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TH!$Q$10:$Q$2918</definedName>
    <definedName name="_C112">TH!$T$10:$T$2918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TH!$A$9:$AD$2797</definedName>
    <definedName name="_xlnm._FilterDatabase" localSheetId="15" hidden="1">TK!$A$1:$J$1</definedName>
    <definedName name="_M">TH!$B$10:$B$2918</definedName>
    <definedName name="_N111">TH!$P$10:$P$2918</definedName>
    <definedName name="_N112">TH!$S$10:$S$2918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TH!$J$10:$J$2918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TH!$H$10:$H$2918</definedName>
    <definedName name="KHC">TH!$M$10:$M$2918</definedName>
    <definedName name="KHN">TH!$L$10:$L$2918</definedName>
    <definedName name="Loai" localSheetId="25">OFFSET('[3]NK-SC'!$J$11,,,COUNTA('[3]NK-SC'!$J$11:$J$3855))</definedName>
    <definedName name="Loai">OFFSET(TH!$N$5,,,COUNTA(TH!$N$5:$N$41228))</definedName>
    <definedName name="Loai1">OFFSET(TH!$O$5,,,COUNTA(TH!$O$5:$O$41228))</definedName>
    <definedName name="Loai2">OFFSET(TH!$R$5,,,COUNTA(TH!$R$5:$R$41228))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OFFSET(TH!$U$5,,,COUNTA(TH!$U$5:$U$41228))</definedName>
    <definedName name="Loai5">OFFSET(TH!$V$5,,,COUNTA(TH!$V$5:$V$41228))</definedName>
    <definedName name="Loai6">OFFSET(TH!$Z$5,,,COUNTA(TH!$Z$5:$Z$41228))</definedName>
    <definedName name="Loai7">OFFSET(TH!$W$5,,,COUNTA(TH!$W$5:$W$41228))</definedName>
    <definedName name="Loai8">OFFSET(TH!$X$5,,,COUNTA(TH!$X$5:$X$41228))</definedName>
    <definedName name="Loai9">OFFSET(TH!$Y$5,,,COUNTA(TH!$Y$5:$Y$41228))</definedName>
    <definedName name="MH">TH!$F$10:$F$2918</definedName>
    <definedName name="NXT">NXT!$A$12:$A$425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TH!$I$10:$I$2918</definedName>
    <definedName name="TH">TH!$K$10:$K$2918</definedName>
    <definedName name="TM">TH!$A$10:$M$2918</definedName>
  </definedNames>
  <calcPr calcId="124519"/>
</workbook>
</file>

<file path=xl/calcChain.xml><?xml version="1.0" encoding="utf-8"?>
<calcChain xmlns="http://schemas.openxmlformats.org/spreadsheetml/2006/main">
  <c r="C189" i="34"/>
  <c r="C190"/>
  <c r="C192"/>
  <c r="C188"/>
  <c r="C187"/>
  <c r="C191"/>
  <c r="C186"/>
  <c r="C214" l="1"/>
  <c r="C216"/>
  <c r="C217"/>
  <c r="C218"/>
  <c r="C219"/>
  <c r="C222"/>
  <c r="C223"/>
  <c r="C226"/>
  <c r="C227"/>
  <c r="C207"/>
  <c r="C208"/>
  <c r="C210"/>
  <c r="C212"/>
  <c r="C215"/>
  <c r="C220"/>
  <c r="C221"/>
  <c r="C224"/>
  <c r="C225"/>
  <c r="C213"/>
  <c r="C199"/>
  <c r="C203"/>
  <c r="C204"/>
  <c r="C205"/>
  <c r="C209"/>
  <c r="C211"/>
  <c r="C194"/>
  <c r="C195"/>
  <c r="C196"/>
  <c r="C197"/>
  <c r="C200"/>
  <c r="C201"/>
  <c r="C202"/>
  <c r="C206"/>
  <c r="C140"/>
  <c r="C143"/>
  <c r="C144"/>
  <c r="C145"/>
  <c r="C148"/>
  <c r="C149"/>
  <c r="C150"/>
  <c r="C152"/>
  <c r="C155"/>
  <c r="C157"/>
  <c r="C158"/>
  <c r="C161"/>
  <c r="C162"/>
  <c r="C164"/>
  <c r="C165"/>
  <c r="C151"/>
  <c r="C153"/>
  <c r="C154"/>
  <c r="C156"/>
  <c r="C159"/>
  <c r="C160"/>
  <c r="C163"/>
  <c r="C166"/>
  <c r="C167"/>
  <c r="C168"/>
  <c r="C169"/>
  <c r="C171"/>
  <c r="C173"/>
  <c r="C175"/>
  <c r="C176"/>
  <c r="C178"/>
  <c r="C181"/>
  <c r="C182"/>
  <c r="C170"/>
  <c r="C172"/>
  <c r="C174"/>
  <c r="C177"/>
  <c r="C179"/>
  <c r="C180"/>
  <c r="C183"/>
  <c r="C184"/>
  <c r="C185"/>
  <c r="C193"/>
  <c r="C198"/>
  <c r="Y51"/>
  <c r="X51"/>
  <c r="N51"/>
  <c r="C51"/>
  <c r="B51"/>
  <c r="Z51" s="1"/>
  <c r="A51" l="1"/>
  <c r="O51"/>
  <c r="S51"/>
  <c r="W51"/>
  <c r="T51"/>
  <c r="U51"/>
  <c r="P51"/>
  <c r="Q51"/>
  <c r="R51"/>
  <c r="C131" l="1"/>
  <c r="C132"/>
  <c r="C133"/>
  <c r="C135"/>
  <c r="C136"/>
  <c r="C141"/>
  <c r="C142"/>
  <c r="C146"/>
  <c r="C147"/>
  <c r="C134"/>
  <c r="C137"/>
  <c r="C138"/>
  <c r="C139"/>
  <c r="C26" l="1"/>
  <c r="C27"/>
  <c r="C29"/>
  <c r="C30"/>
  <c r="C31"/>
  <c r="C32"/>
  <c r="C33"/>
  <c r="C35"/>
  <c r="C36"/>
  <c r="C38"/>
  <c r="C40"/>
  <c r="C42"/>
  <c r="C44"/>
  <c r="C34"/>
  <c r="C37"/>
  <c r="C39"/>
  <c r="C41"/>
  <c r="C43"/>
  <c r="C45"/>
  <c r="C47"/>
  <c r="C49"/>
  <c r="C52"/>
  <c r="C46"/>
  <c r="C48"/>
  <c r="C50"/>
  <c r="C53"/>
  <c r="C54"/>
  <c r="C55"/>
  <c r="C58"/>
  <c r="C60"/>
  <c r="C62"/>
  <c r="C64"/>
  <c r="C56"/>
  <c r="C57"/>
  <c r="C59"/>
  <c r="C61"/>
  <c r="C63"/>
  <c r="C65"/>
  <c r="C66"/>
  <c r="C84"/>
  <c r="C85"/>
  <c r="C67"/>
  <c r="C68"/>
  <c r="C69"/>
  <c r="C70"/>
  <c r="C71"/>
  <c r="C72"/>
  <c r="C73"/>
  <c r="C74"/>
  <c r="C75"/>
  <c r="C76"/>
  <c r="C77"/>
  <c r="C78"/>
  <c r="C79"/>
  <c r="C80"/>
  <c r="C81"/>
  <c r="C82"/>
  <c r="C83"/>
  <c r="C86"/>
  <c r="C87"/>
  <c r="C88"/>
  <c r="C89"/>
  <c r="C93"/>
  <c r="C102"/>
  <c r="C105"/>
  <c r="C108"/>
  <c r="C90"/>
  <c r="C91"/>
  <c r="C92"/>
  <c r="C94"/>
  <c r="C95"/>
  <c r="C96"/>
  <c r="C97"/>
  <c r="C98"/>
  <c r="C99"/>
  <c r="C100"/>
  <c r="C101"/>
  <c r="C103"/>
  <c r="C104"/>
  <c r="C106"/>
  <c r="C107"/>
  <c r="C109"/>
  <c r="C110"/>
  <c r="C111"/>
  <c r="C114"/>
  <c r="C116"/>
  <c r="C125"/>
  <c r="C127"/>
  <c r="C128"/>
  <c r="C112"/>
  <c r="C113"/>
  <c r="C115"/>
  <c r="C117"/>
  <c r="C118"/>
  <c r="C119"/>
  <c r="C120"/>
  <c r="C121"/>
  <c r="C122"/>
  <c r="C123"/>
  <c r="C124"/>
  <c r="C126"/>
  <c r="C129"/>
  <c r="C130"/>
  <c r="C28"/>
  <c r="B296" l="1"/>
  <c r="A296" s="1"/>
  <c r="B297"/>
  <c r="A297" s="1"/>
  <c r="B298"/>
  <c r="A298" s="1"/>
  <c r="B299"/>
  <c r="A299" s="1"/>
  <c r="B300"/>
  <c r="A300" s="1"/>
  <c r="B301"/>
  <c r="A301" s="1"/>
  <c r="B302"/>
  <c r="A302" s="1"/>
  <c r="B303"/>
  <c r="A303" s="1"/>
  <c r="B304"/>
  <c r="A304" s="1"/>
  <c r="B305"/>
  <c r="A305" s="1"/>
  <c r="B306"/>
  <c r="A306" s="1"/>
  <c r="B307"/>
  <c r="A307" s="1"/>
  <c r="B308"/>
  <c r="A308" s="1"/>
  <c r="B309"/>
  <c r="A309" s="1"/>
  <c r="B310"/>
  <c r="A310" s="1"/>
  <c r="B311"/>
  <c r="A311" s="1"/>
  <c r="B312"/>
  <c r="A312" s="1"/>
  <c r="B313"/>
  <c r="A313" s="1"/>
  <c r="B314"/>
  <c r="A314" s="1"/>
  <c r="B315"/>
  <c r="A315" s="1"/>
  <c r="B316"/>
  <c r="A316" s="1"/>
  <c r="B317"/>
  <c r="A317" s="1"/>
  <c r="B318"/>
  <c r="A318" s="1"/>
  <c r="B319"/>
  <c r="A319" s="1"/>
  <c r="B320"/>
  <c r="A320" s="1"/>
  <c r="B321"/>
  <c r="A321" s="1"/>
  <c r="B322"/>
  <c r="A322" s="1"/>
  <c r="B323"/>
  <c r="A323" s="1"/>
  <c r="B324"/>
  <c r="A324" s="1"/>
  <c r="B325"/>
  <c r="A325" s="1"/>
  <c r="B326"/>
  <c r="A326" s="1"/>
  <c r="B327"/>
  <c r="A327" s="1"/>
  <c r="B328"/>
  <c r="A328" s="1"/>
  <c r="B329"/>
  <c r="A329" s="1"/>
  <c r="B330"/>
  <c r="A330" s="1"/>
  <c r="B331"/>
  <c r="A331" s="1"/>
  <c r="B332"/>
  <c r="A332" s="1"/>
  <c r="B333"/>
  <c r="A333" s="1"/>
  <c r="B334"/>
  <c r="A334" s="1"/>
  <c r="B335"/>
  <c r="A335" s="1"/>
  <c r="B336"/>
  <c r="A336" s="1"/>
  <c r="B337"/>
  <c r="A337" s="1"/>
  <c r="B338"/>
  <c r="A338" s="1"/>
  <c r="B339"/>
  <c r="A339" s="1"/>
  <c r="B340"/>
  <c r="A340" s="1"/>
  <c r="B341"/>
  <c r="A341" s="1"/>
  <c r="B342"/>
  <c r="A342" s="1"/>
  <c r="B343"/>
  <c r="A343" s="1"/>
  <c r="B344"/>
  <c r="A344" s="1"/>
  <c r="B345"/>
  <c r="A345" s="1"/>
  <c r="B346"/>
  <c r="A346" s="1"/>
  <c r="B347"/>
  <c r="A347" s="1"/>
  <c r="B348"/>
  <c r="A348" s="1"/>
  <c r="B349"/>
  <c r="A349" s="1"/>
  <c r="B350"/>
  <c r="A350" s="1"/>
  <c r="B351"/>
  <c r="A351" s="1"/>
  <c r="B352"/>
  <c r="A352" s="1"/>
  <c r="B353"/>
  <c r="A353" s="1"/>
  <c r="B354"/>
  <c r="A354" s="1"/>
  <c r="B355"/>
  <c r="A355" s="1"/>
  <c r="B356"/>
  <c r="A356" s="1"/>
  <c r="B357"/>
  <c r="A357" s="1"/>
  <c r="B358"/>
  <c r="A358" s="1"/>
  <c r="B359"/>
  <c r="A359" s="1"/>
  <c r="B360"/>
  <c r="A360" s="1"/>
  <c r="B361"/>
  <c r="A361" s="1"/>
  <c r="B362"/>
  <c r="A362" s="1"/>
  <c r="B363"/>
  <c r="A363" s="1"/>
  <c r="B364"/>
  <c r="A364" s="1"/>
  <c r="B365"/>
  <c r="A365" s="1"/>
  <c r="B366"/>
  <c r="A366" s="1"/>
  <c r="B367"/>
  <c r="A367" s="1"/>
  <c r="B368"/>
  <c r="A368" s="1"/>
  <c r="B369"/>
  <c r="A369" s="1"/>
  <c r="B370"/>
  <c r="A370" s="1"/>
  <c r="B371"/>
  <c r="A371" s="1"/>
  <c r="B372"/>
  <c r="A372" s="1"/>
  <c r="B373"/>
  <c r="A373" s="1"/>
  <c r="B374"/>
  <c r="A374" s="1"/>
  <c r="B375"/>
  <c r="A375" s="1"/>
  <c r="B376"/>
  <c r="A376" s="1"/>
  <c r="B377"/>
  <c r="A377" s="1"/>
  <c r="B378"/>
  <c r="A378" s="1"/>
  <c r="B379"/>
  <c r="A379" s="1"/>
  <c r="B380"/>
  <c r="A380" s="1"/>
  <c r="B381"/>
  <c r="A381" s="1"/>
  <c r="B382"/>
  <c r="A382" s="1"/>
  <c r="B383"/>
  <c r="A383" s="1"/>
  <c r="B384"/>
  <c r="A384" s="1"/>
  <c r="B385"/>
  <c r="A385" s="1"/>
  <c r="B386"/>
  <c r="A386" s="1"/>
  <c r="B387"/>
  <c r="A387" s="1"/>
  <c r="B388"/>
  <c r="A388" s="1"/>
  <c r="B389"/>
  <c r="A389" s="1"/>
  <c r="B390"/>
  <c r="A390" s="1"/>
  <c r="B391"/>
  <c r="A391" s="1"/>
  <c r="B392"/>
  <c r="A392" s="1"/>
  <c r="B393"/>
  <c r="A393" s="1"/>
  <c r="B394"/>
  <c r="A394" s="1"/>
  <c r="B395"/>
  <c r="A395" s="1"/>
  <c r="B396"/>
  <c r="A396" s="1"/>
  <c r="B397"/>
  <c r="A397" s="1"/>
  <c r="B398"/>
  <c r="A398" s="1"/>
  <c r="B399"/>
  <c r="A399" s="1"/>
  <c r="B400"/>
  <c r="A400" s="1"/>
  <c r="B401"/>
  <c r="A401" s="1"/>
  <c r="B402"/>
  <c r="A402" s="1"/>
  <c r="B403"/>
  <c r="A403" s="1"/>
  <c r="B404"/>
  <c r="A404" s="1"/>
  <c r="B405"/>
  <c r="A405" s="1"/>
  <c r="B406"/>
  <c r="A406" s="1"/>
  <c r="B407"/>
  <c r="A407" s="1"/>
  <c r="B408"/>
  <c r="A408" s="1"/>
  <c r="B409"/>
  <c r="A409" s="1"/>
  <c r="B410"/>
  <c r="A410" s="1"/>
  <c r="B411"/>
  <c r="A411" s="1"/>
  <c r="B412"/>
  <c r="A412" s="1"/>
  <c r="B413"/>
  <c r="A413" s="1"/>
  <c r="B414"/>
  <c r="A414" s="1"/>
  <c r="B415"/>
  <c r="A415" s="1"/>
  <c r="B416"/>
  <c r="A416" s="1"/>
  <c r="B417"/>
  <c r="A417" s="1"/>
  <c r="B418"/>
  <c r="A418" s="1"/>
  <c r="B419"/>
  <c r="A419" s="1"/>
  <c r="B447" l="1"/>
  <c r="A447" s="1"/>
  <c r="B448"/>
  <c r="A448" s="1"/>
  <c r="B449"/>
  <c r="A449" s="1"/>
  <c r="B450"/>
  <c r="A450" s="1"/>
  <c r="B451"/>
  <c r="A451" s="1"/>
  <c r="B452"/>
  <c r="A452" s="1"/>
  <c r="B453"/>
  <c r="A453" s="1"/>
  <c r="B454"/>
  <c r="A454" s="1"/>
  <c r="B455"/>
  <c r="A455" s="1"/>
  <c r="B456"/>
  <c r="A456" s="1"/>
  <c r="B457"/>
  <c r="A457" s="1"/>
  <c r="B458"/>
  <c r="A458" s="1"/>
  <c r="B459"/>
  <c r="A459" s="1"/>
  <c r="B460"/>
  <c r="A460" s="1"/>
  <c r="B461"/>
  <c r="A461" s="1"/>
  <c r="B462"/>
  <c r="A462" s="1"/>
  <c r="B463"/>
  <c r="A463" s="1"/>
  <c r="B464"/>
  <c r="A464" s="1"/>
  <c r="B465"/>
  <c r="A465" s="1"/>
  <c r="B466"/>
  <c r="A466" s="1"/>
  <c r="B467"/>
  <c r="A467" s="1"/>
  <c r="B468"/>
  <c r="A468" s="1"/>
  <c r="B469"/>
  <c r="A469" s="1"/>
  <c r="B470"/>
  <c r="A470" s="1"/>
  <c r="B471"/>
  <c r="A471" s="1"/>
  <c r="B472"/>
  <c r="A472" s="1"/>
  <c r="B473"/>
  <c r="A473" s="1"/>
  <c r="B474"/>
  <c r="A474" s="1"/>
  <c r="B475"/>
  <c r="A475" s="1"/>
  <c r="B476"/>
  <c r="A476" s="1"/>
  <c r="B477"/>
  <c r="A477" s="1"/>
  <c r="B478"/>
  <c r="A478" s="1"/>
  <c r="B479"/>
  <c r="A479" s="1"/>
  <c r="B480"/>
  <c r="A480" s="1"/>
  <c r="B481"/>
  <c r="A481" s="1"/>
  <c r="B482"/>
  <c r="A482" s="1"/>
  <c r="B483"/>
  <c r="A483" s="1"/>
  <c r="B484"/>
  <c r="A484" s="1"/>
  <c r="B485"/>
  <c r="A485" s="1"/>
  <c r="B486"/>
  <c r="A486" s="1"/>
  <c r="B487"/>
  <c r="A487" s="1"/>
  <c r="B488"/>
  <c r="A488" s="1"/>
  <c r="B489"/>
  <c r="A489" s="1"/>
  <c r="B490"/>
  <c r="A490" s="1"/>
  <c r="B491"/>
  <c r="A491" s="1"/>
  <c r="B492"/>
  <c r="A492" s="1"/>
  <c r="B493"/>
  <c r="A493" s="1"/>
  <c r="B494"/>
  <c r="A494" s="1"/>
  <c r="B495"/>
  <c r="A495" s="1"/>
  <c r="B496"/>
  <c r="A496" s="1"/>
  <c r="B497"/>
  <c r="A497" s="1"/>
  <c r="B498"/>
  <c r="A498" s="1"/>
  <c r="B499"/>
  <c r="A499" s="1"/>
  <c r="B500"/>
  <c r="A500" s="1"/>
  <c r="B501"/>
  <c r="A501" s="1"/>
  <c r="B502"/>
  <c r="A502" s="1"/>
  <c r="B503"/>
  <c r="A503" s="1"/>
  <c r="B504"/>
  <c r="A504" s="1"/>
  <c r="B505"/>
  <c r="A505" s="1"/>
  <c r="B506"/>
  <c r="A506" s="1"/>
  <c r="B507"/>
  <c r="A507" s="1"/>
  <c r="B508"/>
  <c r="A508" s="1"/>
  <c r="B509"/>
  <c r="A509" s="1"/>
  <c r="B510"/>
  <c r="A510" s="1"/>
  <c r="B511"/>
  <c r="A511" s="1"/>
  <c r="B512"/>
  <c r="A512" s="1"/>
  <c r="B513"/>
  <c r="A513" s="1"/>
  <c r="B514"/>
  <c r="A514" s="1"/>
  <c r="B515"/>
  <c r="A515" s="1"/>
  <c r="B516"/>
  <c r="A516" s="1"/>
  <c r="B517"/>
  <c r="A517" s="1"/>
  <c r="B518"/>
  <c r="A518" s="1"/>
  <c r="B519"/>
  <c r="A519" s="1"/>
  <c r="B520"/>
  <c r="A520" s="1"/>
  <c r="B521"/>
  <c r="A521" s="1"/>
  <c r="B522"/>
  <c r="A522" s="1"/>
  <c r="B523"/>
  <c r="A523" s="1"/>
  <c r="B524"/>
  <c r="A524" s="1"/>
  <c r="B525"/>
  <c r="A525" s="1"/>
  <c r="B526"/>
  <c r="A526" s="1"/>
  <c r="B527"/>
  <c r="A527" s="1"/>
  <c r="B528"/>
  <c r="A528" s="1"/>
  <c r="B529"/>
  <c r="A529" s="1"/>
  <c r="B530"/>
  <c r="A530" s="1"/>
  <c r="B531"/>
  <c r="A531" s="1"/>
  <c r="B532"/>
  <c r="A532" s="1"/>
  <c r="B533"/>
  <c r="A533" s="1"/>
  <c r="B534"/>
  <c r="A534" s="1"/>
  <c r="B535"/>
  <c r="A535" s="1"/>
  <c r="B536"/>
  <c r="A536" s="1"/>
  <c r="B537"/>
  <c r="A537" s="1"/>
  <c r="B538"/>
  <c r="A538" s="1"/>
  <c r="B539"/>
  <c r="A539" s="1"/>
  <c r="B540"/>
  <c r="A540" s="1"/>
  <c r="B541"/>
  <c r="A541" s="1"/>
  <c r="B542"/>
  <c r="A542" s="1"/>
  <c r="B543"/>
  <c r="A543" s="1"/>
  <c r="B544"/>
  <c r="A544" s="1"/>
  <c r="B545"/>
  <c r="A545" s="1"/>
  <c r="B546"/>
  <c r="A546" s="1"/>
  <c r="B547"/>
  <c r="A547" s="1"/>
  <c r="B548"/>
  <c r="A548" s="1"/>
  <c r="B549"/>
  <c r="A549" s="1"/>
  <c r="B550"/>
  <c r="A550" s="1"/>
  <c r="B551"/>
  <c r="A551" s="1"/>
  <c r="B552"/>
  <c r="A552" s="1"/>
  <c r="B553"/>
  <c r="A553" s="1"/>
  <c r="B554"/>
  <c r="A554" s="1"/>
  <c r="B555"/>
  <c r="A555" s="1"/>
  <c r="B556"/>
  <c r="A556" s="1"/>
  <c r="B557"/>
  <c r="A557" s="1"/>
  <c r="B558"/>
  <c r="A558" s="1"/>
  <c r="B559"/>
  <c r="A559" s="1"/>
  <c r="B560"/>
  <c r="A560" s="1"/>
  <c r="B561"/>
  <c r="A561" s="1"/>
  <c r="B562"/>
  <c r="A562" s="1"/>
  <c r="B563"/>
  <c r="A563" s="1"/>
  <c r="B564"/>
  <c r="A564" s="1"/>
  <c r="B565"/>
  <c r="A565" s="1"/>
  <c r="B566"/>
  <c r="A566" s="1"/>
  <c r="B567"/>
  <c r="A567" s="1"/>
  <c r="B568"/>
  <c r="A568" s="1"/>
  <c r="B569"/>
  <c r="A569" s="1"/>
  <c r="B570"/>
  <c r="A570" s="1"/>
  <c r="B571"/>
  <c r="A571" s="1"/>
  <c r="B572"/>
  <c r="A572" s="1"/>
  <c r="B573"/>
  <c r="A573" s="1"/>
  <c r="B574"/>
  <c r="A574" s="1"/>
  <c r="B575"/>
  <c r="A575" s="1"/>
  <c r="B432"/>
  <c r="A432" s="1"/>
  <c r="B433"/>
  <c r="A433" s="1"/>
  <c r="B434"/>
  <c r="A434" s="1"/>
  <c r="B435"/>
  <c r="A435" s="1"/>
  <c r="B436"/>
  <c r="A436" s="1"/>
  <c r="B437"/>
  <c r="A437" s="1"/>
  <c r="B438"/>
  <c r="A438" s="1"/>
  <c r="B439"/>
  <c r="A439" s="1"/>
  <c r="B440"/>
  <c r="A440" s="1"/>
  <c r="B441"/>
  <c r="A441" s="1"/>
  <c r="B442"/>
  <c r="A442" s="1"/>
  <c r="B443"/>
  <c r="A443" s="1"/>
  <c r="B444"/>
  <c r="A444" s="1"/>
  <c r="B445"/>
  <c r="A445" s="1"/>
  <c r="B431"/>
  <c r="A431" s="1"/>
  <c r="B421"/>
  <c r="A421" s="1"/>
  <c r="B422"/>
  <c r="A422" s="1"/>
  <c r="B423"/>
  <c r="A423" s="1"/>
  <c r="B424"/>
  <c r="A424" s="1"/>
  <c r="B425"/>
  <c r="A425" s="1"/>
  <c r="B426"/>
  <c r="A426" s="1"/>
  <c r="B427"/>
  <c r="A427" s="1"/>
  <c r="B428"/>
  <c r="A428" s="1"/>
  <c r="B429"/>
  <c r="A429" s="1"/>
  <c r="B430"/>
  <c r="A430" s="1"/>
  <c r="B446"/>
  <c r="A446" s="1"/>
  <c r="B91" i="55" l="1"/>
  <c r="A91" s="1"/>
  <c r="G91" a="1"/>
  <c r="G91" s="1"/>
  <c r="I91" a="1"/>
  <c r="I91" s="1"/>
  <c r="B31"/>
  <c r="A31" s="1"/>
  <c r="G31" a="1"/>
  <c r="G31" s="1"/>
  <c r="I31" a="1"/>
  <c r="I31" s="1"/>
  <c r="B29"/>
  <c r="A29" s="1"/>
  <c r="G29" a="1"/>
  <c r="G29" s="1"/>
  <c r="I29" a="1"/>
  <c r="I29" s="1"/>
  <c r="B26"/>
  <c r="A26" s="1"/>
  <c r="G26" a="1"/>
  <c r="G26" s="1"/>
  <c r="I26" a="1"/>
  <c r="I26" s="1"/>
  <c r="B56"/>
  <c r="A56" s="1"/>
  <c r="G56" a="1"/>
  <c r="G56" s="1"/>
  <c r="I56" a="1"/>
  <c r="I56" s="1"/>
  <c r="B41"/>
  <c r="A41" s="1"/>
  <c r="G41" a="1"/>
  <c r="G41" s="1"/>
  <c r="I41" a="1"/>
  <c r="I41" s="1"/>
  <c r="B42"/>
  <c r="A42" s="1"/>
  <c r="G42" a="1"/>
  <c r="G42" s="1"/>
  <c r="I42" a="1"/>
  <c r="I42" s="1"/>
  <c r="B74"/>
  <c r="A74" s="1"/>
  <c r="G74" a="1"/>
  <c r="G74" s="1"/>
  <c r="I74" a="1"/>
  <c r="I74" s="1"/>
  <c r="B35"/>
  <c r="A35" s="1"/>
  <c r="G35" a="1"/>
  <c r="G35" s="1"/>
  <c r="I35" a="1"/>
  <c r="I35" s="1"/>
  <c r="B33"/>
  <c r="A33" s="1"/>
  <c r="G33" a="1"/>
  <c r="G33" s="1"/>
  <c r="I33" a="1"/>
  <c r="I33" s="1"/>
  <c r="B44"/>
  <c r="A44" s="1"/>
  <c r="G44" a="1"/>
  <c r="G44" s="1"/>
  <c r="I44" a="1"/>
  <c r="I44" s="1"/>
  <c r="B90"/>
  <c r="A90" s="1"/>
  <c r="G90" a="1"/>
  <c r="G90" s="1"/>
  <c r="I90" a="1"/>
  <c r="I90" s="1"/>
  <c r="B72"/>
  <c r="A72" s="1"/>
  <c r="G72" a="1"/>
  <c r="G72" s="1"/>
  <c r="I72" a="1"/>
  <c r="I72" s="1"/>
  <c r="B43"/>
  <c r="A43" s="1"/>
  <c r="G43" a="1"/>
  <c r="G43" s="1"/>
  <c r="I43" a="1"/>
  <c r="I43" s="1"/>
  <c r="B96"/>
  <c r="A96" s="1"/>
  <c r="G96" a="1"/>
  <c r="G96" s="1"/>
  <c r="I96" a="1"/>
  <c r="I96" s="1"/>
  <c r="B14"/>
  <c r="A14" s="1"/>
  <c r="G14" a="1"/>
  <c r="G14" s="1"/>
  <c r="I14" a="1"/>
  <c r="I14" s="1"/>
  <c r="B22"/>
  <c r="A22" s="1"/>
  <c r="G22" a="1"/>
  <c r="G22" s="1"/>
  <c r="I22" a="1"/>
  <c r="I22" s="1"/>
  <c r="B45"/>
  <c r="A45" s="1"/>
  <c r="G45" a="1"/>
  <c r="G45" s="1"/>
  <c r="I45" a="1"/>
  <c r="I45" s="1"/>
  <c r="B50"/>
  <c r="A50" s="1"/>
  <c r="G50" a="1"/>
  <c r="G50" s="1"/>
  <c r="I50" a="1"/>
  <c r="I50" s="1"/>
  <c r="B69"/>
  <c r="A69" s="1"/>
  <c r="G69" a="1"/>
  <c r="G69" s="1"/>
  <c r="I69" a="1"/>
  <c r="I69" s="1"/>
  <c r="B75"/>
  <c r="A75" s="1"/>
  <c r="G75" a="1"/>
  <c r="G75" s="1"/>
  <c r="I75" a="1"/>
  <c r="I75" s="1"/>
  <c r="B79"/>
  <c r="A79" s="1"/>
  <c r="G79" a="1"/>
  <c r="G79" s="1"/>
  <c r="I79" a="1"/>
  <c r="I79" s="1"/>
  <c r="B81"/>
  <c r="A81" s="1"/>
  <c r="G81" a="1"/>
  <c r="G81" s="1"/>
  <c r="I81" a="1"/>
  <c r="I81" s="1"/>
  <c r="B92"/>
  <c r="A92" s="1"/>
  <c r="G92" a="1"/>
  <c r="G92" s="1"/>
  <c r="I92" a="1"/>
  <c r="I92" s="1"/>
  <c r="B100"/>
  <c r="A100" s="1"/>
  <c r="G100" a="1"/>
  <c r="G100" s="1"/>
  <c r="I100" a="1"/>
  <c r="I100" s="1"/>
  <c r="B87"/>
  <c r="A87" s="1"/>
  <c r="G87" a="1"/>
  <c r="G87" s="1"/>
  <c r="I87" a="1"/>
  <c r="I87" s="1"/>
  <c r="B88"/>
  <c r="A88" s="1"/>
  <c r="G88" a="1"/>
  <c r="G88" s="1"/>
  <c r="I88" a="1"/>
  <c r="I88" s="1"/>
  <c r="B70"/>
  <c r="A70" s="1"/>
  <c r="G70" a="1"/>
  <c r="G70" s="1"/>
  <c r="I70" a="1"/>
  <c r="I70" s="1"/>
  <c r="B86"/>
  <c r="A86" s="1"/>
  <c r="G86" a="1"/>
  <c r="G86" s="1"/>
  <c r="I86" a="1"/>
  <c r="I86" s="1"/>
  <c r="B49"/>
  <c r="A49" s="1"/>
  <c r="G49" a="1"/>
  <c r="G49" s="1"/>
  <c r="I49" a="1"/>
  <c r="I49" s="1"/>
  <c r="B76"/>
  <c r="A76" s="1"/>
  <c r="G76" a="1"/>
  <c r="G76" s="1"/>
  <c r="I76" a="1"/>
  <c r="I76" s="1"/>
  <c r="B17"/>
  <c r="A17" s="1"/>
  <c r="G17" a="1"/>
  <c r="G17" s="1"/>
  <c r="I17" a="1"/>
  <c r="I17" s="1"/>
  <c r="B48"/>
  <c r="A48" s="1"/>
  <c r="G48" a="1"/>
  <c r="G48" s="1"/>
  <c r="I48" a="1"/>
  <c r="I48" s="1"/>
  <c r="B13"/>
  <c r="A13" s="1"/>
  <c r="G13" a="1"/>
  <c r="G13" s="1"/>
  <c r="I13" a="1"/>
  <c r="I13" s="1"/>
  <c r="B63"/>
  <c r="A63" s="1"/>
  <c r="G63" a="1"/>
  <c r="G63" s="1"/>
  <c r="I63" a="1"/>
  <c r="I63" s="1"/>
  <c r="B12"/>
  <c r="A12" s="1"/>
  <c r="G12" a="1"/>
  <c r="G12" s="1"/>
  <c r="I12" a="1"/>
  <c r="I12" s="1"/>
  <c r="B38"/>
  <c r="A38" s="1"/>
  <c r="G38" a="1"/>
  <c r="G38" s="1"/>
  <c r="I38" a="1"/>
  <c r="I38" s="1"/>
  <c r="B46"/>
  <c r="A46" s="1"/>
  <c r="G46" a="1"/>
  <c r="G46" s="1"/>
  <c r="I46" a="1"/>
  <c r="I46" s="1"/>
  <c r="B65"/>
  <c r="A65" s="1"/>
  <c r="G65" a="1"/>
  <c r="G65" s="1"/>
  <c r="I65" a="1"/>
  <c r="I65" s="1"/>
  <c r="B66"/>
  <c r="A66" s="1"/>
  <c r="G66" a="1"/>
  <c r="G66" s="1"/>
  <c r="I66" a="1"/>
  <c r="I66" s="1"/>
  <c r="G19" a="1"/>
  <c r="G19" s="1"/>
  <c r="I19" a="1"/>
  <c r="I19" s="1"/>
  <c r="G15" a="1"/>
  <c r="G15" s="1"/>
  <c r="I15" a="1"/>
  <c r="I15" s="1"/>
  <c r="G21" a="1"/>
  <c r="G21" s="1"/>
  <c r="I21" a="1"/>
  <c r="I21" s="1"/>
  <c r="G18" a="1"/>
  <c r="G18" s="1"/>
  <c r="I18" a="1"/>
  <c r="I18" s="1"/>
  <c r="G25" a="1"/>
  <c r="G25" s="1"/>
  <c r="I25" a="1"/>
  <c r="I25" s="1"/>
  <c r="G27" a="1"/>
  <c r="G27" s="1"/>
  <c r="I27" a="1"/>
  <c r="I27" s="1"/>
  <c r="G24" a="1"/>
  <c r="G24" s="1"/>
  <c r="I24" a="1"/>
  <c r="I24" s="1"/>
  <c r="G16" a="1"/>
  <c r="G16" s="1"/>
  <c r="I16" a="1"/>
  <c r="I16" s="1"/>
  <c r="G32" a="1"/>
  <c r="G32" s="1"/>
  <c r="I32" a="1"/>
  <c r="I32" s="1"/>
  <c r="G28" a="1"/>
  <c r="G28" s="1"/>
  <c r="I28" a="1"/>
  <c r="I28" s="1"/>
  <c r="G30" a="1"/>
  <c r="G30" s="1"/>
  <c r="I30" a="1"/>
  <c r="I30" s="1"/>
  <c r="G34" a="1"/>
  <c r="G34" s="1"/>
  <c r="I34" a="1"/>
  <c r="I34" s="1"/>
  <c r="G36" a="1"/>
  <c r="G36" s="1"/>
  <c r="I36" a="1"/>
  <c r="I36" s="1"/>
  <c r="G37" a="1"/>
  <c r="G37" s="1"/>
  <c r="I37" a="1"/>
  <c r="I37" s="1"/>
  <c r="G39" a="1"/>
  <c r="G39" s="1"/>
  <c r="I39" a="1"/>
  <c r="I39" s="1"/>
  <c r="G40" a="1"/>
  <c r="G40" s="1"/>
  <c r="I40" a="1"/>
  <c r="I40" s="1"/>
  <c r="G47" a="1"/>
  <c r="G47" s="1"/>
  <c r="I47" a="1"/>
  <c r="I47" s="1"/>
  <c r="G52" a="1"/>
  <c r="G52" s="1"/>
  <c r="I52" a="1"/>
  <c r="I52" s="1"/>
  <c r="G53" a="1"/>
  <c r="G53" s="1"/>
  <c r="I53" a="1"/>
  <c r="I53" s="1"/>
  <c r="G54" a="1"/>
  <c r="G54" s="1"/>
  <c r="I54" a="1"/>
  <c r="I54" s="1"/>
  <c r="G55" a="1"/>
  <c r="G55" s="1"/>
  <c r="I55" a="1"/>
  <c r="I55" s="1"/>
  <c r="G58" a="1"/>
  <c r="G58" s="1"/>
  <c r="I58" a="1"/>
  <c r="I58" s="1"/>
  <c r="G59" a="1"/>
  <c r="G59" s="1"/>
  <c r="I59" a="1"/>
  <c r="I59" s="1"/>
  <c r="G60" a="1"/>
  <c r="G60" s="1"/>
  <c r="I60" a="1"/>
  <c r="I60" s="1"/>
  <c r="G61" a="1"/>
  <c r="G61" s="1"/>
  <c r="I61" a="1"/>
  <c r="I61" s="1"/>
  <c r="G62" a="1"/>
  <c r="G62" s="1"/>
  <c r="I62" a="1"/>
  <c r="I62" s="1"/>
  <c r="G64" a="1"/>
  <c r="G64" s="1"/>
  <c r="I64" a="1"/>
  <c r="I64" s="1"/>
  <c r="G67" a="1"/>
  <c r="G67" s="1"/>
  <c r="I67" a="1"/>
  <c r="I67" s="1"/>
  <c r="G68" a="1"/>
  <c r="G68" s="1"/>
  <c r="I68" a="1"/>
  <c r="I68" s="1"/>
  <c r="G71" a="1"/>
  <c r="G71" s="1"/>
  <c r="I71" a="1"/>
  <c r="I71" s="1"/>
  <c r="G73" a="1"/>
  <c r="G73" s="1"/>
  <c r="I73" a="1"/>
  <c r="I73" s="1"/>
  <c r="G77" a="1"/>
  <c r="G77" s="1"/>
  <c r="I77" a="1"/>
  <c r="I77" s="1"/>
  <c r="G78" a="1"/>
  <c r="G78" s="1"/>
  <c r="I78" a="1"/>
  <c r="I78" s="1"/>
  <c r="G82" a="1"/>
  <c r="G82" s="1"/>
  <c r="I82" a="1"/>
  <c r="I82" s="1"/>
  <c r="G83" a="1"/>
  <c r="G83" s="1"/>
  <c r="I83" a="1"/>
  <c r="I83" s="1"/>
  <c r="G84" a="1"/>
  <c r="G84" s="1"/>
  <c r="I84" a="1"/>
  <c r="I84" s="1"/>
  <c r="G85" a="1"/>
  <c r="G85" s="1"/>
  <c r="I85" a="1"/>
  <c r="I85" s="1"/>
  <c r="G89" a="1"/>
  <c r="G89" s="1"/>
  <c r="I89" a="1"/>
  <c r="I89" s="1"/>
  <c r="G93" a="1"/>
  <c r="G93" s="1"/>
  <c r="I93" a="1"/>
  <c r="I93" s="1"/>
  <c r="G94" a="1"/>
  <c r="G94" s="1"/>
  <c r="I94" a="1"/>
  <c r="I94" s="1"/>
  <c r="G97" a="1"/>
  <c r="G97" s="1"/>
  <c r="I97" a="1"/>
  <c r="I97" s="1"/>
  <c r="G98" a="1"/>
  <c r="G98" s="1"/>
  <c r="I98" a="1"/>
  <c r="I98" s="1"/>
  <c r="G99" a="1"/>
  <c r="G99" s="1"/>
  <c r="I99" a="1"/>
  <c r="I99" s="1"/>
  <c r="G95" a="1"/>
  <c r="G95" s="1"/>
  <c r="I95" a="1"/>
  <c r="I95" s="1"/>
  <c r="G57" a="1"/>
  <c r="G57" s="1"/>
  <c r="I57" a="1"/>
  <c r="I57" s="1"/>
  <c r="G80" a="1"/>
  <c r="G80" s="1"/>
  <c r="I80" a="1"/>
  <c r="I80" s="1"/>
  <c r="G51" a="1"/>
  <c r="G51" s="1"/>
  <c r="I51" a="1"/>
  <c r="I51" s="1"/>
  <c r="G23" a="1"/>
  <c r="G23" s="1"/>
  <c r="I23" a="1"/>
  <c r="I23" s="1"/>
  <c r="I20" a="1"/>
  <c r="I20" s="1"/>
  <c r="G20" a="1"/>
  <c r="G20" s="1"/>
  <c r="E102"/>
  <c r="B19"/>
  <c r="A19" s="1"/>
  <c r="B15"/>
  <c r="A15" s="1"/>
  <c r="B21"/>
  <c r="A21" s="1"/>
  <c r="B18"/>
  <c r="A18" s="1"/>
  <c r="B25"/>
  <c r="A25" s="1"/>
  <c r="B27"/>
  <c r="A27" s="1"/>
  <c r="B24"/>
  <c r="A24" s="1"/>
  <c r="B16"/>
  <c r="A16" s="1"/>
  <c r="B32"/>
  <c r="A32" s="1"/>
  <c r="B28"/>
  <c r="A28" s="1"/>
  <c r="B30"/>
  <c r="A30" s="1"/>
  <c r="B34"/>
  <c r="A34" s="1"/>
  <c r="B36"/>
  <c r="A36" s="1"/>
  <c r="B37"/>
  <c r="A37" s="1"/>
  <c r="B39"/>
  <c r="A39" s="1"/>
  <c r="B40"/>
  <c r="A40" s="1"/>
  <c r="B47"/>
  <c r="A47" s="1"/>
  <c r="B52"/>
  <c r="A52" s="1"/>
  <c r="B53"/>
  <c r="A53" s="1"/>
  <c r="B54"/>
  <c r="A54" s="1"/>
  <c r="B55"/>
  <c r="A55" s="1"/>
  <c r="B58"/>
  <c r="A58" s="1"/>
  <c r="B59"/>
  <c r="A59" s="1"/>
  <c r="B60"/>
  <c r="A60" s="1"/>
  <c r="B61"/>
  <c r="A61" s="1"/>
  <c r="B62"/>
  <c r="A62" s="1"/>
  <c r="B64"/>
  <c r="A64" s="1"/>
  <c r="B67"/>
  <c r="A67" s="1"/>
  <c r="B68"/>
  <c r="A68" s="1"/>
  <c r="B71"/>
  <c r="A71" s="1"/>
  <c r="B73"/>
  <c r="A73" s="1"/>
  <c r="B77"/>
  <c r="A77" s="1"/>
  <c r="B78"/>
  <c r="A78" s="1"/>
  <c r="B82"/>
  <c r="A82" s="1"/>
  <c r="B83"/>
  <c r="A83" s="1"/>
  <c r="B84"/>
  <c r="A84" s="1"/>
  <c r="B85"/>
  <c r="A85" s="1"/>
  <c r="B89"/>
  <c r="A89" s="1"/>
  <c r="B93"/>
  <c r="A93" s="1"/>
  <c r="B94"/>
  <c r="A94" s="1"/>
  <c r="B97"/>
  <c r="A97" s="1"/>
  <c r="B98"/>
  <c r="A98" s="1"/>
  <c r="B99"/>
  <c r="A99" s="1"/>
  <c r="B95"/>
  <c r="B57"/>
  <c r="A57" s="1"/>
  <c r="B80"/>
  <c r="A80" s="1"/>
  <c r="B51"/>
  <c r="A51" s="1"/>
  <c r="B23"/>
  <c r="A23" s="1"/>
  <c r="B101"/>
  <c r="B20"/>
  <c r="A20" s="1"/>
  <c r="Y294" i="34"/>
  <c r="X294"/>
  <c r="T294"/>
  <c r="S294"/>
  <c r="R294"/>
  <c r="N294"/>
  <c r="B294"/>
  <c r="Z294" s="1"/>
  <c r="Y293"/>
  <c r="X293"/>
  <c r="T293"/>
  <c r="S293"/>
  <c r="R293"/>
  <c r="N293"/>
  <c r="B293"/>
  <c r="Z293" s="1"/>
  <c r="Y292"/>
  <c r="X292"/>
  <c r="T292"/>
  <c r="S292"/>
  <c r="R292"/>
  <c r="N292"/>
  <c r="B292"/>
  <c r="Z292" s="1"/>
  <c r="Y291"/>
  <c r="X291"/>
  <c r="T291"/>
  <c r="S291"/>
  <c r="R291"/>
  <c r="N291"/>
  <c r="B291"/>
  <c r="Z291" s="1"/>
  <c r="Y290"/>
  <c r="X290"/>
  <c r="T290"/>
  <c r="S290"/>
  <c r="R290"/>
  <c r="N290"/>
  <c r="B290"/>
  <c r="Z290" s="1"/>
  <c r="Y289"/>
  <c r="X289"/>
  <c r="T289"/>
  <c r="S289"/>
  <c r="R289"/>
  <c r="N289"/>
  <c r="B289"/>
  <c r="Y295"/>
  <c r="X295"/>
  <c r="T295"/>
  <c r="S295"/>
  <c r="R295"/>
  <c r="N295"/>
  <c r="B295"/>
  <c r="Y288"/>
  <c r="X288"/>
  <c r="T288"/>
  <c r="S288"/>
  <c r="R288"/>
  <c r="N288"/>
  <c r="B288"/>
  <c r="Y420"/>
  <c r="X420"/>
  <c r="T420"/>
  <c r="S420"/>
  <c r="R420"/>
  <c r="N420"/>
  <c r="B420"/>
  <c r="Y576"/>
  <c r="X576"/>
  <c r="T576"/>
  <c r="S576"/>
  <c r="R576"/>
  <c r="N576"/>
  <c r="B576"/>
  <c r="Z576" s="1"/>
  <c r="Y446"/>
  <c r="X446"/>
  <c r="T446"/>
  <c r="S446"/>
  <c r="R446"/>
  <c r="N446"/>
  <c r="Z446"/>
  <c r="Y431"/>
  <c r="X431"/>
  <c r="T431"/>
  <c r="S431"/>
  <c r="R431"/>
  <c r="N431"/>
  <c r="Z431"/>
  <c r="K19" i="55" l="1"/>
  <c r="K21"/>
  <c r="K27"/>
  <c r="K52"/>
  <c r="K39"/>
  <c r="K28"/>
  <c r="K97"/>
  <c r="K85"/>
  <c r="K15"/>
  <c r="K61"/>
  <c r="K99"/>
  <c r="K93"/>
  <c r="K78"/>
  <c r="K53"/>
  <c r="K89"/>
  <c r="K75"/>
  <c r="K25"/>
  <c r="K45"/>
  <c r="K98"/>
  <c r="K82"/>
  <c r="K62"/>
  <c r="K58"/>
  <c r="K37"/>
  <c r="K32"/>
  <c r="K76"/>
  <c r="K70"/>
  <c r="K94"/>
  <c r="K71"/>
  <c r="K49"/>
  <c r="K38"/>
  <c r="K88"/>
  <c r="K48"/>
  <c r="K14"/>
  <c r="K96"/>
  <c r="K63"/>
  <c r="K13"/>
  <c r="K17"/>
  <c r="K86"/>
  <c r="K41"/>
  <c r="K79"/>
  <c r="K12"/>
  <c r="K69"/>
  <c r="K29"/>
  <c r="K92"/>
  <c r="K81"/>
  <c r="K43"/>
  <c r="K72"/>
  <c r="K44"/>
  <c r="K33"/>
  <c r="K26"/>
  <c r="K31"/>
  <c r="K74"/>
  <c r="K42"/>
  <c r="K35"/>
  <c r="K56"/>
  <c r="K91"/>
  <c r="K50"/>
  <c r="K87"/>
  <c r="K100"/>
  <c r="K22"/>
  <c r="K90"/>
  <c r="K67"/>
  <c r="K84"/>
  <c r="K77"/>
  <c r="K83"/>
  <c r="K65"/>
  <c r="K95"/>
  <c r="K73"/>
  <c r="K68"/>
  <c r="K64"/>
  <c r="K55"/>
  <c r="K47"/>
  <c r="K36"/>
  <c r="K30"/>
  <c r="K24"/>
  <c r="K18"/>
  <c r="K46"/>
  <c r="K60"/>
  <c r="K66"/>
  <c r="K54"/>
  <c r="K40"/>
  <c r="K34"/>
  <c r="K59"/>
  <c r="K16"/>
  <c r="K23"/>
  <c r="K80"/>
  <c r="K51"/>
  <c r="K57"/>
  <c r="K20"/>
  <c r="A292" i="34"/>
  <c r="W292"/>
  <c r="A293"/>
  <c r="W293"/>
  <c r="A294"/>
  <c r="W294"/>
  <c r="U292"/>
  <c r="U293"/>
  <c r="U294"/>
  <c r="A290"/>
  <c r="W290"/>
  <c r="A291"/>
  <c r="W291"/>
  <c r="U290"/>
  <c r="U291"/>
  <c r="Z289"/>
  <c r="U289"/>
  <c r="W289"/>
  <c r="A289"/>
  <c r="Z295"/>
  <c r="U295"/>
  <c r="W295"/>
  <c r="A295"/>
  <c r="Z288"/>
  <c r="W288"/>
  <c r="A288"/>
  <c r="U288"/>
  <c r="Z420"/>
  <c r="U420"/>
  <c r="W420"/>
  <c r="A420"/>
  <c r="A576"/>
  <c r="W576"/>
  <c r="U576"/>
  <c r="W446"/>
  <c r="U446"/>
  <c r="U431"/>
  <c r="W431"/>
  <c r="N24"/>
  <c r="R24"/>
  <c r="S24"/>
  <c r="T24"/>
  <c r="X24"/>
  <c r="Y24"/>
  <c r="N25"/>
  <c r="R25"/>
  <c r="S25"/>
  <c r="T25"/>
  <c r="X25"/>
  <c r="Y25"/>
  <c r="N28"/>
  <c r="X28"/>
  <c r="Y28"/>
  <c r="N26"/>
  <c r="X26"/>
  <c r="Y26"/>
  <c r="N27"/>
  <c r="X27"/>
  <c r="Y27"/>
  <c r="N29"/>
  <c r="X29"/>
  <c r="Y29"/>
  <c r="N30"/>
  <c r="X30"/>
  <c r="Y30"/>
  <c r="N31"/>
  <c r="X31"/>
  <c r="Y31"/>
  <c r="N32"/>
  <c r="X32"/>
  <c r="Y32"/>
  <c r="N33"/>
  <c r="X33"/>
  <c r="Y33"/>
  <c r="N35"/>
  <c r="X35"/>
  <c r="Y35"/>
  <c r="N36"/>
  <c r="X36"/>
  <c r="Y36"/>
  <c r="N38"/>
  <c r="X38"/>
  <c r="Y38"/>
  <c r="N40"/>
  <c r="X40"/>
  <c r="Y40"/>
  <c r="N42"/>
  <c r="X42"/>
  <c r="Y42"/>
  <c r="N44"/>
  <c r="X44"/>
  <c r="Y44"/>
  <c r="N34"/>
  <c r="X34"/>
  <c r="Y34"/>
  <c r="N37"/>
  <c r="X37"/>
  <c r="Y37"/>
  <c r="N39"/>
  <c r="X39"/>
  <c r="Y39"/>
  <c r="N41"/>
  <c r="X41"/>
  <c r="Y41"/>
  <c r="N43"/>
  <c r="X43"/>
  <c r="Y43"/>
  <c r="N45"/>
  <c r="X45"/>
  <c r="Y45"/>
  <c r="N47"/>
  <c r="X47"/>
  <c r="Y47"/>
  <c r="N49"/>
  <c r="X49"/>
  <c r="Y49"/>
  <c r="N52"/>
  <c r="X52"/>
  <c r="Y52"/>
  <c r="N46"/>
  <c r="X46"/>
  <c r="Y46"/>
  <c r="N48"/>
  <c r="X48"/>
  <c r="Y48"/>
  <c r="N50"/>
  <c r="X50"/>
  <c r="Y50"/>
  <c r="N53"/>
  <c r="X53"/>
  <c r="Y53"/>
  <c r="N54"/>
  <c r="X54"/>
  <c r="Y54"/>
  <c r="N55"/>
  <c r="X55"/>
  <c r="Y55"/>
  <c r="N58"/>
  <c r="X58"/>
  <c r="Y58"/>
  <c r="N60"/>
  <c r="X60"/>
  <c r="Y60"/>
  <c r="N62"/>
  <c r="X62"/>
  <c r="Y62"/>
  <c r="N64"/>
  <c r="X64"/>
  <c r="Y64"/>
  <c r="N56"/>
  <c r="X56"/>
  <c r="Y56"/>
  <c r="N57"/>
  <c r="X57"/>
  <c r="Y57"/>
  <c r="N59"/>
  <c r="X59"/>
  <c r="Y59"/>
  <c r="N61"/>
  <c r="X61"/>
  <c r="Y61"/>
  <c r="N63"/>
  <c r="X63"/>
  <c r="Y63"/>
  <c r="N65"/>
  <c r="X65"/>
  <c r="Y65"/>
  <c r="N66"/>
  <c r="X66"/>
  <c r="Y66"/>
  <c r="N84"/>
  <c r="X84"/>
  <c r="Y84"/>
  <c r="N85"/>
  <c r="X85"/>
  <c r="Y85"/>
  <c r="N67"/>
  <c r="X67"/>
  <c r="Y67"/>
  <c r="N68"/>
  <c r="X68"/>
  <c r="Y68"/>
  <c r="N69"/>
  <c r="X69"/>
  <c r="Y69"/>
  <c r="N70"/>
  <c r="X70"/>
  <c r="Y70"/>
  <c r="N71"/>
  <c r="X71"/>
  <c r="Y71"/>
  <c r="N72"/>
  <c r="X72"/>
  <c r="Y72"/>
  <c r="N73"/>
  <c r="X73"/>
  <c r="Y73"/>
  <c r="N74"/>
  <c r="X74"/>
  <c r="Y74"/>
  <c r="N75"/>
  <c r="X75"/>
  <c r="Y75"/>
  <c r="N76"/>
  <c r="X76"/>
  <c r="Y76"/>
  <c r="N77"/>
  <c r="X77"/>
  <c r="Y77"/>
  <c r="N78"/>
  <c r="X78"/>
  <c r="Y78"/>
  <c r="N79"/>
  <c r="X79"/>
  <c r="Y79"/>
  <c r="N80"/>
  <c r="X80"/>
  <c r="Y80"/>
  <c r="N81"/>
  <c r="X81"/>
  <c r="Y81"/>
  <c r="N82"/>
  <c r="X82"/>
  <c r="Y82"/>
  <c r="N83"/>
  <c r="X83"/>
  <c r="Y83"/>
  <c r="N86"/>
  <c r="X86"/>
  <c r="Y86"/>
  <c r="N87"/>
  <c r="X87"/>
  <c r="Y87"/>
  <c r="N88"/>
  <c r="X88"/>
  <c r="Y88"/>
  <c r="N89"/>
  <c r="X89"/>
  <c r="Y89"/>
  <c r="N93"/>
  <c r="X93"/>
  <c r="Y93"/>
  <c r="N102"/>
  <c r="X102"/>
  <c r="Y102"/>
  <c r="N105"/>
  <c r="X105"/>
  <c r="Y105"/>
  <c r="N108"/>
  <c r="X108"/>
  <c r="Y108"/>
  <c r="N90"/>
  <c r="X90"/>
  <c r="Y90"/>
  <c r="N91"/>
  <c r="X91"/>
  <c r="Y91"/>
  <c r="N92"/>
  <c r="X92"/>
  <c r="Y92"/>
  <c r="N94"/>
  <c r="X94"/>
  <c r="Y94"/>
  <c r="N95"/>
  <c r="X95"/>
  <c r="Y95"/>
  <c r="N96"/>
  <c r="X96"/>
  <c r="Y96"/>
  <c r="N97"/>
  <c r="X97"/>
  <c r="Y97"/>
  <c r="N98"/>
  <c r="X98"/>
  <c r="Y98"/>
  <c r="N99"/>
  <c r="X99"/>
  <c r="Y99"/>
  <c r="N100"/>
  <c r="X100"/>
  <c r="Y100"/>
  <c r="N101"/>
  <c r="X101"/>
  <c r="Y101"/>
  <c r="N103"/>
  <c r="X103"/>
  <c r="Y103"/>
  <c r="N104"/>
  <c r="X104"/>
  <c r="Y104"/>
  <c r="N106"/>
  <c r="X106"/>
  <c r="Y106"/>
  <c r="N107"/>
  <c r="X107"/>
  <c r="Y107"/>
  <c r="N109"/>
  <c r="X109"/>
  <c r="Y109"/>
  <c r="N110"/>
  <c r="X110"/>
  <c r="Y110"/>
  <c r="N111"/>
  <c r="X111"/>
  <c r="Y111"/>
  <c r="N114"/>
  <c r="X114"/>
  <c r="Y114"/>
  <c r="N116"/>
  <c r="X116"/>
  <c r="Y116"/>
  <c r="N125"/>
  <c r="X125"/>
  <c r="Y125"/>
  <c r="N127"/>
  <c r="X127"/>
  <c r="Y127"/>
  <c r="N128"/>
  <c r="X128"/>
  <c r="Y128"/>
  <c r="N112"/>
  <c r="X112"/>
  <c r="Y112"/>
  <c r="N113"/>
  <c r="X113"/>
  <c r="Y113"/>
  <c r="N115"/>
  <c r="X115"/>
  <c r="Y115"/>
  <c r="N117"/>
  <c r="X117"/>
  <c r="Y117"/>
  <c r="N118"/>
  <c r="X118"/>
  <c r="Y118"/>
  <c r="N119"/>
  <c r="X119"/>
  <c r="Y119"/>
  <c r="N120"/>
  <c r="X120"/>
  <c r="Y120"/>
  <c r="N121"/>
  <c r="X121"/>
  <c r="Y121"/>
  <c r="N122"/>
  <c r="X122"/>
  <c r="Y122"/>
  <c r="N123"/>
  <c r="X123"/>
  <c r="Y123"/>
  <c r="N124"/>
  <c r="X124"/>
  <c r="Y124"/>
  <c r="N126"/>
  <c r="X126"/>
  <c r="Y126"/>
  <c r="N129"/>
  <c r="X129"/>
  <c r="Y129"/>
  <c r="N130"/>
  <c r="X130"/>
  <c r="Y130"/>
  <c r="N131"/>
  <c r="X131"/>
  <c r="Y131"/>
  <c r="N132"/>
  <c r="X132"/>
  <c r="Y132"/>
  <c r="N133"/>
  <c r="X133"/>
  <c r="Y133"/>
  <c r="N135"/>
  <c r="X135"/>
  <c r="Y135"/>
  <c r="N136"/>
  <c r="X136"/>
  <c r="Y136"/>
  <c r="N141"/>
  <c r="X141"/>
  <c r="Y141"/>
  <c r="N142"/>
  <c r="X142"/>
  <c r="Y142"/>
  <c r="N146"/>
  <c r="X146"/>
  <c r="Y146"/>
  <c r="N147"/>
  <c r="X147"/>
  <c r="Y147"/>
  <c r="N134"/>
  <c r="X134"/>
  <c r="Y134"/>
  <c r="N137"/>
  <c r="X137"/>
  <c r="Y137"/>
  <c r="N138"/>
  <c r="X138"/>
  <c r="Y138"/>
  <c r="N139"/>
  <c r="X139"/>
  <c r="Y139"/>
  <c r="N140"/>
  <c r="X140"/>
  <c r="Y140"/>
  <c r="N143"/>
  <c r="X143"/>
  <c r="Y143"/>
  <c r="N144"/>
  <c r="X144"/>
  <c r="Y144"/>
  <c r="N145"/>
  <c r="X145"/>
  <c r="Y145"/>
  <c r="N148"/>
  <c r="X148"/>
  <c r="Y148"/>
  <c r="N149"/>
  <c r="X149"/>
  <c r="Y149"/>
  <c r="N150"/>
  <c r="X150"/>
  <c r="Y150"/>
  <c r="N152"/>
  <c r="X152"/>
  <c r="Y152"/>
  <c r="N155"/>
  <c r="X155"/>
  <c r="Y155"/>
  <c r="N157"/>
  <c r="X157"/>
  <c r="Y157"/>
  <c r="N158"/>
  <c r="X158"/>
  <c r="Y158"/>
  <c r="N161"/>
  <c r="X161"/>
  <c r="Y161"/>
  <c r="N162"/>
  <c r="X162"/>
  <c r="Y162"/>
  <c r="N164"/>
  <c r="X164"/>
  <c r="Y164"/>
  <c r="N165"/>
  <c r="X165"/>
  <c r="Y165"/>
  <c r="N151"/>
  <c r="X151"/>
  <c r="Y151"/>
  <c r="N153"/>
  <c r="X153"/>
  <c r="Y153"/>
  <c r="N154"/>
  <c r="X154"/>
  <c r="Y154"/>
  <c r="N156"/>
  <c r="X156"/>
  <c r="Y156"/>
  <c r="N159"/>
  <c r="X159"/>
  <c r="Y159"/>
  <c r="N160"/>
  <c r="X160"/>
  <c r="Y160"/>
  <c r="N163"/>
  <c r="X163"/>
  <c r="Y163"/>
  <c r="N166"/>
  <c r="X166"/>
  <c r="Y166"/>
  <c r="N167"/>
  <c r="X167"/>
  <c r="Y167"/>
  <c r="N168"/>
  <c r="X168"/>
  <c r="Y168"/>
  <c r="N169"/>
  <c r="X169"/>
  <c r="Y169"/>
  <c r="N171"/>
  <c r="X171"/>
  <c r="Y171"/>
  <c r="N173"/>
  <c r="X173"/>
  <c r="Y173"/>
  <c r="N175"/>
  <c r="X175"/>
  <c r="Y175"/>
  <c r="N176"/>
  <c r="X176"/>
  <c r="Y176"/>
  <c r="N178"/>
  <c r="X178"/>
  <c r="Y178"/>
  <c r="N181"/>
  <c r="X181"/>
  <c r="Y181"/>
  <c r="N182"/>
  <c r="X182"/>
  <c r="Y182"/>
  <c r="N170"/>
  <c r="X170"/>
  <c r="Y170"/>
  <c r="N172"/>
  <c r="X172"/>
  <c r="Y172"/>
  <c r="N174"/>
  <c r="X174"/>
  <c r="Y174"/>
  <c r="N177"/>
  <c r="X177"/>
  <c r="Y177"/>
  <c r="N179"/>
  <c r="X179"/>
  <c r="Y179"/>
  <c r="N180"/>
  <c r="X180"/>
  <c r="Y180"/>
  <c r="N183"/>
  <c r="X183"/>
  <c r="Y183"/>
  <c r="N184"/>
  <c r="X184"/>
  <c r="Y184"/>
  <c r="N185"/>
  <c r="X185"/>
  <c r="Y185"/>
  <c r="N193"/>
  <c r="X193"/>
  <c r="Y193"/>
  <c r="N198"/>
  <c r="X198"/>
  <c r="Y198"/>
  <c r="N199"/>
  <c r="X199"/>
  <c r="Y199"/>
  <c r="N203"/>
  <c r="X203"/>
  <c r="Y203"/>
  <c r="N204"/>
  <c r="X204"/>
  <c r="Y204"/>
  <c r="N205"/>
  <c r="X205"/>
  <c r="Y205"/>
  <c r="N209"/>
  <c r="X209"/>
  <c r="Y209"/>
  <c r="N211"/>
  <c r="X211"/>
  <c r="Y211"/>
  <c r="N194"/>
  <c r="X194"/>
  <c r="Y194"/>
  <c r="N195"/>
  <c r="X195"/>
  <c r="Y195"/>
  <c r="N196"/>
  <c r="X196"/>
  <c r="Y196"/>
  <c r="N197"/>
  <c r="X197"/>
  <c r="Y197"/>
  <c r="N200"/>
  <c r="X200"/>
  <c r="Y200"/>
  <c r="N201"/>
  <c r="X201"/>
  <c r="Y201"/>
  <c r="N202"/>
  <c r="X202"/>
  <c r="Y202"/>
  <c r="N206"/>
  <c r="X206"/>
  <c r="Y206"/>
  <c r="N207"/>
  <c r="X207"/>
  <c r="Y207"/>
  <c r="N208"/>
  <c r="X208"/>
  <c r="Y208"/>
  <c r="N210"/>
  <c r="X210"/>
  <c r="Y210"/>
  <c r="N212"/>
  <c r="X212"/>
  <c r="Y212"/>
  <c r="N215"/>
  <c r="X215"/>
  <c r="Y215"/>
  <c r="N220"/>
  <c r="X220"/>
  <c r="Y220"/>
  <c r="N221"/>
  <c r="X221"/>
  <c r="Y221"/>
  <c r="N224"/>
  <c r="X224"/>
  <c r="Y224"/>
  <c r="N225"/>
  <c r="X225"/>
  <c r="Y225"/>
  <c r="N213"/>
  <c r="X213"/>
  <c r="Y213"/>
  <c r="N214"/>
  <c r="X214"/>
  <c r="Y214"/>
  <c r="N216"/>
  <c r="X216"/>
  <c r="Y216"/>
  <c r="N217"/>
  <c r="X217"/>
  <c r="Y217"/>
  <c r="N218"/>
  <c r="X218"/>
  <c r="Y218"/>
  <c r="N219"/>
  <c r="X219"/>
  <c r="Y219"/>
  <c r="N222"/>
  <c r="X222"/>
  <c r="Y222"/>
  <c r="N223"/>
  <c r="X223"/>
  <c r="Y223"/>
  <c r="N226"/>
  <c r="X226"/>
  <c r="Y226"/>
  <c r="N227"/>
  <c r="X227"/>
  <c r="Y227"/>
  <c r="N186"/>
  <c r="X186"/>
  <c r="Y186"/>
  <c r="N187"/>
  <c r="X187"/>
  <c r="Y187"/>
  <c r="N191"/>
  <c r="X191"/>
  <c r="Y191"/>
  <c r="N188"/>
  <c r="X188"/>
  <c r="Y188"/>
  <c r="N189"/>
  <c r="X189"/>
  <c r="Y189"/>
  <c r="N190"/>
  <c r="X190"/>
  <c r="Y190"/>
  <c r="N192"/>
  <c r="X192"/>
  <c r="Y192"/>
  <c r="N228"/>
  <c r="R228"/>
  <c r="S228"/>
  <c r="T228"/>
  <c r="X228"/>
  <c r="Y228"/>
  <c r="N229"/>
  <c r="R229"/>
  <c r="S229"/>
  <c r="T229"/>
  <c r="X229"/>
  <c r="Y229"/>
  <c r="N230"/>
  <c r="R230"/>
  <c r="S230"/>
  <c r="T230"/>
  <c r="X230"/>
  <c r="Y230"/>
  <c r="N231"/>
  <c r="R231"/>
  <c r="S231"/>
  <c r="T231"/>
  <c r="X231"/>
  <c r="Y231"/>
  <c r="N232"/>
  <c r="R232"/>
  <c r="S232"/>
  <c r="T232"/>
  <c r="X232"/>
  <c r="Y232"/>
  <c r="N233"/>
  <c r="R233"/>
  <c r="S233"/>
  <c r="T233"/>
  <c r="X233"/>
  <c r="Y233"/>
  <c r="N234"/>
  <c r="R234"/>
  <c r="S234"/>
  <c r="T234"/>
  <c r="X234"/>
  <c r="Y234"/>
  <c r="N235"/>
  <c r="R235"/>
  <c r="S235"/>
  <c r="T235"/>
  <c r="X235"/>
  <c r="Y235"/>
  <c r="N236"/>
  <c r="R236"/>
  <c r="S236"/>
  <c r="T236"/>
  <c r="X236"/>
  <c r="Y236"/>
  <c r="N237"/>
  <c r="R237"/>
  <c r="S237"/>
  <c r="T237"/>
  <c r="X237"/>
  <c r="Y237"/>
  <c r="N238"/>
  <c r="R238"/>
  <c r="S238"/>
  <c r="T238"/>
  <c r="X238"/>
  <c r="Y238"/>
  <c r="N239"/>
  <c r="R239"/>
  <c r="S239"/>
  <c r="T239"/>
  <c r="X239"/>
  <c r="Y239"/>
  <c r="N240"/>
  <c r="R240"/>
  <c r="S240"/>
  <c r="T240"/>
  <c r="X240"/>
  <c r="Y240"/>
  <c r="N241"/>
  <c r="R241"/>
  <c r="S241"/>
  <c r="T241"/>
  <c r="X241"/>
  <c r="Y241"/>
  <c r="N242"/>
  <c r="R242"/>
  <c r="S242"/>
  <c r="T242"/>
  <c r="X242"/>
  <c r="Y242"/>
  <c r="N243"/>
  <c r="R243"/>
  <c r="S243"/>
  <c r="T243"/>
  <c r="X243"/>
  <c r="Y243"/>
  <c r="N244"/>
  <c r="R244"/>
  <c r="S244"/>
  <c r="T244"/>
  <c r="X244"/>
  <c r="Y244"/>
  <c r="N245"/>
  <c r="R245"/>
  <c r="S245"/>
  <c r="T245"/>
  <c r="X245"/>
  <c r="Y245"/>
  <c r="N246"/>
  <c r="R246"/>
  <c r="S246"/>
  <c r="T246"/>
  <c r="X246"/>
  <c r="Y246"/>
  <c r="N247"/>
  <c r="R247"/>
  <c r="S247"/>
  <c r="T247"/>
  <c r="X247"/>
  <c r="Y247"/>
  <c r="N248"/>
  <c r="R248"/>
  <c r="S248"/>
  <c r="T248"/>
  <c r="X248"/>
  <c r="Y248"/>
  <c r="N249"/>
  <c r="R249"/>
  <c r="S249"/>
  <c r="T249"/>
  <c r="X249"/>
  <c r="Y249"/>
  <c r="N250"/>
  <c r="R250"/>
  <c r="S250"/>
  <c r="T250"/>
  <c r="X250"/>
  <c r="Y250"/>
  <c r="N251"/>
  <c r="R251"/>
  <c r="S251"/>
  <c r="T251"/>
  <c r="X251"/>
  <c r="Y251"/>
  <c r="N252"/>
  <c r="R252"/>
  <c r="S252"/>
  <c r="T252"/>
  <c r="X252"/>
  <c r="Y252"/>
  <c r="N253"/>
  <c r="R253"/>
  <c r="S253"/>
  <c r="T253"/>
  <c r="X253"/>
  <c r="Y253"/>
  <c r="N254"/>
  <c r="R254"/>
  <c r="S254"/>
  <c r="T254"/>
  <c r="X254"/>
  <c r="Y254"/>
  <c r="N255"/>
  <c r="R255"/>
  <c r="S255"/>
  <c r="T255"/>
  <c r="X255"/>
  <c r="Y255"/>
  <c r="N256"/>
  <c r="R256"/>
  <c r="S256"/>
  <c r="T256"/>
  <c r="X256"/>
  <c r="Y256"/>
  <c r="N257"/>
  <c r="R257"/>
  <c r="S257"/>
  <c r="T257"/>
  <c r="X257"/>
  <c r="Y257"/>
  <c r="N258"/>
  <c r="R258"/>
  <c r="S258"/>
  <c r="T258"/>
  <c r="X258"/>
  <c r="Y258"/>
  <c r="N259"/>
  <c r="R259"/>
  <c r="S259"/>
  <c r="T259"/>
  <c r="X259"/>
  <c r="Y259"/>
  <c r="N260"/>
  <c r="R260"/>
  <c r="S260"/>
  <c r="T260"/>
  <c r="X260"/>
  <c r="Y260"/>
  <c r="N261"/>
  <c r="R261"/>
  <c r="S261"/>
  <c r="T261"/>
  <c r="X261"/>
  <c r="Y261"/>
  <c r="N262"/>
  <c r="R262"/>
  <c r="S262"/>
  <c r="T262"/>
  <c r="X262"/>
  <c r="Y262"/>
  <c r="N263"/>
  <c r="R263"/>
  <c r="S263"/>
  <c r="T263"/>
  <c r="X263"/>
  <c r="Y263"/>
  <c r="N264"/>
  <c r="R264"/>
  <c r="S264"/>
  <c r="T264"/>
  <c r="X264"/>
  <c r="Y264"/>
  <c r="N265"/>
  <c r="R265"/>
  <c r="S265"/>
  <c r="T265"/>
  <c r="X265"/>
  <c r="Y265"/>
  <c r="N266"/>
  <c r="R266"/>
  <c r="S266"/>
  <c r="T266"/>
  <c r="X266"/>
  <c r="Y266"/>
  <c r="N267"/>
  <c r="R267"/>
  <c r="S267"/>
  <c r="T267"/>
  <c r="X267"/>
  <c r="Y267"/>
  <c r="N268"/>
  <c r="R268"/>
  <c r="S268"/>
  <c r="T268"/>
  <c r="X268"/>
  <c r="Y268"/>
  <c r="N269"/>
  <c r="R269"/>
  <c r="S269"/>
  <c r="T269"/>
  <c r="X269"/>
  <c r="Y269"/>
  <c r="N270"/>
  <c r="R270"/>
  <c r="S270"/>
  <c r="T270"/>
  <c r="X270"/>
  <c r="Y270"/>
  <c r="N271"/>
  <c r="R271"/>
  <c r="S271"/>
  <c r="T271"/>
  <c r="X271"/>
  <c r="Y271"/>
  <c r="N272"/>
  <c r="R272"/>
  <c r="S272"/>
  <c r="T272"/>
  <c r="X272"/>
  <c r="Y272"/>
  <c r="N273"/>
  <c r="R273"/>
  <c r="S273"/>
  <c r="T273"/>
  <c r="X273"/>
  <c r="Y273"/>
  <c r="N274"/>
  <c r="R274"/>
  <c r="S274"/>
  <c r="T274"/>
  <c r="X274"/>
  <c r="Y274"/>
  <c r="N275"/>
  <c r="R275"/>
  <c r="S275"/>
  <c r="T275"/>
  <c r="X275"/>
  <c r="Y275"/>
  <c r="N276"/>
  <c r="R276"/>
  <c r="S276"/>
  <c r="T276"/>
  <c r="X276"/>
  <c r="Y276"/>
  <c r="N277"/>
  <c r="R277"/>
  <c r="S277"/>
  <c r="T277"/>
  <c r="X277"/>
  <c r="Y277"/>
  <c r="N278"/>
  <c r="R278"/>
  <c r="S278"/>
  <c r="T278"/>
  <c r="X278"/>
  <c r="Y278"/>
  <c r="N279"/>
  <c r="R279"/>
  <c r="S279"/>
  <c r="T279"/>
  <c r="X279"/>
  <c r="Y279"/>
  <c r="N280"/>
  <c r="R280"/>
  <c r="S280"/>
  <c r="T280"/>
  <c r="X280"/>
  <c r="Y280"/>
  <c r="N281"/>
  <c r="R281"/>
  <c r="S281"/>
  <c r="T281"/>
  <c r="X281"/>
  <c r="Y281"/>
  <c r="N282"/>
  <c r="R282"/>
  <c r="S282"/>
  <c r="T282"/>
  <c r="X282"/>
  <c r="Y282"/>
  <c r="N283"/>
  <c r="R283"/>
  <c r="S283"/>
  <c r="T283"/>
  <c r="X283"/>
  <c r="Y283"/>
  <c r="N284"/>
  <c r="R284"/>
  <c r="S284"/>
  <c r="T284"/>
  <c r="X284"/>
  <c r="Y284"/>
  <c r="N285"/>
  <c r="R285"/>
  <c r="S285"/>
  <c r="T285"/>
  <c r="X285"/>
  <c r="Y285"/>
  <c r="N286"/>
  <c r="R286"/>
  <c r="S286"/>
  <c r="T286"/>
  <c r="X286"/>
  <c r="Y286"/>
  <c r="N287"/>
  <c r="R287"/>
  <c r="S287"/>
  <c r="T287"/>
  <c r="X287"/>
  <c r="Y287"/>
  <c r="N577"/>
  <c r="R577"/>
  <c r="S577"/>
  <c r="T577"/>
  <c r="X577"/>
  <c r="Y577"/>
  <c r="N578"/>
  <c r="R578"/>
  <c r="S578"/>
  <c r="T578"/>
  <c r="X578"/>
  <c r="Y578"/>
  <c r="N579"/>
  <c r="R579"/>
  <c r="S579"/>
  <c r="T579"/>
  <c r="X579"/>
  <c r="Y579"/>
  <c r="N580"/>
  <c r="R580"/>
  <c r="S580"/>
  <c r="T580"/>
  <c r="X580"/>
  <c r="Y580"/>
  <c r="N581"/>
  <c r="R581"/>
  <c r="S581"/>
  <c r="T581"/>
  <c r="X581"/>
  <c r="Y581"/>
  <c r="N582"/>
  <c r="R582"/>
  <c r="S582"/>
  <c r="T582"/>
  <c r="X582"/>
  <c r="Y582"/>
  <c r="N583"/>
  <c r="R583"/>
  <c r="S583"/>
  <c r="T583"/>
  <c r="X583"/>
  <c r="Y583"/>
  <c r="N584"/>
  <c r="R584"/>
  <c r="S584"/>
  <c r="T584"/>
  <c r="X584"/>
  <c r="Y584"/>
  <c r="N585"/>
  <c r="R585"/>
  <c r="S585"/>
  <c r="T585"/>
  <c r="X585"/>
  <c r="Y585"/>
  <c r="N586"/>
  <c r="R586"/>
  <c r="S586"/>
  <c r="T586"/>
  <c r="X586"/>
  <c r="Y586"/>
  <c r="N587"/>
  <c r="R587"/>
  <c r="S587"/>
  <c r="T587"/>
  <c r="X587"/>
  <c r="Y587"/>
  <c r="N588"/>
  <c r="R588"/>
  <c r="S588"/>
  <c r="T588"/>
  <c r="X588"/>
  <c r="Y588"/>
  <c r="N589"/>
  <c r="R589"/>
  <c r="S589"/>
  <c r="T589"/>
  <c r="X589"/>
  <c r="Y589"/>
  <c r="N590"/>
  <c r="R590"/>
  <c r="S590"/>
  <c r="T590"/>
  <c r="X590"/>
  <c r="Y590"/>
  <c r="N591"/>
  <c r="R591"/>
  <c r="S591"/>
  <c r="T591"/>
  <c r="X591"/>
  <c r="Y591"/>
  <c r="N592"/>
  <c r="R592"/>
  <c r="S592"/>
  <c r="T592"/>
  <c r="X592"/>
  <c r="Y592"/>
  <c r="N593"/>
  <c r="R593"/>
  <c r="S593"/>
  <c r="T593"/>
  <c r="X593"/>
  <c r="Y593"/>
  <c r="N594"/>
  <c r="R594"/>
  <c r="S594"/>
  <c r="T594"/>
  <c r="X594"/>
  <c r="Y594"/>
  <c r="N595"/>
  <c r="R595"/>
  <c r="S595"/>
  <c r="T595"/>
  <c r="X595"/>
  <c r="Y595"/>
  <c r="N596"/>
  <c r="R596"/>
  <c r="S596"/>
  <c r="T596"/>
  <c r="X596"/>
  <c r="Y596"/>
  <c r="N597"/>
  <c r="R597"/>
  <c r="S597"/>
  <c r="T597"/>
  <c r="X597"/>
  <c r="Y597"/>
  <c r="N598"/>
  <c r="R598"/>
  <c r="S598"/>
  <c r="T598"/>
  <c r="X598"/>
  <c r="Y598"/>
  <c r="N599"/>
  <c r="R599"/>
  <c r="S599"/>
  <c r="T599"/>
  <c r="X599"/>
  <c r="Y599"/>
  <c r="N600"/>
  <c r="R600"/>
  <c r="S600"/>
  <c r="T600"/>
  <c r="X600"/>
  <c r="Y600"/>
  <c r="N601"/>
  <c r="R601"/>
  <c r="S601"/>
  <c r="T601"/>
  <c r="X601"/>
  <c r="Y601"/>
  <c r="N602"/>
  <c r="R602"/>
  <c r="S602"/>
  <c r="T602"/>
  <c r="X602"/>
  <c r="Y602"/>
  <c r="N603"/>
  <c r="R603"/>
  <c r="S603"/>
  <c r="T603"/>
  <c r="X603"/>
  <c r="Y603"/>
  <c r="N604"/>
  <c r="R604"/>
  <c r="S604"/>
  <c r="T604"/>
  <c r="X604"/>
  <c r="Y604"/>
  <c r="N605"/>
  <c r="R605"/>
  <c r="S605"/>
  <c r="T605"/>
  <c r="X605"/>
  <c r="Y605"/>
  <c r="N606"/>
  <c r="R606"/>
  <c r="S606"/>
  <c r="T606"/>
  <c r="X606"/>
  <c r="Y606"/>
  <c r="N607"/>
  <c r="R607"/>
  <c r="S607"/>
  <c r="T607"/>
  <c r="X607"/>
  <c r="Y607"/>
  <c r="N608"/>
  <c r="R608"/>
  <c r="S608"/>
  <c r="T608"/>
  <c r="X608"/>
  <c r="Y608"/>
  <c r="N609"/>
  <c r="R609"/>
  <c r="S609"/>
  <c r="T609"/>
  <c r="X609"/>
  <c r="Y609"/>
  <c r="N610"/>
  <c r="R610"/>
  <c r="S610"/>
  <c r="T610"/>
  <c r="X610"/>
  <c r="Y610"/>
  <c r="N611"/>
  <c r="R611"/>
  <c r="S611"/>
  <c r="T611"/>
  <c r="X611"/>
  <c r="Y611"/>
  <c r="N612"/>
  <c r="R612"/>
  <c r="S612"/>
  <c r="T612"/>
  <c r="X612"/>
  <c r="Y612"/>
  <c r="N613"/>
  <c r="R613"/>
  <c r="S613"/>
  <c r="T613"/>
  <c r="X613"/>
  <c r="Y613"/>
  <c r="N614"/>
  <c r="R614"/>
  <c r="S614"/>
  <c r="T614"/>
  <c r="X614"/>
  <c r="Y614"/>
  <c r="N615"/>
  <c r="R615"/>
  <c r="S615"/>
  <c r="T615"/>
  <c r="X615"/>
  <c r="Y615"/>
  <c r="N616"/>
  <c r="R616"/>
  <c r="S616"/>
  <c r="T616"/>
  <c r="X616"/>
  <c r="Y616"/>
  <c r="N617"/>
  <c r="R617"/>
  <c r="S617"/>
  <c r="T617"/>
  <c r="X617"/>
  <c r="Y617"/>
  <c r="N618"/>
  <c r="R618"/>
  <c r="S618"/>
  <c r="T618"/>
  <c r="X618"/>
  <c r="Y618"/>
  <c r="N619"/>
  <c r="R619"/>
  <c r="S619"/>
  <c r="T619"/>
  <c r="X619"/>
  <c r="Y619"/>
  <c r="N620"/>
  <c r="R620"/>
  <c r="S620"/>
  <c r="T620"/>
  <c r="X620"/>
  <c r="Y620"/>
  <c r="N621"/>
  <c r="R621"/>
  <c r="S621"/>
  <c r="T621"/>
  <c r="X621"/>
  <c r="Y621"/>
  <c r="N622"/>
  <c r="R622"/>
  <c r="S622"/>
  <c r="T622"/>
  <c r="X622"/>
  <c r="Y622"/>
  <c r="N623"/>
  <c r="R623"/>
  <c r="S623"/>
  <c r="T623"/>
  <c r="X623"/>
  <c r="Y623"/>
  <c r="N624"/>
  <c r="R624"/>
  <c r="S624"/>
  <c r="T624"/>
  <c r="X624"/>
  <c r="Y624"/>
  <c r="N625"/>
  <c r="R625"/>
  <c r="S625"/>
  <c r="T625"/>
  <c r="X625"/>
  <c r="Y625"/>
  <c r="N626"/>
  <c r="R626"/>
  <c r="S626"/>
  <c r="T626"/>
  <c r="X626"/>
  <c r="Y626"/>
  <c r="N627"/>
  <c r="R627"/>
  <c r="S627"/>
  <c r="T627"/>
  <c r="X627"/>
  <c r="Y627"/>
  <c r="N628"/>
  <c r="R628"/>
  <c r="S628"/>
  <c r="T628"/>
  <c r="X628"/>
  <c r="Y628"/>
  <c r="N629"/>
  <c r="R629"/>
  <c r="S629"/>
  <c r="T629"/>
  <c r="X629"/>
  <c r="Y629"/>
  <c r="N630"/>
  <c r="R630"/>
  <c r="S630"/>
  <c r="T630"/>
  <c r="X630"/>
  <c r="Y630"/>
  <c r="N631"/>
  <c r="R631"/>
  <c r="S631"/>
  <c r="T631"/>
  <c r="X631"/>
  <c r="Y631"/>
  <c r="N632"/>
  <c r="R632"/>
  <c r="S632"/>
  <c r="T632"/>
  <c r="X632"/>
  <c r="Y632"/>
  <c r="N633"/>
  <c r="R633"/>
  <c r="S633"/>
  <c r="T633"/>
  <c r="X633"/>
  <c r="Y633"/>
  <c r="N634"/>
  <c r="R634"/>
  <c r="S634"/>
  <c r="T634"/>
  <c r="X634"/>
  <c r="Y634"/>
  <c r="N635"/>
  <c r="R635"/>
  <c r="S635"/>
  <c r="T635"/>
  <c r="X635"/>
  <c r="Y635"/>
  <c r="N636"/>
  <c r="R636"/>
  <c r="S636"/>
  <c r="T636"/>
  <c r="X636"/>
  <c r="Y636"/>
  <c r="N637"/>
  <c r="R637"/>
  <c r="S637"/>
  <c r="T637"/>
  <c r="X637"/>
  <c r="Y637"/>
  <c r="N638"/>
  <c r="R638"/>
  <c r="S638"/>
  <c r="T638"/>
  <c r="X638"/>
  <c r="Y638"/>
  <c r="N639"/>
  <c r="R639"/>
  <c r="S639"/>
  <c r="T639"/>
  <c r="X639"/>
  <c r="Y639"/>
  <c r="N640"/>
  <c r="R640"/>
  <c r="S640"/>
  <c r="T640"/>
  <c r="X640"/>
  <c r="Y640"/>
  <c r="N641"/>
  <c r="R641"/>
  <c r="S641"/>
  <c r="T641"/>
  <c r="X641"/>
  <c r="Y641"/>
  <c r="N642"/>
  <c r="R642"/>
  <c r="S642"/>
  <c r="T642"/>
  <c r="X642"/>
  <c r="Y642"/>
  <c r="N643"/>
  <c r="R643"/>
  <c r="S643"/>
  <c r="T643"/>
  <c r="X643"/>
  <c r="Y643"/>
  <c r="N644"/>
  <c r="R644"/>
  <c r="S644"/>
  <c r="T644"/>
  <c r="X644"/>
  <c r="Y644"/>
  <c r="N645"/>
  <c r="R645"/>
  <c r="S645"/>
  <c r="T645"/>
  <c r="X645"/>
  <c r="Y645"/>
  <c r="N646"/>
  <c r="R646"/>
  <c r="S646"/>
  <c r="T646"/>
  <c r="X646"/>
  <c r="Y646"/>
  <c r="N647"/>
  <c r="R647"/>
  <c r="S647"/>
  <c r="T647"/>
  <c r="X647"/>
  <c r="Y647"/>
  <c r="N648"/>
  <c r="R648"/>
  <c r="S648"/>
  <c r="T648"/>
  <c r="X648"/>
  <c r="Y648"/>
  <c r="N649"/>
  <c r="R649"/>
  <c r="S649"/>
  <c r="T649"/>
  <c r="X649"/>
  <c r="Y649"/>
  <c r="N650"/>
  <c r="R650"/>
  <c r="S650"/>
  <c r="T650"/>
  <c r="X650"/>
  <c r="Y650"/>
  <c r="N651"/>
  <c r="R651"/>
  <c r="S651"/>
  <c r="T651"/>
  <c r="X651"/>
  <c r="Y651"/>
  <c r="N652"/>
  <c r="R652"/>
  <c r="S652"/>
  <c r="T652"/>
  <c r="X652"/>
  <c r="Y652"/>
  <c r="N653"/>
  <c r="R653"/>
  <c r="S653"/>
  <c r="T653"/>
  <c r="X653"/>
  <c r="Y653"/>
  <c r="N654"/>
  <c r="R654"/>
  <c r="S654"/>
  <c r="T654"/>
  <c r="X654"/>
  <c r="Y654"/>
  <c r="N655"/>
  <c r="R655"/>
  <c r="S655"/>
  <c r="T655"/>
  <c r="X655"/>
  <c r="Y655"/>
  <c r="N656"/>
  <c r="R656"/>
  <c r="S656"/>
  <c r="T656"/>
  <c r="X656"/>
  <c r="Y656"/>
  <c r="N657"/>
  <c r="R657"/>
  <c r="S657"/>
  <c r="T657"/>
  <c r="X657"/>
  <c r="Y657"/>
  <c r="N658"/>
  <c r="R658"/>
  <c r="S658"/>
  <c r="T658"/>
  <c r="X658"/>
  <c r="Y658"/>
  <c r="N659"/>
  <c r="R659"/>
  <c r="S659"/>
  <c r="T659"/>
  <c r="X659"/>
  <c r="Y659"/>
  <c r="N660"/>
  <c r="R660"/>
  <c r="S660"/>
  <c r="T660"/>
  <c r="X660"/>
  <c r="Y660"/>
  <c r="N661"/>
  <c r="R661"/>
  <c r="S661"/>
  <c r="T661"/>
  <c r="X661"/>
  <c r="Y661"/>
  <c r="N662"/>
  <c r="R662"/>
  <c r="S662"/>
  <c r="T662"/>
  <c r="X662"/>
  <c r="Y662"/>
  <c r="N663"/>
  <c r="R663"/>
  <c r="S663"/>
  <c r="T663"/>
  <c r="X663"/>
  <c r="Y663"/>
  <c r="N664"/>
  <c r="R664"/>
  <c r="S664"/>
  <c r="T664"/>
  <c r="X664"/>
  <c r="Y664"/>
  <c r="N665"/>
  <c r="R665"/>
  <c r="S665"/>
  <c r="T665"/>
  <c r="X665"/>
  <c r="Y665"/>
  <c r="N666"/>
  <c r="R666"/>
  <c r="S666"/>
  <c r="T666"/>
  <c r="X666"/>
  <c r="Y666"/>
  <c r="N667"/>
  <c r="R667"/>
  <c r="S667"/>
  <c r="T667"/>
  <c r="X667"/>
  <c r="Y667"/>
  <c r="N668"/>
  <c r="R668"/>
  <c r="S668"/>
  <c r="T668"/>
  <c r="X668"/>
  <c r="Y668"/>
  <c r="N669"/>
  <c r="R669"/>
  <c r="S669"/>
  <c r="T669"/>
  <c r="X669"/>
  <c r="Y669"/>
  <c r="N670"/>
  <c r="R670"/>
  <c r="S670"/>
  <c r="T670"/>
  <c r="X670"/>
  <c r="Y670"/>
  <c r="N671"/>
  <c r="R671"/>
  <c r="S671"/>
  <c r="T671"/>
  <c r="X671"/>
  <c r="Y671"/>
  <c r="N672"/>
  <c r="R672"/>
  <c r="S672"/>
  <c r="T672"/>
  <c r="X672"/>
  <c r="Y672"/>
  <c r="N673"/>
  <c r="R673"/>
  <c r="S673"/>
  <c r="T673"/>
  <c r="X673"/>
  <c r="Y673"/>
  <c r="N674"/>
  <c r="R674"/>
  <c r="S674"/>
  <c r="T674"/>
  <c r="X674"/>
  <c r="Y674"/>
  <c r="N675"/>
  <c r="R675"/>
  <c r="S675"/>
  <c r="T675"/>
  <c r="X675"/>
  <c r="Y675"/>
  <c r="N676"/>
  <c r="R676"/>
  <c r="S676"/>
  <c r="T676"/>
  <c r="X676"/>
  <c r="Y676"/>
  <c r="N677"/>
  <c r="R677"/>
  <c r="S677"/>
  <c r="T677"/>
  <c r="X677"/>
  <c r="Y677"/>
  <c r="N678"/>
  <c r="R678"/>
  <c r="S678"/>
  <c r="T678"/>
  <c r="X678"/>
  <c r="Y678"/>
  <c r="N679"/>
  <c r="R679"/>
  <c r="S679"/>
  <c r="T679"/>
  <c r="X679"/>
  <c r="Y679"/>
  <c r="N680"/>
  <c r="R680"/>
  <c r="S680"/>
  <c r="T680"/>
  <c r="X680"/>
  <c r="Y680"/>
  <c r="N681"/>
  <c r="R681"/>
  <c r="S681"/>
  <c r="T681"/>
  <c r="X681"/>
  <c r="Y681"/>
  <c r="N682"/>
  <c r="R682"/>
  <c r="S682"/>
  <c r="T682"/>
  <c r="X682"/>
  <c r="Y682"/>
  <c r="N683"/>
  <c r="R683"/>
  <c r="S683"/>
  <c r="T683"/>
  <c r="X683"/>
  <c r="Y683"/>
  <c r="N684"/>
  <c r="R684"/>
  <c r="S684"/>
  <c r="T684"/>
  <c r="X684"/>
  <c r="Y684"/>
  <c r="N685"/>
  <c r="R685"/>
  <c r="S685"/>
  <c r="T685"/>
  <c r="X685"/>
  <c r="Y685"/>
  <c r="N686"/>
  <c r="R686"/>
  <c r="S686"/>
  <c r="T686"/>
  <c r="X686"/>
  <c r="Y686"/>
  <c r="N687"/>
  <c r="R687"/>
  <c r="S687"/>
  <c r="T687"/>
  <c r="X687"/>
  <c r="Y687"/>
  <c r="N688"/>
  <c r="R688"/>
  <c r="S688"/>
  <c r="T688"/>
  <c r="X688"/>
  <c r="Y688"/>
  <c r="N689"/>
  <c r="R689"/>
  <c r="S689"/>
  <c r="T689"/>
  <c r="X689"/>
  <c r="Y689"/>
  <c r="N690"/>
  <c r="R690"/>
  <c r="S690"/>
  <c r="T690"/>
  <c r="X690"/>
  <c r="Y690"/>
  <c r="N691"/>
  <c r="R691"/>
  <c r="S691"/>
  <c r="T691"/>
  <c r="X691"/>
  <c r="Y691"/>
  <c r="N692"/>
  <c r="R692"/>
  <c r="S692"/>
  <c r="T692"/>
  <c r="X692"/>
  <c r="Y692"/>
  <c r="N693"/>
  <c r="R693"/>
  <c r="S693"/>
  <c r="T693"/>
  <c r="X693"/>
  <c r="Y693"/>
  <c r="N694"/>
  <c r="R694"/>
  <c r="S694"/>
  <c r="T694"/>
  <c r="X694"/>
  <c r="Y694"/>
  <c r="N695"/>
  <c r="R695"/>
  <c r="S695"/>
  <c r="T695"/>
  <c r="X695"/>
  <c r="Y695"/>
  <c r="N696"/>
  <c r="R696"/>
  <c r="S696"/>
  <c r="T696"/>
  <c r="X696"/>
  <c r="Y696"/>
  <c r="N697"/>
  <c r="R697"/>
  <c r="S697"/>
  <c r="T697"/>
  <c r="X697"/>
  <c r="Y697"/>
  <c r="N698"/>
  <c r="R698"/>
  <c r="S698"/>
  <c r="T698"/>
  <c r="X698"/>
  <c r="Y698"/>
  <c r="N699"/>
  <c r="R699"/>
  <c r="S699"/>
  <c r="T699"/>
  <c r="X699"/>
  <c r="Y699"/>
  <c r="N700"/>
  <c r="R700"/>
  <c r="S700"/>
  <c r="T700"/>
  <c r="X700"/>
  <c r="Y700"/>
  <c r="N701"/>
  <c r="R701"/>
  <c r="S701"/>
  <c r="T701"/>
  <c r="X701"/>
  <c r="Y701"/>
  <c r="N702"/>
  <c r="R702"/>
  <c r="S702"/>
  <c r="T702"/>
  <c r="X702"/>
  <c r="Y702"/>
  <c r="N703"/>
  <c r="R703"/>
  <c r="S703"/>
  <c r="T703"/>
  <c r="X703"/>
  <c r="Y703"/>
  <c r="N704"/>
  <c r="R704"/>
  <c r="S704"/>
  <c r="T704"/>
  <c r="X704"/>
  <c r="Y704"/>
  <c r="N705"/>
  <c r="R705"/>
  <c r="S705"/>
  <c r="T705"/>
  <c r="X705"/>
  <c r="Y705"/>
  <c r="N706"/>
  <c r="R706"/>
  <c r="S706"/>
  <c r="T706"/>
  <c r="X706"/>
  <c r="Y706"/>
  <c r="N707"/>
  <c r="R707"/>
  <c r="S707"/>
  <c r="T707"/>
  <c r="X707"/>
  <c r="Y707"/>
  <c r="N708"/>
  <c r="R708"/>
  <c r="S708"/>
  <c r="T708"/>
  <c r="X708"/>
  <c r="Y708"/>
  <c r="N709"/>
  <c r="R709"/>
  <c r="S709"/>
  <c r="T709"/>
  <c r="X709"/>
  <c r="Y709"/>
  <c r="N710"/>
  <c r="R710"/>
  <c r="S710"/>
  <c r="T710"/>
  <c r="X710"/>
  <c r="Y710"/>
  <c r="N711"/>
  <c r="R711"/>
  <c r="S711"/>
  <c r="T711"/>
  <c r="X711"/>
  <c r="Y711"/>
  <c r="N712"/>
  <c r="R712"/>
  <c r="S712"/>
  <c r="T712"/>
  <c r="X712"/>
  <c r="Y712"/>
  <c r="N713"/>
  <c r="R713"/>
  <c r="S713"/>
  <c r="T713"/>
  <c r="X713"/>
  <c r="Y713"/>
  <c r="N714"/>
  <c r="R714"/>
  <c r="S714"/>
  <c r="T714"/>
  <c r="X714"/>
  <c r="Y714"/>
  <c r="N715"/>
  <c r="R715"/>
  <c r="S715"/>
  <c r="T715"/>
  <c r="X715"/>
  <c r="Y715"/>
  <c r="N716"/>
  <c r="R716"/>
  <c r="S716"/>
  <c r="T716"/>
  <c r="X716"/>
  <c r="Y716"/>
  <c r="N717"/>
  <c r="R717"/>
  <c r="S717"/>
  <c r="T717"/>
  <c r="X717"/>
  <c r="Y717"/>
  <c r="N718"/>
  <c r="R718"/>
  <c r="S718"/>
  <c r="T718"/>
  <c r="X718"/>
  <c r="Y718"/>
  <c r="N719"/>
  <c r="R719"/>
  <c r="S719"/>
  <c r="T719"/>
  <c r="X719"/>
  <c r="Y719"/>
  <c r="N720"/>
  <c r="R720"/>
  <c r="S720"/>
  <c r="T720"/>
  <c r="X720"/>
  <c r="Y720"/>
  <c r="N721"/>
  <c r="R721"/>
  <c r="S721"/>
  <c r="T721"/>
  <c r="X721"/>
  <c r="Y721"/>
  <c r="N722"/>
  <c r="R722"/>
  <c r="S722"/>
  <c r="T722"/>
  <c r="X722"/>
  <c r="Y722"/>
  <c r="N723"/>
  <c r="R723"/>
  <c r="S723"/>
  <c r="T723"/>
  <c r="X723"/>
  <c r="Y723"/>
  <c r="N724"/>
  <c r="R724"/>
  <c r="S724"/>
  <c r="T724"/>
  <c r="X724"/>
  <c r="Y724"/>
  <c r="N725"/>
  <c r="R725"/>
  <c r="S725"/>
  <c r="T725"/>
  <c r="X725"/>
  <c r="Y725"/>
  <c r="N726"/>
  <c r="R726"/>
  <c r="S726"/>
  <c r="T726"/>
  <c r="X726"/>
  <c r="Y726"/>
  <c r="N727"/>
  <c r="R727"/>
  <c r="S727"/>
  <c r="T727"/>
  <c r="X727"/>
  <c r="Y727"/>
  <c r="N728"/>
  <c r="R728"/>
  <c r="S728"/>
  <c r="T728"/>
  <c r="X728"/>
  <c r="Y728"/>
  <c r="N729"/>
  <c r="R729"/>
  <c r="S729"/>
  <c r="T729"/>
  <c r="X729"/>
  <c r="Y729"/>
  <c r="N730"/>
  <c r="R730"/>
  <c r="S730"/>
  <c r="T730"/>
  <c r="X730"/>
  <c r="Y730"/>
  <c r="N731"/>
  <c r="R731"/>
  <c r="S731"/>
  <c r="T731"/>
  <c r="X731"/>
  <c r="Y731"/>
  <c r="N732"/>
  <c r="R732"/>
  <c r="S732"/>
  <c r="T732"/>
  <c r="X732"/>
  <c r="Y732"/>
  <c r="N733"/>
  <c r="R733"/>
  <c r="S733"/>
  <c r="T733"/>
  <c r="X733"/>
  <c r="Y733"/>
  <c r="N734"/>
  <c r="R734"/>
  <c r="S734"/>
  <c r="T734"/>
  <c r="X734"/>
  <c r="Y734"/>
  <c r="N735"/>
  <c r="R735"/>
  <c r="S735"/>
  <c r="T735"/>
  <c r="X735"/>
  <c r="Y735"/>
  <c r="N736"/>
  <c r="R736"/>
  <c r="S736"/>
  <c r="T736"/>
  <c r="X736"/>
  <c r="Y736"/>
  <c r="N737"/>
  <c r="R737"/>
  <c r="S737"/>
  <c r="T737"/>
  <c r="X737"/>
  <c r="Y737"/>
  <c r="N738"/>
  <c r="R738"/>
  <c r="S738"/>
  <c r="T738"/>
  <c r="X738"/>
  <c r="Y738"/>
  <c r="N739"/>
  <c r="R739"/>
  <c r="S739"/>
  <c r="T739"/>
  <c r="X739"/>
  <c r="Y739"/>
  <c r="N740"/>
  <c r="R740"/>
  <c r="S740"/>
  <c r="T740"/>
  <c r="X740"/>
  <c r="Y740"/>
  <c r="N741"/>
  <c r="R741"/>
  <c r="S741"/>
  <c r="T741"/>
  <c r="X741"/>
  <c r="Y741"/>
  <c r="N742"/>
  <c r="R742"/>
  <c r="S742"/>
  <c r="T742"/>
  <c r="X742"/>
  <c r="Y742"/>
  <c r="N743"/>
  <c r="R743"/>
  <c r="S743"/>
  <c r="T743"/>
  <c r="X743"/>
  <c r="Y743"/>
  <c r="N744"/>
  <c r="R744"/>
  <c r="S744"/>
  <c r="T744"/>
  <c r="X744"/>
  <c r="Y744"/>
  <c r="N745"/>
  <c r="R745"/>
  <c r="S745"/>
  <c r="T745"/>
  <c r="X745"/>
  <c r="Y745"/>
  <c r="N746"/>
  <c r="R746"/>
  <c r="S746"/>
  <c r="T746"/>
  <c r="X746"/>
  <c r="Y746"/>
  <c r="N747"/>
  <c r="R747"/>
  <c r="S747"/>
  <c r="T747"/>
  <c r="X747"/>
  <c r="Y747"/>
  <c r="N748"/>
  <c r="R748"/>
  <c r="S748"/>
  <c r="T748"/>
  <c r="X748"/>
  <c r="Y748"/>
  <c r="N749"/>
  <c r="R749"/>
  <c r="S749"/>
  <c r="T749"/>
  <c r="X749"/>
  <c r="Y749"/>
  <c r="N750"/>
  <c r="R750"/>
  <c r="S750"/>
  <c r="T750"/>
  <c r="X750"/>
  <c r="Y750"/>
  <c r="N751"/>
  <c r="R751"/>
  <c r="S751"/>
  <c r="T751"/>
  <c r="X751"/>
  <c r="Y751"/>
  <c r="N752"/>
  <c r="R752"/>
  <c r="S752"/>
  <c r="T752"/>
  <c r="X752"/>
  <c r="Y752"/>
  <c r="N753"/>
  <c r="R753"/>
  <c r="S753"/>
  <c r="T753"/>
  <c r="X753"/>
  <c r="Y753"/>
  <c r="N754"/>
  <c r="R754"/>
  <c r="S754"/>
  <c r="T754"/>
  <c r="X754"/>
  <c r="Y754"/>
  <c r="N755"/>
  <c r="R755"/>
  <c r="S755"/>
  <c r="T755"/>
  <c r="X755"/>
  <c r="Y755"/>
  <c r="N756"/>
  <c r="R756"/>
  <c r="S756"/>
  <c r="T756"/>
  <c r="X756"/>
  <c r="Y756"/>
  <c r="N757"/>
  <c r="R757"/>
  <c r="S757"/>
  <c r="T757"/>
  <c r="X757"/>
  <c r="Y757"/>
  <c r="N758"/>
  <c r="R758"/>
  <c r="S758"/>
  <c r="T758"/>
  <c r="X758"/>
  <c r="Y758"/>
  <c r="N759"/>
  <c r="R759"/>
  <c r="S759"/>
  <c r="T759"/>
  <c r="X759"/>
  <c r="Y759"/>
  <c r="N760"/>
  <c r="R760"/>
  <c r="S760"/>
  <c r="T760"/>
  <c r="X760"/>
  <c r="Y760"/>
  <c r="N761"/>
  <c r="R761"/>
  <c r="S761"/>
  <c r="T761"/>
  <c r="X761"/>
  <c r="Y761"/>
  <c r="N762"/>
  <c r="R762"/>
  <c r="S762"/>
  <c r="T762"/>
  <c r="X762"/>
  <c r="Y762"/>
  <c r="N763"/>
  <c r="R763"/>
  <c r="S763"/>
  <c r="T763"/>
  <c r="X763"/>
  <c r="Y763"/>
  <c r="N764"/>
  <c r="R764"/>
  <c r="S764"/>
  <c r="T764"/>
  <c r="X764"/>
  <c r="Y764"/>
  <c r="N765"/>
  <c r="R765"/>
  <c r="S765"/>
  <c r="T765"/>
  <c r="X765"/>
  <c r="Y765"/>
  <c r="N766"/>
  <c r="R766"/>
  <c r="S766"/>
  <c r="T766"/>
  <c r="X766"/>
  <c r="Y766"/>
  <c r="N767"/>
  <c r="R767"/>
  <c r="S767"/>
  <c r="T767"/>
  <c r="X767"/>
  <c r="Y767"/>
  <c r="N768"/>
  <c r="R768"/>
  <c r="S768"/>
  <c r="T768"/>
  <c r="X768"/>
  <c r="Y768"/>
  <c r="N769"/>
  <c r="R769"/>
  <c r="S769"/>
  <c r="T769"/>
  <c r="X769"/>
  <c r="Y769"/>
  <c r="N770"/>
  <c r="R770"/>
  <c r="S770"/>
  <c r="T770"/>
  <c r="X770"/>
  <c r="Y770"/>
  <c r="N771"/>
  <c r="R771"/>
  <c r="S771"/>
  <c r="T771"/>
  <c r="X771"/>
  <c r="Y771"/>
  <c r="N772"/>
  <c r="R772"/>
  <c r="S772"/>
  <c r="T772"/>
  <c r="X772"/>
  <c r="Y772"/>
  <c r="N773"/>
  <c r="R773"/>
  <c r="S773"/>
  <c r="T773"/>
  <c r="X773"/>
  <c r="Y773"/>
  <c r="N774"/>
  <c r="R774"/>
  <c r="S774"/>
  <c r="T774"/>
  <c r="X774"/>
  <c r="Y774"/>
  <c r="N775"/>
  <c r="R775"/>
  <c r="S775"/>
  <c r="T775"/>
  <c r="X775"/>
  <c r="Y775"/>
  <c r="N776"/>
  <c r="R776"/>
  <c r="S776"/>
  <c r="T776"/>
  <c r="X776"/>
  <c r="Y776"/>
  <c r="N777"/>
  <c r="R777"/>
  <c r="S777"/>
  <c r="T777"/>
  <c r="X777"/>
  <c r="Y777"/>
  <c r="N778"/>
  <c r="R778"/>
  <c r="S778"/>
  <c r="T778"/>
  <c r="X778"/>
  <c r="Y778"/>
  <c r="N779"/>
  <c r="R779"/>
  <c r="S779"/>
  <c r="T779"/>
  <c r="X779"/>
  <c r="Y779"/>
  <c r="N780"/>
  <c r="R780"/>
  <c r="S780"/>
  <c r="T780"/>
  <c r="X780"/>
  <c r="Y780"/>
  <c r="N781"/>
  <c r="R781"/>
  <c r="S781"/>
  <c r="T781"/>
  <c r="X781"/>
  <c r="Y781"/>
  <c r="N782"/>
  <c r="R782"/>
  <c r="S782"/>
  <c r="T782"/>
  <c r="X782"/>
  <c r="Y782"/>
  <c r="N783"/>
  <c r="R783"/>
  <c r="S783"/>
  <c r="T783"/>
  <c r="X783"/>
  <c r="Y783"/>
  <c r="N784"/>
  <c r="R784"/>
  <c r="S784"/>
  <c r="T784"/>
  <c r="X784"/>
  <c r="Y784"/>
  <c r="N785"/>
  <c r="R785"/>
  <c r="S785"/>
  <c r="T785"/>
  <c r="X785"/>
  <c r="Y785"/>
  <c r="N786"/>
  <c r="R786"/>
  <c r="S786"/>
  <c r="T786"/>
  <c r="X786"/>
  <c r="Y786"/>
  <c r="N787"/>
  <c r="R787"/>
  <c r="S787"/>
  <c r="T787"/>
  <c r="X787"/>
  <c r="Y787"/>
  <c r="N788"/>
  <c r="R788"/>
  <c r="S788"/>
  <c r="T788"/>
  <c r="X788"/>
  <c r="Y788"/>
  <c r="N789"/>
  <c r="R789"/>
  <c r="S789"/>
  <c r="T789"/>
  <c r="X789"/>
  <c r="Y789"/>
  <c r="N790"/>
  <c r="R790"/>
  <c r="S790"/>
  <c r="T790"/>
  <c r="X790"/>
  <c r="Y790"/>
  <c r="N791"/>
  <c r="R791"/>
  <c r="S791"/>
  <c r="T791"/>
  <c r="X791"/>
  <c r="Y791"/>
  <c r="N792"/>
  <c r="R792"/>
  <c r="S792"/>
  <c r="T792"/>
  <c r="X792"/>
  <c r="Y792"/>
  <c r="N793"/>
  <c r="R793"/>
  <c r="S793"/>
  <c r="T793"/>
  <c r="X793"/>
  <c r="Y793"/>
  <c r="N794"/>
  <c r="R794"/>
  <c r="S794"/>
  <c r="T794"/>
  <c r="X794"/>
  <c r="Y794"/>
  <c r="N795"/>
  <c r="R795"/>
  <c r="S795"/>
  <c r="T795"/>
  <c r="X795"/>
  <c r="Y795"/>
  <c r="N796"/>
  <c r="R796"/>
  <c r="S796"/>
  <c r="T796"/>
  <c r="X796"/>
  <c r="Y796"/>
  <c r="N797"/>
  <c r="R797"/>
  <c r="S797"/>
  <c r="T797"/>
  <c r="X797"/>
  <c r="Y797"/>
  <c r="N798"/>
  <c r="R798"/>
  <c r="S798"/>
  <c r="T798"/>
  <c r="X798"/>
  <c r="Y798"/>
  <c r="N799"/>
  <c r="R799"/>
  <c r="S799"/>
  <c r="T799"/>
  <c r="X799"/>
  <c r="Y799"/>
  <c r="N800"/>
  <c r="R800"/>
  <c r="S800"/>
  <c r="T800"/>
  <c r="X800"/>
  <c r="Y800"/>
  <c r="N801"/>
  <c r="R801"/>
  <c r="S801"/>
  <c r="T801"/>
  <c r="X801"/>
  <c r="Y801"/>
  <c r="N802"/>
  <c r="R802"/>
  <c r="S802"/>
  <c r="T802"/>
  <c r="X802"/>
  <c r="Y802"/>
  <c r="N803"/>
  <c r="R803"/>
  <c r="S803"/>
  <c r="T803"/>
  <c r="X803"/>
  <c r="Y803"/>
  <c r="N804"/>
  <c r="R804"/>
  <c r="S804"/>
  <c r="T804"/>
  <c r="X804"/>
  <c r="Y804"/>
  <c r="N805"/>
  <c r="R805"/>
  <c r="S805"/>
  <c r="T805"/>
  <c r="X805"/>
  <c r="Y805"/>
  <c r="N806"/>
  <c r="R806"/>
  <c r="S806"/>
  <c r="T806"/>
  <c r="X806"/>
  <c r="Y806"/>
  <c r="N807"/>
  <c r="R807"/>
  <c r="S807"/>
  <c r="T807"/>
  <c r="X807"/>
  <c r="Y807"/>
  <c r="N808"/>
  <c r="R808"/>
  <c r="S808"/>
  <c r="T808"/>
  <c r="X808"/>
  <c r="Y808"/>
  <c r="N809"/>
  <c r="R809"/>
  <c r="S809"/>
  <c r="T809"/>
  <c r="X809"/>
  <c r="Y809"/>
  <c r="N810"/>
  <c r="R810"/>
  <c r="S810"/>
  <c r="T810"/>
  <c r="X810"/>
  <c r="Y810"/>
  <c r="N811"/>
  <c r="R811"/>
  <c r="S811"/>
  <c r="T811"/>
  <c r="X811"/>
  <c r="Y811"/>
  <c r="N812"/>
  <c r="R812"/>
  <c r="S812"/>
  <c r="T812"/>
  <c r="X812"/>
  <c r="Y812"/>
  <c r="N813"/>
  <c r="R813"/>
  <c r="S813"/>
  <c r="T813"/>
  <c r="X813"/>
  <c r="Y813"/>
  <c r="N814"/>
  <c r="R814"/>
  <c r="S814"/>
  <c r="T814"/>
  <c r="X814"/>
  <c r="Y814"/>
  <c r="N815"/>
  <c r="R815"/>
  <c r="S815"/>
  <c r="T815"/>
  <c r="X815"/>
  <c r="Y815"/>
  <c r="N816"/>
  <c r="R816"/>
  <c r="S816"/>
  <c r="T816"/>
  <c r="X816"/>
  <c r="Y816"/>
  <c r="N817"/>
  <c r="R817"/>
  <c r="S817"/>
  <c r="T817"/>
  <c r="X817"/>
  <c r="Y817"/>
  <c r="N818"/>
  <c r="R818"/>
  <c r="S818"/>
  <c r="T818"/>
  <c r="X818"/>
  <c r="Y818"/>
  <c r="N819"/>
  <c r="R819"/>
  <c r="S819"/>
  <c r="T819"/>
  <c r="X819"/>
  <c r="Y819"/>
  <c r="N820"/>
  <c r="R820"/>
  <c r="S820"/>
  <c r="T820"/>
  <c r="X820"/>
  <c r="Y820"/>
  <c r="N821"/>
  <c r="R821"/>
  <c r="S821"/>
  <c r="T821"/>
  <c r="X821"/>
  <c r="Y821"/>
  <c r="N822"/>
  <c r="R822"/>
  <c r="S822"/>
  <c r="T822"/>
  <c r="X822"/>
  <c r="Y822"/>
  <c r="N823"/>
  <c r="R823"/>
  <c r="S823"/>
  <c r="T823"/>
  <c r="X823"/>
  <c r="Y823"/>
  <c r="N824"/>
  <c r="R824"/>
  <c r="S824"/>
  <c r="T824"/>
  <c r="X824"/>
  <c r="Y824"/>
  <c r="N825"/>
  <c r="R825"/>
  <c r="S825"/>
  <c r="T825"/>
  <c r="X825"/>
  <c r="Y825"/>
  <c r="N826"/>
  <c r="R826"/>
  <c r="S826"/>
  <c r="T826"/>
  <c r="X826"/>
  <c r="Y826"/>
  <c r="N827"/>
  <c r="R827"/>
  <c r="S827"/>
  <c r="T827"/>
  <c r="X827"/>
  <c r="Y827"/>
  <c r="N828"/>
  <c r="R828"/>
  <c r="S828"/>
  <c r="T828"/>
  <c r="X828"/>
  <c r="Y828"/>
  <c r="N829"/>
  <c r="R829"/>
  <c r="S829"/>
  <c r="T829"/>
  <c r="X829"/>
  <c r="Y829"/>
  <c r="N830"/>
  <c r="R830"/>
  <c r="S830"/>
  <c r="T830"/>
  <c r="X830"/>
  <c r="Y830"/>
  <c r="N831"/>
  <c r="R831"/>
  <c r="S831"/>
  <c r="T831"/>
  <c r="X831"/>
  <c r="Y831"/>
  <c r="N832"/>
  <c r="R832"/>
  <c r="S832"/>
  <c r="T832"/>
  <c r="X832"/>
  <c r="Y832"/>
  <c r="N833"/>
  <c r="R833"/>
  <c r="S833"/>
  <c r="T833"/>
  <c r="X833"/>
  <c r="Y833"/>
  <c r="N834"/>
  <c r="R834"/>
  <c r="S834"/>
  <c r="T834"/>
  <c r="X834"/>
  <c r="Y834"/>
  <c r="N835"/>
  <c r="R835"/>
  <c r="S835"/>
  <c r="T835"/>
  <c r="X835"/>
  <c r="Y835"/>
  <c r="N836"/>
  <c r="R836"/>
  <c r="S836"/>
  <c r="T836"/>
  <c r="X836"/>
  <c r="Y836"/>
  <c r="N837"/>
  <c r="R837"/>
  <c r="S837"/>
  <c r="T837"/>
  <c r="X837"/>
  <c r="Y837"/>
  <c r="N838"/>
  <c r="R838"/>
  <c r="S838"/>
  <c r="T838"/>
  <c r="X838"/>
  <c r="Y838"/>
  <c r="N839"/>
  <c r="R839"/>
  <c r="S839"/>
  <c r="T839"/>
  <c r="X839"/>
  <c r="Y839"/>
  <c r="N840"/>
  <c r="R840"/>
  <c r="S840"/>
  <c r="T840"/>
  <c r="X840"/>
  <c r="Y840"/>
  <c r="N841"/>
  <c r="R841"/>
  <c r="S841"/>
  <c r="T841"/>
  <c r="X841"/>
  <c r="Y841"/>
  <c r="N842"/>
  <c r="R842"/>
  <c r="S842"/>
  <c r="T842"/>
  <c r="X842"/>
  <c r="Y842"/>
  <c r="N843"/>
  <c r="R843"/>
  <c r="S843"/>
  <c r="T843"/>
  <c r="X843"/>
  <c r="Y843"/>
  <c r="N844"/>
  <c r="R844"/>
  <c r="S844"/>
  <c r="T844"/>
  <c r="X844"/>
  <c r="Y844"/>
  <c r="N845"/>
  <c r="R845"/>
  <c r="S845"/>
  <c r="T845"/>
  <c r="X845"/>
  <c r="Y845"/>
  <c r="N846"/>
  <c r="R846"/>
  <c r="S846"/>
  <c r="T846"/>
  <c r="X846"/>
  <c r="Y846"/>
  <c r="N847"/>
  <c r="R847"/>
  <c r="S847"/>
  <c r="T847"/>
  <c r="X847"/>
  <c r="Y847"/>
  <c r="N848"/>
  <c r="R848"/>
  <c r="S848"/>
  <c r="T848"/>
  <c r="X848"/>
  <c r="Y848"/>
  <c r="N849"/>
  <c r="R849"/>
  <c r="S849"/>
  <c r="T849"/>
  <c r="X849"/>
  <c r="Y849"/>
  <c r="N850"/>
  <c r="R850"/>
  <c r="S850"/>
  <c r="T850"/>
  <c r="X850"/>
  <c r="Y850"/>
  <c r="N851"/>
  <c r="R851"/>
  <c r="S851"/>
  <c r="T851"/>
  <c r="X851"/>
  <c r="Y851"/>
  <c r="N852"/>
  <c r="R852"/>
  <c r="S852"/>
  <c r="T852"/>
  <c r="X852"/>
  <c r="Y852"/>
  <c r="N853"/>
  <c r="R853"/>
  <c r="S853"/>
  <c r="T853"/>
  <c r="X853"/>
  <c r="Y853"/>
  <c r="N854"/>
  <c r="R854"/>
  <c r="S854"/>
  <c r="T854"/>
  <c r="X854"/>
  <c r="Y854"/>
  <c r="N855"/>
  <c r="R855"/>
  <c r="S855"/>
  <c r="T855"/>
  <c r="X855"/>
  <c r="Y855"/>
  <c r="N856"/>
  <c r="R856"/>
  <c r="S856"/>
  <c r="T856"/>
  <c r="X856"/>
  <c r="Y856"/>
  <c r="N857"/>
  <c r="R857"/>
  <c r="S857"/>
  <c r="T857"/>
  <c r="X857"/>
  <c r="Y857"/>
  <c r="N858"/>
  <c r="R858"/>
  <c r="S858"/>
  <c r="T858"/>
  <c r="X858"/>
  <c r="Y858"/>
  <c r="N859"/>
  <c r="R859"/>
  <c r="S859"/>
  <c r="T859"/>
  <c r="X859"/>
  <c r="Y859"/>
  <c r="N860"/>
  <c r="R860"/>
  <c r="S860"/>
  <c r="T860"/>
  <c r="X860"/>
  <c r="Y860"/>
  <c r="N861"/>
  <c r="R861"/>
  <c r="S861"/>
  <c r="T861"/>
  <c r="X861"/>
  <c r="Y861"/>
  <c r="N862"/>
  <c r="R862"/>
  <c r="S862"/>
  <c r="T862"/>
  <c r="X862"/>
  <c r="Y862"/>
  <c r="N863"/>
  <c r="R863"/>
  <c r="S863"/>
  <c r="T863"/>
  <c r="X863"/>
  <c r="Y863"/>
  <c r="N864"/>
  <c r="R864"/>
  <c r="S864"/>
  <c r="T864"/>
  <c r="X864"/>
  <c r="Y864"/>
  <c r="N865"/>
  <c r="R865"/>
  <c r="S865"/>
  <c r="T865"/>
  <c r="X865"/>
  <c r="Y865"/>
  <c r="N866"/>
  <c r="R866"/>
  <c r="S866"/>
  <c r="T866"/>
  <c r="X866"/>
  <c r="Y866"/>
  <c r="N867"/>
  <c r="R867"/>
  <c r="S867"/>
  <c r="T867"/>
  <c r="X867"/>
  <c r="Y867"/>
  <c r="N868"/>
  <c r="R868"/>
  <c r="S868"/>
  <c r="T868"/>
  <c r="X868"/>
  <c r="Y868"/>
  <c r="N869"/>
  <c r="R869"/>
  <c r="S869"/>
  <c r="T869"/>
  <c r="X869"/>
  <c r="Y869"/>
  <c r="N870"/>
  <c r="R870"/>
  <c r="S870"/>
  <c r="T870"/>
  <c r="X870"/>
  <c r="Y870"/>
  <c r="N871"/>
  <c r="R871"/>
  <c r="S871"/>
  <c r="T871"/>
  <c r="X871"/>
  <c r="Y871"/>
  <c r="N872"/>
  <c r="R872"/>
  <c r="S872"/>
  <c r="T872"/>
  <c r="X872"/>
  <c r="Y872"/>
  <c r="N873"/>
  <c r="R873"/>
  <c r="S873"/>
  <c r="T873"/>
  <c r="X873"/>
  <c r="Y873"/>
  <c r="N874"/>
  <c r="R874"/>
  <c r="S874"/>
  <c r="T874"/>
  <c r="X874"/>
  <c r="Y874"/>
  <c r="N875"/>
  <c r="R875"/>
  <c r="S875"/>
  <c r="T875"/>
  <c r="X875"/>
  <c r="Y875"/>
  <c r="N876"/>
  <c r="R876"/>
  <c r="S876"/>
  <c r="T876"/>
  <c r="X876"/>
  <c r="Y876"/>
  <c r="N877"/>
  <c r="R877"/>
  <c r="S877"/>
  <c r="T877"/>
  <c r="X877"/>
  <c r="Y877"/>
  <c r="N878"/>
  <c r="R878"/>
  <c r="S878"/>
  <c r="T878"/>
  <c r="X878"/>
  <c r="Y878"/>
  <c r="N879"/>
  <c r="R879"/>
  <c r="S879"/>
  <c r="T879"/>
  <c r="X879"/>
  <c r="Y879"/>
  <c r="N880"/>
  <c r="R880"/>
  <c r="S880"/>
  <c r="T880"/>
  <c r="X880"/>
  <c r="Y880"/>
  <c r="N881"/>
  <c r="R881"/>
  <c r="S881"/>
  <c r="T881"/>
  <c r="X881"/>
  <c r="Y881"/>
  <c r="N882"/>
  <c r="R882"/>
  <c r="S882"/>
  <c r="T882"/>
  <c r="X882"/>
  <c r="Y882"/>
  <c r="N883"/>
  <c r="R883"/>
  <c r="S883"/>
  <c r="T883"/>
  <c r="X883"/>
  <c r="Y883"/>
  <c r="N884"/>
  <c r="R884"/>
  <c r="S884"/>
  <c r="T884"/>
  <c r="X884"/>
  <c r="Y884"/>
  <c r="N885"/>
  <c r="R885"/>
  <c r="S885"/>
  <c r="T885"/>
  <c r="X885"/>
  <c r="Y885"/>
  <c r="N886"/>
  <c r="R886"/>
  <c r="S886"/>
  <c r="T886"/>
  <c r="X886"/>
  <c r="Y886"/>
  <c r="N887"/>
  <c r="R887"/>
  <c r="S887"/>
  <c r="T887"/>
  <c r="X887"/>
  <c r="Y887"/>
  <c r="N888"/>
  <c r="R888"/>
  <c r="S888"/>
  <c r="T888"/>
  <c r="X888"/>
  <c r="Y888"/>
  <c r="N889"/>
  <c r="R889"/>
  <c r="S889"/>
  <c r="T889"/>
  <c r="X889"/>
  <c r="Y889"/>
  <c r="N890"/>
  <c r="R890"/>
  <c r="S890"/>
  <c r="T890"/>
  <c r="X890"/>
  <c r="Y890"/>
  <c r="N891"/>
  <c r="R891"/>
  <c r="S891"/>
  <c r="T891"/>
  <c r="X891"/>
  <c r="Y891"/>
  <c r="N892"/>
  <c r="R892"/>
  <c r="S892"/>
  <c r="T892"/>
  <c r="X892"/>
  <c r="Y892"/>
  <c r="N893"/>
  <c r="R893"/>
  <c r="S893"/>
  <c r="T893"/>
  <c r="X893"/>
  <c r="Y893"/>
  <c r="N894"/>
  <c r="R894"/>
  <c r="S894"/>
  <c r="T894"/>
  <c r="X894"/>
  <c r="Y894"/>
  <c r="N895"/>
  <c r="R895"/>
  <c r="S895"/>
  <c r="T895"/>
  <c r="X895"/>
  <c r="Y895"/>
  <c r="N896"/>
  <c r="R896"/>
  <c r="S896"/>
  <c r="T896"/>
  <c r="X896"/>
  <c r="Y896"/>
  <c r="N897"/>
  <c r="R897"/>
  <c r="S897"/>
  <c r="T897"/>
  <c r="X897"/>
  <c r="Y897"/>
  <c r="N898"/>
  <c r="R898"/>
  <c r="S898"/>
  <c r="T898"/>
  <c r="X898"/>
  <c r="Y898"/>
  <c r="N899"/>
  <c r="R899"/>
  <c r="S899"/>
  <c r="T899"/>
  <c r="X899"/>
  <c r="Y899"/>
  <c r="N900"/>
  <c r="R900"/>
  <c r="S900"/>
  <c r="T900"/>
  <c r="X900"/>
  <c r="Y900"/>
  <c r="N901"/>
  <c r="R901"/>
  <c r="S901"/>
  <c r="T901"/>
  <c r="X901"/>
  <c r="Y901"/>
  <c r="N902"/>
  <c r="R902"/>
  <c r="S902"/>
  <c r="T902"/>
  <c r="X902"/>
  <c r="Y902"/>
  <c r="N903"/>
  <c r="R903"/>
  <c r="S903"/>
  <c r="T903"/>
  <c r="X903"/>
  <c r="Y903"/>
  <c r="N904"/>
  <c r="R904"/>
  <c r="S904"/>
  <c r="T904"/>
  <c r="X904"/>
  <c r="Y904"/>
  <c r="N905"/>
  <c r="R905"/>
  <c r="S905"/>
  <c r="T905"/>
  <c r="X905"/>
  <c r="Y905"/>
  <c r="N906"/>
  <c r="R906"/>
  <c r="S906"/>
  <c r="T906"/>
  <c r="X906"/>
  <c r="Y906"/>
  <c r="N907"/>
  <c r="R907"/>
  <c r="S907"/>
  <c r="T907"/>
  <c r="X907"/>
  <c r="Y907"/>
  <c r="N908"/>
  <c r="R908"/>
  <c r="S908"/>
  <c r="T908"/>
  <c r="X908"/>
  <c r="Y908"/>
  <c r="N909"/>
  <c r="R909"/>
  <c r="S909"/>
  <c r="T909"/>
  <c r="X909"/>
  <c r="Y909"/>
  <c r="N910"/>
  <c r="R910"/>
  <c r="S910"/>
  <c r="T910"/>
  <c r="X910"/>
  <c r="Y910"/>
  <c r="N911"/>
  <c r="R911"/>
  <c r="S911"/>
  <c r="T911"/>
  <c r="X911"/>
  <c r="Y911"/>
  <c r="N912"/>
  <c r="R912"/>
  <c r="S912"/>
  <c r="T912"/>
  <c r="X912"/>
  <c r="Y912"/>
  <c r="N913"/>
  <c r="R913"/>
  <c r="S913"/>
  <c r="T913"/>
  <c r="X913"/>
  <c r="Y913"/>
  <c r="N914"/>
  <c r="R914"/>
  <c r="S914"/>
  <c r="T914"/>
  <c r="X914"/>
  <c r="Y914"/>
  <c r="N915"/>
  <c r="R915"/>
  <c r="S915"/>
  <c r="T915"/>
  <c r="X915"/>
  <c r="Y915"/>
  <c r="N916"/>
  <c r="R916"/>
  <c r="S916"/>
  <c r="T916"/>
  <c r="X916"/>
  <c r="Y916"/>
  <c r="N917"/>
  <c r="R917"/>
  <c r="S917"/>
  <c r="T917"/>
  <c r="X917"/>
  <c r="Y917"/>
  <c r="N918"/>
  <c r="R918"/>
  <c r="S918"/>
  <c r="T918"/>
  <c r="X918"/>
  <c r="Y918"/>
  <c r="N919"/>
  <c r="R919"/>
  <c r="S919"/>
  <c r="T919"/>
  <c r="X919"/>
  <c r="Y919"/>
  <c r="N920"/>
  <c r="R920"/>
  <c r="S920"/>
  <c r="T920"/>
  <c r="X920"/>
  <c r="Y920"/>
  <c r="N921"/>
  <c r="R921"/>
  <c r="S921"/>
  <c r="T921"/>
  <c r="X921"/>
  <c r="Y921"/>
  <c r="N922"/>
  <c r="R922"/>
  <c r="S922"/>
  <c r="T922"/>
  <c r="X922"/>
  <c r="Y922"/>
  <c r="N923"/>
  <c r="R923"/>
  <c r="S923"/>
  <c r="T923"/>
  <c r="X923"/>
  <c r="Y923"/>
  <c r="N924"/>
  <c r="R924"/>
  <c r="S924"/>
  <c r="T924"/>
  <c r="X924"/>
  <c r="Y924"/>
  <c r="N925"/>
  <c r="R925"/>
  <c r="S925"/>
  <c r="T925"/>
  <c r="X925"/>
  <c r="Y925"/>
  <c r="N926"/>
  <c r="R926"/>
  <c r="S926"/>
  <c r="T926"/>
  <c r="X926"/>
  <c r="Y926"/>
  <c r="N927"/>
  <c r="R927"/>
  <c r="S927"/>
  <c r="T927"/>
  <c r="X927"/>
  <c r="Y927"/>
  <c r="N928"/>
  <c r="R928"/>
  <c r="S928"/>
  <c r="T928"/>
  <c r="X928"/>
  <c r="Y928"/>
  <c r="N929"/>
  <c r="R929"/>
  <c r="S929"/>
  <c r="T929"/>
  <c r="X929"/>
  <c r="Y929"/>
  <c r="N930"/>
  <c r="R930"/>
  <c r="S930"/>
  <c r="T930"/>
  <c r="X930"/>
  <c r="Y930"/>
  <c r="N931"/>
  <c r="R931"/>
  <c r="S931"/>
  <c r="T931"/>
  <c r="X931"/>
  <c r="Y931"/>
  <c r="N932"/>
  <c r="R932"/>
  <c r="S932"/>
  <c r="T932"/>
  <c r="X932"/>
  <c r="Y932"/>
  <c r="N933"/>
  <c r="R933"/>
  <c r="S933"/>
  <c r="T933"/>
  <c r="X933"/>
  <c r="Y933"/>
  <c r="N934"/>
  <c r="R934"/>
  <c r="S934"/>
  <c r="T934"/>
  <c r="X934"/>
  <c r="Y934"/>
  <c r="N935"/>
  <c r="R935"/>
  <c r="S935"/>
  <c r="T935"/>
  <c r="X935"/>
  <c r="Y935"/>
  <c r="N936"/>
  <c r="R936"/>
  <c r="S936"/>
  <c r="T936"/>
  <c r="X936"/>
  <c r="Y936"/>
  <c r="N937"/>
  <c r="R937"/>
  <c r="S937"/>
  <c r="T937"/>
  <c r="X937"/>
  <c r="Y937"/>
  <c r="N938"/>
  <c r="R938"/>
  <c r="S938"/>
  <c r="T938"/>
  <c r="X938"/>
  <c r="Y938"/>
  <c r="N939"/>
  <c r="R939"/>
  <c r="S939"/>
  <c r="T939"/>
  <c r="X939"/>
  <c r="Y939"/>
  <c r="N940"/>
  <c r="R940"/>
  <c r="S940"/>
  <c r="T940"/>
  <c r="X940"/>
  <c r="Y940"/>
  <c r="N941"/>
  <c r="R941"/>
  <c r="S941"/>
  <c r="T941"/>
  <c r="X941"/>
  <c r="Y941"/>
  <c r="N942"/>
  <c r="R942"/>
  <c r="S942"/>
  <c r="T942"/>
  <c r="X942"/>
  <c r="Y942"/>
  <c r="N943"/>
  <c r="R943"/>
  <c r="S943"/>
  <c r="T943"/>
  <c r="X943"/>
  <c r="Y943"/>
  <c r="N944"/>
  <c r="R944"/>
  <c r="S944"/>
  <c r="T944"/>
  <c r="X944"/>
  <c r="Y944"/>
  <c r="N945"/>
  <c r="R945"/>
  <c r="S945"/>
  <c r="T945"/>
  <c r="X945"/>
  <c r="Y945"/>
  <c r="N946"/>
  <c r="R946"/>
  <c r="S946"/>
  <c r="T946"/>
  <c r="X946"/>
  <c r="Y946"/>
  <c r="N947"/>
  <c r="R947"/>
  <c r="S947"/>
  <c r="T947"/>
  <c r="X947"/>
  <c r="Y947"/>
  <c r="N948"/>
  <c r="R948"/>
  <c r="S948"/>
  <c r="T948"/>
  <c r="X948"/>
  <c r="Y948"/>
  <c r="N949"/>
  <c r="R949"/>
  <c r="S949"/>
  <c r="T949"/>
  <c r="X949"/>
  <c r="Y949"/>
  <c r="N950"/>
  <c r="R950"/>
  <c r="S950"/>
  <c r="T950"/>
  <c r="X950"/>
  <c r="Y950"/>
  <c r="N951"/>
  <c r="R951"/>
  <c r="S951"/>
  <c r="T951"/>
  <c r="X951"/>
  <c r="Y951"/>
  <c r="N952"/>
  <c r="R952"/>
  <c r="S952"/>
  <c r="T952"/>
  <c r="X952"/>
  <c r="Y952"/>
  <c r="N953"/>
  <c r="R953"/>
  <c r="S953"/>
  <c r="T953"/>
  <c r="X953"/>
  <c r="Y953"/>
  <c r="N954"/>
  <c r="R954"/>
  <c r="S954"/>
  <c r="T954"/>
  <c r="X954"/>
  <c r="Y954"/>
  <c r="N955"/>
  <c r="R955"/>
  <c r="S955"/>
  <c r="T955"/>
  <c r="X955"/>
  <c r="Y955"/>
  <c r="N956"/>
  <c r="R956"/>
  <c r="S956"/>
  <c r="T956"/>
  <c r="X956"/>
  <c r="Y956"/>
  <c r="N957"/>
  <c r="R957"/>
  <c r="S957"/>
  <c r="T957"/>
  <c r="X957"/>
  <c r="Y957"/>
  <c r="N958"/>
  <c r="R958"/>
  <c r="S958"/>
  <c r="T958"/>
  <c r="X958"/>
  <c r="Y958"/>
  <c r="N959"/>
  <c r="R959"/>
  <c r="S959"/>
  <c r="T959"/>
  <c r="X959"/>
  <c r="Y959"/>
  <c r="N960"/>
  <c r="R960"/>
  <c r="S960"/>
  <c r="T960"/>
  <c r="X960"/>
  <c r="Y960"/>
  <c r="N961"/>
  <c r="R961"/>
  <c r="S961"/>
  <c r="T961"/>
  <c r="X961"/>
  <c r="Y961"/>
  <c r="N962"/>
  <c r="R962"/>
  <c r="S962"/>
  <c r="T962"/>
  <c r="X962"/>
  <c r="Y962"/>
  <c r="N963"/>
  <c r="R963"/>
  <c r="S963"/>
  <c r="T963"/>
  <c r="X963"/>
  <c r="Y963"/>
  <c r="N964"/>
  <c r="R964"/>
  <c r="S964"/>
  <c r="T964"/>
  <c r="X964"/>
  <c r="Y964"/>
  <c r="N965"/>
  <c r="R965"/>
  <c r="S965"/>
  <c r="T965"/>
  <c r="X965"/>
  <c r="Y965"/>
  <c r="N966"/>
  <c r="R966"/>
  <c r="S966"/>
  <c r="T966"/>
  <c r="X966"/>
  <c r="Y966"/>
  <c r="N967"/>
  <c r="R967"/>
  <c r="S967"/>
  <c r="T967"/>
  <c r="X967"/>
  <c r="Y967"/>
  <c r="N968"/>
  <c r="R968"/>
  <c r="S968"/>
  <c r="T968"/>
  <c r="X968"/>
  <c r="Y968"/>
  <c r="N969"/>
  <c r="R969"/>
  <c r="S969"/>
  <c r="T969"/>
  <c r="X969"/>
  <c r="Y969"/>
  <c r="N970"/>
  <c r="R970"/>
  <c r="S970"/>
  <c r="T970"/>
  <c r="X970"/>
  <c r="Y970"/>
  <c r="N971"/>
  <c r="R971"/>
  <c r="S971"/>
  <c r="T971"/>
  <c r="X971"/>
  <c r="Y971"/>
  <c r="N972"/>
  <c r="R972"/>
  <c r="S972"/>
  <c r="T972"/>
  <c r="X972"/>
  <c r="Y972"/>
  <c r="N973"/>
  <c r="R973"/>
  <c r="S973"/>
  <c r="T973"/>
  <c r="X973"/>
  <c r="Y973"/>
  <c r="N974"/>
  <c r="R974"/>
  <c r="S974"/>
  <c r="T974"/>
  <c r="X974"/>
  <c r="Y974"/>
  <c r="N975"/>
  <c r="R975"/>
  <c r="S975"/>
  <c r="T975"/>
  <c r="X975"/>
  <c r="Y975"/>
  <c r="N976"/>
  <c r="R976"/>
  <c r="S976"/>
  <c r="T976"/>
  <c r="X976"/>
  <c r="Y976"/>
  <c r="N977"/>
  <c r="R977"/>
  <c r="S977"/>
  <c r="T977"/>
  <c r="X977"/>
  <c r="Y977"/>
  <c r="N978"/>
  <c r="R978"/>
  <c r="S978"/>
  <c r="T978"/>
  <c r="X978"/>
  <c r="Y978"/>
  <c r="N979"/>
  <c r="R979"/>
  <c r="S979"/>
  <c r="T979"/>
  <c r="X979"/>
  <c r="Y979"/>
  <c r="N980"/>
  <c r="R980"/>
  <c r="S980"/>
  <c r="T980"/>
  <c r="X980"/>
  <c r="Y980"/>
  <c r="N981"/>
  <c r="R981"/>
  <c r="S981"/>
  <c r="T981"/>
  <c r="X981"/>
  <c r="Y981"/>
  <c r="N982"/>
  <c r="R982"/>
  <c r="S982"/>
  <c r="T982"/>
  <c r="X982"/>
  <c r="Y982"/>
  <c r="N983"/>
  <c r="R983"/>
  <c r="S983"/>
  <c r="T983"/>
  <c r="X983"/>
  <c r="Y983"/>
  <c r="N984"/>
  <c r="R984"/>
  <c r="S984"/>
  <c r="T984"/>
  <c r="X984"/>
  <c r="Y984"/>
  <c r="N985"/>
  <c r="R985"/>
  <c r="S985"/>
  <c r="T985"/>
  <c r="X985"/>
  <c r="Y985"/>
  <c r="N986"/>
  <c r="R986"/>
  <c r="S986"/>
  <c r="T986"/>
  <c r="X986"/>
  <c r="Y986"/>
  <c r="N987"/>
  <c r="R987"/>
  <c r="S987"/>
  <c r="T987"/>
  <c r="X987"/>
  <c r="Y987"/>
  <c r="N988"/>
  <c r="R988"/>
  <c r="S988"/>
  <c r="T988"/>
  <c r="X988"/>
  <c r="Y988"/>
  <c r="N989"/>
  <c r="R989"/>
  <c r="S989"/>
  <c r="T989"/>
  <c r="X989"/>
  <c r="Y989"/>
  <c r="N990"/>
  <c r="R990"/>
  <c r="S990"/>
  <c r="T990"/>
  <c r="X990"/>
  <c r="Y990"/>
  <c r="N991"/>
  <c r="R991"/>
  <c r="S991"/>
  <c r="T991"/>
  <c r="X991"/>
  <c r="Y991"/>
  <c r="N992"/>
  <c r="R992"/>
  <c r="S992"/>
  <c r="T992"/>
  <c r="X992"/>
  <c r="Y992"/>
  <c r="N993"/>
  <c r="R993"/>
  <c r="S993"/>
  <c r="T993"/>
  <c r="X993"/>
  <c r="Y993"/>
  <c r="N994"/>
  <c r="R994"/>
  <c r="S994"/>
  <c r="T994"/>
  <c r="X994"/>
  <c r="Y994"/>
  <c r="N995"/>
  <c r="R995"/>
  <c r="S995"/>
  <c r="T995"/>
  <c r="X995"/>
  <c r="Y995"/>
  <c r="N996"/>
  <c r="R996"/>
  <c r="S996"/>
  <c r="T996"/>
  <c r="X996"/>
  <c r="Y996"/>
  <c r="N997"/>
  <c r="R997"/>
  <c r="S997"/>
  <c r="T997"/>
  <c r="X997"/>
  <c r="Y997"/>
  <c r="N998"/>
  <c r="R998"/>
  <c r="S998"/>
  <c r="T998"/>
  <c r="X998"/>
  <c r="Y998"/>
  <c r="N999"/>
  <c r="R999"/>
  <c r="S999"/>
  <c r="T999"/>
  <c r="X999"/>
  <c r="Y999"/>
  <c r="N1000"/>
  <c r="R1000"/>
  <c r="S1000"/>
  <c r="T1000"/>
  <c r="X1000"/>
  <c r="Y1000"/>
  <c r="N1001"/>
  <c r="R1001"/>
  <c r="S1001"/>
  <c r="T1001"/>
  <c r="X1001"/>
  <c r="Y1001"/>
  <c r="N1002"/>
  <c r="R1002"/>
  <c r="S1002"/>
  <c r="T1002"/>
  <c r="X1002"/>
  <c r="Y1002"/>
  <c r="N1003"/>
  <c r="R1003"/>
  <c r="S1003"/>
  <c r="T1003"/>
  <c r="X1003"/>
  <c r="Y1003"/>
  <c r="N1004"/>
  <c r="R1004"/>
  <c r="S1004"/>
  <c r="T1004"/>
  <c r="X1004"/>
  <c r="Y1004"/>
  <c r="N1005"/>
  <c r="R1005"/>
  <c r="S1005"/>
  <c r="T1005"/>
  <c r="X1005"/>
  <c r="Y1005"/>
  <c r="N1006"/>
  <c r="R1006"/>
  <c r="S1006"/>
  <c r="T1006"/>
  <c r="X1006"/>
  <c r="Y1006"/>
  <c r="N1007"/>
  <c r="R1007"/>
  <c r="S1007"/>
  <c r="T1007"/>
  <c r="X1007"/>
  <c r="Y1007"/>
  <c r="N1008"/>
  <c r="R1008"/>
  <c r="S1008"/>
  <c r="T1008"/>
  <c r="X1008"/>
  <c r="Y1008"/>
  <c r="N1009"/>
  <c r="R1009"/>
  <c r="S1009"/>
  <c r="T1009"/>
  <c r="X1009"/>
  <c r="Y1009"/>
  <c r="N1010"/>
  <c r="R1010"/>
  <c r="S1010"/>
  <c r="T1010"/>
  <c r="X1010"/>
  <c r="Y1010"/>
  <c r="N1011"/>
  <c r="R1011"/>
  <c r="S1011"/>
  <c r="T1011"/>
  <c r="X1011"/>
  <c r="Y1011"/>
  <c r="N1012"/>
  <c r="R1012"/>
  <c r="S1012"/>
  <c r="T1012"/>
  <c r="X1012"/>
  <c r="Y1012"/>
  <c r="N1013"/>
  <c r="R1013"/>
  <c r="S1013"/>
  <c r="T1013"/>
  <c r="X1013"/>
  <c r="Y1013"/>
  <c r="N1014"/>
  <c r="R1014"/>
  <c r="S1014"/>
  <c r="T1014"/>
  <c r="X1014"/>
  <c r="Y1014"/>
  <c r="N1015"/>
  <c r="R1015"/>
  <c r="S1015"/>
  <c r="T1015"/>
  <c r="X1015"/>
  <c r="Y1015"/>
  <c r="N1016"/>
  <c r="R1016"/>
  <c r="S1016"/>
  <c r="T1016"/>
  <c r="X1016"/>
  <c r="Y1016"/>
  <c r="N1017"/>
  <c r="R1017"/>
  <c r="S1017"/>
  <c r="T1017"/>
  <c r="X1017"/>
  <c r="Y1017"/>
  <c r="N1018"/>
  <c r="R1018"/>
  <c r="S1018"/>
  <c r="T1018"/>
  <c r="X1018"/>
  <c r="Y1018"/>
  <c r="N1019"/>
  <c r="R1019"/>
  <c r="S1019"/>
  <c r="T1019"/>
  <c r="X1019"/>
  <c r="Y1019"/>
  <c r="N1020"/>
  <c r="R1020"/>
  <c r="S1020"/>
  <c r="T1020"/>
  <c r="X1020"/>
  <c r="Y1020"/>
  <c r="N1021"/>
  <c r="R1021"/>
  <c r="S1021"/>
  <c r="T1021"/>
  <c r="X1021"/>
  <c r="Y1021"/>
  <c r="N1022"/>
  <c r="R1022"/>
  <c r="S1022"/>
  <c r="T1022"/>
  <c r="X1022"/>
  <c r="Y1022"/>
  <c r="N1023"/>
  <c r="R1023"/>
  <c r="S1023"/>
  <c r="T1023"/>
  <c r="X1023"/>
  <c r="Y1023"/>
  <c r="N1024"/>
  <c r="R1024"/>
  <c r="S1024"/>
  <c r="T1024"/>
  <c r="X1024"/>
  <c r="Y1024"/>
  <c r="N1025"/>
  <c r="R1025"/>
  <c r="S1025"/>
  <c r="T1025"/>
  <c r="X1025"/>
  <c r="Y1025"/>
  <c r="N1026"/>
  <c r="R1026"/>
  <c r="S1026"/>
  <c r="T1026"/>
  <c r="X1026"/>
  <c r="Y1026"/>
  <c r="N1027"/>
  <c r="R1027"/>
  <c r="S1027"/>
  <c r="T1027"/>
  <c r="X1027"/>
  <c r="Y1027"/>
  <c r="N1028"/>
  <c r="R1028"/>
  <c r="S1028"/>
  <c r="T1028"/>
  <c r="X1028"/>
  <c r="Y1028"/>
  <c r="N1029"/>
  <c r="R1029"/>
  <c r="S1029"/>
  <c r="T1029"/>
  <c r="X1029"/>
  <c r="Y1029"/>
  <c r="N1030"/>
  <c r="R1030"/>
  <c r="S1030"/>
  <c r="T1030"/>
  <c r="X1030"/>
  <c r="Y1030"/>
  <c r="N1031"/>
  <c r="R1031"/>
  <c r="S1031"/>
  <c r="T1031"/>
  <c r="X1031"/>
  <c r="Y1031"/>
  <c r="N1032"/>
  <c r="R1032"/>
  <c r="S1032"/>
  <c r="T1032"/>
  <c r="X1032"/>
  <c r="Y1032"/>
  <c r="N1033"/>
  <c r="R1033"/>
  <c r="S1033"/>
  <c r="T1033"/>
  <c r="X1033"/>
  <c r="Y1033"/>
  <c r="N1034"/>
  <c r="R1034"/>
  <c r="S1034"/>
  <c r="T1034"/>
  <c r="X1034"/>
  <c r="Y1034"/>
  <c r="N1035"/>
  <c r="R1035"/>
  <c r="S1035"/>
  <c r="T1035"/>
  <c r="X1035"/>
  <c r="Y1035"/>
  <c r="N1036"/>
  <c r="R1036"/>
  <c r="S1036"/>
  <c r="T1036"/>
  <c r="X1036"/>
  <c r="Y1036"/>
  <c r="N1037"/>
  <c r="R1037"/>
  <c r="S1037"/>
  <c r="T1037"/>
  <c r="X1037"/>
  <c r="Y1037"/>
  <c r="N1038"/>
  <c r="R1038"/>
  <c r="S1038"/>
  <c r="T1038"/>
  <c r="X1038"/>
  <c r="Y1038"/>
  <c r="N1039"/>
  <c r="R1039"/>
  <c r="S1039"/>
  <c r="T1039"/>
  <c r="X1039"/>
  <c r="Y1039"/>
  <c r="N1040"/>
  <c r="R1040"/>
  <c r="S1040"/>
  <c r="T1040"/>
  <c r="X1040"/>
  <c r="Y1040"/>
  <c r="N1041"/>
  <c r="R1041"/>
  <c r="S1041"/>
  <c r="T1041"/>
  <c r="X1041"/>
  <c r="Y1041"/>
  <c r="N1042"/>
  <c r="R1042"/>
  <c r="S1042"/>
  <c r="T1042"/>
  <c r="X1042"/>
  <c r="Y1042"/>
  <c r="N1043"/>
  <c r="R1043"/>
  <c r="S1043"/>
  <c r="T1043"/>
  <c r="X1043"/>
  <c r="Y1043"/>
  <c r="N1044"/>
  <c r="R1044"/>
  <c r="S1044"/>
  <c r="T1044"/>
  <c r="X1044"/>
  <c r="Y1044"/>
  <c r="N1045"/>
  <c r="R1045"/>
  <c r="S1045"/>
  <c r="T1045"/>
  <c r="X1045"/>
  <c r="Y1045"/>
  <c r="N1046"/>
  <c r="R1046"/>
  <c r="S1046"/>
  <c r="T1046"/>
  <c r="X1046"/>
  <c r="Y1046"/>
  <c r="N1047"/>
  <c r="R1047"/>
  <c r="S1047"/>
  <c r="T1047"/>
  <c r="X1047"/>
  <c r="Y1047"/>
  <c r="N1048"/>
  <c r="R1048"/>
  <c r="S1048"/>
  <c r="T1048"/>
  <c r="X1048"/>
  <c r="Y1048"/>
  <c r="N1049"/>
  <c r="R1049"/>
  <c r="S1049"/>
  <c r="T1049"/>
  <c r="X1049"/>
  <c r="Y1049"/>
  <c r="N1050"/>
  <c r="R1050"/>
  <c r="S1050"/>
  <c r="T1050"/>
  <c r="X1050"/>
  <c r="Y1050"/>
  <c r="N1051"/>
  <c r="R1051"/>
  <c r="S1051"/>
  <c r="T1051"/>
  <c r="X1051"/>
  <c r="Y1051"/>
  <c r="N1052"/>
  <c r="R1052"/>
  <c r="S1052"/>
  <c r="T1052"/>
  <c r="X1052"/>
  <c r="Y1052"/>
  <c r="N1053"/>
  <c r="R1053"/>
  <c r="S1053"/>
  <c r="T1053"/>
  <c r="X1053"/>
  <c r="Y1053"/>
  <c r="N1054"/>
  <c r="R1054"/>
  <c r="S1054"/>
  <c r="T1054"/>
  <c r="X1054"/>
  <c r="Y1054"/>
  <c r="N1055"/>
  <c r="R1055"/>
  <c r="S1055"/>
  <c r="T1055"/>
  <c r="X1055"/>
  <c r="Y1055"/>
  <c r="N1056"/>
  <c r="R1056"/>
  <c r="S1056"/>
  <c r="T1056"/>
  <c r="X1056"/>
  <c r="Y1056"/>
  <c r="N1057"/>
  <c r="R1057"/>
  <c r="S1057"/>
  <c r="T1057"/>
  <c r="X1057"/>
  <c r="Y1057"/>
  <c r="N1058"/>
  <c r="R1058"/>
  <c r="S1058"/>
  <c r="T1058"/>
  <c r="X1058"/>
  <c r="Y1058"/>
  <c r="N1059"/>
  <c r="R1059"/>
  <c r="S1059"/>
  <c r="T1059"/>
  <c r="X1059"/>
  <c r="Y1059"/>
  <c r="N1060"/>
  <c r="R1060"/>
  <c r="S1060"/>
  <c r="T1060"/>
  <c r="X1060"/>
  <c r="Y1060"/>
  <c r="N1061"/>
  <c r="R1061"/>
  <c r="S1061"/>
  <c r="T1061"/>
  <c r="X1061"/>
  <c r="Y1061"/>
  <c r="N1062"/>
  <c r="R1062"/>
  <c r="S1062"/>
  <c r="T1062"/>
  <c r="X1062"/>
  <c r="Y1062"/>
  <c r="N1063"/>
  <c r="R1063"/>
  <c r="S1063"/>
  <c r="T1063"/>
  <c r="X1063"/>
  <c r="Y1063"/>
  <c r="N1064"/>
  <c r="R1064"/>
  <c r="S1064"/>
  <c r="T1064"/>
  <c r="X1064"/>
  <c r="Y1064"/>
  <c r="N1065"/>
  <c r="R1065"/>
  <c r="S1065"/>
  <c r="T1065"/>
  <c r="X1065"/>
  <c r="Y1065"/>
  <c r="N1066"/>
  <c r="R1066"/>
  <c r="S1066"/>
  <c r="T1066"/>
  <c r="X1066"/>
  <c r="Y1066"/>
  <c r="N1067"/>
  <c r="R1067"/>
  <c r="S1067"/>
  <c r="T1067"/>
  <c r="X1067"/>
  <c r="Y1067"/>
  <c r="N1068"/>
  <c r="R1068"/>
  <c r="S1068"/>
  <c r="T1068"/>
  <c r="X1068"/>
  <c r="Y1068"/>
  <c r="N1069"/>
  <c r="R1069"/>
  <c r="S1069"/>
  <c r="T1069"/>
  <c r="X1069"/>
  <c r="Y1069"/>
  <c r="N1070"/>
  <c r="R1070"/>
  <c r="S1070"/>
  <c r="T1070"/>
  <c r="X1070"/>
  <c r="Y1070"/>
  <c r="N1071"/>
  <c r="R1071"/>
  <c r="S1071"/>
  <c r="T1071"/>
  <c r="X1071"/>
  <c r="Y1071"/>
  <c r="N1072"/>
  <c r="R1072"/>
  <c r="S1072"/>
  <c r="T1072"/>
  <c r="X1072"/>
  <c r="Y1072"/>
  <c r="N1073"/>
  <c r="R1073"/>
  <c r="S1073"/>
  <c r="T1073"/>
  <c r="X1073"/>
  <c r="Y1073"/>
  <c r="N1074"/>
  <c r="R1074"/>
  <c r="S1074"/>
  <c r="T1074"/>
  <c r="X1074"/>
  <c r="Y1074"/>
  <c r="N1075"/>
  <c r="R1075"/>
  <c r="S1075"/>
  <c r="T1075"/>
  <c r="X1075"/>
  <c r="Y1075"/>
  <c r="N1076"/>
  <c r="R1076"/>
  <c r="S1076"/>
  <c r="T1076"/>
  <c r="X1076"/>
  <c r="Y1076"/>
  <c r="N1077"/>
  <c r="R1077"/>
  <c r="S1077"/>
  <c r="T1077"/>
  <c r="X1077"/>
  <c r="Y1077"/>
  <c r="N1078"/>
  <c r="R1078"/>
  <c r="S1078"/>
  <c r="T1078"/>
  <c r="X1078"/>
  <c r="Y1078"/>
  <c r="N1079"/>
  <c r="R1079"/>
  <c r="S1079"/>
  <c r="T1079"/>
  <c r="X1079"/>
  <c r="Y1079"/>
  <c r="N1080"/>
  <c r="X1080"/>
  <c r="Y1080"/>
  <c r="N1081"/>
  <c r="X1081"/>
  <c r="Y1081"/>
  <c r="N1082"/>
  <c r="X1082"/>
  <c r="Y1082"/>
  <c r="N1083"/>
  <c r="X1083"/>
  <c r="Y1083"/>
  <c r="N1084"/>
  <c r="X1084"/>
  <c r="Y1084"/>
  <c r="N1085"/>
  <c r="X1085"/>
  <c r="Y1085"/>
  <c r="N1086"/>
  <c r="X1086"/>
  <c r="Y1086"/>
  <c r="N1087"/>
  <c r="X1087"/>
  <c r="Y1087"/>
  <c r="N1088"/>
  <c r="X1088"/>
  <c r="Y1088"/>
  <c r="N1089"/>
  <c r="X1089"/>
  <c r="Y1089"/>
  <c r="N1090"/>
  <c r="X1090"/>
  <c r="Y1090"/>
  <c r="N1091"/>
  <c r="X1091"/>
  <c r="Y1091"/>
  <c r="N1092"/>
  <c r="X1092"/>
  <c r="Y1092"/>
  <c r="N1093"/>
  <c r="X1093"/>
  <c r="Y1093"/>
  <c r="N1094"/>
  <c r="X1094"/>
  <c r="Y1094"/>
  <c r="N1095"/>
  <c r="X1095"/>
  <c r="Y1095"/>
  <c r="N1096"/>
  <c r="X1096"/>
  <c r="Y1096"/>
  <c r="N1097"/>
  <c r="X1097"/>
  <c r="Y1097"/>
  <c r="N1098"/>
  <c r="X1098"/>
  <c r="Y1098"/>
  <c r="N1099"/>
  <c r="X1099"/>
  <c r="Y1099"/>
  <c r="N1100"/>
  <c r="X1100"/>
  <c r="Y1100"/>
  <c r="N1101"/>
  <c r="X1101"/>
  <c r="Y1101"/>
  <c r="N1102"/>
  <c r="X1102"/>
  <c r="Y1102"/>
  <c r="N1103"/>
  <c r="X1103"/>
  <c r="Y1103"/>
  <c r="N1104"/>
  <c r="X1104"/>
  <c r="Y1104"/>
  <c r="N1105"/>
  <c r="X1105"/>
  <c r="Y1105"/>
  <c r="N1106"/>
  <c r="X1106"/>
  <c r="Y1106"/>
  <c r="N1107"/>
  <c r="X1107"/>
  <c r="Y1107"/>
  <c r="N1108"/>
  <c r="X1108"/>
  <c r="Y1108"/>
  <c r="N1109"/>
  <c r="X1109"/>
  <c r="Y1109"/>
  <c r="N1110"/>
  <c r="X1110"/>
  <c r="Y1110"/>
  <c r="N1111"/>
  <c r="X1111"/>
  <c r="Y1111"/>
  <c r="N1112"/>
  <c r="X1112"/>
  <c r="Y1112"/>
  <c r="N1113"/>
  <c r="X1113"/>
  <c r="Y1113"/>
  <c r="N1114"/>
  <c r="R1114"/>
  <c r="S1114"/>
  <c r="T1114"/>
  <c r="X1114"/>
  <c r="Y1114"/>
  <c r="N1115"/>
  <c r="R1115"/>
  <c r="S1115"/>
  <c r="T1115"/>
  <c r="X1115"/>
  <c r="Y1115"/>
  <c r="N1116"/>
  <c r="R1116"/>
  <c r="S1116"/>
  <c r="T1116"/>
  <c r="X1116"/>
  <c r="Y1116"/>
  <c r="N1117"/>
  <c r="R1117"/>
  <c r="S1117"/>
  <c r="T1117"/>
  <c r="X1117"/>
  <c r="Y1117"/>
  <c r="N1118"/>
  <c r="R1118"/>
  <c r="S1118"/>
  <c r="T1118"/>
  <c r="X1118"/>
  <c r="Y1118"/>
  <c r="N1119"/>
  <c r="R1119"/>
  <c r="S1119"/>
  <c r="T1119"/>
  <c r="X1119"/>
  <c r="Y1119"/>
  <c r="N1120"/>
  <c r="R1120"/>
  <c r="S1120"/>
  <c r="T1120"/>
  <c r="X1120"/>
  <c r="Y1120"/>
  <c r="N1121"/>
  <c r="R1121"/>
  <c r="S1121"/>
  <c r="T1121"/>
  <c r="X1121"/>
  <c r="Y1121"/>
  <c r="N1122"/>
  <c r="R1122"/>
  <c r="S1122"/>
  <c r="T1122"/>
  <c r="X1122"/>
  <c r="Y1122"/>
  <c r="N1123"/>
  <c r="R1123"/>
  <c r="S1123"/>
  <c r="T1123"/>
  <c r="X1123"/>
  <c r="Y1123"/>
  <c r="N1124"/>
  <c r="R1124"/>
  <c r="S1124"/>
  <c r="T1124"/>
  <c r="X1124"/>
  <c r="Y1124"/>
  <c r="N1125"/>
  <c r="R1125"/>
  <c r="S1125"/>
  <c r="T1125"/>
  <c r="X1125"/>
  <c r="Y1125"/>
  <c r="N1126"/>
  <c r="R1126"/>
  <c r="S1126"/>
  <c r="T1126"/>
  <c r="X1126"/>
  <c r="Y1126"/>
  <c r="N1127"/>
  <c r="R1127"/>
  <c r="S1127"/>
  <c r="T1127"/>
  <c r="X1127"/>
  <c r="Y1127"/>
  <c r="N1128"/>
  <c r="R1128"/>
  <c r="S1128"/>
  <c r="T1128"/>
  <c r="X1128"/>
  <c r="Y1128"/>
  <c r="N1129"/>
  <c r="R1129"/>
  <c r="S1129"/>
  <c r="T1129"/>
  <c r="X1129"/>
  <c r="Y1129"/>
  <c r="N1130"/>
  <c r="R1130"/>
  <c r="S1130"/>
  <c r="T1130"/>
  <c r="X1130"/>
  <c r="Y1130"/>
  <c r="N1131"/>
  <c r="R1131"/>
  <c r="S1131"/>
  <c r="T1131"/>
  <c r="X1131"/>
  <c r="Y1131"/>
  <c r="N1132"/>
  <c r="R1132"/>
  <c r="S1132"/>
  <c r="T1132"/>
  <c r="X1132"/>
  <c r="Y1132"/>
  <c r="N1133"/>
  <c r="R1133"/>
  <c r="S1133"/>
  <c r="T1133"/>
  <c r="X1133"/>
  <c r="Y1133"/>
  <c r="N1134"/>
  <c r="R1134"/>
  <c r="S1134"/>
  <c r="T1134"/>
  <c r="X1134"/>
  <c r="Y1134"/>
  <c r="N1135"/>
  <c r="R1135"/>
  <c r="S1135"/>
  <c r="T1135"/>
  <c r="X1135"/>
  <c r="Y1135"/>
  <c r="N1136"/>
  <c r="R1136"/>
  <c r="S1136"/>
  <c r="T1136"/>
  <c r="X1136"/>
  <c r="Y1136"/>
  <c r="N1137"/>
  <c r="R1137"/>
  <c r="S1137"/>
  <c r="T1137"/>
  <c r="X1137"/>
  <c r="Y1137"/>
  <c r="N1138"/>
  <c r="R1138"/>
  <c r="S1138"/>
  <c r="T1138"/>
  <c r="X1138"/>
  <c r="Y1138"/>
  <c r="N1139"/>
  <c r="R1139"/>
  <c r="S1139"/>
  <c r="T1139"/>
  <c r="X1139"/>
  <c r="Y1139"/>
  <c r="N1140"/>
  <c r="R1140"/>
  <c r="S1140"/>
  <c r="T1140"/>
  <c r="X1140"/>
  <c r="Y1140"/>
  <c r="N1141"/>
  <c r="R1141"/>
  <c r="S1141"/>
  <c r="T1141"/>
  <c r="X1141"/>
  <c r="Y1141"/>
  <c r="N1142"/>
  <c r="R1142"/>
  <c r="S1142"/>
  <c r="T1142"/>
  <c r="X1142"/>
  <c r="Y1142"/>
  <c r="N1143"/>
  <c r="R1143"/>
  <c r="S1143"/>
  <c r="T1143"/>
  <c r="X1143"/>
  <c r="Y1143"/>
  <c r="N1144"/>
  <c r="R1144"/>
  <c r="S1144"/>
  <c r="T1144"/>
  <c r="X1144"/>
  <c r="Y1144"/>
  <c r="N1145"/>
  <c r="R1145"/>
  <c r="S1145"/>
  <c r="T1145"/>
  <c r="X1145"/>
  <c r="Y1145"/>
  <c r="N1146"/>
  <c r="R1146"/>
  <c r="S1146"/>
  <c r="T1146"/>
  <c r="X1146"/>
  <c r="Y1146"/>
  <c r="N1147"/>
  <c r="R1147"/>
  <c r="S1147"/>
  <c r="T1147"/>
  <c r="X1147"/>
  <c r="Y1147"/>
  <c r="N1148"/>
  <c r="R1148"/>
  <c r="S1148"/>
  <c r="T1148"/>
  <c r="X1148"/>
  <c r="Y1148"/>
  <c r="N1149"/>
  <c r="R1149"/>
  <c r="S1149"/>
  <c r="T1149"/>
  <c r="X1149"/>
  <c r="Y1149"/>
  <c r="N1150"/>
  <c r="R1150"/>
  <c r="S1150"/>
  <c r="T1150"/>
  <c r="X1150"/>
  <c r="Y1150"/>
  <c r="N1151"/>
  <c r="R1151"/>
  <c r="S1151"/>
  <c r="T1151"/>
  <c r="X1151"/>
  <c r="Y1151"/>
  <c r="N1152"/>
  <c r="R1152"/>
  <c r="S1152"/>
  <c r="T1152"/>
  <c r="X1152"/>
  <c r="Y1152"/>
  <c r="N1153"/>
  <c r="R1153"/>
  <c r="S1153"/>
  <c r="T1153"/>
  <c r="X1153"/>
  <c r="Y1153"/>
  <c r="N1154"/>
  <c r="R1154"/>
  <c r="S1154"/>
  <c r="T1154"/>
  <c r="X1154"/>
  <c r="Y1154"/>
  <c r="N1155"/>
  <c r="R1155"/>
  <c r="S1155"/>
  <c r="T1155"/>
  <c r="X1155"/>
  <c r="Y1155"/>
  <c r="N1156"/>
  <c r="R1156"/>
  <c r="S1156"/>
  <c r="T1156"/>
  <c r="X1156"/>
  <c r="Y1156"/>
  <c r="N1157"/>
  <c r="R1157"/>
  <c r="S1157"/>
  <c r="T1157"/>
  <c r="X1157"/>
  <c r="Y1157"/>
  <c r="N1158"/>
  <c r="R1158"/>
  <c r="S1158"/>
  <c r="T1158"/>
  <c r="X1158"/>
  <c r="Y1158"/>
  <c r="N1159"/>
  <c r="R1159"/>
  <c r="S1159"/>
  <c r="T1159"/>
  <c r="X1159"/>
  <c r="Y1159"/>
  <c r="N1160"/>
  <c r="R1160"/>
  <c r="S1160"/>
  <c r="T1160"/>
  <c r="X1160"/>
  <c r="Y1160"/>
  <c r="N1161"/>
  <c r="R1161"/>
  <c r="S1161"/>
  <c r="T1161"/>
  <c r="X1161"/>
  <c r="Y1161"/>
  <c r="N1162"/>
  <c r="R1162"/>
  <c r="S1162"/>
  <c r="T1162"/>
  <c r="X1162"/>
  <c r="Y1162"/>
  <c r="N1163"/>
  <c r="R1163"/>
  <c r="S1163"/>
  <c r="T1163"/>
  <c r="X1163"/>
  <c r="Y1163"/>
  <c r="N1164"/>
  <c r="R1164"/>
  <c r="S1164"/>
  <c r="T1164"/>
  <c r="X1164"/>
  <c r="Y1164"/>
  <c r="N1165"/>
  <c r="R1165"/>
  <c r="S1165"/>
  <c r="T1165"/>
  <c r="X1165"/>
  <c r="Y1165"/>
  <c r="N1166"/>
  <c r="R1166"/>
  <c r="S1166"/>
  <c r="T1166"/>
  <c r="X1166"/>
  <c r="Y1166"/>
  <c r="N1167"/>
  <c r="R1167"/>
  <c r="S1167"/>
  <c r="T1167"/>
  <c r="X1167"/>
  <c r="Y1167"/>
  <c r="N1168"/>
  <c r="R1168"/>
  <c r="S1168"/>
  <c r="T1168"/>
  <c r="X1168"/>
  <c r="Y1168"/>
  <c r="N1169"/>
  <c r="R1169"/>
  <c r="S1169"/>
  <c r="T1169"/>
  <c r="X1169"/>
  <c r="Y1169"/>
  <c r="N1170"/>
  <c r="R1170"/>
  <c r="S1170"/>
  <c r="T1170"/>
  <c r="X1170"/>
  <c r="Y1170"/>
  <c r="N1171"/>
  <c r="R1171"/>
  <c r="S1171"/>
  <c r="T1171"/>
  <c r="X1171"/>
  <c r="Y1171"/>
  <c r="N1172"/>
  <c r="R1172"/>
  <c r="S1172"/>
  <c r="T1172"/>
  <c r="X1172"/>
  <c r="Y1172"/>
  <c r="N1173"/>
  <c r="R1173"/>
  <c r="S1173"/>
  <c r="T1173"/>
  <c r="X1173"/>
  <c r="Y1173"/>
  <c r="N1174"/>
  <c r="R1174"/>
  <c r="S1174"/>
  <c r="T1174"/>
  <c r="X1174"/>
  <c r="Y1174"/>
  <c r="N1175"/>
  <c r="R1175"/>
  <c r="S1175"/>
  <c r="T1175"/>
  <c r="X1175"/>
  <c r="Y1175"/>
  <c r="N1176"/>
  <c r="R1176"/>
  <c r="S1176"/>
  <c r="T1176"/>
  <c r="X1176"/>
  <c r="Y1176"/>
  <c r="N1177"/>
  <c r="R1177"/>
  <c r="S1177"/>
  <c r="T1177"/>
  <c r="X1177"/>
  <c r="Y1177"/>
  <c r="N1178"/>
  <c r="R1178"/>
  <c r="S1178"/>
  <c r="T1178"/>
  <c r="X1178"/>
  <c r="Y1178"/>
  <c r="N1179"/>
  <c r="R1179"/>
  <c r="S1179"/>
  <c r="T1179"/>
  <c r="X1179"/>
  <c r="Y1179"/>
  <c r="N1180"/>
  <c r="R1180"/>
  <c r="S1180"/>
  <c r="T1180"/>
  <c r="X1180"/>
  <c r="Y1180"/>
  <c r="N1181"/>
  <c r="R1181"/>
  <c r="S1181"/>
  <c r="T1181"/>
  <c r="X1181"/>
  <c r="Y1181"/>
  <c r="N1182"/>
  <c r="R1182"/>
  <c r="S1182"/>
  <c r="T1182"/>
  <c r="X1182"/>
  <c r="Y1182"/>
  <c r="N1183"/>
  <c r="R1183"/>
  <c r="S1183"/>
  <c r="T1183"/>
  <c r="X1183"/>
  <c r="Y1183"/>
  <c r="N1184"/>
  <c r="R1184"/>
  <c r="S1184"/>
  <c r="T1184"/>
  <c r="X1184"/>
  <c r="Y1184"/>
  <c r="N1185"/>
  <c r="R1185"/>
  <c r="S1185"/>
  <c r="T1185"/>
  <c r="X1185"/>
  <c r="Y1185"/>
  <c r="N1186"/>
  <c r="R1186"/>
  <c r="S1186"/>
  <c r="T1186"/>
  <c r="X1186"/>
  <c r="Y1186"/>
  <c r="N1187"/>
  <c r="R1187"/>
  <c r="S1187"/>
  <c r="T1187"/>
  <c r="X1187"/>
  <c r="Y1187"/>
  <c r="N1188"/>
  <c r="R1188"/>
  <c r="S1188"/>
  <c r="T1188"/>
  <c r="X1188"/>
  <c r="Y1188"/>
  <c r="N1189"/>
  <c r="R1189"/>
  <c r="S1189"/>
  <c r="T1189"/>
  <c r="X1189"/>
  <c r="Y1189"/>
  <c r="N1190"/>
  <c r="R1190"/>
  <c r="S1190"/>
  <c r="T1190"/>
  <c r="X1190"/>
  <c r="Y1190"/>
  <c r="N1191"/>
  <c r="R1191"/>
  <c r="S1191"/>
  <c r="T1191"/>
  <c r="X1191"/>
  <c r="Y1191"/>
  <c r="N1192"/>
  <c r="R1192"/>
  <c r="S1192"/>
  <c r="T1192"/>
  <c r="X1192"/>
  <c r="Y1192"/>
  <c r="N1193"/>
  <c r="R1193"/>
  <c r="S1193"/>
  <c r="T1193"/>
  <c r="X1193"/>
  <c r="Y1193"/>
  <c r="N1194"/>
  <c r="R1194"/>
  <c r="S1194"/>
  <c r="T1194"/>
  <c r="X1194"/>
  <c r="Y1194"/>
  <c r="N1195"/>
  <c r="R1195"/>
  <c r="S1195"/>
  <c r="T1195"/>
  <c r="X1195"/>
  <c r="Y1195"/>
  <c r="N1196"/>
  <c r="R1196"/>
  <c r="S1196"/>
  <c r="T1196"/>
  <c r="X1196"/>
  <c r="Y1196"/>
  <c r="N1197"/>
  <c r="R1197"/>
  <c r="S1197"/>
  <c r="T1197"/>
  <c r="X1197"/>
  <c r="Y1197"/>
  <c r="N1198"/>
  <c r="R1198"/>
  <c r="S1198"/>
  <c r="T1198"/>
  <c r="X1198"/>
  <c r="Y1198"/>
  <c r="N1199"/>
  <c r="R1199"/>
  <c r="S1199"/>
  <c r="T1199"/>
  <c r="X1199"/>
  <c r="Y1199"/>
  <c r="N1200"/>
  <c r="R1200"/>
  <c r="S1200"/>
  <c r="T1200"/>
  <c r="X1200"/>
  <c r="Y1200"/>
  <c r="N1201"/>
  <c r="R1201"/>
  <c r="S1201"/>
  <c r="T1201"/>
  <c r="X1201"/>
  <c r="Y1201"/>
  <c r="N1202"/>
  <c r="R1202"/>
  <c r="S1202"/>
  <c r="T1202"/>
  <c r="X1202"/>
  <c r="Y1202"/>
  <c r="N1203"/>
  <c r="R1203"/>
  <c r="S1203"/>
  <c r="T1203"/>
  <c r="X1203"/>
  <c r="Y1203"/>
  <c r="N1204"/>
  <c r="R1204"/>
  <c r="S1204"/>
  <c r="T1204"/>
  <c r="X1204"/>
  <c r="Y1204"/>
  <c r="N1205"/>
  <c r="R1205"/>
  <c r="S1205"/>
  <c r="T1205"/>
  <c r="X1205"/>
  <c r="Y1205"/>
  <c r="N1206"/>
  <c r="R1206"/>
  <c r="S1206"/>
  <c r="T1206"/>
  <c r="X1206"/>
  <c r="Y1206"/>
  <c r="N1207"/>
  <c r="R1207"/>
  <c r="S1207"/>
  <c r="T1207"/>
  <c r="X1207"/>
  <c r="Y1207"/>
  <c r="N1208"/>
  <c r="R1208"/>
  <c r="S1208"/>
  <c r="T1208"/>
  <c r="X1208"/>
  <c r="Y1208"/>
  <c r="N1209"/>
  <c r="R1209"/>
  <c r="S1209"/>
  <c r="T1209"/>
  <c r="X1209"/>
  <c r="Y1209"/>
  <c r="N1210"/>
  <c r="R1210"/>
  <c r="S1210"/>
  <c r="T1210"/>
  <c r="X1210"/>
  <c r="Y1210"/>
  <c r="N1211"/>
  <c r="R1211"/>
  <c r="S1211"/>
  <c r="T1211"/>
  <c r="X1211"/>
  <c r="Y1211"/>
  <c r="N1212"/>
  <c r="R1212"/>
  <c r="S1212"/>
  <c r="T1212"/>
  <c r="X1212"/>
  <c r="Y1212"/>
  <c r="N1213"/>
  <c r="R1213"/>
  <c r="S1213"/>
  <c r="T1213"/>
  <c r="X1213"/>
  <c r="Y1213"/>
  <c r="N1214"/>
  <c r="R1214"/>
  <c r="S1214"/>
  <c r="T1214"/>
  <c r="X1214"/>
  <c r="Y1214"/>
  <c r="N1215"/>
  <c r="R1215"/>
  <c r="S1215"/>
  <c r="T1215"/>
  <c r="X1215"/>
  <c r="Y1215"/>
  <c r="N1216"/>
  <c r="R1216"/>
  <c r="S1216"/>
  <c r="T1216"/>
  <c r="X1216"/>
  <c r="Y1216"/>
  <c r="N1217"/>
  <c r="R1217"/>
  <c r="S1217"/>
  <c r="T1217"/>
  <c r="X1217"/>
  <c r="Y1217"/>
  <c r="N1218"/>
  <c r="R1218"/>
  <c r="S1218"/>
  <c r="T1218"/>
  <c r="X1218"/>
  <c r="Y1218"/>
  <c r="N1219"/>
  <c r="R1219"/>
  <c r="S1219"/>
  <c r="T1219"/>
  <c r="X1219"/>
  <c r="Y1219"/>
  <c r="N1220"/>
  <c r="R1220"/>
  <c r="S1220"/>
  <c r="T1220"/>
  <c r="X1220"/>
  <c r="Y1220"/>
  <c r="N1221"/>
  <c r="R1221"/>
  <c r="S1221"/>
  <c r="T1221"/>
  <c r="X1221"/>
  <c r="Y1221"/>
  <c r="N1222"/>
  <c r="R1222"/>
  <c r="S1222"/>
  <c r="T1222"/>
  <c r="X1222"/>
  <c r="Y1222"/>
  <c r="N1223"/>
  <c r="R1223"/>
  <c r="S1223"/>
  <c r="T1223"/>
  <c r="X1223"/>
  <c r="Y1223"/>
  <c r="N1224"/>
  <c r="R1224"/>
  <c r="S1224"/>
  <c r="T1224"/>
  <c r="X1224"/>
  <c r="Y1224"/>
  <c r="N1225"/>
  <c r="R1225"/>
  <c r="S1225"/>
  <c r="T1225"/>
  <c r="X1225"/>
  <c r="Y1225"/>
  <c r="N1226"/>
  <c r="R1226"/>
  <c r="S1226"/>
  <c r="T1226"/>
  <c r="X1226"/>
  <c r="Y1226"/>
  <c r="N1227"/>
  <c r="R1227"/>
  <c r="S1227"/>
  <c r="T1227"/>
  <c r="X1227"/>
  <c r="Y1227"/>
  <c r="N1228"/>
  <c r="R1228"/>
  <c r="S1228"/>
  <c r="T1228"/>
  <c r="X1228"/>
  <c r="Y1228"/>
  <c r="N1229"/>
  <c r="R1229"/>
  <c r="S1229"/>
  <c r="T1229"/>
  <c r="X1229"/>
  <c r="Y1229"/>
  <c r="N1230"/>
  <c r="R1230"/>
  <c r="S1230"/>
  <c r="T1230"/>
  <c r="X1230"/>
  <c r="Y1230"/>
  <c r="N1231"/>
  <c r="R1231"/>
  <c r="S1231"/>
  <c r="T1231"/>
  <c r="X1231"/>
  <c r="Y1231"/>
  <c r="N1232"/>
  <c r="R1232"/>
  <c r="S1232"/>
  <c r="T1232"/>
  <c r="X1232"/>
  <c r="Y1232"/>
  <c r="N1233"/>
  <c r="R1233"/>
  <c r="S1233"/>
  <c r="T1233"/>
  <c r="X1233"/>
  <c r="Y1233"/>
  <c r="N1234"/>
  <c r="R1234"/>
  <c r="S1234"/>
  <c r="T1234"/>
  <c r="X1234"/>
  <c r="Y1234"/>
  <c r="N1235"/>
  <c r="R1235"/>
  <c r="S1235"/>
  <c r="T1235"/>
  <c r="X1235"/>
  <c r="Y1235"/>
  <c r="N1236"/>
  <c r="R1236"/>
  <c r="S1236"/>
  <c r="T1236"/>
  <c r="X1236"/>
  <c r="Y1236"/>
  <c r="N1237"/>
  <c r="R1237"/>
  <c r="S1237"/>
  <c r="T1237"/>
  <c r="X1237"/>
  <c r="Y1237"/>
  <c r="N1238"/>
  <c r="R1238"/>
  <c r="S1238"/>
  <c r="T1238"/>
  <c r="X1238"/>
  <c r="Y1238"/>
  <c r="N1239"/>
  <c r="R1239"/>
  <c r="S1239"/>
  <c r="T1239"/>
  <c r="X1239"/>
  <c r="Y1239"/>
  <c r="N1240"/>
  <c r="R1240"/>
  <c r="S1240"/>
  <c r="T1240"/>
  <c r="X1240"/>
  <c r="Y1240"/>
  <c r="N1241"/>
  <c r="R1241"/>
  <c r="S1241"/>
  <c r="T1241"/>
  <c r="X1241"/>
  <c r="Y1241"/>
  <c r="N1242"/>
  <c r="R1242"/>
  <c r="S1242"/>
  <c r="T1242"/>
  <c r="X1242"/>
  <c r="Y1242"/>
  <c r="N1243"/>
  <c r="R1243"/>
  <c r="S1243"/>
  <c r="T1243"/>
  <c r="X1243"/>
  <c r="Y1243"/>
  <c r="N1244"/>
  <c r="R1244"/>
  <c r="S1244"/>
  <c r="T1244"/>
  <c r="X1244"/>
  <c r="Y1244"/>
  <c r="N1245"/>
  <c r="R1245"/>
  <c r="S1245"/>
  <c r="T1245"/>
  <c r="X1245"/>
  <c r="Y1245"/>
  <c r="N1246"/>
  <c r="R1246"/>
  <c r="S1246"/>
  <c r="T1246"/>
  <c r="X1246"/>
  <c r="Y1246"/>
  <c r="N1247"/>
  <c r="R1247"/>
  <c r="S1247"/>
  <c r="T1247"/>
  <c r="X1247"/>
  <c r="Y1247"/>
  <c r="N1248"/>
  <c r="R1248"/>
  <c r="S1248"/>
  <c r="T1248"/>
  <c r="X1248"/>
  <c r="Y1248"/>
  <c r="N1249"/>
  <c r="R1249"/>
  <c r="S1249"/>
  <c r="T1249"/>
  <c r="X1249"/>
  <c r="Y1249"/>
  <c r="N1250"/>
  <c r="R1250"/>
  <c r="S1250"/>
  <c r="T1250"/>
  <c r="X1250"/>
  <c r="Y1250"/>
  <c r="N1251"/>
  <c r="R1251"/>
  <c r="S1251"/>
  <c r="T1251"/>
  <c r="X1251"/>
  <c r="Y1251"/>
  <c r="N1252"/>
  <c r="R1252"/>
  <c r="S1252"/>
  <c r="T1252"/>
  <c r="X1252"/>
  <c r="Y1252"/>
  <c r="N1253"/>
  <c r="R1253"/>
  <c r="S1253"/>
  <c r="T1253"/>
  <c r="X1253"/>
  <c r="Y1253"/>
  <c r="N1254"/>
  <c r="R1254"/>
  <c r="S1254"/>
  <c r="T1254"/>
  <c r="X1254"/>
  <c r="Y1254"/>
  <c r="N1255"/>
  <c r="R1255"/>
  <c r="S1255"/>
  <c r="T1255"/>
  <c r="X1255"/>
  <c r="Y1255"/>
  <c r="N1256"/>
  <c r="R1256"/>
  <c r="S1256"/>
  <c r="T1256"/>
  <c r="X1256"/>
  <c r="Y1256"/>
  <c r="N1257"/>
  <c r="R1257"/>
  <c r="S1257"/>
  <c r="T1257"/>
  <c r="X1257"/>
  <c r="Y1257"/>
  <c r="N1258"/>
  <c r="R1258"/>
  <c r="S1258"/>
  <c r="T1258"/>
  <c r="X1258"/>
  <c r="Y1258"/>
  <c r="N1259"/>
  <c r="R1259"/>
  <c r="S1259"/>
  <c r="T1259"/>
  <c r="X1259"/>
  <c r="Y1259"/>
  <c r="N1260"/>
  <c r="R1260"/>
  <c r="S1260"/>
  <c r="T1260"/>
  <c r="X1260"/>
  <c r="Y1260"/>
  <c r="N1261"/>
  <c r="R1261"/>
  <c r="S1261"/>
  <c r="T1261"/>
  <c r="X1261"/>
  <c r="Y1261"/>
  <c r="N1262"/>
  <c r="R1262"/>
  <c r="S1262"/>
  <c r="T1262"/>
  <c r="X1262"/>
  <c r="Y1262"/>
  <c r="N1263"/>
  <c r="R1263"/>
  <c r="S1263"/>
  <c r="T1263"/>
  <c r="X1263"/>
  <c r="Y1263"/>
  <c r="N1264"/>
  <c r="R1264"/>
  <c r="S1264"/>
  <c r="T1264"/>
  <c r="X1264"/>
  <c r="Y1264"/>
  <c r="N1265"/>
  <c r="R1265"/>
  <c r="S1265"/>
  <c r="T1265"/>
  <c r="X1265"/>
  <c r="Y1265"/>
  <c r="N1266"/>
  <c r="R1266"/>
  <c r="S1266"/>
  <c r="T1266"/>
  <c r="X1266"/>
  <c r="Y1266"/>
  <c r="N1267"/>
  <c r="R1267"/>
  <c r="S1267"/>
  <c r="T1267"/>
  <c r="X1267"/>
  <c r="Y1267"/>
  <c r="N1268"/>
  <c r="R1268"/>
  <c r="S1268"/>
  <c r="T1268"/>
  <c r="X1268"/>
  <c r="Y1268"/>
  <c r="N1269"/>
  <c r="R1269"/>
  <c r="S1269"/>
  <c r="T1269"/>
  <c r="X1269"/>
  <c r="Y1269"/>
  <c r="N1270"/>
  <c r="R1270"/>
  <c r="S1270"/>
  <c r="T1270"/>
  <c r="X1270"/>
  <c r="Y1270"/>
  <c r="N1271"/>
  <c r="R1271"/>
  <c r="S1271"/>
  <c r="T1271"/>
  <c r="X1271"/>
  <c r="Y1271"/>
  <c r="N1272"/>
  <c r="R1272"/>
  <c r="S1272"/>
  <c r="T1272"/>
  <c r="X1272"/>
  <c r="Y1272"/>
  <c r="N1273"/>
  <c r="R1273"/>
  <c r="S1273"/>
  <c r="T1273"/>
  <c r="X1273"/>
  <c r="Y1273"/>
  <c r="N1274"/>
  <c r="R1274"/>
  <c r="S1274"/>
  <c r="T1274"/>
  <c r="X1274"/>
  <c r="Y1274"/>
  <c r="N1275"/>
  <c r="R1275"/>
  <c r="S1275"/>
  <c r="T1275"/>
  <c r="X1275"/>
  <c r="Y1275"/>
  <c r="N1276"/>
  <c r="R1276"/>
  <c r="S1276"/>
  <c r="T1276"/>
  <c r="X1276"/>
  <c r="Y1276"/>
  <c r="N1277"/>
  <c r="R1277"/>
  <c r="S1277"/>
  <c r="T1277"/>
  <c r="X1277"/>
  <c r="Y1277"/>
  <c r="N1278"/>
  <c r="R1278"/>
  <c r="S1278"/>
  <c r="T1278"/>
  <c r="X1278"/>
  <c r="Y1278"/>
  <c r="N1279"/>
  <c r="R1279"/>
  <c r="S1279"/>
  <c r="T1279"/>
  <c r="X1279"/>
  <c r="Y1279"/>
  <c r="N1280"/>
  <c r="R1280"/>
  <c r="S1280"/>
  <c r="T1280"/>
  <c r="X1280"/>
  <c r="Y1280"/>
  <c r="N1281"/>
  <c r="R1281"/>
  <c r="S1281"/>
  <c r="T1281"/>
  <c r="X1281"/>
  <c r="Y1281"/>
  <c r="N1282"/>
  <c r="R1282"/>
  <c r="S1282"/>
  <c r="T1282"/>
  <c r="X1282"/>
  <c r="Y1282"/>
  <c r="N1283"/>
  <c r="R1283"/>
  <c r="S1283"/>
  <c r="T1283"/>
  <c r="X1283"/>
  <c r="Y1283"/>
  <c r="N1284"/>
  <c r="R1284"/>
  <c r="S1284"/>
  <c r="T1284"/>
  <c r="X1284"/>
  <c r="Y1284"/>
  <c r="N1285"/>
  <c r="R1285"/>
  <c r="S1285"/>
  <c r="T1285"/>
  <c r="X1285"/>
  <c r="Y1285"/>
  <c r="N1286"/>
  <c r="R1286"/>
  <c r="S1286"/>
  <c r="T1286"/>
  <c r="X1286"/>
  <c r="Y1286"/>
  <c r="N1287"/>
  <c r="R1287"/>
  <c r="S1287"/>
  <c r="T1287"/>
  <c r="X1287"/>
  <c r="Y1287"/>
  <c r="N1288"/>
  <c r="R1288"/>
  <c r="S1288"/>
  <c r="T1288"/>
  <c r="X1288"/>
  <c r="Y1288"/>
  <c r="N1289"/>
  <c r="R1289"/>
  <c r="S1289"/>
  <c r="T1289"/>
  <c r="X1289"/>
  <c r="Y1289"/>
  <c r="N1290"/>
  <c r="R1290"/>
  <c r="S1290"/>
  <c r="T1290"/>
  <c r="X1290"/>
  <c r="Y1290"/>
  <c r="N1291"/>
  <c r="R1291"/>
  <c r="S1291"/>
  <c r="T1291"/>
  <c r="X1291"/>
  <c r="Y1291"/>
  <c r="N1292"/>
  <c r="R1292"/>
  <c r="S1292"/>
  <c r="T1292"/>
  <c r="X1292"/>
  <c r="Y1292"/>
  <c r="N1293"/>
  <c r="R1293"/>
  <c r="S1293"/>
  <c r="T1293"/>
  <c r="X1293"/>
  <c r="Y1293"/>
  <c r="N1294"/>
  <c r="R1294"/>
  <c r="S1294"/>
  <c r="T1294"/>
  <c r="X1294"/>
  <c r="Y1294"/>
  <c r="N1295"/>
  <c r="R1295"/>
  <c r="S1295"/>
  <c r="T1295"/>
  <c r="X1295"/>
  <c r="Y1295"/>
  <c r="N1296"/>
  <c r="R1296"/>
  <c r="S1296"/>
  <c r="T1296"/>
  <c r="X1296"/>
  <c r="Y1296"/>
  <c r="N1297"/>
  <c r="R1297"/>
  <c r="S1297"/>
  <c r="T1297"/>
  <c r="X1297"/>
  <c r="Y1297"/>
  <c r="N1298"/>
  <c r="R1298"/>
  <c r="S1298"/>
  <c r="T1298"/>
  <c r="X1298"/>
  <c r="Y1298"/>
  <c r="N1299"/>
  <c r="R1299"/>
  <c r="S1299"/>
  <c r="T1299"/>
  <c r="X1299"/>
  <c r="Y1299"/>
  <c r="N1300"/>
  <c r="R1300"/>
  <c r="S1300"/>
  <c r="T1300"/>
  <c r="X1300"/>
  <c r="Y1300"/>
  <c r="N1301"/>
  <c r="R1301"/>
  <c r="S1301"/>
  <c r="T1301"/>
  <c r="X1301"/>
  <c r="Y1301"/>
  <c r="N1302"/>
  <c r="R1302"/>
  <c r="S1302"/>
  <c r="T1302"/>
  <c r="X1302"/>
  <c r="Y1302"/>
  <c r="N1303"/>
  <c r="R1303"/>
  <c r="S1303"/>
  <c r="T1303"/>
  <c r="X1303"/>
  <c r="Y1303"/>
  <c r="N1304"/>
  <c r="R1304"/>
  <c r="S1304"/>
  <c r="T1304"/>
  <c r="X1304"/>
  <c r="Y1304"/>
  <c r="N1305"/>
  <c r="R1305"/>
  <c r="S1305"/>
  <c r="T1305"/>
  <c r="X1305"/>
  <c r="Y1305"/>
  <c r="N1306"/>
  <c r="R1306"/>
  <c r="S1306"/>
  <c r="T1306"/>
  <c r="X1306"/>
  <c r="Y1306"/>
  <c r="N1307"/>
  <c r="R1307"/>
  <c r="S1307"/>
  <c r="T1307"/>
  <c r="X1307"/>
  <c r="Y1307"/>
  <c r="N1308"/>
  <c r="R1308"/>
  <c r="S1308"/>
  <c r="T1308"/>
  <c r="X1308"/>
  <c r="Y1308"/>
  <c r="N1309"/>
  <c r="R1309"/>
  <c r="S1309"/>
  <c r="T1309"/>
  <c r="X1309"/>
  <c r="Y1309"/>
  <c r="N1310"/>
  <c r="R1310"/>
  <c r="S1310"/>
  <c r="T1310"/>
  <c r="X1310"/>
  <c r="Y1310"/>
  <c r="N1311"/>
  <c r="R1311"/>
  <c r="S1311"/>
  <c r="T1311"/>
  <c r="X1311"/>
  <c r="Y1311"/>
  <c r="N1312"/>
  <c r="R1312"/>
  <c r="S1312"/>
  <c r="T1312"/>
  <c r="X1312"/>
  <c r="Y1312"/>
  <c r="N1313"/>
  <c r="R1313"/>
  <c r="S1313"/>
  <c r="T1313"/>
  <c r="X1313"/>
  <c r="Y1313"/>
  <c r="N1314"/>
  <c r="R1314"/>
  <c r="S1314"/>
  <c r="T1314"/>
  <c r="X1314"/>
  <c r="Y1314"/>
  <c r="N1315"/>
  <c r="R1315"/>
  <c r="S1315"/>
  <c r="T1315"/>
  <c r="X1315"/>
  <c r="Y1315"/>
  <c r="N1316"/>
  <c r="R1316"/>
  <c r="S1316"/>
  <c r="T1316"/>
  <c r="X1316"/>
  <c r="Y1316"/>
  <c r="N1317"/>
  <c r="R1317"/>
  <c r="S1317"/>
  <c r="T1317"/>
  <c r="X1317"/>
  <c r="Y1317"/>
  <c r="N1318"/>
  <c r="R1318"/>
  <c r="S1318"/>
  <c r="T1318"/>
  <c r="X1318"/>
  <c r="Y1318"/>
  <c r="N1319"/>
  <c r="R1319"/>
  <c r="S1319"/>
  <c r="T1319"/>
  <c r="X1319"/>
  <c r="Y1319"/>
  <c r="N1320"/>
  <c r="R1320"/>
  <c r="S1320"/>
  <c r="T1320"/>
  <c r="X1320"/>
  <c r="Y1320"/>
  <c r="N1321"/>
  <c r="R1321"/>
  <c r="S1321"/>
  <c r="T1321"/>
  <c r="X1321"/>
  <c r="Y1321"/>
  <c r="N1322"/>
  <c r="R1322"/>
  <c r="S1322"/>
  <c r="T1322"/>
  <c r="X1322"/>
  <c r="Y1322"/>
  <c r="N1323"/>
  <c r="R1323"/>
  <c r="S1323"/>
  <c r="T1323"/>
  <c r="X1323"/>
  <c r="Y1323"/>
  <c r="N1324"/>
  <c r="R1324"/>
  <c r="S1324"/>
  <c r="T1324"/>
  <c r="X1324"/>
  <c r="Y1324"/>
  <c r="N1325"/>
  <c r="R1325"/>
  <c r="S1325"/>
  <c r="T1325"/>
  <c r="X1325"/>
  <c r="Y1325"/>
  <c r="N1326"/>
  <c r="R1326"/>
  <c r="S1326"/>
  <c r="T1326"/>
  <c r="X1326"/>
  <c r="Y1326"/>
  <c r="N1327"/>
  <c r="R1327"/>
  <c r="S1327"/>
  <c r="T1327"/>
  <c r="X1327"/>
  <c r="Y1327"/>
  <c r="N1328"/>
  <c r="R1328"/>
  <c r="S1328"/>
  <c r="T1328"/>
  <c r="X1328"/>
  <c r="Y1328"/>
  <c r="N1329"/>
  <c r="R1329"/>
  <c r="S1329"/>
  <c r="T1329"/>
  <c r="X1329"/>
  <c r="Y1329"/>
  <c r="N1330"/>
  <c r="R1330"/>
  <c r="S1330"/>
  <c r="T1330"/>
  <c r="X1330"/>
  <c r="Y1330"/>
  <c r="N1331"/>
  <c r="R1331"/>
  <c r="S1331"/>
  <c r="T1331"/>
  <c r="X1331"/>
  <c r="Y1331"/>
  <c r="N1332"/>
  <c r="R1332"/>
  <c r="S1332"/>
  <c r="T1332"/>
  <c r="X1332"/>
  <c r="Y1332"/>
  <c r="N1333"/>
  <c r="R1333"/>
  <c r="S1333"/>
  <c r="T1333"/>
  <c r="X1333"/>
  <c r="Y1333"/>
  <c r="N1334"/>
  <c r="R1334"/>
  <c r="S1334"/>
  <c r="T1334"/>
  <c r="X1334"/>
  <c r="Y1334"/>
  <c r="N1335"/>
  <c r="R1335"/>
  <c r="S1335"/>
  <c r="T1335"/>
  <c r="X1335"/>
  <c r="Y1335"/>
  <c r="N1336"/>
  <c r="R1336"/>
  <c r="S1336"/>
  <c r="T1336"/>
  <c r="X1336"/>
  <c r="Y1336"/>
  <c r="N1337"/>
  <c r="R1337"/>
  <c r="S1337"/>
  <c r="T1337"/>
  <c r="X1337"/>
  <c r="Y1337"/>
  <c r="N1338"/>
  <c r="R1338"/>
  <c r="S1338"/>
  <c r="T1338"/>
  <c r="X1338"/>
  <c r="Y1338"/>
  <c r="N1339"/>
  <c r="R1339"/>
  <c r="S1339"/>
  <c r="T1339"/>
  <c r="X1339"/>
  <c r="Y1339"/>
  <c r="N1340"/>
  <c r="R1340"/>
  <c r="S1340"/>
  <c r="T1340"/>
  <c r="X1340"/>
  <c r="Y1340"/>
  <c r="N1341"/>
  <c r="R1341"/>
  <c r="S1341"/>
  <c r="T1341"/>
  <c r="X1341"/>
  <c r="Y1341"/>
  <c r="N1342"/>
  <c r="R1342"/>
  <c r="S1342"/>
  <c r="T1342"/>
  <c r="X1342"/>
  <c r="Y1342"/>
  <c r="N1343"/>
  <c r="R1343"/>
  <c r="S1343"/>
  <c r="T1343"/>
  <c r="X1343"/>
  <c r="Y1343"/>
  <c r="N1344"/>
  <c r="R1344"/>
  <c r="S1344"/>
  <c r="T1344"/>
  <c r="X1344"/>
  <c r="Y1344"/>
  <c r="N1345"/>
  <c r="R1345"/>
  <c r="S1345"/>
  <c r="T1345"/>
  <c r="X1345"/>
  <c r="Y1345"/>
  <c r="N1346"/>
  <c r="R1346"/>
  <c r="S1346"/>
  <c r="T1346"/>
  <c r="X1346"/>
  <c r="Y1346"/>
  <c r="N1347"/>
  <c r="R1347"/>
  <c r="S1347"/>
  <c r="T1347"/>
  <c r="X1347"/>
  <c r="Y1347"/>
  <c r="N1348"/>
  <c r="R1348"/>
  <c r="S1348"/>
  <c r="T1348"/>
  <c r="X1348"/>
  <c r="Y1348"/>
  <c r="N1349"/>
  <c r="R1349"/>
  <c r="S1349"/>
  <c r="T1349"/>
  <c r="X1349"/>
  <c r="Y1349"/>
  <c r="N1350"/>
  <c r="R1350"/>
  <c r="S1350"/>
  <c r="T1350"/>
  <c r="X1350"/>
  <c r="Y1350"/>
  <c r="N1351"/>
  <c r="R1351"/>
  <c r="S1351"/>
  <c r="T1351"/>
  <c r="X1351"/>
  <c r="Y1351"/>
  <c r="N1352"/>
  <c r="R1352"/>
  <c r="S1352"/>
  <c r="T1352"/>
  <c r="X1352"/>
  <c r="Y1352"/>
  <c r="N1353"/>
  <c r="R1353"/>
  <c r="S1353"/>
  <c r="T1353"/>
  <c r="X1353"/>
  <c r="Y1353"/>
  <c r="N1354"/>
  <c r="R1354"/>
  <c r="S1354"/>
  <c r="T1354"/>
  <c r="X1354"/>
  <c r="Y1354"/>
  <c r="N1355"/>
  <c r="R1355"/>
  <c r="S1355"/>
  <c r="T1355"/>
  <c r="X1355"/>
  <c r="Y1355"/>
  <c r="N1356"/>
  <c r="R1356"/>
  <c r="S1356"/>
  <c r="T1356"/>
  <c r="X1356"/>
  <c r="Y1356"/>
  <c r="N1357"/>
  <c r="R1357"/>
  <c r="S1357"/>
  <c r="T1357"/>
  <c r="X1357"/>
  <c r="Y1357"/>
  <c r="N1358"/>
  <c r="R1358"/>
  <c r="S1358"/>
  <c r="T1358"/>
  <c r="X1358"/>
  <c r="Y1358"/>
  <c r="N1359"/>
  <c r="R1359"/>
  <c r="S1359"/>
  <c r="T1359"/>
  <c r="X1359"/>
  <c r="Y1359"/>
  <c r="N1360"/>
  <c r="R1360"/>
  <c r="S1360"/>
  <c r="T1360"/>
  <c r="X1360"/>
  <c r="Y1360"/>
  <c r="N1361"/>
  <c r="R1361"/>
  <c r="S1361"/>
  <c r="T1361"/>
  <c r="X1361"/>
  <c r="Y1361"/>
  <c r="N1362"/>
  <c r="R1362"/>
  <c r="S1362"/>
  <c r="T1362"/>
  <c r="X1362"/>
  <c r="Y1362"/>
  <c r="N1363"/>
  <c r="R1363"/>
  <c r="S1363"/>
  <c r="T1363"/>
  <c r="X1363"/>
  <c r="Y1363"/>
  <c r="N1364"/>
  <c r="R1364"/>
  <c r="S1364"/>
  <c r="T1364"/>
  <c r="X1364"/>
  <c r="Y1364"/>
  <c r="N1365"/>
  <c r="R1365"/>
  <c r="S1365"/>
  <c r="T1365"/>
  <c r="X1365"/>
  <c r="Y1365"/>
  <c r="N1366"/>
  <c r="R1366"/>
  <c r="S1366"/>
  <c r="T1366"/>
  <c r="X1366"/>
  <c r="Y1366"/>
  <c r="N1367"/>
  <c r="R1367"/>
  <c r="S1367"/>
  <c r="T1367"/>
  <c r="X1367"/>
  <c r="Y1367"/>
  <c r="N1368"/>
  <c r="R1368"/>
  <c r="S1368"/>
  <c r="T1368"/>
  <c r="X1368"/>
  <c r="Y1368"/>
  <c r="N1369"/>
  <c r="R1369"/>
  <c r="S1369"/>
  <c r="T1369"/>
  <c r="X1369"/>
  <c r="Y1369"/>
  <c r="N1370"/>
  <c r="R1370"/>
  <c r="S1370"/>
  <c r="T1370"/>
  <c r="X1370"/>
  <c r="Y1370"/>
  <c r="N1371"/>
  <c r="R1371"/>
  <c r="S1371"/>
  <c r="T1371"/>
  <c r="X1371"/>
  <c r="Y1371"/>
  <c r="N1372"/>
  <c r="R1372"/>
  <c r="S1372"/>
  <c r="T1372"/>
  <c r="X1372"/>
  <c r="Y1372"/>
  <c r="N1373"/>
  <c r="R1373"/>
  <c r="S1373"/>
  <c r="T1373"/>
  <c r="X1373"/>
  <c r="Y1373"/>
  <c r="N1374"/>
  <c r="R1374"/>
  <c r="S1374"/>
  <c r="T1374"/>
  <c r="X1374"/>
  <c r="Y1374"/>
  <c r="N1375"/>
  <c r="R1375"/>
  <c r="S1375"/>
  <c r="T1375"/>
  <c r="X1375"/>
  <c r="Y1375"/>
  <c r="N1376"/>
  <c r="R1376"/>
  <c r="S1376"/>
  <c r="T1376"/>
  <c r="X1376"/>
  <c r="Y1376"/>
  <c r="N1377"/>
  <c r="R1377"/>
  <c r="S1377"/>
  <c r="T1377"/>
  <c r="X1377"/>
  <c r="Y1377"/>
  <c r="N1378"/>
  <c r="R1378"/>
  <c r="S1378"/>
  <c r="T1378"/>
  <c r="X1378"/>
  <c r="Y1378"/>
  <c r="N1379"/>
  <c r="R1379"/>
  <c r="S1379"/>
  <c r="T1379"/>
  <c r="X1379"/>
  <c r="Y1379"/>
  <c r="N1380"/>
  <c r="R1380"/>
  <c r="S1380"/>
  <c r="T1380"/>
  <c r="X1380"/>
  <c r="Y1380"/>
  <c r="N1381"/>
  <c r="R1381"/>
  <c r="S1381"/>
  <c r="T1381"/>
  <c r="X1381"/>
  <c r="Y1381"/>
  <c r="N1382"/>
  <c r="R1382"/>
  <c r="S1382"/>
  <c r="T1382"/>
  <c r="X1382"/>
  <c r="Y1382"/>
  <c r="N1383"/>
  <c r="R1383"/>
  <c r="S1383"/>
  <c r="T1383"/>
  <c r="X1383"/>
  <c r="Y1383"/>
  <c r="N1384"/>
  <c r="R1384"/>
  <c r="S1384"/>
  <c r="T1384"/>
  <c r="X1384"/>
  <c r="Y1384"/>
  <c r="N1385"/>
  <c r="R1385"/>
  <c r="S1385"/>
  <c r="T1385"/>
  <c r="X1385"/>
  <c r="Y1385"/>
  <c r="N1386"/>
  <c r="R1386"/>
  <c r="S1386"/>
  <c r="T1386"/>
  <c r="X1386"/>
  <c r="Y1386"/>
  <c r="N1387"/>
  <c r="R1387"/>
  <c r="S1387"/>
  <c r="T1387"/>
  <c r="X1387"/>
  <c r="Y1387"/>
  <c r="N1388"/>
  <c r="R1388"/>
  <c r="S1388"/>
  <c r="T1388"/>
  <c r="X1388"/>
  <c r="Y1388"/>
  <c r="N1389"/>
  <c r="R1389"/>
  <c r="S1389"/>
  <c r="T1389"/>
  <c r="X1389"/>
  <c r="Y1389"/>
  <c r="N1390"/>
  <c r="R1390"/>
  <c r="S1390"/>
  <c r="T1390"/>
  <c r="X1390"/>
  <c r="Y1390"/>
  <c r="N1391"/>
  <c r="R1391"/>
  <c r="S1391"/>
  <c r="T1391"/>
  <c r="X1391"/>
  <c r="Y1391"/>
  <c r="N1392"/>
  <c r="R1392"/>
  <c r="S1392"/>
  <c r="T1392"/>
  <c r="X1392"/>
  <c r="Y1392"/>
  <c r="N1393"/>
  <c r="R1393"/>
  <c r="S1393"/>
  <c r="T1393"/>
  <c r="X1393"/>
  <c r="Y1393"/>
  <c r="N1394"/>
  <c r="R1394"/>
  <c r="S1394"/>
  <c r="T1394"/>
  <c r="X1394"/>
  <c r="Y1394"/>
  <c r="N1395"/>
  <c r="R1395"/>
  <c r="S1395"/>
  <c r="T1395"/>
  <c r="X1395"/>
  <c r="Y1395"/>
  <c r="N1396"/>
  <c r="R1396"/>
  <c r="S1396"/>
  <c r="T1396"/>
  <c r="X1396"/>
  <c r="Y1396"/>
  <c r="N1397"/>
  <c r="R1397"/>
  <c r="S1397"/>
  <c r="T1397"/>
  <c r="X1397"/>
  <c r="Y1397"/>
  <c r="N1398"/>
  <c r="R1398"/>
  <c r="S1398"/>
  <c r="T1398"/>
  <c r="X1398"/>
  <c r="Y1398"/>
  <c r="N1399"/>
  <c r="R1399"/>
  <c r="S1399"/>
  <c r="T1399"/>
  <c r="X1399"/>
  <c r="Y1399"/>
  <c r="N1400"/>
  <c r="R1400"/>
  <c r="S1400"/>
  <c r="T1400"/>
  <c r="X1400"/>
  <c r="Y1400"/>
  <c r="B54"/>
  <c r="B46"/>
  <c r="B49"/>
  <c r="A49" s="1"/>
  <c r="B43"/>
  <c r="A43" s="1"/>
  <c r="U46" l="1"/>
  <c r="Z46"/>
  <c r="S46"/>
  <c r="T46"/>
  <c r="W46"/>
  <c r="R46"/>
  <c r="A46"/>
  <c r="U49"/>
  <c r="Z49"/>
  <c r="W49"/>
  <c r="R49"/>
  <c r="S49"/>
  <c r="T49"/>
  <c r="T54"/>
  <c r="U54"/>
  <c r="Z54"/>
  <c r="S54"/>
  <c r="R54"/>
  <c r="W54"/>
  <c r="A54"/>
  <c r="U43"/>
  <c r="Z43"/>
  <c r="T43"/>
  <c r="W43"/>
  <c r="R43"/>
  <c r="S43"/>
  <c r="B798"/>
  <c r="U798" l="1"/>
  <c r="Z798"/>
  <c r="W798"/>
  <c r="A798"/>
  <c r="D53" i="15"/>
  <c r="G53"/>
  <c r="H53"/>
  <c r="C53"/>
  <c r="Y18" i="34" l="1"/>
  <c r="X18"/>
  <c r="T18"/>
  <c r="S18"/>
  <c r="R18"/>
  <c r="N18"/>
  <c r="K18"/>
  <c r="C18"/>
  <c r="B18" s="1"/>
  <c r="Z18" s="1"/>
  <c r="W18" l="1"/>
  <c r="U18"/>
  <c r="A18"/>
  <c r="A39" i="70" l="1"/>
  <c r="A40"/>
  <c r="A41"/>
  <c r="A42"/>
  <c r="A23"/>
  <c r="A6"/>
  <c r="A12"/>
  <c r="A22"/>
  <c r="A11"/>
  <c r="A27"/>
  <c r="A24"/>
  <c r="A13"/>
  <c r="A28"/>
  <c r="A30"/>
  <c r="A16"/>
  <c r="A15"/>
  <c r="A32"/>
  <c r="A33"/>
  <c r="A34"/>
  <c r="A35"/>
  <c r="A36"/>
  <c r="A37"/>
  <c r="A38"/>
  <c r="A95" i="55" l="1"/>
  <c r="T8" i="43" l="1"/>
  <c r="A2" i="79" l="1"/>
  <c r="A1"/>
  <c r="A2" i="53" l="1"/>
  <c r="A1"/>
  <c r="A3" i="54" l="1"/>
  <c r="A2"/>
  <c r="C22"/>
  <c r="B2" i="55" l="1"/>
  <c r="B1"/>
  <c r="A7" i="12"/>
  <c r="A6"/>
  <c r="A7" i="70"/>
  <c r="A25"/>
  <c r="A14"/>
  <c r="A8"/>
  <c r="A17"/>
  <c r="A10"/>
  <c r="A21"/>
  <c r="A29"/>
  <c r="A20"/>
  <c r="A18"/>
  <c r="A19"/>
  <c r="A31"/>
  <c r="A9"/>
  <c r="A26"/>
  <c r="A2" i="12"/>
  <c r="A1"/>
  <c r="A2" i="70"/>
  <c r="A1"/>
  <c r="A352" i="60" l="1"/>
  <c r="A192"/>
  <c r="A13"/>
  <c r="A2"/>
  <c r="K14" i="34" l="1"/>
  <c r="Y14"/>
  <c r="X14"/>
  <c r="T14"/>
  <c r="S14"/>
  <c r="R14"/>
  <c r="N14"/>
  <c r="C14"/>
  <c r="B14" s="1"/>
  <c r="A14" s="1"/>
  <c r="W14" l="1"/>
  <c r="U14"/>
  <c r="N1401" l="1"/>
  <c r="R1401"/>
  <c r="S1401"/>
  <c r="T1401"/>
  <c r="X1401"/>
  <c r="Y1401"/>
  <c r="N1402"/>
  <c r="R1402"/>
  <c r="S1402"/>
  <c r="T1402"/>
  <c r="X1402"/>
  <c r="Y1402"/>
  <c r="N1403"/>
  <c r="R1403"/>
  <c r="S1403"/>
  <c r="T1403"/>
  <c r="X1403"/>
  <c r="Y1403"/>
  <c r="N1404"/>
  <c r="R1404"/>
  <c r="S1404"/>
  <c r="T1404"/>
  <c r="X1404"/>
  <c r="Y1404"/>
  <c r="N1405"/>
  <c r="R1405"/>
  <c r="S1405"/>
  <c r="T1405"/>
  <c r="X1405"/>
  <c r="Y1405"/>
  <c r="N1406"/>
  <c r="R1406"/>
  <c r="S1406"/>
  <c r="T1406"/>
  <c r="X1406"/>
  <c r="Y1406"/>
  <c r="N1407"/>
  <c r="R1407"/>
  <c r="S1407"/>
  <c r="T1407"/>
  <c r="X1407"/>
  <c r="Y1407"/>
  <c r="N1408"/>
  <c r="R1408"/>
  <c r="S1408"/>
  <c r="T1408"/>
  <c r="X1408"/>
  <c r="Y1408"/>
  <c r="N1409"/>
  <c r="R1409"/>
  <c r="S1409"/>
  <c r="T1409"/>
  <c r="X1409"/>
  <c r="Y1409"/>
  <c r="N1410"/>
  <c r="R1410"/>
  <c r="S1410"/>
  <c r="T1410"/>
  <c r="X1410"/>
  <c r="Y1410"/>
  <c r="N1411"/>
  <c r="R1411"/>
  <c r="S1411"/>
  <c r="T1411"/>
  <c r="X1411"/>
  <c r="Y1411"/>
  <c r="N1412"/>
  <c r="R1412"/>
  <c r="S1412"/>
  <c r="T1412"/>
  <c r="X1412"/>
  <c r="Y1412"/>
  <c r="N1413"/>
  <c r="R1413"/>
  <c r="S1413"/>
  <c r="T1413"/>
  <c r="X1413"/>
  <c r="Y1413"/>
  <c r="N1414"/>
  <c r="R1414"/>
  <c r="S1414"/>
  <c r="T1414"/>
  <c r="X1414"/>
  <c r="Y1414"/>
  <c r="N1415"/>
  <c r="R1415"/>
  <c r="S1415"/>
  <c r="T1415"/>
  <c r="X1415"/>
  <c r="Y1415"/>
  <c r="N1416"/>
  <c r="R1416"/>
  <c r="S1416"/>
  <c r="T1416"/>
  <c r="X1416"/>
  <c r="Y1416"/>
  <c r="N1417"/>
  <c r="R1417"/>
  <c r="S1417"/>
  <c r="T1417"/>
  <c r="X1417"/>
  <c r="Y1417"/>
  <c r="N1418"/>
  <c r="R1418"/>
  <c r="S1418"/>
  <c r="T1418"/>
  <c r="X1418"/>
  <c r="Y1418"/>
  <c r="N1419"/>
  <c r="R1419"/>
  <c r="S1419"/>
  <c r="T1419"/>
  <c r="X1419"/>
  <c r="Y1419"/>
  <c r="N1420"/>
  <c r="R1420"/>
  <c r="S1420"/>
  <c r="T1420"/>
  <c r="X1420"/>
  <c r="Y1420"/>
  <c r="N1421"/>
  <c r="R1421"/>
  <c r="S1421"/>
  <c r="T1421"/>
  <c r="X1421"/>
  <c r="Y1421"/>
  <c r="N1422"/>
  <c r="R1422"/>
  <c r="S1422"/>
  <c r="T1422"/>
  <c r="X1422"/>
  <c r="Y1422"/>
  <c r="N1423"/>
  <c r="R1423"/>
  <c r="S1423"/>
  <c r="T1423"/>
  <c r="X1423"/>
  <c r="Y1423"/>
  <c r="N1424"/>
  <c r="R1424"/>
  <c r="S1424"/>
  <c r="T1424"/>
  <c r="X1424"/>
  <c r="Y1424"/>
  <c r="N1425"/>
  <c r="R1425"/>
  <c r="S1425"/>
  <c r="T1425"/>
  <c r="X1425"/>
  <c r="Y1425"/>
  <c r="N1426"/>
  <c r="R1426"/>
  <c r="S1426"/>
  <c r="T1426"/>
  <c r="X1426"/>
  <c r="Y1426"/>
  <c r="N1427"/>
  <c r="R1427"/>
  <c r="S1427"/>
  <c r="T1427"/>
  <c r="X1427"/>
  <c r="Y1427"/>
  <c r="N1428"/>
  <c r="R1428"/>
  <c r="S1428"/>
  <c r="T1428"/>
  <c r="X1428"/>
  <c r="Y1428"/>
  <c r="N1429"/>
  <c r="R1429"/>
  <c r="S1429"/>
  <c r="T1429"/>
  <c r="X1429"/>
  <c r="Y1429"/>
  <c r="N1430"/>
  <c r="R1430"/>
  <c r="S1430"/>
  <c r="T1430"/>
  <c r="X1430"/>
  <c r="Y1430"/>
  <c r="N421"/>
  <c r="R421"/>
  <c r="S421"/>
  <c r="T421"/>
  <c r="X421"/>
  <c r="Y421"/>
  <c r="N422"/>
  <c r="R422"/>
  <c r="S422"/>
  <c r="T422"/>
  <c r="X422"/>
  <c r="Y422"/>
  <c r="N423"/>
  <c r="R423"/>
  <c r="S423"/>
  <c r="T423"/>
  <c r="X423"/>
  <c r="Y423"/>
  <c r="N424"/>
  <c r="R424"/>
  <c r="S424"/>
  <c r="T424"/>
  <c r="X424"/>
  <c r="Y424"/>
  <c r="N425"/>
  <c r="R425"/>
  <c r="S425"/>
  <c r="T425"/>
  <c r="X425"/>
  <c r="Y425"/>
  <c r="N426"/>
  <c r="R426"/>
  <c r="S426"/>
  <c r="T426"/>
  <c r="X426"/>
  <c r="Y426"/>
  <c r="N427"/>
  <c r="R427"/>
  <c r="S427"/>
  <c r="T427"/>
  <c r="X427"/>
  <c r="Y427"/>
  <c r="N428"/>
  <c r="R428"/>
  <c r="S428"/>
  <c r="T428"/>
  <c r="X428"/>
  <c r="Y428"/>
  <c r="N429"/>
  <c r="R429"/>
  <c r="S429"/>
  <c r="T429"/>
  <c r="X429"/>
  <c r="Y429"/>
  <c r="N430"/>
  <c r="R430"/>
  <c r="S430"/>
  <c r="T430"/>
  <c r="X430"/>
  <c r="Y430"/>
  <c r="N432"/>
  <c r="R432"/>
  <c r="S432"/>
  <c r="T432"/>
  <c r="X432"/>
  <c r="Y432"/>
  <c r="N433"/>
  <c r="R433"/>
  <c r="S433"/>
  <c r="T433"/>
  <c r="X433"/>
  <c r="Y433"/>
  <c r="N434"/>
  <c r="R434"/>
  <c r="S434"/>
  <c r="T434"/>
  <c r="X434"/>
  <c r="Y434"/>
  <c r="N435"/>
  <c r="R435"/>
  <c r="S435"/>
  <c r="T435"/>
  <c r="X435"/>
  <c r="Y435"/>
  <c r="N436"/>
  <c r="R436"/>
  <c r="S436"/>
  <c r="T436"/>
  <c r="X436"/>
  <c r="Y436"/>
  <c r="N437"/>
  <c r="R437"/>
  <c r="S437"/>
  <c r="T437"/>
  <c r="X437"/>
  <c r="Y437"/>
  <c r="N438"/>
  <c r="R438"/>
  <c r="S438"/>
  <c r="T438"/>
  <c r="X438"/>
  <c r="Y438"/>
  <c r="N439"/>
  <c r="R439"/>
  <c r="S439"/>
  <c r="T439"/>
  <c r="X439"/>
  <c r="Y439"/>
  <c r="N440"/>
  <c r="R440"/>
  <c r="S440"/>
  <c r="T440"/>
  <c r="X440"/>
  <c r="Y440"/>
  <c r="N441"/>
  <c r="R441"/>
  <c r="S441"/>
  <c r="T441"/>
  <c r="X441"/>
  <c r="Y441"/>
  <c r="N442"/>
  <c r="R442"/>
  <c r="S442"/>
  <c r="T442"/>
  <c r="X442"/>
  <c r="Y442"/>
  <c r="N443"/>
  <c r="R443"/>
  <c r="S443"/>
  <c r="T443"/>
  <c r="X443"/>
  <c r="Y443"/>
  <c r="N444"/>
  <c r="R444"/>
  <c r="S444"/>
  <c r="T444"/>
  <c r="X444"/>
  <c r="Y444"/>
  <c r="N445"/>
  <c r="R445"/>
  <c r="S445"/>
  <c r="T445"/>
  <c r="X445"/>
  <c r="Y445"/>
  <c r="N447"/>
  <c r="R447"/>
  <c r="S447"/>
  <c r="T447"/>
  <c r="X447"/>
  <c r="Y447"/>
  <c r="N448"/>
  <c r="R448"/>
  <c r="S448"/>
  <c r="T448"/>
  <c r="X448"/>
  <c r="Y448"/>
  <c r="N449"/>
  <c r="R449"/>
  <c r="S449"/>
  <c r="T449"/>
  <c r="X449"/>
  <c r="Y449"/>
  <c r="N450"/>
  <c r="R450"/>
  <c r="S450"/>
  <c r="T450"/>
  <c r="X450"/>
  <c r="Y450"/>
  <c r="N451"/>
  <c r="R451"/>
  <c r="S451"/>
  <c r="T451"/>
  <c r="X451"/>
  <c r="Y451"/>
  <c r="N452"/>
  <c r="R452"/>
  <c r="S452"/>
  <c r="T452"/>
  <c r="X452"/>
  <c r="Y452"/>
  <c r="N453"/>
  <c r="R453"/>
  <c r="S453"/>
  <c r="T453"/>
  <c r="X453"/>
  <c r="Y453"/>
  <c r="N454"/>
  <c r="R454"/>
  <c r="S454"/>
  <c r="T454"/>
  <c r="X454"/>
  <c r="Y454"/>
  <c r="N455"/>
  <c r="R455"/>
  <c r="S455"/>
  <c r="T455"/>
  <c r="X455"/>
  <c r="Y455"/>
  <c r="N456"/>
  <c r="R456"/>
  <c r="S456"/>
  <c r="T456"/>
  <c r="X456"/>
  <c r="Y456"/>
  <c r="N457"/>
  <c r="R457"/>
  <c r="S457"/>
  <c r="T457"/>
  <c r="X457"/>
  <c r="Y457"/>
  <c r="N458"/>
  <c r="R458"/>
  <c r="S458"/>
  <c r="T458"/>
  <c r="X458"/>
  <c r="Y458"/>
  <c r="N459"/>
  <c r="R459"/>
  <c r="S459"/>
  <c r="T459"/>
  <c r="X459"/>
  <c r="Y459"/>
  <c r="N460"/>
  <c r="R460"/>
  <c r="S460"/>
  <c r="T460"/>
  <c r="X460"/>
  <c r="Y460"/>
  <c r="N461"/>
  <c r="R461"/>
  <c r="S461"/>
  <c r="T461"/>
  <c r="X461"/>
  <c r="Y461"/>
  <c r="N462"/>
  <c r="R462"/>
  <c r="S462"/>
  <c r="T462"/>
  <c r="X462"/>
  <c r="Y462"/>
  <c r="N463"/>
  <c r="R463"/>
  <c r="S463"/>
  <c r="T463"/>
  <c r="X463"/>
  <c r="Y463"/>
  <c r="N464"/>
  <c r="R464"/>
  <c r="S464"/>
  <c r="T464"/>
  <c r="X464"/>
  <c r="Y464"/>
  <c r="N465"/>
  <c r="R465"/>
  <c r="S465"/>
  <c r="T465"/>
  <c r="X465"/>
  <c r="Y465"/>
  <c r="N466"/>
  <c r="R466"/>
  <c r="S466"/>
  <c r="T466"/>
  <c r="X466"/>
  <c r="Y466"/>
  <c r="N467"/>
  <c r="R467"/>
  <c r="S467"/>
  <c r="T467"/>
  <c r="X467"/>
  <c r="Y467"/>
  <c r="N468"/>
  <c r="R468"/>
  <c r="S468"/>
  <c r="T468"/>
  <c r="X468"/>
  <c r="Y468"/>
  <c r="N469"/>
  <c r="R469"/>
  <c r="S469"/>
  <c r="T469"/>
  <c r="X469"/>
  <c r="Y469"/>
  <c r="N470"/>
  <c r="R470"/>
  <c r="S470"/>
  <c r="T470"/>
  <c r="X470"/>
  <c r="Y470"/>
  <c r="N471"/>
  <c r="R471"/>
  <c r="S471"/>
  <c r="T471"/>
  <c r="X471"/>
  <c r="Y471"/>
  <c r="N472"/>
  <c r="R472"/>
  <c r="S472"/>
  <c r="T472"/>
  <c r="X472"/>
  <c r="Y472"/>
  <c r="N473"/>
  <c r="R473"/>
  <c r="S473"/>
  <c r="T473"/>
  <c r="X473"/>
  <c r="Y473"/>
  <c r="N474"/>
  <c r="R474"/>
  <c r="S474"/>
  <c r="T474"/>
  <c r="X474"/>
  <c r="Y474"/>
  <c r="N475"/>
  <c r="R475"/>
  <c r="S475"/>
  <c r="T475"/>
  <c r="X475"/>
  <c r="Y475"/>
  <c r="N476"/>
  <c r="R476"/>
  <c r="S476"/>
  <c r="T476"/>
  <c r="X476"/>
  <c r="Y476"/>
  <c r="N477"/>
  <c r="R477"/>
  <c r="S477"/>
  <c r="T477"/>
  <c r="X477"/>
  <c r="Y477"/>
  <c r="N478"/>
  <c r="R478"/>
  <c r="S478"/>
  <c r="T478"/>
  <c r="X478"/>
  <c r="Y478"/>
  <c r="N479"/>
  <c r="R479"/>
  <c r="S479"/>
  <c r="T479"/>
  <c r="X479"/>
  <c r="Y479"/>
  <c r="N480"/>
  <c r="R480"/>
  <c r="S480"/>
  <c r="T480"/>
  <c r="X480"/>
  <c r="Y480"/>
  <c r="N481"/>
  <c r="R481"/>
  <c r="S481"/>
  <c r="T481"/>
  <c r="X481"/>
  <c r="Y481"/>
  <c r="N482"/>
  <c r="R482"/>
  <c r="S482"/>
  <c r="T482"/>
  <c r="X482"/>
  <c r="Y482"/>
  <c r="N483"/>
  <c r="R483"/>
  <c r="S483"/>
  <c r="T483"/>
  <c r="X483"/>
  <c r="Y483"/>
  <c r="N484"/>
  <c r="R484"/>
  <c r="S484"/>
  <c r="T484"/>
  <c r="X484"/>
  <c r="Y484"/>
  <c r="N485"/>
  <c r="R485"/>
  <c r="S485"/>
  <c r="T485"/>
  <c r="X485"/>
  <c r="Y485"/>
  <c r="N486"/>
  <c r="R486"/>
  <c r="S486"/>
  <c r="T486"/>
  <c r="X486"/>
  <c r="Y486"/>
  <c r="N487"/>
  <c r="R487"/>
  <c r="S487"/>
  <c r="T487"/>
  <c r="X487"/>
  <c r="Y487"/>
  <c r="N488"/>
  <c r="R488"/>
  <c r="S488"/>
  <c r="T488"/>
  <c r="X488"/>
  <c r="Y488"/>
  <c r="N489"/>
  <c r="R489"/>
  <c r="S489"/>
  <c r="T489"/>
  <c r="X489"/>
  <c r="Y489"/>
  <c r="N490"/>
  <c r="R490"/>
  <c r="S490"/>
  <c r="T490"/>
  <c r="X490"/>
  <c r="Y490"/>
  <c r="N491"/>
  <c r="R491"/>
  <c r="S491"/>
  <c r="T491"/>
  <c r="X491"/>
  <c r="Y491"/>
  <c r="N492"/>
  <c r="R492"/>
  <c r="S492"/>
  <c r="T492"/>
  <c r="X492"/>
  <c r="Y492"/>
  <c r="N493"/>
  <c r="R493"/>
  <c r="S493"/>
  <c r="T493"/>
  <c r="X493"/>
  <c r="Y493"/>
  <c r="N494"/>
  <c r="R494"/>
  <c r="S494"/>
  <c r="T494"/>
  <c r="X494"/>
  <c r="Y494"/>
  <c r="N495"/>
  <c r="R495"/>
  <c r="S495"/>
  <c r="T495"/>
  <c r="X495"/>
  <c r="Y495"/>
  <c r="N496"/>
  <c r="R496"/>
  <c r="S496"/>
  <c r="T496"/>
  <c r="X496"/>
  <c r="Y496"/>
  <c r="N497"/>
  <c r="R497"/>
  <c r="S497"/>
  <c r="T497"/>
  <c r="X497"/>
  <c r="Y497"/>
  <c r="N498"/>
  <c r="R498"/>
  <c r="S498"/>
  <c r="T498"/>
  <c r="X498"/>
  <c r="Y498"/>
  <c r="N499"/>
  <c r="R499"/>
  <c r="S499"/>
  <c r="T499"/>
  <c r="X499"/>
  <c r="Y499"/>
  <c r="N500"/>
  <c r="R500"/>
  <c r="S500"/>
  <c r="T500"/>
  <c r="X500"/>
  <c r="Y500"/>
  <c r="N501"/>
  <c r="R501"/>
  <c r="S501"/>
  <c r="T501"/>
  <c r="X501"/>
  <c r="Y501"/>
  <c r="N502"/>
  <c r="R502"/>
  <c r="S502"/>
  <c r="T502"/>
  <c r="X502"/>
  <c r="Y502"/>
  <c r="N503"/>
  <c r="R503"/>
  <c r="S503"/>
  <c r="T503"/>
  <c r="X503"/>
  <c r="Y503"/>
  <c r="N504"/>
  <c r="R504"/>
  <c r="S504"/>
  <c r="T504"/>
  <c r="X504"/>
  <c r="Y504"/>
  <c r="N505"/>
  <c r="R505"/>
  <c r="S505"/>
  <c r="T505"/>
  <c r="X505"/>
  <c r="Y505"/>
  <c r="N506"/>
  <c r="R506"/>
  <c r="S506"/>
  <c r="T506"/>
  <c r="X506"/>
  <c r="Y506"/>
  <c r="N507"/>
  <c r="R507"/>
  <c r="S507"/>
  <c r="T507"/>
  <c r="X507"/>
  <c r="Y507"/>
  <c r="N508"/>
  <c r="R508"/>
  <c r="S508"/>
  <c r="T508"/>
  <c r="X508"/>
  <c r="Y508"/>
  <c r="N509"/>
  <c r="R509"/>
  <c r="S509"/>
  <c r="T509"/>
  <c r="X509"/>
  <c r="Y509"/>
  <c r="N510"/>
  <c r="R510"/>
  <c r="S510"/>
  <c r="T510"/>
  <c r="X510"/>
  <c r="Y510"/>
  <c r="N511"/>
  <c r="R511"/>
  <c r="S511"/>
  <c r="T511"/>
  <c r="X511"/>
  <c r="Y511"/>
  <c r="N512"/>
  <c r="R512"/>
  <c r="S512"/>
  <c r="T512"/>
  <c r="X512"/>
  <c r="Y512"/>
  <c r="N513"/>
  <c r="R513"/>
  <c r="S513"/>
  <c r="T513"/>
  <c r="X513"/>
  <c r="Y513"/>
  <c r="N514"/>
  <c r="R514"/>
  <c r="S514"/>
  <c r="T514"/>
  <c r="X514"/>
  <c r="Y514"/>
  <c r="N515"/>
  <c r="R515"/>
  <c r="S515"/>
  <c r="T515"/>
  <c r="X515"/>
  <c r="Y515"/>
  <c r="N516"/>
  <c r="R516"/>
  <c r="S516"/>
  <c r="T516"/>
  <c r="X516"/>
  <c r="Y516"/>
  <c r="N517"/>
  <c r="R517"/>
  <c r="S517"/>
  <c r="T517"/>
  <c r="X517"/>
  <c r="Y517"/>
  <c r="N518"/>
  <c r="R518"/>
  <c r="S518"/>
  <c r="T518"/>
  <c r="X518"/>
  <c r="Y518"/>
  <c r="N519"/>
  <c r="X519"/>
  <c r="Y519"/>
  <c r="N520"/>
  <c r="R520"/>
  <c r="S520"/>
  <c r="T520"/>
  <c r="X520"/>
  <c r="Y520"/>
  <c r="N521"/>
  <c r="R521"/>
  <c r="S521"/>
  <c r="T521"/>
  <c r="X521"/>
  <c r="Y521"/>
  <c r="N522"/>
  <c r="R522"/>
  <c r="S522"/>
  <c r="T522"/>
  <c r="X522"/>
  <c r="Y522"/>
  <c r="N523"/>
  <c r="R523"/>
  <c r="S523"/>
  <c r="T523"/>
  <c r="X523"/>
  <c r="Y523"/>
  <c r="N524"/>
  <c r="R524"/>
  <c r="S524"/>
  <c r="T524"/>
  <c r="X524"/>
  <c r="Y524"/>
  <c r="N525"/>
  <c r="R525"/>
  <c r="S525"/>
  <c r="T525"/>
  <c r="X525"/>
  <c r="Y525"/>
  <c r="N526"/>
  <c r="R526"/>
  <c r="S526"/>
  <c r="T526"/>
  <c r="X526"/>
  <c r="Y526"/>
  <c r="N527"/>
  <c r="R527"/>
  <c r="S527"/>
  <c r="T527"/>
  <c r="X527"/>
  <c r="Y527"/>
  <c r="N528"/>
  <c r="R528"/>
  <c r="S528"/>
  <c r="T528"/>
  <c r="X528"/>
  <c r="Y528"/>
  <c r="N529"/>
  <c r="R529"/>
  <c r="S529"/>
  <c r="T529"/>
  <c r="X529"/>
  <c r="Y529"/>
  <c r="N530"/>
  <c r="R530"/>
  <c r="S530"/>
  <c r="T530"/>
  <c r="X530"/>
  <c r="Y530"/>
  <c r="N531"/>
  <c r="R531"/>
  <c r="S531"/>
  <c r="T531"/>
  <c r="X531"/>
  <c r="Y531"/>
  <c r="N532"/>
  <c r="R532"/>
  <c r="S532"/>
  <c r="T532"/>
  <c r="X532"/>
  <c r="Y532"/>
  <c r="N533"/>
  <c r="R533"/>
  <c r="S533"/>
  <c r="T533"/>
  <c r="X533"/>
  <c r="Y533"/>
  <c r="N534"/>
  <c r="R534"/>
  <c r="S534"/>
  <c r="T534"/>
  <c r="X534"/>
  <c r="Y534"/>
  <c r="N535"/>
  <c r="R535"/>
  <c r="S535"/>
  <c r="T535"/>
  <c r="X535"/>
  <c r="Y535"/>
  <c r="N536"/>
  <c r="R536"/>
  <c r="S536"/>
  <c r="T536"/>
  <c r="X536"/>
  <c r="Y536"/>
  <c r="N537"/>
  <c r="R537"/>
  <c r="S537"/>
  <c r="T537"/>
  <c r="X537"/>
  <c r="Y537"/>
  <c r="N538"/>
  <c r="R538"/>
  <c r="S538"/>
  <c r="T538"/>
  <c r="X538"/>
  <c r="Y538"/>
  <c r="N539"/>
  <c r="R539"/>
  <c r="S539"/>
  <c r="T539"/>
  <c r="X539"/>
  <c r="Y539"/>
  <c r="N540"/>
  <c r="R540"/>
  <c r="S540"/>
  <c r="T540"/>
  <c r="X540"/>
  <c r="Y540"/>
  <c r="N541"/>
  <c r="R541"/>
  <c r="S541"/>
  <c r="T541"/>
  <c r="X541"/>
  <c r="Y541"/>
  <c r="N542"/>
  <c r="R542"/>
  <c r="S542"/>
  <c r="T542"/>
  <c r="X542"/>
  <c r="Y542"/>
  <c r="N543"/>
  <c r="R543"/>
  <c r="S543"/>
  <c r="T543"/>
  <c r="X543"/>
  <c r="Y543"/>
  <c r="N544"/>
  <c r="X544"/>
  <c r="Y544"/>
  <c r="N545"/>
  <c r="R545"/>
  <c r="S545"/>
  <c r="T545"/>
  <c r="X545"/>
  <c r="Y545"/>
  <c r="N546"/>
  <c r="R546"/>
  <c r="S546"/>
  <c r="T546"/>
  <c r="X546"/>
  <c r="Y546"/>
  <c r="N547"/>
  <c r="R547"/>
  <c r="S547"/>
  <c r="T547"/>
  <c r="X547"/>
  <c r="Y547"/>
  <c r="N548"/>
  <c r="R548"/>
  <c r="S548"/>
  <c r="T548"/>
  <c r="X548"/>
  <c r="Y548"/>
  <c r="N549"/>
  <c r="R549"/>
  <c r="S549"/>
  <c r="T549"/>
  <c r="X549"/>
  <c r="Y549"/>
  <c r="N550"/>
  <c r="R550"/>
  <c r="S550"/>
  <c r="T550"/>
  <c r="X550"/>
  <c r="Y550"/>
  <c r="N551"/>
  <c r="R551"/>
  <c r="S551"/>
  <c r="T551"/>
  <c r="X551"/>
  <c r="Y551"/>
  <c r="N552"/>
  <c r="R552"/>
  <c r="S552"/>
  <c r="T552"/>
  <c r="X552"/>
  <c r="Y552"/>
  <c r="N553"/>
  <c r="R553"/>
  <c r="S553"/>
  <c r="T553"/>
  <c r="X553"/>
  <c r="Y553"/>
  <c r="N554"/>
  <c r="R554"/>
  <c r="S554"/>
  <c r="T554"/>
  <c r="X554"/>
  <c r="Y554"/>
  <c r="N555"/>
  <c r="R555"/>
  <c r="S555"/>
  <c r="T555"/>
  <c r="X555"/>
  <c r="Y555"/>
  <c r="N556"/>
  <c r="R556"/>
  <c r="S556"/>
  <c r="T556"/>
  <c r="X556"/>
  <c r="Y556"/>
  <c r="N557"/>
  <c r="R557"/>
  <c r="S557"/>
  <c r="T557"/>
  <c r="X557"/>
  <c r="Y557"/>
  <c r="N558"/>
  <c r="R558"/>
  <c r="S558"/>
  <c r="T558"/>
  <c r="X558"/>
  <c r="Y558"/>
  <c r="N559"/>
  <c r="R559"/>
  <c r="S559"/>
  <c r="T559"/>
  <c r="X559"/>
  <c r="Y559"/>
  <c r="N560"/>
  <c r="R560"/>
  <c r="S560"/>
  <c r="T560"/>
  <c r="X560"/>
  <c r="Y560"/>
  <c r="N561"/>
  <c r="R561"/>
  <c r="S561"/>
  <c r="T561"/>
  <c r="X561"/>
  <c r="Y561"/>
  <c r="N562"/>
  <c r="R562"/>
  <c r="S562"/>
  <c r="T562"/>
  <c r="X562"/>
  <c r="Y562"/>
  <c r="N563"/>
  <c r="R563"/>
  <c r="S563"/>
  <c r="T563"/>
  <c r="X563"/>
  <c r="Y563"/>
  <c r="N564"/>
  <c r="R564"/>
  <c r="S564"/>
  <c r="T564"/>
  <c r="X564"/>
  <c r="Y564"/>
  <c r="N565"/>
  <c r="R565"/>
  <c r="S565"/>
  <c r="T565"/>
  <c r="X565"/>
  <c r="Y565"/>
  <c r="N566"/>
  <c r="R566"/>
  <c r="S566"/>
  <c r="T566"/>
  <c r="X566"/>
  <c r="Y566"/>
  <c r="N567"/>
  <c r="R567"/>
  <c r="S567"/>
  <c r="T567"/>
  <c r="X567"/>
  <c r="Y567"/>
  <c r="N568"/>
  <c r="R568"/>
  <c r="S568"/>
  <c r="T568"/>
  <c r="X568"/>
  <c r="Y568"/>
  <c r="N569"/>
  <c r="X569"/>
  <c r="Y569"/>
  <c r="N570"/>
  <c r="X570"/>
  <c r="Y570"/>
  <c r="N571"/>
  <c r="X571"/>
  <c r="Y571"/>
  <c r="N572"/>
  <c r="X572"/>
  <c r="Y572"/>
  <c r="N573"/>
  <c r="X573"/>
  <c r="Y573"/>
  <c r="N574"/>
  <c r="R574"/>
  <c r="S574"/>
  <c r="T574"/>
  <c r="X574"/>
  <c r="Y574"/>
  <c r="N575"/>
  <c r="R575"/>
  <c r="S575"/>
  <c r="T575"/>
  <c r="X575"/>
  <c r="Y575"/>
  <c r="N296"/>
  <c r="R296"/>
  <c r="S296"/>
  <c r="T296"/>
  <c r="X296"/>
  <c r="Y296"/>
  <c r="N297"/>
  <c r="R297"/>
  <c r="S297"/>
  <c r="T297"/>
  <c r="X297"/>
  <c r="Y297"/>
  <c r="N298"/>
  <c r="R298"/>
  <c r="S298"/>
  <c r="T298"/>
  <c r="X298"/>
  <c r="Y298"/>
  <c r="N299"/>
  <c r="R299"/>
  <c r="S299"/>
  <c r="T299"/>
  <c r="X299"/>
  <c r="Y299"/>
  <c r="N300"/>
  <c r="R300"/>
  <c r="S300"/>
  <c r="T300"/>
  <c r="X300"/>
  <c r="Y300"/>
  <c r="N301"/>
  <c r="R301"/>
  <c r="S301"/>
  <c r="T301"/>
  <c r="X301"/>
  <c r="Y301"/>
  <c r="N302"/>
  <c r="R302"/>
  <c r="S302"/>
  <c r="T302"/>
  <c r="X302"/>
  <c r="Y302"/>
  <c r="N303"/>
  <c r="R303"/>
  <c r="S303"/>
  <c r="T303"/>
  <c r="X303"/>
  <c r="Y303"/>
  <c r="N304"/>
  <c r="R304"/>
  <c r="S304"/>
  <c r="T304"/>
  <c r="X304"/>
  <c r="Y304"/>
  <c r="N305"/>
  <c r="R305"/>
  <c r="S305"/>
  <c r="T305"/>
  <c r="X305"/>
  <c r="Y305"/>
  <c r="N306"/>
  <c r="R306"/>
  <c r="S306"/>
  <c r="T306"/>
  <c r="X306"/>
  <c r="Y306"/>
  <c r="N307"/>
  <c r="R307"/>
  <c r="S307"/>
  <c r="T307"/>
  <c r="X307"/>
  <c r="Y307"/>
  <c r="N308"/>
  <c r="R308"/>
  <c r="S308"/>
  <c r="T308"/>
  <c r="X308"/>
  <c r="Y308"/>
  <c r="N309"/>
  <c r="R309"/>
  <c r="S309"/>
  <c r="T309"/>
  <c r="X309"/>
  <c r="Y309"/>
  <c r="N310"/>
  <c r="R310"/>
  <c r="S310"/>
  <c r="T310"/>
  <c r="X310"/>
  <c r="Y310"/>
  <c r="N311"/>
  <c r="R311"/>
  <c r="S311"/>
  <c r="T311"/>
  <c r="X311"/>
  <c r="Y311"/>
  <c r="N312"/>
  <c r="X312"/>
  <c r="Y312"/>
  <c r="N313"/>
  <c r="R313"/>
  <c r="S313"/>
  <c r="T313"/>
  <c r="X313"/>
  <c r="Y313"/>
  <c r="N314"/>
  <c r="R314"/>
  <c r="S314"/>
  <c r="T314"/>
  <c r="X314"/>
  <c r="Y314"/>
  <c r="N315"/>
  <c r="R315"/>
  <c r="S315"/>
  <c r="T315"/>
  <c r="X315"/>
  <c r="Y315"/>
  <c r="N316"/>
  <c r="R316"/>
  <c r="S316"/>
  <c r="T316"/>
  <c r="X316"/>
  <c r="Y316"/>
  <c r="N317"/>
  <c r="R317"/>
  <c r="S317"/>
  <c r="T317"/>
  <c r="X317"/>
  <c r="Y317"/>
  <c r="N318"/>
  <c r="R318"/>
  <c r="S318"/>
  <c r="T318"/>
  <c r="X318"/>
  <c r="Y318"/>
  <c r="N319"/>
  <c r="R319"/>
  <c r="S319"/>
  <c r="T319"/>
  <c r="X319"/>
  <c r="Y319"/>
  <c r="N320"/>
  <c r="R320"/>
  <c r="S320"/>
  <c r="T320"/>
  <c r="X320"/>
  <c r="Y320"/>
  <c r="N321"/>
  <c r="R321"/>
  <c r="S321"/>
  <c r="T321"/>
  <c r="X321"/>
  <c r="Y321"/>
  <c r="N322"/>
  <c r="R322"/>
  <c r="S322"/>
  <c r="T322"/>
  <c r="X322"/>
  <c r="Y322"/>
  <c r="N323"/>
  <c r="R323"/>
  <c r="S323"/>
  <c r="T323"/>
  <c r="X323"/>
  <c r="Y323"/>
  <c r="N324"/>
  <c r="R324"/>
  <c r="S324"/>
  <c r="T324"/>
  <c r="X324"/>
  <c r="Y324"/>
  <c r="N325"/>
  <c r="R325"/>
  <c r="S325"/>
  <c r="T325"/>
  <c r="X325"/>
  <c r="Y325"/>
  <c r="N326"/>
  <c r="R326"/>
  <c r="S326"/>
  <c r="T326"/>
  <c r="X326"/>
  <c r="Y326"/>
  <c r="N327"/>
  <c r="R327"/>
  <c r="S327"/>
  <c r="T327"/>
  <c r="X327"/>
  <c r="Y327"/>
  <c r="N328"/>
  <c r="R328"/>
  <c r="S328"/>
  <c r="T328"/>
  <c r="X328"/>
  <c r="Y328"/>
  <c r="N329"/>
  <c r="R329"/>
  <c r="S329"/>
  <c r="T329"/>
  <c r="X329"/>
  <c r="Y329"/>
  <c r="N330"/>
  <c r="R330"/>
  <c r="S330"/>
  <c r="T330"/>
  <c r="X330"/>
  <c r="Y330"/>
  <c r="N331"/>
  <c r="R331"/>
  <c r="S331"/>
  <c r="T331"/>
  <c r="X331"/>
  <c r="Y331"/>
  <c r="N332"/>
  <c r="R332"/>
  <c r="S332"/>
  <c r="T332"/>
  <c r="X332"/>
  <c r="Y332"/>
  <c r="N333"/>
  <c r="R333"/>
  <c r="S333"/>
  <c r="T333"/>
  <c r="X333"/>
  <c r="Y333"/>
  <c r="N334"/>
  <c r="R334"/>
  <c r="S334"/>
  <c r="T334"/>
  <c r="X334"/>
  <c r="Y334"/>
  <c r="N335"/>
  <c r="R335"/>
  <c r="S335"/>
  <c r="T335"/>
  <c r="X335"/>
  <c r="Y335"/>
  <c r="N336"/>
  <c r="R336"/>
  <c r="S336"/>
  <c r="T336"/>
  <c r="X336"/>
  <c r="Y336"/>
  <c r="N337"/>
  <c r="R337"/>
  <c r="S337"/>
  <c r="T337"/>
  <c r="X337"/>
  <c r="Y337"/>
  <c r="N338"/>
  <c r="R338"/>
  <c r="S338"/>
  <c r="T338"/>
  <c r="X338"/>
  <c r="Y338"/>
  <c r="N339"/>
  <c r="R339"/>
  <c r="S339"/>
  <c r="T339"/>
  <c r="X339"/>
  <c r="Y339"/>
  <c r="N340"/>
  <c r="R340"/>
  <c r="S340"/>
  <c r="T340"/>
  <c r="X340"/>
  <c r="Y340"/>
  <c r="N341"/>
  <c r="R341"/>
  <c r="S341"/>
  <c r="T341"/>
  <c r="X341"/>
  <c r="Y341"/>
  <c r="N342"/>
  <c r="R342"/>
  <c r="S342"/>
  <c r="T342"/>
  <c r="X342"/>
  <c r="Y342"/>
  <c r="N343"/>
  <c r="R343"/>
  <c r="S343"/>
  <c r="T343"/>
  <c r="X343"/>
  <c r="Y343"/>
  <c r="N344"/>
  <c r="R344"/>
  <c r="S344"/>
  <c r="T344"/>
  <c r="X344"/>
  <c r="Y344"/>
  <c r="N345"/>
  <c r="R345"/>
  <c r="S345"/>
  <c r="T345"/>
  <c r="X345"/>
  <c r="Y345"/>
  <c r="N346"/>
  <c r="R346"/>
  <c r="S346"/>
  <c r="T346"/>
  <c r="X346"/>
  <c r="Y346"/>
  <c r="N347"/>
  <c r="R347"/>
  <c r="S347"/>
  <c r="T347"/>
  <c r="X347"/>
  <c r="Y347"/>
  <c r="N348"/>
  <c r="R348"/>
  <c r="S348"/>
  <c r="T348"/>
  <c r="X348"/>
  <c r="Y348"/>
  <c r="N349"/>
  <c r="R349"/>
  <c r="S349"/>
  <c r="T349"/>
  <c r="X349"/>
  <c r="Y349"/>
  <c r="N350"/>
  <c r="R350"/>
  <c r="S350"/>
  <c r="T350"/>
  <c r="X350"/>
  <c r="Y350"/>
  <c r="N351"/>
  <c r="R351"/>
  <c r="S351"/>
  <c r="T351"/>
  <c r="X351"/>
  <c r="Y351"/>
  <c r="N352"/>
  <c r="R352"/>
  <c r="S352"/>
  <c r="T352"/>
  <c r="X352"/>
  <c r="Y352"/>
  <c r="N353"/>
  <c r="R353"/>
  <c r="S353"/>
  <c r="T353"/>
  <c r="X353"/>
  <c r="Y353"/>
  <c r="N354"/>
  <c r="R354"/>
  <c r="S354"/>
  <c r="T354"/>
  <c r="X354"/>
  <c r="Y354"/>
  <c r="N355"/>
  <c r="R355"/>
  <c r="S355"/>
  <c r="T355"/>
  <c r="X355"/>
  <c r="Y355"/>
  <c r="N356"/>
  <c r="R356"/>
  <c r="S356"/>
  <c r="T356"/>
  <c r="X356"/>
  <c r="Y356"/>
  <c r="N357"/>
  <c r="R357"/>
  <c r="S357"/>
  <c r="T357"/>
  <c r="X357"/>
  <c r="Y357"/>
  <c r="N358"/>
  <c r="R358"/>
  <c r="S358"/>
  <c r="T358"/>
  <c r="X358"/>
  <c r="Y358"/>
  <c r="N359"/>
  <c r="R359"/>
  <c r="S359"/>
  <c r="T359"/>
  <c r="X359"/>
  <c r="Y359"/>
  <c r="N360"/>
  <c r="R360"/>
  <c r="S360"/>
  <c r="T360"/>
  <c r="X360"/>
  <c r="Y360"/>
  <c r="N361"/>
  <c r="R361"/>
  <c r="S361"/>
  <c r="T361"/>
  <c r="X361"/>
  <c r="Y361"/>
  <c r="N362"/>
  <c r="R362"/>
  <c r="S362"/>
  <c r="T362"/>
  <c r="X362"/>
  <c r="Y362"/>
  <c r="N363"/>
  <c r="R363"/>
  <c r="S363"/>
  <c r="T363"/>
  <c r="X363"/>
  <c r="Y363"/>
  <c r="N364"/>
  <c r="R364"/>
  <c r="S364"/>
  <c r="T364"/>
  <c r="X364"/>
  <c r="Y364"/>
  <c r="N365"/>
  <c r="R365"/>
  <c r="S365"/>
  <c r="T365"/>
  <c r="X365"/>
  <c r="Y365"/>
  <c r="N366"/>
  <c r="R366"/>
  <c r="S366"/>
  <c r="T366"/>
  <c r="X366"/>
  <c r="Y366"/>
  <c r="N367"/>
  <c r="R367"/>
  <c r="S367"/>
  <c r="T367"/>
  <c r="X367"/>
  <c r="Y367"/>
  <c r="N368"/>
  <c r="R368"/>
  <c r="S368"/>
  <c r="T368"/>
  <c r="X368"/>
  <c r="Y368"/>
  <c r="N369"/>
  <c r="R369"/>
  <c r="S369"/>
  <c r="T369"/>
  <c r="X369"/>
  <c r="Y369"/>
  <c r="N370"/>
  <c r="R370"/>
  <c r="S370"/>
  <c r="T370"/>
  <c r="X370"/>
  <c r="Y370"/>
  <c r="N371"/>
  <c r="R371"/>
  <c r="S371"/>
  <c r="T371"/>
  <c r="X371"/>
  <c r="Y371"/>
  <c r="N372"/>
  <c r="R372"/>
  <c r="S372"/>
  <c r="T372"/>
  <c r="X372"/>
  <c r="Y372"/>
  <c r="N373"/>
  <c r="R373"/>
  <c r="S373"/>
  <c r="T373"/>
  <c r="X373"/>
  <c r="Y373"/>
  <c r="N374"/>
  <c r="R374"/>
  <c r="S374"/>
  <c r="T374"/>
  <c r="X374"/>
  <c r="Y374"/>
  <c r="N375"/>
  <c r="R375"/>
  <c r="S375"/>
  <c r="T375"/>
  <c r="X375"/>
  <c r="Y375"/>
  <c r="N376"/>
  <c r="R376"/>
  <c r="S376"/>
  <c r="T376"/>
  <c r="X376"/>
  <c r="Y376"/>
  <c r="N377"/>
  <c r="R377"/>
  <c r="S377"/>
  <c r="T377"/>
  <c r="X377"/>
  <c r="Y377"/>
  <c r="N378"/>
  <c r="R378"/>
  <c r="S378"/>
  <c r="T378"/>
  <c r="X378"/>
  <c r="Y378"/>
  <c r="N379"/>
  <c r="X379"/>
  <c r="Y379"/>
  <c r="N380"/>
  <c r="R380"/>
  <c r="S380"/>
  <c r="T380"/>
  <c r="X380"/>
  <c r="Y380"/>
  <c r="N381"/>
  <c r="R381"/>
  <c r="S381"/>
  <c r="T381"/>
  <c r="X381"/>
  <c r="Y381"/>
  <c r="N382"/>
  <c r="R382"/>
  <c r="S382"/>
  <c r="T382"/>
  <c r="X382"/>
  <c r="Y382"/>
  <c r="N383"/>
  <c r="R383"/>
  <c r="S383"/>
  <c r="T383"/>
  <c r="X383"/>
  <c r="Y383"/>
  <c r="N384"/>
  <c r="R384"/>
  <c r="S384"/>
  <c r="T384"/>
  <c r="X384"/>
  <c r="Y384"/>
  <c r="N385"/>
  <c r="R385"/>
  <c r="S385"/>
  <c r="T385"/>
  <c r="X385"/>
  <c r="Y385"/>
  <c r="N386"/>
  <c r="R386"/>
  <c r="S386"/>
  <c r="T386"/>
  <c r="X386"/>
  <c r="Y386"/>
  <c r="N387"/>
  <c r="R387"/>
  <c r="S387"/>
  <c r="T387"/>
  <c r="X387"/>
  <c r="Y387"/>
  <c r="N388"/>
  <c r="R388"/>
  <c r="S388"/>
  <c r="T388"/>
  <c r="X388"/>
  <c r="Y388"/>
  <c r="N389"/>
  <c r="R389"/>
  <c r="S389"/>
  <c r="T389"/>
  <c r="X389"/>
  <c r="Y389"/>
  <c r="N390"/>
  <c r="R390"/>
  <c r="S390"/>
  <c r="T390"/>
  <c r="X390"/>
  <c r="Y390"/>
  <c r="N391"/>
  <c r="R391"/>
  <c r="S391"/>
  <c r="T391"/>
  <c r="X391"/>
  <c r="Y391"/>
  <c r="N392"/>
  <c r="R392"/>
  <c r="S392"/>
  <c r="T392"/>
  <c r="X392"/>
  <c r="Y392"/>
  <c r="N393"/>
  <c r="R393"/>
  <c r="S393"/>
  <c r="T393"/>
  <c r="X393"/>
  <c r="Y393"/>
  <c r="N394"/>
  <c r="R394"/>
  <c r="S394"/>
  <c r="T394"/>
  <c r="X394"/>
  <c r="Y394"/>
  <c r="N395"/>
  <c r="R395"/>
  <c r="S395"/>
  <c r="T395"/>
  <c r="X395"/>
  <c r="Y395"/>
  <c r="N396"/>
  <c r="R396"/>
  <c r="S396"/>
  <c r="T396"/>
  <c r="X396"/>
  <c r="Y396"/>
  <c r="N397"/>
  <c r="R397"/>
  <c r="S397"/>
  <c r="T397"/>
  <c r="X397"/>
  <c r="Y397"/>
  <c r="N398"/>
  <c r="R398"/>
  <c r="S398"/>
  <c r="T398"/>
  <c r="X398"/>
  <c r="Y398"/>
  <c r="N399"/>
  <c r="R399"/>
  <c r="S399"/>
  <c r="T399"/>
  <c r="X399"/>
  <c r="Y399"/>
  <c r="N400"/>
  <c r="R400"/>
  <c r="S400"/>
  <c r="T400"/>
  <c r="X400"/>
  <c r="Y400"/>
  <c r="N401"/>
  <c r="R401"/>
  <c r="S401"/>
  <c r="T401"/>
  <c r="X401"/>
  <c r="Y401"/>
  <c r="N402"/>
  <c r="R402"/>
  <c r="S402"/>
  <c r="T402"/>
  <c r="X402"/>
  <c r="Y402"/>
  <c r="N403"/>
  <c r="R403"/>
  <c r="S403"/>
  <c r="T403"/>
  <c r="X403"/>
  <c r="Y403"/>
  <c r="N404"/>
  <c r="R404"/>
  <c r="S404"/>
  <c r="T404"/>
  <c r="X404"/>
  <c r="Y404"/>
  <c r="N405"/>
  <c r="R405"/>
  <c r="S405"/>
  <c r="T405"/>
  <c r="X405"/>
  <c r="Y405"/>
  <c r="N406"/>
  <c r="R406"/>
  <c r="S406"/>
  <c r="T406"/>
  <c r="X406"/>
  <c r="Y406"/>
  <c r="N407"/>
  <c r="R407"/>
  <c r="S407"/>
  <c r="T407"/>
  <c r="X407"/>
  <c r="Y407"/>
  <c r="N408"/>
  <c r="R408"/>
  <c r="S408"/>
  <c r="T408"/>
  <c r="X408"/>
  <c r="Y408"/>
  <c r="N409"/>
  <c r="R409"/>
  <c r="S409"/>
  <c r="T409"/>
  <c r="X409"/>
  <c r="Y409"/>
  <c r="N410"/>
  <c r="R410"/>
  <c r="S410"/>
  <c r="T410"/>
  <c r="X410"/>
  <c r="Y410"/>
  <c r="N411"/>
  <c r="R411"/>
  <c r="S411"/>
  <c r="T411"/>
  <c r="X411"/>
  <c r="Y411"/>
  <c r="N412"/>
  <c r="R412"/>
  <c r="S412"/>
  <c r="T412"/>
  <c r="X412"/>
  <c r="Y412"/>
  <c r="N413"/>
  <c r="R413"/>
  <c r="S413"/>
  <c r="T413"/>
  <c r="X413"/>
  <c r="Y413"/>
  <c r="N414"/>
  <c r="R414"/>
  <c r="S414"/>
  <c r="T414"/>
  <c r="X414"/>
  <c r="Y414"/>
  <c r="N415"/>
  <c r="R415"/>
  <c r="S415"/>
  <c r="T415"/>
  <c r="X415"/>
  <c r="Y415"/>
  <c r="N416"/>
  <c r="R416"/>
  <c r="S416"/>
  <c r="T416"/>
  <c r="X416"/>
  <c r="Y416"/>
  <c r="N417"/>
  <c r="R417"/>
  <c r="S417"/>
  <c r="T417"/>
  <c r="X417"/>
  <c r="Y417"/>
  <c r="N418"/>
  <c r="R418"/>
  <c r="S418"/>
  <c r="T418"/>
  <c r="X418"/>
  <c r="Y418"/>
  <c r="N419"/>
  <c r="R419"/>
  <c r="S419"/>
  <c r="T419"/>
  <c r="X419"/>
  <c r="Y419"/>
  <c r="N1431"/>
  <c r="R1431"/>
  <c r="S1431"/>
  <c r="T1431"/>
  <c r="X1431"/>
  <c r="Y1431"/>
  <c r="N1432"/>
  <c r="R1432"/>
  <c r="S1432"/>
  <c r="T1432"/>
  <c r="X1432"/>
  <c r="Y1432"/>
  <c r="N1433"/>
  <c r="R1433"/>
  <c r="S1433"/>
  <c r="T1433"/>
  <c r="X1433"/>
  <c r="Y1433"/>
  <c r="N1434"/>
  <c r="R1434"/>
  <c r="S1434"/>
  <c r="T1434"/>
  <c r="X1434"/>
  <c r="Y1434"/>
  <c r="N1435"/>
  <c r="R1435"/>
  <c r="S1435"/>
  <c r="T1435"/>
  <c r="X1435"/>
  <c r="Y1435"/>
  <c r="N1436"/>
  <c r="R1436"/>
  <c r="S1436"/>
  <c r="T1436"/>
  <c r="X1436"/>
  <c r="Y1436"/>
  <c r="N1437"/>
  <c r="R1437"/>
  <c r="S1437"/>
  <c r="T1437"/>
  <c r="X1437"/>
  <c r="Y1437"/>
  <c r="N1438"/>
  <c r="R1438"/>
  <c r="S1438"/>
  <c r="T1438"/>
  <c r="X1438"/>
  <c r="Y1438"/>
  <c r="N1439"/>
  <c r="R1439"/>
  <c r="S1439"/>
  <c r="T1439"/>
  <c r="X1439"/>
  <c r="Y1439"/>
  <c r="N1440"/>
  <c r="R1440"/>
  <c r="S1440"/>
  <c r="T1440"/>
  <c r="X1440"/>
  <c r="Y1440"/>
  <c r="N1441"/>
  <c r="R1441"/>
  <c r="S1441"/>
  <c r="T1441"/>
  <c r="X1441"/>
  <c r="Y1441"/>
  <c r="N1442"/>
  <c r="R1442"/>
  <c r="S1442"/>
  <c r="T1442"/>
  <c r="X1442"/>
  <c r="Y1442"/>
  <c r="N1443"/>
  <c r="R1443"/>
  <c r="S1443"/>
  <c r="T1443"/>
  <c r="X1443"/>
  <c r="Y1443"/>
  <c r="N1444"/>
  <c r="R1444"/>
  <c r="S1444"/>
  <c r="T1444"/>
  <c r="X1444"/>
  <c r="Y1444"/>
  <c r="N1445"/>
  <c r="R1445"/>
  <c r="S1445"/>
  <c r="T1445"/>
  <c r="X1445"/>
  <c r="Y1445"/>
  <c r="N1446"/>
  <c r="R1446"/>
  <c r="S1446"/>
  <c r="T1446"/>
  <c r="X1446"/>
  <c r="Y1446"/>
  <c r="N1447"/>
  <c r="R1447"/>
  <c r="S1447"/>
  <c r="T1447"/>
  <c r="X1447"/>
  <c r="Y1447"/>
  <c r="N1448"/>
  <c r="R1448"/>
  <c r="S1448"/>
  <c r="T1448"/>
  <c r="X1448"/>
  <c r="Y1448"/>
  <c r="N1449"/>
  <c r="R1449"/>
  <c r="S1449"/>
  <c r="T1449"/>
  <c r="X1449"/>
  <c r="Y1449"/>
  <c r="N1450"/>
  <c r="R1450"/>
  <c r="S1450"/>
  <c r="T1450"/>
  <c r="X1450"/>
  <c r="Y1450"/>
  <c r="N1451"/>
  <c r="R1451"/>
  <c r="S1451"/>
  <c r="T1451"/>
  <c r="X1451"/>
  <c r="Y1451"/>
  <c r="N1452"/>
  <c r="R1452"/>
  <c r="S1452"/>
  <c r="T1452"/>
  <c r="X1452"/>
  <c r="Y1452"/>
  <c r="N1453"/>
  <c r="R1453"/>
  <c r="S1453"/>
  <c r="T1453"/>
  <c r="X1453"/>
  <c r="Y1453"/>
  <c r="N1454"/>
  <c r="R1454"/>
  <c r="S1454"/>
  <c r="T1454"/>
  <c r="X1454"/>
  <c r="Y1454"/>
  <c r="N1455"/>
  <c r="R1455"/>
  <c r="S1455"/>
  <c r="T1455"/>
  <c r="X1455"/>
  <c r="Y1455"/>
  <c r="N1456"/>
  <c r="R1456"/>
  <c r="S1456"/>
  <c r="T1456"/>
  <c r="X1456"/>
  <c r="Y1456"/>
  <c r="N1457"/>
  <c r="R1457"/>
  <c r="S1457"/>
  <c r="T1457"/>
  <c r="X1457"/>
  <c r="Y1457"/>
  <c r="N1458"/>
  <c r="R1458"/>
  <c r="S1458"/>
  <c r="T1458"/>
  <c r="X1458"/>
  <c r="Y1458"/>
  <c r="N1459"/>
  <c r="R1459"/>
  <c r="S1459"/>
  <c r="T1459"/>
  <c r="X1459"/>
  <c r="Y1459"/>
  <c r="N1460"/>
  <c r="R1460"/>
  <c r="S1460"/>
  <c r="T1460"/>
  <c r="X1460"/>
  <c r="Y1460"/>
  <c r="N1461"/>
  <c r="R1461"/>
  <c r="S1461"/>
  <c r="T1461"/>
  <c r="X1461"/>
  <c r="Y1461"/>
  <c r="N1462"/>
  <c r="R1462"/>
  <c r="S1462"/>
  <c r="T1462"/>
  <c r="X1462"/>
  <c r="Y1462"/>
  <c r="N1463"/>
  <c r="R1463"/>
  <c r="S1463"/>
  <c r="T1463"/>
  <c r="X1463"/>
  <c r="Y1463"/>
  <c r="N1464"/>
  <c r="R1464"/>
  <c r="S1464"/>
  <c r="T1464"/>
  <c r="X1464"/>
  <c r="Y1464"/>
  <c r="N1465"/>
  <c r="R1465"/>
  <c r="S1465"/>
  <c r="T1465"/>
  <c r="X1465"/>
  <c r="Y1465"/>
  <c r="N1466"/>
  <c r="R1466"/>
  <c r="S1466"/>
  <c r="T1466"/>
  <c r="X1466"/>
  <c r="Y1466"/>
  <c r="N1467"/>
  <c r="R1467"/>
  <c r="S1467"/>
  <c r="T1467"/>
  <c r="X1467"/>
  <c r="Y1467"/>
  <c r="N1468"/>
  <c r="R1468"/>
  <c r="S1468"/>
  <c r="T1468"/>
  <c r="X1468"/>
  <c r="Y1468"/>
  <c r="N1469"/>
  <c r="R1469"/>
  <c r="S1469"/>
  <c r="T1469"/>
  <c r="X1469"/>
  <c r="Y1469"/>
  <c r="N1470"/>
  <c r="R1470"/>
  <c r="S1470"/>
  <c r="T1470"/>
  <c r="X1470"/>
  <c r="Y1470"/>
  <c r="N1471"/>
  <c r="R1471"/>
  <c r="S1471"/>
  <c r="T1471"/>
  <c r="X1471"/>
  <c r="Y1471"/>
  <c r="N1472"/>
  <c r="R1472"/>
  <c r="S1472"/>
  <c r="T1472"/>
  <c r="X1472"/>
  <c r="Y1472"/>
  <c r="N1473"/>
  <c r="R1473"/>
  <c r="S1473"/>
  <c r="T1473"/>
  <c r="X1473"/>
  <c r="Y1473"/>
  <c r="N1474"/>
  <c r="R1474"/>
  <c r="S1474"/>
  <c r="T1474"/>
  <c r="X1474"/>
  <c r="Y1474"/>
  <c r="N1475"/>
  <c r="R1475"/>
  <c r="S1475"/>
  <c r="T1475"/>
  <c r="X1475"/>
  <c r="Y1475"/>
  <c r="N1476"/>
  <c r="R1476"/>
  <c r="S1476"/>
  <c r="T1476"/>
  <c r="X1476"/>
  <c r="Y1476"/>
  <c r="N1477"/>
  <c r="X1477"/>
  <c r="Y1477"/>
  <c r="N1478"/>
  <c r="R1478"/>
  <c r="S1478"/>
  <c r="T1478"/>
  <c r="X1478"/>
  <c r="Y1478"/>
  <c r="N1479"/>
  <c r="R1479"/>
  <c r="S1479"/>
  <c r="T1479"/>
  <c r="X1479"/>
  <c r="Y1479"/>
  <c r="N1480"/>
  <c r="R1480"/>
  <c r="S1480"/>
  <c r="T1480"/>
  <c r="X1480"/>
  <c r="Y1480"/>
  <c r="N1481"/>
  <c r="R1481"/>
  <c r="S1481"/>
  <c r="T1481"/>
  <c r="X1481"/>
  <c r="Y1481"/>
  <c r="N1482"/>
  <c r="R1482"/>
  <c r="S1482"/>
  <c r="T1482"/>
  <c r="X1482"/>
  <c r="Y1482"/>
  <c r="N1483"/>
  <c r="R1483"/>
  <c r="S1483"/>
  <c r="T1483"/>
  <c r="X1483"/>
  <c r="Y1483"/>
  <c r="N1484"/>
  <c r="R1484"/>
  <c r="S1484"/>
  <c r="T1484"/>
  <c r="X1484"/>
  <c r="Y1484"/>
  <c r="N1485"/>
  <c r="R1485"/>
  <c r="S1485"/>
  <c r="T1485"/>
  <c r="X1485"/>
  <c r="Y1485"/>
  <c r="N1486"/>
  <c r="R1486"/>
  <c r="S1486"/>
  <c r="T1486"/>
  <c r="X1486"/>
  <c r="Y1486"/>
  <c r="N1487"/>
  <c r="R1487"/>
  <c r="S1487"/>
  <c r="T1487"/>
  <c r="X1487"/>
  <c r="Y1487"/>
  <c r="N1488"/>
  <c r="R1488"/>
  <c r="S1488"/>
  <c r="T1488"/>
  <c r="X1488"/>
  <c r="Y1488"/>
  <c r="N1489"/>
  <c r="X1489"/>
  <c r="Y1489"/>
  <c r="N1490"/>
  <c r="R1490"/>
  <c r="S1490"/>
  <c r="T1490"/>
  <c r="X1490"/>
  <c r="Y1490"/>
  <c r="N1491"/>
  <c r="R1491"/>
  <c r="S1491"/>
  <c r="T1491"/>
  <c r="X1491"/>
  <c r="Y1491"/>
  <c r="N1492"/>
  <c r="R1492"/>
  <c r="S1492"/>
  <c r="T1492"/>
  <c r="X1492"/>
  <c r="Y1492"/>
  <c r="N1493"/>
  <c r="R1493"/>
  <c r="S1493"/>
  <c r="T1493"/>
  <c r="X1493"/>
  <c r="Y1493"/>
  <c r="N1494"/>
  <c r="R1494"/>
  <c r="S1494"/>
  <c r="T1494"/>
  <c r="X1494"/>
  <c r="Y1494"/>
  <c r="N1495"/>
  <c r="R1495"/>
  <c r="S1495"/>
  <c r="T1495"/>
  <c r="X1495"/>
  <c r="Y1495"/>
  <c r="N1496"/>
  <c r="R1496"/>
  <c r="S1496"/>
  <c r="T1496"/>
  <c r="X1496"/>
  <c r="Y1496"/>
  <c r="N1497"/>
  <c r="X1497"/>
  <c r="Y1497"/>
  <c r="N1498"/>
  <c r="X1498"/>
  <c r="Y1498"/>
  <c r="N1499"/>
  <c r="X1499"/>
  <c r="Y1499"/>
  <c r="N1500"/>
  <c r="X1500"/>
  <c r="Y1500"/>
  <c r="N1501"/>
  <c r="X1501"/>
  <c r="Y1501"/>
  <c r="N1502"/>
  <c r="X1502"/>
  <c r="Y1502"/>
  <c r="N1503"/>
  <c r="X1503"/>
  <c r="Y1503"/>
  <c r="N1504"/>
  <c r="R1504"/>
  <c r="S1504"/>
  <c r="T1504"/>
  <c r="X1504"/>
  <c r="Y1504"/>
  <c r="N1505"/>
  <c r="R1505"/>
  <c r="S1505"/>
  <c r="T1505"/>
  <c r="X1505"/>
  <c r="Y1505"/>
  <c r="N1506"/>
  <c r="R1506"/>
  <c r="S1506"/>
  <c r="T1506"/>
  <c r="X1506"/>
  <c r="Y1506"/>
  <c r="N1507"/>
  <c r="R1507"/>
  <c r="S1507"/>
  <c r="T1507"/>
  <c r="X1507"/>
  <c r="Y1507"/>
  <c r="N1508"/>
  <c r="R1508"/>
  <c r="S1508"/>
  <c r="T1508"/>
  <c r="X1508"/>
  <c r="Y1508"/>
  <c r="N1509"/>
  <c r="R1509"/>
  <c r="S1509"/>
  <c r="T1509"/>
  <c r="X1509"/>
  <c r="Y1509"/>
  <c r="N1510"/>
  <c r="R1510"/>
  <c r="S1510"/>
  <c r="T1510"/>
  <c r="X1510"/>
  <c r="Y1510"/>
  <c r="N1511"/>
  <c r="R1511"/>
  <c r="S1511"/>
  <c r="T1511"/>
  <c r="X1511"/>
  <c r="Y1511"/>
  <c r="N1512"/>
  <c r="R1512"/>
  <c r="S1512"/>
  <c r="T1512"/>
  <c r="X1512"/>
  <c r="Y1512"/>
  <c r="N1513"/>
  <c r="R1513"/>
  <c r="S1513"/>
  <c r="T1513"/>
  <c r="X1513"/>
  <c r="Y1513"/>
  <c r="N1514"/>
  <c r="R1514"/>
  <c r="S1514"/>
  <c r="T1514"/>
  <c r="X1514"/>
  <c r="Y1514"/>
  <c r="N1515"/>
  <c r="R1515"/>
  <c r="S1515"/>
  <c r="T1515"/>
  <c r="X1515"/>
  <c r="Y1515"/>
  <c r="N1516"/>
  <c r="R1516"/>
  <c r="S1516"/>
  <c r="T1516"/>
  <c r="X1516"/>
  <c r="Y1516"/>
  <c r="N1517"/>
  <c r="R1517"/>
  <c r="S1517"/>
  <c r="T1517"/>
  <c r="X1517"/>
  <c r="Y1517"/>
  <c r="N1518"/>
  <c r="R1518"/>
  <c r="S1518"/>
  <c r="T1518"/>
  <c r="X1518"/>
  <c r="Y1518"/>
  <c r="N1519"/>
  <c r="R1519"/>
  <c r="S1519"/>
  <c r="T1519"/>
  <c r="X1519"/>
  <c r="Y1519"/>
  <c r="N1520"/>
  <c r="R1520"/>
  <c r="S1520"/>
  <c r="T1520"/>
  <c r="X1520"/>
  <c r="Y1520"/>
  <c r="N1521"/>
  <c r="R1521"/>
  <c r="S1521"/>
  <c r="T1521"/>
  <c r="X1521"/>
  <c r="Y1521"/>
  <c r="N1522"/>
  <c r="R1522"/>
  <c r="S1522"/>
  <c r="T1522"/>
  <c r="X1522"/>
  <c r="Y1522"/>
  <c r="N1523"/>
  <c r="R1523"/>
  <c r="S1523"/>
  <c r="T1523"/>
  <c r="X1523"/>
  <c r="Y1523"/>
  <c r="N1524"/>
  <c r="R1524"/>
  <c r="S1524"/>
  <c r="T1524"/>
  <c r="X1524"/>
  <c r="Y1524"/>
  <c r="N1525"/>
  <c r="R1525"/>
  <c r="S1525"/>
  <c r="T1525"/>
  <c r="X1525"/>
  <c r="Y1525"/>
  <c r="N1526"/>
  <c r="R1526"/>
  <c r="S1526"/>
  <c r="T1526"/>
  <c r="X1526"/>
  <c r="Y1526"/>
  <c r="N1527"/>
  <c r="R1527"/>
  <c r="S1527"/>
  <c r="T1527"/>
  <c r="X1527"/>
  <c r="Y1527"/>
  <c r="N1528"/>
  <c r="R1528"/>
  <c r="S1528"/>
  <c r="T1528"/>
  <c r="X1528"/>
  <c r="Y1528"/>
  <c r="N1529"/>
  <c r="R1529"/>
  <c r="S1529"/>
  <c r="T1529"/>
  <c r="X1529"/>
  <c r="Y1529"/>
  <c r="N1530"/>
  <c r="R1530"/>
  <c r="S1530"/>
  <c r="T1530"/>
  <c r="X1530"/>
  <c r="Y1530"/>
  <c r="N1531"/>
  <c r="R1531"/>
  <c r="S1531"/>
  <c r="T1531"/>
  <c r="X1531"/>
  <c r="Y1531"/>
  <c r="N1532"/>
  <c r="R1532"/>
  <c r="S1532"/>
  <c r="T1532"/>
  <c r="X1532"/>
  <c r="Y1532"/>
  <c r="N1533"/>
  <c r="R1533"/>
  <c r="S1533"/>
  <c r="T1533"/>
  <c r="X1533"/>
  <c r="Y1533"/>
  <c r="N1534"/>
  <c r="R1534"/>
  <c r="S1534"/>
  <c r="T1534"/>
  <c r="X1534"/>
  <c r="Y1534"/>
  <c r="N1535"/>
  <c r="R1535"/>
  <c r="S1535"/>
  <c r="T1535"/>
  <c r="X1535"/>
  <c r="Y1535"/>
  <c r="N1536"/>
  <c r="R1536"/>
  <c r="S1536"/>
  <c r="T1536"/>
  <c r="X1536"/>
  <c r="Y1536"/>
  <c r="N1537"/>
  <c r="R1537"/>
  <c r="S1537"/>
  <c r="T1537"/>
  <c r="X1537"/>
  <c r="Y1537"/>
  <c r="N1538"/>
  <c r="R1538"/>
  <c r="S1538"/>
  <c r="T1538"/>
  <c r="X1538"/>
  <c r="Y1538"/>
  <c r="N1539"/>
  <c r="R1539"/>
  <c r="S1539"/>
  <c r="T1539"/>
  <c r="X1539"/>
  <c r="Y1539"/>
  <c r="N1540"/>
  <c r="R1540"/>
  <c r="S1540"/>
  <c r="T1540"/>
  <c r="X1540"/>
  <c r="Y1540"/>
  <c r="N1541"/>
  <c r="R1541"/>
  <c r="S1541"/>
  <c r="T1541"/>
  <c r="X1541"/>
  <c r="Y1541"/>
  <c r="N1542"/>
  <c r="R1542"/>
  <c r="S1542"/>
  <c r="T1542"/>
  <c r="X1542"/>
  <c r="Y1542"/>
  <c r="N1543"/>
  <c r="R1543"/>
  <c r="S1543"/>
  <c r="T1543"/>
  <c r="X1543"/>
  <c r="Y1543"/>
  <c r="N1544"/>
  <c r="R1544"/>
  <c r="S1544"/>
  <c r="T1544"/>
  <c r="X1544"/>
  <c r="Y1544"/>
  <c r="N1545"/>
  <c r="R1545"/>
  <c r="S1545"/>
  <c r="T1545"/>
  <c r="X1545"/>
  <c r="Y1545"/>
  <c r="N1546"/>
  <c r="R1546"/>
  <c r="S1546"/>
  <c r="T1546"/>
  <c r="X1546"/>
  <c r="Y1546"/>
  <c r="N1547"/>
  <c r="R1547"/>
  <c r="S1547"/>
  <c r="T1547"/>
  <c r="X1547"/>
  <c r="Y1547"/>
  <c r="N1548"/>
  <c r="R1548"/>
  <c r="S1548"/>
  <c r="T1548"/>
  <c r="X1548"/>
  <c r="Y1548"/>
  <c r="N1549"/>
  <c r="R1549"/>
  <c r="S1549"/>
  <c r="T1549"/>
  <c r="X1549"/>
  <c r="Y1549"/>
  <c r="N1550"/>
  <c r="R1550"/>
  <c r="S1550"/>
  <c r="T1550"/>
  <c r="X1550"/>
  <c r="Y1550"/>
  <c r="N1551"/>
  <c r="R1551"/>
  <c r="S1551"/>
  <c r="T1551"/>
  <c r="X1551"/>
  <c r="Y1551"/>
  <c r="N1552"/>
  <c r="R1552"/>
  <c r="S1552"/>
  <c r="T1552"/>
  <c r="X1552"/>
  <c r="Y1552"/>
  <c r="N1553"/>
  <c r="R1553"/>
  <c r="S1553"/>
  <c r="T1553"/>
  <c r="X1553"/>
  <c r="Y1553"/>
  <c r="N1554"/>
  <c r="R1554"/>
  <c r="S1554"/>
  <c r="T1554"/>
  <c r="X1554"/>
  <c r="Y1554"/>
  <c r="N1555"/>
  <c r="R1555"/>
  <c r="S1555"/>
  <c r="T1555"/>
  <c r="X1555"/>
  <c r="Y1555"/>
  <c r="N1556"/>
  <c r="R1556"/>
  <c r="S1556"/>
  <c r="T1556"/>
  <c r="X1556"/>
  <c r="Y1556"/>
  <c r="N1557"/>
  <c r="R1557"/>
  <c r="S1557"/>
  <c r="T1557"/>
  <c r="X1557"/>
  <c r="Y1557"/>
  <c r="N1558"/>
  <c r="R1558"/>
  <c r="S1558"/>
  <c r="T1558"/>
  <c r="X1558"/>
  <c r="Y1558"/>
  <c r="N1559"/>
  <c r="R1559"/>
  <c r="S1559"/>
  <c r="T1559"/>
  <c r="X1559"/>
  <c r="Y1559"/>
  <c r="N1560"/>
  <c r="R1560"/>
  <c r="S1560"/>
  <c r="T1560"/>
  <c r="X1560"/>
  <c r="Y1560"/>
  <c r="N1561"/>
  <c r="R1561"/>
  <c r="S1561"/>
  <c r="T1561"/>
  <c r="X1561"/>
  <c r="Y1561"/>
  <c r="N1562"/>
  <c r="R1562"/>
  <c r="S1562"/>
  <c r="T1562"/>
  <c r="X1562"/>
  <c r="Y1562"/>
  <c r="N1563"/>
  <c r="R1563"/>
  <c r="S1563"/>
  <c r="T1563"/>
  <c r="X1563"/>
  <c r="Y1563"/>
  <c r="N1564"/>
  <c r="R1564"/>
  <c r="S1564"/>
  <c r="T1564"/>
  <c r="X1564"/>
  <c r="Y1564"/>
  <c r="N1565"/>
  <c r="R1565"/>
  <c r="S1565"/>
  <c r="T1565"/>
  <c r="X1565"/>
  <c r="Y1565"/>
  <c r="N1566"/>
  <c r="R1566"/>
  <c r="S1566"/>
  <c r="T1566"/>
  <c r="X1566"/>
  <c r="Y1566"/>
  <c r="N1567"/>
  <c r="X1567"/>
  <c r="Y1567"/>
  <c r="N1568"/>
  <c r="R1568"/>
  <c r="S1568"/>
  <c r="T1568"/>
  <c r="X1568"/>
  <c r="Y1568"/>
  <c r="N1569"/>
  <c r="R1569"/>
  <c r="S1569"/>
  <c r="T1569"/>
  <c r="X1569"/>
  <c r="Y1569"/>
  <c r="N1570"/>
  <c r="R1570"/>
  <c r="S1570"/>
  <c r="T1570"/>
  <c r="X1570"/>
  <c r="Y1570"/>
  <c r="N1571"/>
  <c r="R1571"/>
  <c r="S1571"/>
  <c r="T1571"/>
  <c r="X1571"/>
  <c r="Y1571"/>
  <c r="N1572"/>
  <c r="R1572"/>
  <c r="S1572"/>
  <c r="T1572"/>
  <c r="X1572"/>
  <c r="Y1572"/>
  <c r="N1573"/>
  <c r="R1573"/>
  <c r="S1573"/>
  <c r="T1573"/>
  <c r="X1573"/>
  <c r="Y1573"/>
  <c r="N1574"/>
  <c r="R1574"/>
  <c r="S1574"/>
  <c r="T1574"/>
  <c r="X1574"/>
  <c r="Y1574"/>
  <c r="N1575"/>
  <c r="R1575"/>
  <c r="S1575"/>
  <c r="T1575"/>
  <c r="X1575"/>
  <c r="Y1575"/>
  <c r="N1576"/>
  <c r="R1576"/>
  <c r="S1576"/>
  <c r="T1576"/>
  <c r="X1576"/>
  <c r="Y1576"/>
  <c r="N1577"/>
  <c r="R1577"/>
  <c r="S1577"/>
  <c r="T1577"/>
  <c r="X1577"/>
  <c r="Y1577"/>
  <c r="N1578"/>
  <c r="R1578"/>
  <c r="S1578"/>
  <c r="T1578"/>
  <c r="X1578"/>
  <c r="Y1578"/>
  <c r="N1579"/>
  <c r="R1579"/>
  <c r="S1579"/>
  <c r="T1579"/>
  <c r="X1579"/>
  <c r="Y1579"/>
  <c r="N1580"/>
  <c r="R1580"/>
  <c r="S1580"/>
  <c r="T1580"/>
  <c r="X1580"/>
  <c r="Y1580"/>
  <c r="N1581"/>
  <c r="R1581"/>
  <c r="S1581"/>
  <c r="T1581"/>
  <c r="X1581"/>
  <c r="Y1581"/>
  <c r="N1582"/>
  <c r="R1582"/>
  <c r="S1582"/>
  <c r="T1582"/>
  <c r="X1582"/>
  <c r="Y1582"/>
  <c r="N1583"/>
  <c r="R1583"/>
  <c r="S1583"/>
  <c r="T1583"/>
  <c r="X1583"/>
  <c r="Y1583"/>
  <c r="N1584"/>
  <c r="R1584"/>
  <c r="S1584"/>
  <c r="T1584"/>
  <c r="X1584"/>
  <c r="Y1584"/>
  <c r="N1585"/>
  <c r="R1585"/>
  <c r="S1585"/>
  <c r="T1585"/>
  <c r="X1585"/>
  <c r="Y1585"/>
  <c r="N1586"/>
  <c r="R1586"/>
  <c r="S1586"/>
  <c r="T1586"/>
  <c r="X1586"/>
  <c r="Y1586"/>
  <c r="N1587"/>
  <c r="R1587"/>
  <c r="S1587"/>
  <c r="T1587"/>
  <c r="X1587"/>
  <c r="Y1587"/>
  <c r="N1588"/>
  <c r="R1588"/>
  <c r="S1588"/>
  <c r="T1588"/>
  <c r="X1588"/>
  <c r="Y1588"/>
  <c r="N1589"/>
  <c r="R1589"/>
  <c r="S1589"/>
  <c r="T1589"/>
  <c r="X1589"/>
  <c r="Y1589"/>
  <c r="N1590"/>
  <c r="R1590"/>
  <c r="S1590"/>
  <c r="T1590"/>
  <c r="X1590"/>
  <c r="Y1590"/>
  <c r="N1591"/>
  <c r="R1591"/>
  <c r="S1591"/>
  <c r="T1591"/>
  <c r="X1591"/>
  <c r="Y1591"/>
  <c r="N1592"/>
  <c r="R1592"/>
  <c r="S1592"/>
  <c r="T1592"/>
  <c r="X1592"/>
  <c r="Y1592"/>
  <c r="N1593"/>
  <c r="R1593"/>
  <c r="S1593"/>
  <c r="T1593"/>
  <c r="X1593"/>
  <c r="Y1593"/>
  <c r="N1594"/>
  <c r="R1594"/>
  <c r="S1594"/>
  <c r="T1594"/>
  <c r="X1594"/>
  <c r="Y1594"/>
  <c r="N1595"/>
  <c r="R1595"/>
  <c r="S1595"/>
  <c r="T1595"/>
  <c r="X1595"/>
  <c r="Y1595"/>
  <c r="N1596"/>
  <c r="R1596"/>
  <c r="S1596"/>
  <c r="T1596"/>
  <c r="X1596"/>
  <c r="Y1596"/>
  <c r="N1597"/>
  <c r="R1597"/>
  <c r="S1597"/>
  <c r="T1597"/>
  <c r="X1597"/>
  <c r="Y1597"/>
  <c r="N1598"/>
  <c r="R1598"/>
  <c r="S1598"/>
  <c r="T1598"/>
  <c r="X1598"/>
  <c r="Y1598"/>
  <c r="N1599"/>
  <c r="R1599"/>
  <c r="S1599"/>
  <c r="T1599"/>
  <c r="X1599"/>
  <c r="Y1599"/>
  <c r="N1600"/>
  <c r="R1600"/>
  <c r="S1600"/>
  <c r="T1600"/>
  <c r="X1600"/>
  <c r="Y1600"/>
  <c r="N1601"/>
  <c r="R1601"/>
  <c r="S1601"/>
  <c r="T1601"/>
  <c r="X1601"/>
  <c r="Y1601"/>
  <c r="N1602"/>
  <c r="R1602"/>
  <c r="S1602"/>
  <c r="T1602"/>
  <c r="X1602"/>
  <c r="Y1602"/>
  <c r="N1603"/>
  <c r="R1603"/>
  <c r="S1603"/>
  <c r="T1603"/>
  <c r="X1603"/>
  <c r="Y1603"/>
  <c r="N1604"/>
  <c r="R1604"/>
  <c r="S1604"/>
  <c r="T1604"/>
  <c r="X1604"/>
  <c r="Y1604"/>
  <c r="N1605"/>
  <c r="R1605"/>
  <c r="S1605"/>
  <c r="T1605"/>
  <c r="X1605"/>
  <c r="Y1605"/>
  <c r="N1606"/>
  <c r="R1606"/>
  <c r="S1606"/>
  <c r="T1606"/>
  <c r="X1606"/>
  <c r="Y1606"/>
  <c r="N1607"/>
  <c r="R1607"/>
  <c r="S1607"/>
  <c r="T1607"/>
  <c r="X1607"/>
  <c r="Y1607"/>
  <c r="N1608"/>
  <c r="R1608"/>
  <c r="S1608"/>
  <c r="T1608"/>
  <c r="X1608"/>
  <c r="Y1608"/>
  <c r="N1609"/>
  <c r="R1609"/>
  <c r="S1609"/>
  <c r="T1609"/>
  <c r="X1609"/>
  <c r="Y1609"/>
  <c r="N1610"/>
  <c r="R1610"/>
  <c r="S1610"/>
  <c r="T1610"/>
  <c r="X1610"/>
  <c r="Y1610"/>
  <c r="N1611"/>
  <c r="R1611"/>
  <c r="S1611"/>
  <c r="T1611"/>
  <c r="X1611"/>
  <c r="Y1611"/>
  <c r="N1612"/>
  <c r="R1612"/>
  <c r="S1612"/>
  <c r="T1612"/>
  <c r="X1612"/>
  <c r="Y1612"/>
  <c r="N1613"/>
  <c r="R1613"/>
  <c r="S1613"/>
  <c r="T1613"/>
  <c r="X1613"/>
  <c r="Y1613"/>
  <c r="N1614"/>
  <c r="R1614"/>
  <c r="S1614"/>
  <c r="T1614"/>
  <c r="X1614"/>
  <c r="Y1614"/>
  <c r="N1615"/>
  <c r="R1615"/>
  <c r="S1615"/>
  <c r="T1615"/>
  <c r="X1615"/>
  <c r="Y1615"/>
  <c r="N1616"/>
  <c r="R1616"/>
  <c r="S1616"/>
  <c r="T1616"/>
  <c r="X1616"/>
  <c r="Y1616"/>
  <c r="N1617"/>
  <c r="R1617"/>
  <c r="S1617"/>
  <c r="T1617"/>
  <c r="X1617"/>
  <c r="Y1617"/>
  <c r="N1618"/>
  <c r="R1618"/>
  <c r="S1618"/>
  <c r="T1618"/>
  <c r="X1618"/>
  <c r="Y1618"/>
  <c r="N1619"/>
  <c r="R1619"/>
  <c r="S1619"/>
  <c r="T1619"/>
  <c r="X1619"/>
  <c r="Y1619"/>
  <c r="N1620"/>
  <c r="R1620"/>
  <c r="S1620"/>
  <c r="T1620"/>
  <c r="X1620"/>
  <c r="Y1620"/>
  <c r="N1621"/>
  <c r="R1621"/>
  <c r="S1621"/>
  <c r="T1621"/>
  <c r="X1621"/>
  <c r="Y1621"/>
  <c r="N1622"/>
  <c r="R1622"/>
  <c r="S1622"/>
  <c r="T1622"/>
  <c r="X1622"/>
  <c r="Y1622"/>
  <c r="N1623"/>
  <c r="R1623"/>
  <c r="S1623"/>
  <c r="T1623"/>
  <c r="X1623"/>
  <c r="Y1623"/>
  <c r="N1624"/>
  <c r="R1624"/>
  <c r="S1624"/>
  <c r="T1624"/>
  <c r="X1624"/>
  <c r="Y1624"/>
  <c r="N1625"/>
  <c r="R1625"/>
  <c r="S1625"/>
  <c r="T1625"/>
  <c r="X1625"/>
  <c r="Y1625"/>
  <c r="N1626"/>
  <c r="R1626"/>
  <c r="S1626"/>
  <c r="T1626"/>
  <c r="X1626"/>
  <c r="Y1626"/>
  <c r="N1627"/>
  <c r="R1627"/>
  <c r="S1627"/>
  <c r="T1627"/>
  <c r="X1627"/>
  <c r="Y1627"/>
  <c r="N1628"/>
  <c r="R1628"/>
  <c r="S1628"/>
  <c r="T1628"/>
  <c r="X1628"/>
  <c r="Y1628"/>
  <c r="N1629"/>
  <c r="R1629"/>
  <c r="S1629"/>
  <c r="T1629"/>
  <c r="X1629"/>
  <c r="Y1629"/>
  <c r="N1630"/>
  <c r="R1630"/>
  <c r="S1630"/>
  <c r="T1630"/>
  <c r="X1630"/>
  <c r="Y1630"/>
  <c r="N1631"/>
  <c r="R1631"/>
  <c r="S1631"/>
  <c r="T1631"/>
  <c r="X1631"/>
  <c r="Y1631"/>
  <c r="N1632"/>
  <c r="R1632"/>
  <c r="S1632"/>
  <c r="T1632"/>
  <c r="X1632"/>
  <c r="Y1632"/>
  <c r="N1633"/>
  <c r="R1633"/>
  <c r="S1633"/>
  <c r="T1633"/>
  <c r="X1633"/>
  <c r="Y1633"/>
  <c r="N1634"/>
  <c r="R1634"/>
  <c r="S1634"/>
  <c r="T1634"/>
  <c r="X1634"/>
  <c r="Y1634"/>
  <c r="N1635"/>
  <c r="R1635"/>
  <c r="S1635"/>
  <c r="T1635"/>
  <c r="X1635"/>
  <c r="Y1635"/>
  <c r="N1636"/>
  <c r="R1636"/>
  <c r="S1636"/>
  <c r="T1636"/>
  <c r="X1636"/>
  <c r="Y1636"/>
  <c r="N1637"/>
  <c r="R1637"/>
  <c r="S1637"/>
  <c r="T1637"/>
  <c r="X1637"/>
  <c r="Y1637"/>
  <c r="N1638"/>
  <c r="R1638"/>
  <c r="S1638"/>
  <c r="T1638"/>
  <c r="X1638"/>
  <c r="Y1638"/>
  <c r="N1639"/>
  <c r="R1639"/>
  <c r="S1639"/>
  <c r="T1639"/>
  <c r="X1639"/>
  <c r="Y1639"/>
  <c r="N1640"/>
  <c r="R1640"/>
  <c r="S1640"/>
  <c r="T1640"/>
  <c r="X1640"/>
  <c r="Y1640"/>
  <c r="N1641"/>
  <c r="R1641"/>
  <c r="S1641"/>
  <c r="T1641"/>
  <c r="X1641"/>
  <c r="Y1641"/>
  <c r="N1642"/>
  <c r="R1642"/>
  <c r="S1642"/>
  <c r="T1642"/>
  <c r="X1642"/>
  <c r="Y1642"/>
  <c r="N1643"/>
  <c r="R1643"/>
  <c r="S1643"/>
  <c r="T1643"/>
  <c r="X1643"/>
  <c r="Y1643"/>
  <c r="N1644"/>
  <c r="R1644"/>
  <c r="S1644"/>
  <c r="T1644"/>
  <c r="X1644"/>
  <c r="Y1644"/>
  <c r="N1645"/>
  <c r="R1645"/>
  <c r="S1645"/>
  <c r="T1645"/>
  <c r="X1645"/>
  <c r="Y1645"/>
  <c r="N1646"/>
  <c r="R1646"/>
  <c r="S1646"/>
  <c r="T1646"/>
  <c r="X1646"/>
  <c r="Y1646"/>
  <c r="N1647"/>
  <c r="R1647"/>
  <c r="S1647"/>
  <c r="T1647"/>
  <c r="X1647"/>
  <c r="Y1647"/>
  <c r="N1648"/>
  <c r="R1648"/>
  <c r="S1648"/>
  <c r="T1648"/>
  <c r="X1648"/>
  <c r="Y1648"/>
  <c r="N1649"/>
  <c r="R1649"/>
  <c r="S1649"/>
  <c r="T1649"/>
  <c r="X1649"/>
  <c r="Y1649"/>
  <c r="N1650"/>
  <c r="R1650"/>
  <c r="S1650"/>
  <c r="T1650"/>
  <c r="X1650"/>
  <c r="Y1650"/>
  <c r="N1651"/>
  <c r="R1651"/>
  <c r="S1651"/>
  <c r="T1651"/>
  <c r="X1651"/>
  <c r="Y1651"/>
  <c r="N1652"/>
  <c r="R1652"/>
  <c r="S1652"/>
  <c r="T1652"/>
  <c r="X1652"/>
  <c r="Y1652"/>
  <c r="N1653"/>
  <c r="R1653"/>
  <c r="S1653"/>
  <c r="T1653"/>
  <c r="X1653"/>
  <c r="Y1653"/>
  <c r="N1654"/>
  <c r="R1654"/>
  <c r="S1654"/>
  <c r="T1654"/>
  <c r="X1654"/>
  <c r="Y1654"/>
  <c r="N1655"/>
  <c r="R1655"/>
  <c r="S1655"/>
  <c r="T1655"/>
  <c r="X1655"/>
  <c r="Y1655"/>
  <c r="N1656"/>
  <c r="R1656"/>
  <c r="S1656"/>
  <c r="T1656"/>
  <c r="X1656"/>
  <c r="Y1656"/>
  <c r="N1657"/>
  <c r="R1657"/>
  <c r="S1657"/>
  <c r="T1657"/>
  <c r="X1657"/>
  <c r="Y1657"/>
  <c r="N1658"/>
  <c r="R1658"/>
  <c r="S1658"/>
  <c r="T1658"/>
  <c r="X1658"/>
  <c r="Y1658"/>
  <c r="N1659"/>
  <c r="R1659"/>
  <c r="S1659"/>
  <c r="T1659"/>
  <c r="X1659"/>
  <c r="Y1659"/>
  <c r="N1660"/>
  <c r="R1660"/>
  <c r="S1660"/>
  <c r="T1660"/>
  <c r="X1660"/>
  <c r="Y1660"/>
  <c r="N1661"/>
  <c r="R1661"/>
  <c r="S1661"/>
  <c r="T1661"/>
  <c r="X1661"/>
  <c r="Y1661"/>
  <c r="N1662"/>
  <c r="R1662"/>
  <c r="S1662"/>
  <c r="T1662"/>
  <c r="X1662"/>
  <c r="Y1662"/>
  <c r="N1663"/>
  <c r="R1663"/>
  <c r="S1663"/>
  <c r="T1663"/>
  <c r="X1663"/>
  <c r="Y1663"/>
  <c r="N1664"/>
  <c r="R1664"/>
  <c r="S1664"/>
  <c r="T1664"/>
  <c r="X1664"/>
  <c r="Y1664"/>
  <c r="N1665"/>
  <c r="R1665"/>
  <c r="S1665"/>
  <c r="T1665"/>
  <c r="X1665"/>
  <c r="Y1665"/>
  <c r="N1666"/>
  <c r="R1666"/>
  <c r="S1666"/>
  <c r="T1666"/>
  <c r="X1666"/>
  <c r="Y1666"/>
  <c r="N1667"/>
  <c r="R1667"/>
  <c r="S1667"/>
  <c r="T1667"/>
  <c r="X1667"/>
  <c r="Y1667"/>
  <c r="N1668"/>
  <c r="R1668"/>
  <c r="S1668"/>
  <c r="T1668"/>
  <c r="X1668"/>
  <c r="Y1668"/>
  <c r="N1669"/>
  <c r="R1669"/>
  <c r="S1669"/>
  <c r="T1669"/>
  <c r="X1669"/>
  <c r="Y1669"/>
  <c r="N1670"/>
  <c r="R1670"/>
  <c r="S1670"/>
  <c r="T1670"/>
  <c r="X1670"/>
  <c r="Y1670"/>
  <c r="N1671"/>
  <c r="R1671"/>
  <c r="S1671"/>
  <c r="T1671"/>
  <c r="X1671"/>
  <c r="Y1671"/>
  <c r="N1672"/>
  <c r="R1672"/>
  <c r="S1672"/>
  <c r="T1672"/>
  <c r="X1672"/>
  <c r="Y1672"/>
  <c r="N1673"/>
  <c r="R1673"/>
  <c r="S1673"/>
  <c r="T1673"/>
  <c r="X1673"/>
  <c r="Y1673"/>
  <c r="N1674"/>
  <c r="R1674"/>
  <c r="S1674"/>
  <c r="T1674"/>
  <c r="X1674"/>
  <c r="Y1674"/>
  <c r="N1675"/>
  <c r="R1675"/>
  <c r="S1675"/>
  <c r="T1675"/>
  <c r="X1675"/>
  <c r="Y1675"/>
  <c r="N1676"/>
  <c r="R1676"/>
  <c r="S1676"/>
  <c r="T1676"/>
  <c r="X1676"/>
  <c r="Y1676"/>
  <c r="N1677"/>
  <c r="R1677"/>
  <c r="S1677"/>
  <c r="T1677"/>
  <c r="X1677"/>
  <c r="Y1677"/>
  <c r="N1678"/>
  <c r="R1678"/>
  <c r="S1678"/>
  <c r="T1678"/>
  <c r="X1678"/>
  <c r="Y1678"/>
  <c r="N1679"/>
  <c r="R1679"/>
  <c r="S1679"/>
  <c r="T1679"/>
  <c r="X1679"/>
  <c r="Y1679"/>
  <c r="N1680"/>
  <c r="R1680"/>
  <c r="S1680"/>
  <c r="T1680"/>
  <c r="X1680"/>
  <c r="Y1680"/>
  <c r="N1681"/>
  <c r="R1681"/>
  <c r="S1681"/>
  <c r="T1681"/>
  <c r="X1681"/>
  <c r="Y1681"/>
  <c r="N1682"/>
  <c r="R1682"/>
  <c r="S1682"/>
  <c r="T1682"/>
  <c r="X1682"/>
  <c r="Y1682"/>
  <c r="N1683"/>
  <c r="R1683"/>
  <c r="S1683"/>
  <c r="T1683"/>
  <c r="X1683"/>
  <c r="Y1683"/>
  <c r="N1684"/>
  <c r="R1684"/>
  <c r="S1684"/>
  <c r="T1684"/>
  <c r="X1684"/>
  <c r="Y1684"/>
  <c r="N1685"/>
  <c r="R1685"/>
  <c r="S1685"/>
  <c r="T1685"/>
  <c r="X1685"/>
  <c r="Y1685"/>
  <c r="N1686"/>
  <c r="R1686"/>
  <c r="S1686"/>
  <c r="T1686"/>
  <c r="X1686"/>
  <c r="Y1686"/>
  <c r="N1687"/>
  <c r="R1687"/>
  <c r="S1687"/>
  <c r="T1687"/>
  <c r="X1687"/>
  <c r="Y1687"/>
  <c r="N1688"/>
  <c r="R1688"/>
  <c r="S1688"/>
  <c r="T1688"/>
  <c r="X1688"/>
  <c r="Y1688"/>
  <c r="N1689"/>
  <c r="R1689"/>
  <c r="S1689"/>
  <c r="T1689"/>
  <c r="X1689"/>
  <c r="Y1689"/>
  <c r="N1690"/>
  <c r="X1690"/>
  <c r="Y1690"/>
  <c r="N1691"/>
  <c r="R1691"/>
  <c r="S1691"/>
  <c r="T1691"/>
  <c r="X1691"/>
  <c r="Y1691"/>
  <c r="N1692"/>
  <c r="R1692"/>
  <c r="S1692"/>
  <c r="T1692"/>
  <c r="X1692"/>
  <c r="Y1692"/>
  <c r="N1693"/>
  <c r="R1693"/>
  <c r="S1693"/>
  <c r="T1693"/>
  <c r="X1693"/>
  <c r="Y1693"/>
  <c r="N1694"/>
  <c r="R1694"/>
  <c r="S1694"/>
  <c r="T1694"/>
  <c r="X1694"/>
  <c r="Y1694"/>
  <c r="N1695"/>
  <c r="X1695"/>
  <c r="Y1695"/>
  <c r="N1696"/>
  <c r="X1696"/>
  <c r="Y1696"/>
  <c r="N1697"/>
  <c r="X1697"/>
  <c r="Y1697"/>
  <c r="N1698"/>
  <c r="R1698"/>
  <c r="S1698"/>
  <c r="T1698"/>
  <c r="X1698"/>
  <c r="Y1698"/>
  <c r="N1699"/>
  <c r="R1699"/>
  <c r="S1699"/>
  <c r="T1699"/>
  <c r="X1699"/>
  <c r="Y1699"/>
  <c r="N1700"/>
  <c r="R1700"/>
  <c r="S1700"/>
  <c r="T1700"/>
  <c r="X1700"/>
  <c r="Y1700"/>
  <c r="N1701"/>
  <c r="R1701"/>
  <c r="S1701"/>
  <c r="T1701"/>
  <c r="X1701"/>
  <c r="Y1701"/>
  <c r="N1702"/>
  <c r="R1702"/>
  <c r="S1702"/>
  <c r="T1702"/>
  <c r="X1702"/>
  <c r="Y1702"/>
  <c r="N1703"/>
  <c r="R1703"/>
  <c r="S1703"/>
  <c r="T1703"/>
  <c r="X1703"/>
  <c r="Y1703"/>
  <c r="N1704"/>
  <c r="R1704"/>
  <c r="S1704"/>
  <c r="T1704"/>
  <c r="X1704"/>
  <c r="Y1704"/>
  <c r="N1705"/>
  <c r="R1705"/>
  <c r="S1705"/>
  <c r="T1705"/>
  <c r="X1705"/>
  <c r="Y1705"/>
  <c r="N1706"/>
  <c r="R1706"/>
  <c r="S1706"/>
  <c r="T1706"/>
  <c r="X1706"/>
  <c r="Y1706"/>
  <c r="N1707"/>
  <c r="R1707"/>
  <c r="S1707"/>
  <c r="T1707"/>
  <c r="X1707"/>
  <c r="Y1707"/>
  <c r="N1708"/>
  <c r="R1708"/>
  <c r="S1708"/>
  <c r="T1708"/>
  <c r="X1708"/>
  <c r="Y1708"/>
  <c r="N1709"/>
  <c r="R1709"/>
  <c r="S1709"/>
  <c r="T1709"/>
  <c r="X1709"/>
  <c r="Y1709"/>
  <c r="N1710"/>
  <c r="R1710"/>
  <c r="S1710"/>
  <c r="T1710"/>
  <c r="X1710"/>
  <c r="Y1710"/>
  <c r="N1711"/>
  <c r="X1711"/>
  <c r="Y1711"/>
  <c r="N1712"/>
  <c r="R1712"/>
  <c r="S1712"/>
  <c r="T1712"/>
  <c r="X1712"/>
  <c r="Y1712"/>
  <c r="N1713"/>
  <c r="R1713"/>
  <c r="S1713"/>
  <c r="T1713"/>
  <c r="X1713"/>
  <c r="Y1713"/>
  <c r="N1714"/>
  <c r="R1714"/>
  <c r="S1714"/>
  <c r="T1714"/>
  <c r="X1714"/>
  <c r="Y1714"/>
  <c r="N1715"/>
  <c r="R1715"/>
  <c r="S1715"/>
  <c r="T1715"/>
  <c r="X1715"/>
  <c r="Y1715"/>
  <c r="N1716"/>
  <c r="R1716"/>
  <c r="S1716"/>
  <c r="T1716"/>
  <c r="X1716"/>
  <c r="Y1716"/>
  <c r="N1717"/>
  <c r="R1717"/>
  <c r="S1717"/>
  <c r="T1717"/>
  <c r="X1717"/>
  <c r="Y1717"/>
  <c r="N1718"/>
  <c r="R1718"/>
  <c r="S1718"/>
  <c r="T1718"/>
  <c r="X1718"/>
  <c r="Y1718"/>
  <c r="N1719"/>
  <c r="R1719"/>
  <c r="S1719"/>
  <c r="T1719"/>
  <c r="X1719"/>
  <c r="Y1719"/>
  <c r="N1720"/>
  <c r="R1720"/>
  <c r="S1720"/>
  <c r="T1720"/>
  <c r="X1720"/>
  <c r="Y1720"/>
  <c r="N1721"/>
  <c r="R1721"/>
  <c r="S1721"/>
  <c r="T1721"/>
  <c r="X1721"/>
  <c r="Y1721"/>
  <c r="N1722"/>
  <c r="R1722"/>
  <c r="S1722"/>
  <c r="T1722"/>
  <c r="X1722"/>
  <c r="Y1722"/>
  <c r="N1723"/>
  <c r="R1723"/>
  <c r="S1723"/>
  <c r="T1723"/>
  <c r="X1723"/>
  <c r="Y1723"/>
  <c r="N1724"/>
  <c r="R1724"/>
  <c r="S1724"/>
  <c r="T1724"/>
  <c r="X1724"/>
  <c r="Y1724"/>
  <c r="N1725"/>
  <c r="R1725"/>
  <c r="S1725"/>
  <c r="T1725"/>
  <c r="X1725"/>
  <c r="Y1725"/>
  <c r="N1726"/>
  <c r="R1726"/>
  <c r="S1726"/>
  <c r="T1726"/>
  <c r="X1726"/>
  <c r="Y1726"/>
  <c r="N1727"/>
  <c r="R1727"/>
  <c r="S1727"/>
  <c r="T1727"/>
  <c r="X1727"/>
  <c r="Y1727"/>
  <c r="N1728"/>
  <c r="R1728"/>
  <c r="S1728"/>
  <c r="T1728"/>
  <c r="X1728"/>
  <c r="Y1728"/>
  <c r="N1729"/>
  <c r="R1729"/>
  <c r="S1729"/>
  <c r="T1729"/>
  <c r="X1729"/>
  <c r="Y1729"/>
  <c r="N1730"/>
  <c r="R1730"/>
  <c r="S1730"/>
  <c r="T1730"/>
  <c r="X1730"/>
  <c r="Y1730"/>
  <c r="N1731"/>
  <c r="R1731"/>
  <c r="S1731"/>
  <c r="T1731"/>
  <c r="X1731"/>
  <c r="Y1731"/>
  <c r="N1732"/>
  <c r="R1732"/>
  <c r="S1732"/>
  <c r="T1732"/>
  <c r="X1732"/>
  <c r="Y1732"/>
  <c r="N1733"/>
  <c r="R1733"/>
  <c r="S1733"/>
  <c r="T1733"/>
  <c r="X1733"/>
  <c r="Y1733"/>
  <c r="N1734"/>
  <c r="R1734"/>
  <c r="S1734"/>
  <c r="T1734"/>
  <c r="X1734"/>
  <c r="Y1734"/>
  <c r="N1735"/>
  <c r="X1735"/>
  <c r="Y1735"/>
  <c r="N1736"/>
  <c r="R1736"/>
  <c r="S1736"/>
  <c r="T1736"/>
  <c r="X1736"/>
  <c r="Y1736"/>
  <c r="N1737"/>
  <c r="R1737"/>
  <c r="S1737"/>
  <c r="T1737"/>
  <c r="X1737"/>
  <c r="Y1737"/>
  <c r="N1738"/>
  <c r="R1738"/>
  <c r="S1738"/>
  <c r="T1738"/>
  <c r="X1738"/>
  <c r="Y1738"/>
  <c r="N1739"/>
  <c r="R1739"/>
  <c r="S1739"/>
  <c r="T1739"/>
  <c r="X1739"/>
  <c r="Y1739"/>
  <c r="N1740"/>
  <c r="R1740"/>
  <c r="S1740"/>
  <c r="T1740"/>
  <c r="X1740"/>
  <c r="Y1740"/>
  <c r="N1741"/>
  <c r="R1741"/>
  <c r="S1741"/>
  <c r="T1741"/>
  <c r="X1741"/>
  <c r="Y1741"/>
  <c r="N1742"/>
  <c r="R1742"/>
  <c r="S1742"/>
  <c r="T1742"/>
  <c r="X1742"/>
  <c r="Y1742"/>
  <c r="N1743"/>
  <c r="R1743"/>
  <c r="S1743"/>
  <c r="T1743"/>
  <c r="X1743"/>
  <c r="Y1743"/>
  <c r="N1744"/>
  <c r="R1744"/>
  <c r="S1744"/>
  <c r="T1744"/>
  <c r="X1744"/>
  <c r="Y1744"/>
  <c r="N1745"/>
  <c r="R1745"/>
  <c r="S1745"/>
  <c r="T1745"/>
  <c r="X1745"/>
  <c r="Y1745"/>
  <c r="N1746"/>
  <c r="R1746"/>
  <c r="S1746"/>
  <c r="T1746"/>
  <c r="X1746"/>
  <c r="Y1746"/>
  <c r="N1747"/>
  <c r="R1747"/>
  <c r="S1747"/>
  <c r="T1747"/>
  <c r="X1747"/>
  <c r="Y1747"/>
  <c r="N1748"/>
  <c r="R1748"/>
  <c r="S1748"/>
  <c r="T1748"/>
  <c r="X1748"/>
  <c r="Y1748"/>
  <c r="N1749"/>
  <c r="R1749"/>
  <c r="S1749"/>
  <c r="T1749"/>
  <c r="X1749"/>
  <c r="Y1749"/>
  <c r="N1750"/>
  <c r="R1750"/>
  <c r="S1750"/>
  <c r="T1750"/>
  <c r="X1750"/>
  <c r="Y1750"/>
  <c r="N1751"/>
  <c r="R1751"/>
  <c r="S1751"/>
  <c r="T1751"/>
  <c r="X1751"/>
  <c r="Y1751"/>
  <c r="N1752"/>
  <c r="R1752"/>
  <c r="S1752"/>
  <c r="T1752"/>
  <c r="X1752"/>
  <c r="Y1752"/>
  <c r="N1753"/>
  <c r="R1753"/>
  <c r="S1753"/>
  <c r="T1753"/>
  <c r="X1753"/>
  <c r="Y1753"/>
  <c r="N1754"/>
  <c r="R1754"/>
  <c r="S1754"/>
  <c r="T1754"/>
  <c r="X1754"/>
  <c r="Y1754"/>
  <c r="N1755"/>
  <c r="R1755"/>
  <c r="S1755"/>
  <c r="T1755"/>
  <c r="X1755"/>
  <c r="Y1755"/>
  <c r="N1756"/>
  <c r="R1756"/>
  <c r="S1756"/>
  <c r="T1756"/>
  <c r="X1756"/>
  <c r="Y1756"/>
  <c r="N1757"/>
  <c r="R1757"/>
  <c r="S1757"/>
  <c r="T1757"/>
  <c r="X1757"/>
  <c r="Y1757"/>
  <c r="N1758"/>
  <c r="R1758"/>
  <c r="S1758"/>
  <c r="T1758"/>
  <c r="X1758"/>
  <c r="Y1758"/>
  <c r="N1759"/>
  <c r="R1759"/>
  <c r="S1759"/>
  <c r="T1759"/>
  <c r="X1759"/>
  <c r="Y1759"/>
  <c r="N1760"/>
  <c r="R1760"/>
  <c r="S1760"/>
  <c r="T1760"/>
  <c r="X1760"/>
  <c r="Y1760"/>
  <c r="N1761"/>
  <c r="R1761"/>
  <c r="S1761"/>
  <c r="T1761"/>
  <c r="X1761"/>
  <c r="Y1761"/>
  <c r="N1762"/>
  <c r="R1762"/>
  <c r="S1762"/>
  <c r="T1762"/>
  <c r="X1762"/>
  <c r="Y1762"/>
  <c r="N1763"/>
  <c r="R1763"/>
  <c r="S1763"/>
  <c r="T1763"/>
  <c r="X1763"/>
  <c r="Y1763"/>
  <c r="N1764"/>
  <c r="R1764"/>
  <c r="S1764"/>
  <c r="T1764"/>
  <c r="X1764"/>
  <c r="Y1764"/>
  <c r="N1765"/>
  <c r="R1765"/>
  <c r="S1765"/>
  <c r="T1765"/>
  <c r="X1765"/>
  <c r="Y1765"/>
  <c r="N1766"/>
  <c r="R1766"/>
  <c r="S1766"/>
  <c r="T1766"/>
  <c r="X1766"/>
  <c r="Y1766"/>
  <c r="N1767"/>
  <c r="R1767"/>
  <c r="S1767"/>
  <c r="T1767"/>
  <c r="X1767"/>
  <c r="Y1767"/>
  <c r="N1768"/>
  <c r="R1768"/>
  <c r="S1768"/>
  <c r="T1768"/>
  <c r="X1768"/>
  <c r="Y1768"/>
  <c r="N1769"/>
  <c r="R1769"/>
  <c r="S1769"/>
  <c r="T1769"/>
  <c r="X1769"/>
  <c r="Y1769"/>
  <c r="N1770"/>
  <c r="R1770"/>
  <c r="S1770"/>
  <c r="T1770"/>
  <c r="X1770"/>
  <c r="Y1770"/>
  <c r="N1771"/>
  <c r="R1771"/>
  <c r="S1771"/>
  <c r="T1771"/>
  <c r="X1771"/>
  <c r="Y1771"/>
  <c r="N1772"/>
  <c r="R1772"/>
  <c r="S1772"/>
  <c r="T1772"/>
  <c r="X1772"/>
  <c r="Y1772"/>
  <c r="N1773"/>
  <c r="R1773"/>
  <c r="S1773"/>
  <c r="T1773"/>
  <c r="X1773"/>
  <c r="Y1773"/>
  <c r="N1774"/>
  <c r="R1774"/>
  <c r="S1774"/>
  <c r="T1774"/>
  <c r="X1774"/>
  <c r="Y1774"/>
  <c r="N1775"/>
  <c r="R1775"/>
  <c r="S1775"/>
  <c r="T1775"/>
  <c r="X1775"/>
  <c r="Y1775"/>
  <c r="N1776"/>
  <c r="R1776"/>
  <c r="S1776"/>
  <c r="T1776"/>
  <c r="X1776"/>
  <c r="Y1776"/>
  <c r="N1777"/>
  <c r="R1777"/>
  <c r="S1777"/>
  <c r="T1777"/>
  <c r="X1777"/>
  <c r="Y1777"/>
  <c r="N1778"/>
  <c r="R1778"/>
  <c r="S1778"/>
  <c r="T1778"/>
  <c r="X1778"/>
  <c r="Y1778"/>
  <c r="N1779"/>
  <c r="R1779"/>
  <c r="S1779"/>
  <c r="T1779"/>
  <c r="X1779"/>
  <c r="Y1779"/>
  <c r="N1780"/>
  <c r="R1780"/>
  <c r="S1780"/>
  <c r="T1780"/>
  <c r="X1780"/>
  <c r="Y1780"/>
  <c r="N1781"/>
  <c r="R1781"/>
  <c r="S1781"/>
  <c r="T1781"/>
  <c r="X1781"/>
  <c r="Y1781"/>
  <c r="N1782"/>
  <c r="R1782"/>
  <c r="S1782"/>
  <c r="T1782"/>
  <c r="X1782"/>
  <c r="Y1782"/>
  <c r="N1783"/>
  <c r="R1783"/>
  <c r="S1783"/>
  <c r="T1783"/>
  <c r="X1783"/>
  <c r="Y1783"/>
  <c r="N1784"/>
  <c r="R1784"/>
  <c r="S1784"/>
  <c r="T1784"/>
  <c r="X1784"/>
  <c r="Y1784"/>
  <c r="N1785"/>
  <c r="R1785"/>
  <c r="S1785"/>
  <c r="T1785"/>
  <c r="X1785"/>
  <c r="Y1785"/>
  <c r="N1786"/>
  <c r="R1786"/>
  <c r="S1786"/>
  <c r="T1786"/>
  <c r="X1786"/>
  <c r="Y1786"/>
  <c r="N1787"/>
  <c r="R1787"/>
  <c r="S1787"/>
  <c r="T1787"/>
  <c r="X1787"/>
  <c r="Y1787"/>
  <c r="N1788"/>
  <c r="R1788"/>
  <c r="S1788"/>
  <c r="T1788"/>
  <c r="X1788"/>
  <c r="Y1788"/>
  <c r="N1789"/>
  <c r="R1789"/>
  <c r="S1789"/>
  <c r="T1789"/>
  <c r="X1789"/>
  <c r="Y1789"/>
  <c r="N1790"/>
  <c r="R1790"/>
  <c r="S1790"/>
  <c r="T1790"/>
  <c r="X1790"/>
  <c r="Y1790"/>
  <c r="N1791"/>
  <c r="R1791"/>
  <c r="S1791"/>
  <c r="T1791"/>
  <c r="X1791"/>
  <c r="Y1791"/>
  <c r="N1792"/>
  <c r="R1792"/>
  <c r="S1792"/>
  <c r="T1792"/>
  <c r="X1792"/>
  <c r="Y1792"/>
  <c r="N1793"/>
  <c r="R1793"/>
  <c r="S1793"/>
  <c r="T1793"/>
  <c r="X1793"/>
  <c r="Y1793"/>
  <c r="N1794"/>
  <c r="R1794"/>
  <c r="S1794"/>
  <c r="T1794"/>
  <c r="X1794"/>
  <c r="Y1794"/>
  <c r="N1795"/>
  <c r="R1795"/>
  <c r="S1795"/>
  <c r="T1795"/>
  <c r="X1795"/>
  <c r="Y1795"/>
  <c r="N1796"/>
  <c r="R1796"/>
  <c r="S1796"/>
  <c r="T1796"/>
  <c r="X1796"/>
  <c r="Y1796"/>
  <c r="N1797"/>
  <c r="R1797"/>
  <c r="S1797"/>
  <c r="T1797"/>
  <c r="X1797"/>
  <c r="Y1797"/>
  <c r="N1798"/>
  <c r="R1798"/>
  <c r="S1798"/>
  <c r="T1798"/>
  <c r="X1798"/>
  <c r="Y1798"/>
  <c r="N1799"/>
  <c r="R1799"/>
  <c r="S1799"/>
  <c r="T1799"/>
  <c r="X1799"/>
  <c r="Y1799"/>
  <c r="N1800"/>
  <c r="R1800"/>
  <c r="S1800"/>
  <c r="T1800"/>
  <c r="X1800"/>
  <c r="Y1800"/>
  <c r="N1801"/>
  <c r="R1801"/>
  <c r="S1801"/>
  <c r="T1801"/>
  <c r="X1801"/>
  <c r="Y1801"/>
  <c r="N1802"/>
  <c r="R1802"/>
  <c r="S1802"/>
  <c r="T1802"/>
  <c r="X1802"/>
  <c r="Y1802"/>
  <c r="N1803"/>
  <c r="X1803"/>
  <c r="Y1803"/>
  <c r="N1804"/>
  <c r="X1804"/>
  <c r="Y1804"/>
  <c r="N1805"/>
  <c r="X1805"/>
  <c r="Y1805"/>
  <c r="N1806"/>
  <c r="X1806"/>
  <c r="Y1806"/>
  <c r="N1807"/>
  <c r="X1807"/>
  <c r="Y1807"/>
  <c r="N1808"/>
  <c r="X1808"/>
  <c r="Y1808"/>
  <c r="N1809"/>
  <c r="R1809"/>
  <c r="S1809"/>
  <c r="T1809"/>
  <c r="X1809"/>
  <c r="Y1809"/>
  <c r="N1810"/>
  <c r="R1810"/>
  <c r="S1810"/>
  <c r="T1810"/>
  <c r="X1810"/>
  <c r="Y1810"/>
  <c r="N1811"/>
  <c r="R1811"/>
  <c r="S1811"/>
  <c r="T1811"/>
  <c r="X1811"/>
  <c r="Y1811"/>
  <c r="N1812"/>
  <c r="R1812"/>
  <c r="S1812"/>
  <c r="T1812"/>
  <c r="X1812"/>
  <c r="Y1812"/>
  <c r="N1813"/>
  <c r="R1813"/>
  <c r="S1813"/>
  <c r="T1813"/>
  <c r="X1813"/>
  <c r="Y1813"/>
  <c r="N1814"/>
  <c r="R1814"/>
  <c r="S1814"/>
  <c r="T1814"/>
  <c r="X1814"/>
  <c r="Y1814"/>
  <c r="N1815"/>
  <c r="R1815"/>
  <c r="S1815"/>
  <c r="T1815"/>
  <c r="X1815"/>
  <c r="Y1815"/>
  <c r="N1816"/>
  <c r="R1816"/>
  <c r="S1816"/>
  <c r="T1816"/>
  <c r="X1816"/>
  <c r="Y1816"/>
  <c r="N1817"/>
  <c r="R1817"/>
  <c r="S1817"/>
  <c r="T1817"/>
  <c r="X1817"/>
  <c r="Y1817"/>
  <c r="N1818"/>
  <c r="R1818"/>
  <c r="S1818"/>
  <c r="T1818"/>
  <c r="X1818"/>
  <c r="Y1818"/>
  <c r="N1819"/>
  <c r="R1819"/>
  <c r="S1819"/>
  <c r="T1819"/>
  <c r="X1819"/>
  <c r="Y1819"/>
  <c r="N1820"/>
  <c r="R1820"/>
  <c r="S1820"/>
  <c r="T1820"/>
  <c r="X1820"/>
  <c r="Y1820"/>
  <c r="N1821"/>
  <c r="R1821"/>
  <c r="S1821"/>
  <c r="T1821"/>
  <c r="X1821"/>
  <c r="Y1821"/>
  <c r="N1822"/>
  <c r="R1822"/>
  <c r="S1822"/>
  <c r="T1822"/>
  <c r="X1822"/>
  <c r="Y1822"/>
  <c r="N1823"/>
  <c r="R1823"/>
  <c r="S1823"/>
  <c r="T1823"/>
  <c r="X1823"/>
  <c r="Y1823"/>
  <c r="N1824"/>
  <c r="R1824"/>
  <c r="S1824"/>
  <c r="T1824"/>
  <c r="X1824"/>
  <c r="Y1824"/>
  <c r="N1825"/>
  <c r="R1825"/>
  <c r="S1825"/>
  <c r="T1825"/>
  <c r="X1825"/>
  <c r="Y1825"/>
  <c r="N1826"/>
  <c r="R1826"/>
  <c r="S1826"/>
  <c r="T1826"/>
  <c r="X1826"/>
  <c r="Y1826"/>
  <c r="N1827"/>
  <c r="R1827"/>
  <c r="S1827"/>
  <c r="T1827"/>
  <c r="X1827"/>
  <c r="Y1827"/>
  <c r="N1828"/>
  <c r="R1828"/>
  <c r="S1828"/>
  <c r="T1828"/>
  <c r="X1828"/>
  <c r="Y1828"/>
  <c r="N1829"/>
  <c r="R1829"/>
  <c r="S1829"/>
  <c r="T1829"/>
  <c r="X1829"/>
  <c r="Y1829"/>
  <c r="N1830"/>
  <c r="R1830"/>
  <c r="S1830"/>
  <c r="T1830"/>
  <c r="X1830"/>
  <c r="Y1830"/>
  <c r="N1831"/>
  <c r="R1831"/>
  <c r="S1831"/>
  <c r="T1831"/>
  <c r="X1831"/>
  <c r="Y1831"/>
  <c r="N1832"/>
  <c r="R1832"/>
  <c r="S1832"/>
  <c r="T1832"/>
  <c r="X1832"/>
  <c r="Y1832"/>
  <c r="N1833"/>
  <c r="R1833"/>
  <c r="S1833"/>
  <c r="T1833"/>
  <c r="X1833"/>
  <c r="Y1833"/>
  <c r="N1834"/>
  <c r="R1834"/>
  <c r="S1834"/>
  <c r="T1834"/>
  <c r="X1834"/>
  <c r="Y1834"/>
  <c r="N1835"/>
  <c r="R1835"/>
  <c r="S1835"/>
  <c r="T1835"/>
  <c r="X1835"/>
  <c r="Y1835"/>
  <c r="N1836"/>
  <c r="R1836"/>
  <c r="S1836"/>
  <c r="T1836"/>
  <c r="X1836"/>
  <c r="Y1836"/>
  <c r="N1837"/>
  <c r="R1837"/>
  <c r="S1837"/>
  <c r="T1837"/>
  <c r="X1837"/>
  <c r="Y1837"/>
  <c r="N1838"/>
  <c r="R1838"/>
  <c r="S1838"/>
  <c r="T1838"/>
  <c r="X1838"/>
  <c r="Y1838"/>
  <c r="N1839"/>
  <c r="R1839"/>
  <c r="S1839"/>
  <c r="T1839"/>
  <c r="X1839"/>
  <c r="Y1839"/>
  <c r="N1840"/>
  <c r="R1840"/>
  <c r="S1840"/>
  <c r="T1840"/>
  <c r="X1840"/>
  <c r="Y1840"/>
  <c r="N1841"/>
  <c r="R1841"/>
  <c r="S1841"/>
  <c r="T1841"/>
  <c r="X1841"/>
  <c r="Y1841"/>
  <c r="N1842"/>
  <c r="R1842"/>
  <c r="S1842"/>
  <c r="T1842"/>
  <c r="X1842"/>
  <c r="Y1842"/>
  <c r="N1843"/>
  <c r="R1843"/>
  <c r="S1843"/>
  <c r="T1843"/>
  <c r="X1843"/>
  <c r="Y1843"/>
  <c r="N1844"/>
  <c r="R1844"/>
  <c r="S1844"/>
  <c r="T1844"/>
  <c r="X1844"/>
  <c r="Y1844"/>
  <c r="N1845"/>
  <c r="R1845"/>
  <c r="S1845"/>
  <c r="T1845"/>
  <c r="X1845"/>
  <c r="Y1845"/>
  <c r="N1846"/>
  <c r="R1846"/>
  <c r="S1846"/>
  <c r="T1846"/>
  <c r="X1846"/>
  <c r="Y1846"/>
  <c r="N1847"/>
  <c r="R1847"/>
  <c r="S1847"/>
  <c r="T1847"/>
  <c r="X1847"/>
  <c r="Y1847"/>
  <c r="N1848"/>
  <c r="R1848"/>
  <c r="S1848"/>
  <c r="T1848"/>
  <c r="X1848"/>
  <c r="Y1848"/>
  <c r="N1849"/>
  <c r="R1849"/>
  <c r="S1849"/>
  <c r="T1849"/>
  <c r="X1849"/>
  <c r="Y1849"/>
  <c r="N1850"/>
  <c r="R1850"/>
  <c r="S1850"/>
  <c r="T1850"/>
  <c r="X1850"/>
  <c r="Y1850"/>
  <c r="N1851"/>
  <c r="R1851"/>
  <c r="S1851"/>
  <c r="T1851"/>
  <c r="X1851"/>
  <c r="Y1851"/>
  <c r="N1852"/>
  <c r="R1852"/>
  <c r="S1852"/>
  <c r="T1852"/>
  <c r="X1852"/>
  <c r="Y1852"/>
  <c r="N1853"/>
  <c r="R1853"/>
  <c r="S1853"/>
  <c r="T1853"/>
  <c r="X1853"/>
  <c r="Y1853"/>
  <c r="N1854"/>
  <c r="R1854"/>
  <c r="S1854"/>
  <c r="T1854"/>
  <c r="X1854"/>
  <c r="Y1854"/>
  <c r="N1855"/>
  <c r="R1855"/>
  <c r="S1855"/>
  <c r="T1855"/>
  <c r="X1855"/>
  <c r="Y1855"/>
  <c r="N1856"/>
  <c r="R1856"/>
  <c r="S1856"/>
  <c r="T1856"/>
  <c r="X1856"/>
  <c r="Y1856"/>
  <c r="N1857"/>
  <c r="R1857"/>
  <c r="S1857"/>
  <c r="T1857"/>
  <c r="X1857"/>
  <c r="Y1857"/>
  <c r="N1858"/>
  <c r="R1858"/>
  <c r="S1858"/>
  <c r="T1858"/>
  <c r="X1858"/>
  <c r="Y1858"/>
  <c r="N1859"/>
  <c r="R1859"/>
  <c r="S1859"/>
  <c r="T1859"/>
  <c r="X1859"/>
  <c r="Y1859"/>
  <c r="N1860"/>
  <c r="R1860"/>
  <c r="S1860"/>
  <c r="T1860"/>
  <c r="X1860"/>
  <c r="Y1860"/>
  <c r="N1861"/>
  <c r="R1861"/>
  <c r="S1861"/>
  <c r="T1861"/>
  <c r="X1861"/>
  <c r="Y1861"/>
  <c r="N1862"/>
  <c r="R1862"/>
  <c r="S1862"/>
  <c r="T1862"/>
  <c r="X1862"/>
  <c r="Y1862"/>
  <c r="N1863"/>
  <c r="R1863"/>
  <c r="S1863"/>
  <c r="T1863"/>
  <c r="X1863"/>
  <c r="Y1863"/>
  <c r="N1864"/>
  <c r="R1864"/>
  <c r="S1864"/>
  <c r="T1864"/>
  <c r="X1864"/>
  <c r="Y1864"/>
  <c r="N1865"/>
  <c r="R1865"/>
  <c r="S1865"/>
  <c r="T1865"/>
  <c r="X1865"/>
  <c r="Y1865"/>
  <c r="N1866"/>
  <c r="R1866"/>
  <c r="S1866"/>
  <c r="T1866"/>
  <c r="X1866"/>
  <c r="Y1866"/>
  <c r="N1867"/>
  <c r="R1867"/>
  <c r="S1867"/>
  <c r="T1867"/>
  <c r="X1867"/>
  <c r="Y1867"/>
  <c r="N1868"/>
  <c r="R1868"/>
  <c r="S1868"/>
  <c r="T1868"/>
  <c r="X1868"/>
  <c r="Y1868"/>
  <c r="N1869"/>
  <c r="R1869"/>
  <c r="S1869"/>
  <c r="T1869"/>
  <c r="X1869"/>
  <c r="Y1869"/>
  <c r="N1870"/>
  <c r="R1870"/>
  <c r="S1870"/>
  <c r="T1870"/>
  <c r="X1870"/>
  <c r="Y1870"/>
  <c r="N1871"/>
  <c r="R1871"/>
  <c r="S1871"/>
  <c r="T1871"/>
  <c r="X1871"/>
  <c r="Y1871"/>
  <c r="N1872"/>
  <c r="R1872"/>
  <c r="S1872"/>
  <c r="T1872"/>
  <c r="X1872"/>
  <c r="Y1872"/>
  <c r="N1873"/>
  <c r="R1873"/>
  <c r="S1873"/>
  <c r="T1873"/>
  <c r="X1873"/>
  <c r="Y1873"/>
  <c r="N1874"/>
  <c r="R1874"/>
  <c r="S1874"/>
  <c r="T1874"/>
  <c r="X1874"/>
  <c r="Y1874"/>
  <c r="N1875"/>
  <c r="R1875"/>
  <c r="S1875"/>
  <c r="T1875"/>
  <c r="X1875"/>
  <c r="Y1875"/>
  <c r="N1876"/>
  <c r="R1876"/>
  <c r="S1876"/>
  <c r="T1876"/>
  <c r="X1876"/>
  <c r="Y1876"/>
  <c r="N1877"/>
  <c r="R1877"/>
  <c r="S1877"/>
  <c r="T1877"/>
  <c r="X1877"/>
  <c r="Y1877"/>
  <c r="N1878"/>
  <c r="R1878"/>
  <c r="S1878"/>
  <c r="T1878"/>
  <c r="X1878"/>
  <c r="Y1878"/>
  <c r="N1879"/>
  <c r="R1879"/>
  <c r="S1879"/>
  <c r="T1879"/>
  <c r="X1879"/>
  <c r="Y1879"/>
  <c r="N1880"/>
  <c r="R1880"/>
  <c r="S1880"/>
  <c r="T1880"/>
  <c r="X1880"/>
  <c r="Y1880"/>
  <c r="N1881"/>
  <c r="R1881"/>
  <c r="S1881"/>
  <c r="T1881"/>
  <c r="X1881"/>
  <c r="Y1881"/>
  <c r="N1882"/>
  <c r="R1882"/>
  <c r="S1882"/>
  <c r="T1882"/>
  <c r="X1882"/>
  <c r="Y1882"/>
  <c r="N1883"/>
  <c r="R1883"/>
  <c r="S1883"/>
  <c r="T1883"/>
  <c r="X1883"/>
  <c r="Y1883"/>
  <c r="N1884"/>
  <c r="R1884"/>
  <c r="S1884"/>
  <c r="T1884"/>
  <c r="X1884"/>
  <c r="Y1884"/>
  <c r="N1885"/>
  <c r="R1885"/>
  <c r="S1885"/>
  <c r="T1885"/>
  <c r="X1885"/>
  <c r="Y1885"/>
  <c r="N1886"/>
  <c r="R1886"/>
  <c r="S1886"/>
  <c r="T1886"/>
  <c r="X1886"/>
  <c r="Y1886"/>
  <c r="N1887"/>
  <c r="R1887"/>
  <c r="S1887"/>
  <c r="T1887"/>
  <c r="X1887"/>
  <c r="Y1887"/>
  <c r="N1888"/>
  <c r="R1888"/>
  <c r="S1888"/>
  <c r="T1888"/>
  <c r="X1888"/>
  <c r="Y1888"/>
  <c r="N1889"/>
  <c r="R1889"/>
  <c r="S1889"/>
  <c r="T1889"/>
  <c r="X1889"/>
  <c r="Y1889"/>
  <c r="N1890"/>
  <c r="R1890"/>
  <c r="S1890"/>
  <c r="T1890"/>
  <c r="X1890"/>
  <c r="Y1890"/>
  <c r="N1891"/>
  <c r="R1891"/>
  <c r="S1891"/>
  <c r="T1891"/>
  <c r="X1891"/>
  <c r="Y1891"/>
  <c r="N1892"/>
  <c r="R1892"/>
  <c r="S1892"/>
  <c r="T1892"/>
  <c r="X1892"/>
  <c r="Y1892"/>
  <c r="N1893"/>
  <c r="R1893"/>
  <c r="S1893"/>
  <c r="T1893"/>
  <c r="X1893"/>
  <c r="Y1893"/>
  <c r="N1894"/>
  <c r="R1894"/>
  <c r="S1894"/>
  <c r="T1894"/>
  <c r="X1894"/>
  <c r="Y1894"/>
  <c r="N1895"/>
  <c r="R1895"/>
  <c r="S1895"/>
  <c r="T1895"/>
  <c r="X1895"/>
  <c r="Y1895"/>
  <c r="N1896"/>
  <c r="R1896"/>
  <c r="S1896"/>
  <c r="T1896"/>
  <c r="X1896"/>
  <c r="Y1896"/>
  <c r="N1897"/>
  <c r="R1897"/>
  <c r="S1897"/>
  <c r="T1897"/>
  <c r="X1897"/>
  <c r="Y1897"/>
  <c r="N1898"/>
  <c r="R1898"/>
  <c r="S1898"/>
  <c r="T1898"/>
  <c r="X1898"/>
  <c r="Y1898"/>
  <c r="N1899"/>
  <c r="R1899"/>
  <c r="S1899"/>
  <c r="T1899"/>
  <c r="X1899"/>
  <c r="Y1899"/>
  <c r="N1900"/>
  <c r="R1900"/>
  <c r="S1900"/>
  <c r="T1900"/>
  <c r="X1900"/>
  <c r="Y1900"/>
  <c r="N1901"/>
  <c r="R1901"/>
  <c r="S1901"/>
  <c r="T1901"/>
  <c r="X1901"/>
  <c r="Y1901"/>
  <c r="N1902"/>
  <c r="R1902"/>
  <c r="S1902"/>
  <c r="T1902"/>
  <c r="X1902"/>
  <c r="Y1902"/>
  <c r="N1903"/>
  <c r="R1903"/>
  <c r="S1903"/>
  <c r="T1903"/>
  <c r="X1903"/>
  <c r="Y1903"/>
  <c r="N1904"/>
  <c r="R1904"/>
  <c r="S1904"/>
  <c r="T1904"/>
  <c r="X1904"/>
  <c r="Y1904"/>
  <c r="N1905"/>
  <c r="R1905"/>
  <c r="S1905"/>
  <c r="T1905"/>
  <c r="X1905"/>
  <c r="Y1905"/>
  <c r="N1906"/>
  <c r="R1906"/>
  <c r="S1906"/>
  <c r="T1906"/>
  <c r="X1906"/>
  <c r="Y1906"/>
  <c r="N1907"/>
  <c r="R1907"/>
  <c r="S1907"/>
  <c r="T1907"/>
  <c r="X1907"/>
  <c r="Y1907"/>
  <c r="N1908"/>
  <c r="R1908"/>
  <c r="S1908"/>
  <c r="T1908"/>
  <c r="X1908"/>
  <c r="Y1908"/>
  <c r="N1909"/>
  <c r="R1909"/>
  <c r="S1909"/>
  <c r="T1909"/>
  <c r="X1909"/>
  <c r="Y1909"/>
  <c r="N1910"/>
  <c r="R1910"/>
  <c r="S1910"/>
  <c r="T1910"/>
  <c r="X1910"/>
  <c r="Y1910"/>
  <c r="N1911"/>
  <c r="R1911"/>
  <c r="S1911"/>
  <c r="T1911"/>
  <c r="X1911"/>
  <c r="Y1911"/>
  <c r="N1912"/>
  <c r="R1912"/>
  <c r="S1912"/>
  <c r="T1912"/>
  <c r="X1912"/>
  <c r="Y1912"/>
  <c r="N1913"/>
  <c r="R1913"/>
  <c r="S1913"/>
  <c r="T1913"/>
  <c r="X1913"/>
  <c r="Y1913"/>
  <c r="N1914"/>
  <c r="R1914"/>
  <c r="S1914"/>
  <c r="T1914"/>
  <c r="X1914"/>
  <c r="Y1914"/>
  <c r="N1915"/>
  <c r="R1915"/>
  <c r="S1915"/>
  <c r="T1915"/>
  <c r="X1915"/>
  <c r="Y1915"/>
  <c r="N1916"/>
  <c r="R1916"/>
  <c r="S1916"/>
  <c r="T1916"/>
  <c r="X1916"/>
  <c r="Y1916"/>
  <c r="N1917"/>
  <c r="R1917"/>
  <c r="S1917"/>
  <c r="T1917"/>
  <c r="X1917"/>
  <c r="Y1917"/>
  <c r="N1918"/>
  <c r="R1918"/>
  <c r="S1918"/>
  <c r="T1918"/>
  <c r="X1918"/>
  <c r="Y1918"/>
  <c r="N1919"/>
  <c r="R1919"/>
  <c r="S1919"/>
  <c r="T1919"/>
  <c r="X1919"/>
  <c r="Y1919"/>
  <c r="N1920"/>
  <c r="R1920"/>
  <c r="S1920"/>
  <c r="T1920"/>
  <c r="X1920"/>
  <c r="Y1920"/>
  <c r="N1921"/>
  <c r="R1921"/>
  <c r="S1921"/>
  <c r="T1921"/>
  <c r="X1921"/>
  <c r="Y1921"/>
  <c r="N1922"/>
  <c r="X1922"/>
  <c r="Y1922"/>
  <c r="N1923"/>
  <c r="X1923"/>
  <c r="Y1923"/>
  <c r="N1924"/>
  <c r="R1924"/>
  <c r="S1924"/>
  <c r="T1924"/>
  <c r="X1924"/>
  <c r="Y1924"/>
  <c r="N1925"/>
  <c r="R1925"/>
  <c r="S1925"/>
  <c r="T1925"/>
  <c r="X1925"/>
  <c r="Y1925"/>
  <c r="N1926"/>
  <c r="R1926"/>
  <c r="S1926"/>
  <c r="T1926"/>
  <c r="X1926"/>
  <c r="Y1926"/>
  <c r="N1927"/>
  <c r="R1927"/>
  <c r="S1927"/>
  <c r="T1927"/>
  <c r="X1927"/>
  <c r="Y1927"/>
  <c r="N1928"/>
  <c r="R1928"/>
  <c r="S1928"/>
  <c r="T1928"/>
  <c r="X1928"/>
  <c r="Y1928"/>
  <c r="N1929"/>
  <c r="R1929"/>
  <c r="S1929"/>
  <c r="T1929"/>
  <c r="X1929"/>
  <c r="Y1929"/>
  <c r="N1930"/>
  <c r="R1930"/>
  <c r="S1930"/>
  <c r="T1930"/>
  <c r="X1930"/>
  <c r="Y1930"/>
  <c r="N1931"/>
  <c r="R1931"/>
  <c r="S1931"/>
  <c r="T1931"/>
  <c r="X1931"/>
  <c r="Y1931"/>
  <c r="N1932"/>
  <c r="R1932"/>
  <c r="S1932"/>
  <c r="T1932"/>
  <c r="X1932"/>
  <c r="Y1932"/>
  <c r="N1933"/>
  <c r="R1933"/>
  <c r="S1933"/>
  <c r="T1933"/>
  <c r="X1933"/>
  <c r="Y1933"/>
  <c r="N1934"/>
  <c r="R1934"/>
  <c r="S1934"/>
  <c r="T1934"/>
  <c r="X1934"/>
  <c r="Y1934"/>
  <c r="N1935"/>
  <c r="R1935"/>
  <c r="S1935"/>
  <c r="T1935"/>
  <c r="X1935"/>
  <c r="Y1935"/>
  <c r="N1936"/>
  <c r="R1936"/>
  <c r="S1936"/>
  <c r="T1936"/>
  <c r="X1936"/>
  <c r="Y1936"/>
  <c r="N1937"/>
  <c r="R1937"/>
  <c r="S1937"/>
  <c r="T1937"/>
  <c r="X1937"/>
  <c r="Y1937"/>
  <c r="N1938"/>
  <c r="R1938"/>
  <c r="S1938"/>
  <c r="T1938"/>
  <c r="X1938"/>
  <c r="Y1938"/>
  <c r="N1939"/>
  <c r="R1939"/>
  <c r="S1939"/>
  <c r="T1939"/>
  <c r="X1939"/>
  <c r="Y1939"/>
  <c r="N1940"/>
  <c r="R1940"/>
  <c r="S1940"/>
  <c r="T1940"/>
  <c r="X1940"/>
  <c r="Y1940"/>
  <c r="N1941"/>
  <c r="R1941"/>
  <c r="S1941"/>
  <c r="T1941"/>
  <c r="X1941"/>
  <c r="Y1941"/>
  <c r="N1942"/>
  <c r="R1942"/>
  <c r="S1942"/>
  <c r="T1942"/>
  <c r="X1942"/>
  <c r="Y1942"/>
  <c r="N1943"/>
  <c r="R1943"/>
  <c r="S1943"/>
  <c r="T1943"/>
  <c r="X1943"/>
  <c r="Y1943"/>
  <c r="N1944"/>
  <c r="R1944"/>
  <c r="S1944"/>
  <c r="T1944"/>
  <c r="X1944"/>
  <c r="Y1944"/>
  <c r="N1945"/>
  <c r="R1945"/>
  <c r="S1945"/>
  <c r="T1945"/>
  <c r="X1945"/>
  <c r="Y1945"/>
  <c r="N1946"/>
  <c r="R1946"/>
  <c r="S1946"/>
  <c r="T1946"/>
  <c r="X1946"/>
  <c r="Y1946"/>
  <c r="N1947"/>
  <c r="R1947"/>
  <c r="S1947"/>
  <c r="T1947"/>
  <c r="X1947"/>
  <c r="Y1947"/>
  <c r="N1948"/>
  <c r="R1948"/>
  <c r="S1948"/>
  <c r="T1948"/>
  <c r="X1948"/>
  <c r="Y1948"/>
  <c r="N1949"/>
  <c r="R1949"/>
  <c r="S1949"/>
  <c r="T1949"/>
  <c r="X1949"/>
  <c r="Y1949"/>
  <c r="N1950"/>
  <c r="R1950"/>
  <c r="S1950"/>
  <c r="T1950"/>
  <c r="X1950"/>
  <c r="Y1950"/>
  <c r="N1951"/>
  <c r="R1951"/>
  <c r="S1951"/>
  <c r="T1951"/>
  <c r="X1951"/>
  <c r="Y1951"/>
  <c r="N1952"/>
  <c r="R1952"/>
  <c r="S1952"/>
  <c r="T1952"/>
  <c r="X1952"/>
  <c r="Y1952"/>
  <c r="N1953"/>
  <c r="R1953"/>
  <c r="S1953"/>
  <c r="T1953"/>
  <c r="X1953"/>
  <c r="Y1953"/>
  <c r="N1954"/>
  <c r="R1954"/>
  <c r="S1954"/>
  <c r="T1954"/>
  <c r="X1954"/>
  <c r="Y1954"/>
  <c r="N1955"/>
  <c r="R1955"/>
  <c r="S1955"/>
  <c r="T1955"/>
  <c r="X1955"/>
  <c r="Y1955"/>
  <c r="N1956"/>
  <c r="R1956"/>
  <c r="S1956"/>
  <c r="T1956"/>
  <c r="X1956"/>
  <c r="Y1956"/>
  <c r="N1957"/>
  <c r="R1957"/>
  <c r="S1957"/>
  <c r="T1957"/>
  <c r="X1957"/>
  <c r="Y1957"/>
  <c r="N1958"/>
  <c r="R1958"/>
  <c r="S1958"/>
  <c r="T1958"/>
  <c r="X1958"/>
  <c r="Y1958"/>
  <c r="N1959"/>
  <c r="R1959"/>
  <c r="S1959"/>
  <c r="T1959"/>
  <c r="X1959"/>
  <c r="Y1959"/>
  <c r="N1960"/>
  <c r="R1960"/>
  <c r="S1960"/>
  <c r="T1960"/>
  <c r="X1960"/>
  <c r="Y1960"/>
  <c r="N1961"/>
  <c r="R1961"/>
  <c r="S1961"/>
  <c r="T1961"/>
  <c r="X1961"/>
  <c r="Y1961"/>
  <c r="N1962"/>
  <c r="R1962"/>
  <c r="S1962"/>
  <c r="T1962"/>
  <c r="X1962"/>
  <c r="Y1962"/>
  <c r="N1963"/>
  <c r="R1963"/>
  <c r="S1963"/>
  <c r="T1963"/>
  <c r="X1963"/>
  <c r="Y1963"/>
  <c r="N1964"/>
  <c r="R1964"/>
  <c r="S1964"/>
  <c r="T1964"/>
  <c r="X1964"/>
  <c r="Y1964"/>
  <c r="N1965"/>
  <c r="R1965"/>
  <c r="S1965"/>
  <c r="T1965"/>
  <c r="X1965"/>
  <c r="Y1965"/>
  <c r="N1966"/>
  <c r="R1966"/>
  <c r="S1966"/>
  <c r="T1966"/>
  <c r="X1966"/>
  <c r="Y1966"/>
  <c r="N1967"/>
  <c r="X1967"/>
  <c r="Y1967"/>
  <c r="N1968"/>
  <c r="X1968"/>
  <c r="Y1968"/>
  <c r="N1969"/>
  <c r="R1969"/>
  <c r="S1969"/>
  <c r="T1969"/>
  <c r="X1969"/>
  <c r="Y1969"/>
  <c r="N1970"/>
  <c r="R1970"/>
  <c r="S1970"/>
  <c r="T1970"/>
  <c r="X1970"/>
  <c r="Y1970"/>
  <c r="N1971"/>
  <c r="R1971"/>
  <c r="S1971"/>
  <c r="T1971"/>
  <c r="X1971"/>
  <c r="Y1971"/>
  <c r="N1972"/>
  <c r="R1972"/>
  <c r="S1972"/>
  <c r="T1972"/>
  <c r="X1972"/>
  <c r="Y1972"/>
  <c r="N1973"/>
  <c r="R1973"/>
  <c r="S1973"/>
  <c r="T1973"/>
  <c r="X1973"/>
  <c r="Y1973"/>
  <c r="N1974"/>
  <c r="R1974"/>
  <c r="S1974"/>
  <c r="T1974"/>
  <c r="X1974"/>
  <c r="Y1974"/>
  <c r="N1975"/>
  <c r="R1975"/>
  <c r="S1975"/>
  <c r="T1975"/>
  <c r="X1975"/>
  <c r="Y1975"/>
  <c r="N1976"/>
  <c r="R1976"/>
  <c r="S1976"/>
  <c r="T1976"/>
  <c r="X1976"/>
  <c r="Y1976"/>
  <c r="N1977"/>
  <c r="R1977"/>
  <c r="S1977"/>
  <c r="T1977"/>
  <c r="X1977"/>
  <c r="Y1977"/>
  <c r="N1978"/>
  <c r="R1978"/>
  <c r="S1978"/>
  <c r="T1978"/>
  <c r="X1978"/>
  <c r="Y1978"/>
  <c r="N1979"/>
  <c r="R1979"/>
  <c r="S1979"/>
  <c r="T1979"/>
  <c r="X1979"/>
  <c r="Y1979"/>
  <c r="N1980"/>
  <c r="R1980"/>
  <c r="S1980"/>
  <c r="T1980"/>
  <c r="X1980"/>
  <c r="Y1980"/>
  <c r="N1981"/>
  <c r="R1981"/>
  <c r="S1981"/>
  <c r="T1981"/>
  <c r="X1981"/>
  <c r="Y1981"/>
  <c r="N1982"/>
  <c r="R1982"/>
  <c r="S1982"/>
  <c r="T1982"/>
  <c r="X1982"/>
  <c r="Y1982"/>
  <c r="N1983"/>
  <c r="R1983"/>
  <c r="S1983"/>
  <c r="T1983"/>
  <c r="X1983"/>
  <c r="Y1983"/>
  <c r="N1984"/>
  <c r="R1984"/>
  <c r="S1984"/>
  <c r="T1984"/>
  <c r="X1984"/>
  <c r="Y1984"/>
  <c r="N1985"/>
  <c r="R1985"/>
  <c r="S1985"/>
  <c r="T1985"/>
  <c r="X1985"/>
  <c r="Y1985"/>
  <c r="N1986"/>
  <c r="R1986"/>
  <c r="S1986"/>
  <c r="T1986"/>
  <c r="X1986"/>
  <c r="Y1986"/>
  <c r="N1987"/>
  <c r="R1987"/>
  <c r="S1987"/>
  <c r="T1987"/>
  <c r="X1987"/>
  <c r="Y1987"/>
  <c r="N1988"/>
  <c r="R1988"/>
  <c r="S1988"/>
  <c r="T1988"/>
  <c r="X1988"/>
  <c r="Y1988"/>
  <c r="N1989"/>
  <c r="R1989"/>
  <c r="S1989"/>
  <c r="T1989"/>
  <c r="X1989"/>
  <c r="Y1989"/>
  <c r="N1990"/>
  <c r="R1990"/>
  <c r="S1990"/>
  <c r="T1990"/>
  <c r="X1990"/>
  <c r="Y1990"/>
  <c r="N1991"/>
  <c r="R1991"/>
  <c r="S1991"/>
  <c r="T1991"/>
  <c r="X1991"/>
  <c r="Y1991"/>
  <c r="N1992"/>
  <c r="R1992"/>
  <c r="S1992"/>
  <c r="T1992"/>
  <c r="X1992"/>
  <c r="Y1992"/>
  <c r="N1993"/>
  <c r="R1993"/>
  <c r="S1993"/>
  <c r="T1993"/>
  <c r="X1993"/>
  <c r="Y1993"/>
  <c r="N1994"/>
  <c r="R1994"/>
  <c r="S1994"/>
  <c r="T1994"/>
  <c r="X1994"/>
  <c r="Y1994"/>
  <c r="N1995"/>
  <c r="R1995"/>
  <c r="S1995"/>
  <c r="T1995"/>
  <c r="X1995"/>
  <c r="Y1995"/>
  <c r="N1996"/>
  <c r="R1996"/>
  <c r="S1996"/>
  <c r="T1996"/>
  <c r="X1996"/>
  <c r="Y1996"/>
  <c r="N1997"/>
  <c r="R1997"/>
  <c r="S1997"/>
  <c r="T1997"/>
  <c r="X1997"/>
  <c r="Y1997"/>
  <c r="N1998"/>
  <c r="R1998"/>
  <c r="S1998"/>
  <c r="T1998"/>
  <c r="X1998"/>
  <c r="Y1998"/>
  <c r="N1999"/>
  <c r="R1999"/>
  <c r="S1999"/>
  <c r="T1999"/>
  <c r="X1999"/>
  <c r="Y1999"/>
  <c r="N2000"/>
  <c r="R2000"/>
  <c r="S2000"/>
  <c r="T2000"/>
  <c r="X2000"/>
  <c r="Y2000"/>
  <c r="N2001"/>
  <c r="R2001"/>
  <c r="S2001"/>
  <c r="T2001"/>
  <c r="X2001"/>
  <c r="Y2001"/>
  <c r="N2002"/>
  <c r="R2002"/>
  <c r="S2002"/>
  <c r="T2002"/>
  <c r="X2002"/>
  <c r="Y2002"/>
  <c r="N2003"/>
  <c r="R2003"/>
  <c r="S2003"/>
  <c r="T2003"/>
  <c r="X2003"/>
  <c r="Y2003"/>
  <c r="N2004"/>
  <c r="R2004"/>
  <c r="S2004"/>
  <c r="T2004"/>
  <c r="X2004"/>
  <c r="Y2004"/>
  <c r="N2005"/>
  <c r="R2005"/>
  <c r="S2005"/>
  <c r="T2005"/>
  <c r="X2005"/>
  <c r="Y2005"/>
  <c r="N2006"/>
  <c r="R2006"/>
  <c r="S2006"/>
  <c r="T2006"/>
  <c r="X2006"/>
  <c r="Y2006"/>
  <c r="N2007"/>
  <c r="R2007"/>
  <c r="S2007"/>
  <c r="T2007"/>
  <c r="X2007"/>
  <c r="Y2007"/>
  <c r="N2008"/>
  <c r="R2008"/>
  <c r="S2008"/>
  <c r="T2008"/>
  <c r="X2008"/>
  <c r="Y2008"/>
  <c r="N2009"/>
  <c r="R2009"/>
  <c r="S2009"/>
  <c r="T2009"/>
  <c r="X2009"/>
  <c r="Y2009"/>
  <c r="N2010"/>
  <c r="R2010"/>
  <c r="S2010"/>
  <c r="T2010"/>
  <c r="X2010"/>
  <c r="Y2010"/>
  <c r="N2011"/>
  <c r="R2011"/>
  <c r="S2011"/>
  <c r="T2011"/>
  <c r="X2011"/>
  <c r="Y2011"/>
  <c r="N2012"/>
  <c r="R2012"/>
  <c r="S2012"/>
  <c r="T2012"/>
  <c r="X2012"/>
  <c r="Y2012"/>
  <c r="N2013"/>
  <c r="R2013"/>
  <c r="S2013"/>
  <c r="T2013"/>
  <c r="X2013"/>
  <c r="Y2013"/>
  <c r="N2014"/>
  <c r="R2014"/>
  <c r="S2014"/>
  <c r="T2014"/>
  <c r="X2014"/>
  <c r="Y2014"/>
  <c r="N2015"/>
  <c r="R2015"/>
  <c r="S2015"/>
  <c r="T2015"/>
  <c r="X2015"/>
  <c r="Y2015"/>
  <c r="N2016"/>
  <c r="R2016"/>
  <c r="S2016"/>
  <c r="T2016"/>
  <c r="X2016"/>
  <c r="Y2016"/>
  <c r="N2017"/>
  <c r="R2017"/>
  <c r="S2017"/>
  <c r="T2017"/>
  <c r="X2017"/>
  <c r="Y2017"/>
  <c r="N2018"/>
  <c r="R2018"/>
  <c r="S2018"/>
  <c r="T2018"/>
  <c r="X2018"/>
  <c r="Y2018"/>
  <c r="N2019"/>
  <c r="R2019"/>
  <c r="S2019"/>
  <c r="T2019"/>
  <c r="X2019"/>
  <c r="Y2019"/>
  <c r="N2020"/>
  <c r="R2020"/>
  <c r="S2020"/>
  <c r="T2020"/>
  <c r="X2020"/>
  <c r="Y2020"/>
  <c r="N2021"/>
  <c r="R2021"/>
  <c r="S2021"/>
  <c r="T2021"/>
  <c r="X2021"/>
  <c r="Y2021"/>
  <c r="N2022"/>
  <c r="R2022"/>
  <c r="S2022"/>
  <c r="T2022"/>
  <c r="X2022"/>
  <c r="Y2022"/>
  <c r="N2023"/>
  <c r="R2023"/>
  <c r="S2023"/>
  <c r="T2023"/>
  <c r="X2023"/>
  <c r="Y2023"/>
  <c r="N2024"/>
  <c r="R2024"/>
  <c r="S2024"/>
  <c r="T2024"/>
  <c r="X2024"/>
  <c r="Y2024"/>
  <c r="N2025"/>
  <c r="R2025"/>
  <c r="S2025"/>
  <c r="T2025"/>
  <c r="X2025"/>
  <c r="Y2025"/>
  <c r="N2026"/>
  <c r="R2026"/>
  <c r="S2026"/>
  <c r="T2026"/>
  <c r="X2026"/>
  <c r="Y2026"/>
  <c r="N2027"/>
  <c r="R2027"/>
  <c r="S2027"/>
  <c r="T2027"/>
  <c r="X2027"/>
  <c r="Y2027"/>
  <c r="N2028"/>
  <c r="R2028"/>
  <c r="S2028"/>
  <c r="T2028"/>
  <c r="X2028"/>
  <c r="Y2028"/>
  <c r="N2029"/>
  <c r="R2029"/>
  <c r="S2029"/>
  <c r="T2029"/>
  <c r="X2029"/>
  <c r="Y2029"/>
  <c r="N2030"/>
  <c r="R2030"/>
  <c r="S2030"/>
  <c r="T2030"/>
  <c r="X2030"/>
  <c r="Y2030"/>
  <c r="N2031"/>
  <c r="R2031"/>
  <c r="S2031"/>
  <c r="T2031"/>
  <c r="X2031"/>
  <c r="Y2031"/>
  <c r="N2032"/>
  <c r="R2032"/>
  <c r="S2032"/>
  <c r="T2032"/>
  <c r="X2032"/>
  <c r="Y2032"/>
  <c r="N2033"/>
  <c r="R2033"/>
  <c r="S2033"/>
  <c r="T2033"/>
  <c r="X2033"/>
  <c r="Y2033"/>
  <c r="N2034"/>
  <c r="R2034"/>
  <c r="S2034"/>
  <c r="T2034"/>
  <c r="X2034"/>
  <c r="Y2034"/>
  <c r="N2035"/>
  <c r="R2035"/>
  <c r="S2035"/>
  <c r="T2035"/>
  <c r="X2035"/>
  <c r="Y2035"/>
  <c r="N2036"/>
  <c r="R2036"/>
  <c r="S2036"/>
  <c r="T2036"/>
  <c r="X2036"/>
  <c r="Y2036"/>
  <c r="N2037"/>
  <c r="R2037"/>
  <c r="S2037"/>
  <c r="T2037"/>
  <c r="X2037"/>
  <c r="Y2037"/>
  <c r="N2038"/>
  <c r="R2038"/>
  <c r="S2038"/>
  <c r="T2038"/>
  <c r="X2038"/>
  <c r="Y2038"/>
  <c r="N2039"/>
  <c r="R2039"/>
  <c r="S2039"/>
  <c r="T2039"/>
  <c r="X2039"/>
  <c r="Y2039"/>
  <c r="N2040"/>
  <c r="R2040"/>
  <c r="S2040"/>
  <c r="T2040"/>
  <c r="X2040"/>
  <c r="Y2040"/>
  <c r="N2041"/>
  <c r="R2041"/>
  <c r="S2041"/>
  <c r="T2041"/>
  <c r="X2041"/>
  <c r="Y2041"/>
  <c r="N2042"/>
  <c r="R2042"/>
  <c r="S2042"/>
  <c r="T2042"/>
  <c r="X2042"/>
  <c r="Y2042"/>
  <c r="N2043"/>
  <c r="R2043"/>
  <c r="S2043"/>
  <c r="T2043"/>
  <c r="X2043"/>
  <c r="Y2043"/>
  <c r="N2044"/>
  <c r="R2044"/>
  <c r="S2044"/>
  <c r="T2044"/>
  <c r="X2044"/>
  <c r="Y2044"/>
  <c r="N2045"/>
  <c r="R2045"/>
  <c r="S2045"/>
  <c r="T2045"/>
  <c r="X2045"/>
  <c r="Y2045"/>
  <c r="N2046"/>
  <c r="R2046"/>
  <c r="S2046"/>
  <c r="T2046"/>
  <c r="X2046"/>
  <c r="Y2046"/>
  <c r="N2047"/>
  <c r="R2047"/>
  <c r="S2047"/>
  <c r="T2047"/>
  <c r="X2047"/>
  <c r="Y2047"/>
  <c r="N2048"/>
  <c r="R2048"/>
  <c r="S2048"/>
  <c r="T2048"/>
  <c r="X2048"/>
  <c r="Y2048"/>
  <c r="N2049"/>
  <c r="R2049"/>
  <c r="S2049"/>
  <c r="T2049"/>
  <c r="X2049"/>
  <c r="Y2049"/>
  <c r="N2050"/>
  <c r="R2050"/>
  <c r="S2050"/>
  <c r="T2050"/>
  <c r="X2050"/>
  <c r="Y2050"/>
  <c r="N2051"/>
  <c r="R2051"/>
  <c r="S2051"/>
  <c r="T2051"/>
  <c r="X2051"/>
  <c r="Y2051"/>
  <c r="N2052"/>
  <c r="R2052"/>
  <c r="S2052"/>
  <c r="T2052"/>
  <c r="X2052"/>
  <c r="Y2052"/>
  <c r="N2053"/>
  <c r="R2053"/>
  <c r="S2053"/>
  <c r="T2053"/>
  <c r="X2053"/>
  <c r="Y2053"/>
  <c r="N2054"/>
  <c r="R2054"/>
  <c r="S2054"/>
  <c r="T2054"/>
  <c r="X2054"/>
  <c r="Y2054"/>
  <c r="N2055"/>
  <c r="R2055"/>
  <c r="S2055"/>
  <c r="T2055"/>
  <c r="X2055"/>
  <c r="Y2055"/>
  <c r="N2056"/>
  <c r="R2056"/>
  <c r="S2056"/>
  <c r="T2056"/>
  <c r="X2056"/>
  <c r="Y2056"/>
  <c r="N2057"/>
  <c r="R2057"/>
  <c r="S2057"/>
  <c r="T2057"/>
  <c r="X2057"/>
  <c r="Y2057"/>
  <c r="N2058"/>
  <c r="R2058"/>
  <c r="S2058"/>
  <c r="T2058"/>
  <c r="X2058"/>
  <c r="Y2058"/>
  <c r="N2059"/>
  <c r="R2059"/>
  <c r="S2059"/>
  <c r="T2059"/>
  <c r="X2059"/>
  <c r="Y2059"/>
  <c r="N2060"/>
  <c r="R2060"/>
  <c r="S2060"/>
  <c r="T2060"/>
  <c r="X2060"/>
  <c r="Y2060"/>
  <c r="N2061"/>
  <c r="R2061"/>
  <c r="S2061"/>
  <c r="T2061"/>
  <c r="X2061"/>
  <c r="Y2061"/>
  <c r="N2062"/>
  <c r="R2062"/>
  <c r="S2062"/>
  <c r="T2062"/>
  <c r="X2062"/>
  <c r="Y2062"/>
  <c r="N2063"/>
  <c r="R2063"/>
  <c r="S2063"/>
  <c r="T2063"/>
  <c r="X2063"/>
  <c r="Y2063"/>
  <c r="N2064"/>
  <c r="R2064"/>
  <c r="S2064"/>
  <c r="T2064"/>
  <c r="X2064"/>
  <c r="Y2064"/>
  <c r="N2065"/>
  <c r="R2065"/>
  <c r="S2065"/>
  <c r="T2065"/>
  <c r="X2065"/>
  <c r="Y2065"/>
  <c r="N2066"/>
  <c r="R2066"/>
  <c r="S2066"/>
  <c r="T2066"/>
  <c r="X2066"/>
  <c r="Y2066"/>
  <c r="N2067"/>
  <c r="R2067"/>
  <c r="S2067"/>
  <c r="T2067"/>
  <c r="X2067"/>
  <c r="Y2067"/>
  <c r="N2068"/>
  <c r="R2068"/>
  <c r="S2068"/>
  <c r="T2068"/>
  <c r="X2068"/>
  <c r="Y2068"/>
  <c r="N2069"/>
  <c r="R2069"/>
  <c r="S2069"/>
  <c r="T2069"/>
  <c r="X2069"/>
  <c r="Y2069"/>
  <c r="N2070"/>
  <c r="R2070"/>
  <c r="S2070"/>
  <c r="T2070"/>
  <c r="X2070"/>
  <c r="Y2070"/>
  <c r="N2071"/>
  <c r="R2071"/>
  <c r="S2071"/>
  <c r="T2071"/>
  <c r="X2071"/>
  <c r="Y2071"/>
  <c r="N2072"/>
  <c r="R2072"/>
  <c r="S2072"/>
  <c r="T2072"/>
  <c r="X2072"/>
  <c r="Y2072"/>
  <c r="N2073"/>
  <c r="R2073"/>
  <c r="S2073"/>
  <c r="T2073"/>
  <c r="X2073"/>
  <c r="Y2073"/>
  <c r="N2074"/>
  <c r="R2074"/>
  <c r="S2074"/>
  <c r="T2074"/>
  <c r="X2074"/>
  <c r="Y2074"/>
  <c r="N2075"/>
  <c r="R2075"/>
  <c r="S2075"/>
  <c r="T2075"/>
  <c r="X2075"/>
  <c r="Y2075"/>
  <c r="N2076"/>
  <c r="R2076"/>
  <c r="S2076"/>
  <c r="T2076"/>
  <c r="X2076"/>
  <c r="Y2076"/>
  <c r="N2077"/>
  <c r="R2077"/>
  <c r="S2077"/>
  <c r="T2077"/>
  <c r="X2077"/>
  <c r="Y2077"/>
  <c r="N2078"/>
  <c r="R2078"/>
  <c r="S2078"/>
  <c r="T2078"/>
  <c r="X2078"/>
  <c r="Y2078"/>
  <c r="N2079"/>
  <c r="R2079"/>
  <c r="S2079"/>
  <c r="T2079"/>
  <c r="X2079"/>
  <c r="Y2079"/>
  <c r="N2080"/>
  <c r="R2080"/>
  <c r="S2080"/>
  <c r="T2080"/>
  <c r="X2080"/>
  <c r="Y2080"/>
  <c r="N2081"/>
  <c r="R2081"/>
  <c r="S2081"/>
  <c r="T2081"/>
  <c r="X2081"/>
  <c r="Y2081"/>
  <c r="N2082"/>
  <c r="X2082"/>
  <c r="Y2082"/>
  <c r="N2083"/>
  <c r="R2083"/>
  <c r="S2083"/>
  <c r="T2083"/>
  <c r="X2083"/>
  <c r="Y2083"/>
  <c r="N2084"/>
  <c r="R2084"/>
  <c r="S2084"/>
  <c r="T2084"/>
  <c r="X2084"/>
  <c r="Y2084"/>
  <c r="N2085"/>
  <c r="R2085"/>
  <c r="S2085"/>
  <c r="T2085"/>
  <c r="X2085"/>
  <c r="Y2085"/>
  <c r="N2086"/>
  <c r="R2086"/>
  <c r="S2086"/>
  <c r="T2086"/>
  <c r="X2086"/>
  <c r="Y2086"/>
  <c r="N2087"/>
  <c r="R2087"/>
  <c r="S2087"/>
  <c r="T2087"/>
  <c r="X2087"/>
  <c r="Y2087"/>
  <c r="N2088"/>
  <c r="R2088"/>
  <c r="S2088"/>
  <c r="T2088"/>
  <c r="X2088"/>
  <c r="Y2088"/>
  <c r="N2089"/>
  <c r="R2089"/>
  <c r="S2089"/>
  <c r="T2089"/>
  <c r="X2089"/>
  <c r="Y2089"/>
  <c r="N2090"/>
  <c r="R2090"/>
  <c r="S2090"/>
  <c r="T2090"/>
  <c r="X2090"/>
  <c r="Y2090"/>
  <c r="N2091"/>
  <c r="R2091"/>
  <c r="S2091"/>
  <c r="T2091"/>
  <c r="X2091"/>
  <c r="Y2091"/>
  <c r="N2092"/>
  <c r="R2092"/>
  <c r="S2092"/>
  <c r="T2092"/>
  <c r="X2092"/>
  <c r="Y2092"/>
  <c r="N2093"/>
  <c r="R2093"/>
  <c r="S2093"/>
  <c r="T2093"/>
  <c r="X2093"/>
  <c r="Y2093"/>
  <c r="N2094"/>
  <c r="R2094"/>
  <c r="S2094"/>
  <c r="T2094"/>
  <c r="X2094"/>
  <c r="Y2094"/>
  <c r="N2095"/>
  <c r="R2095"/>
  <c r="S2095"/>
  <c r="T2095"/>
  <c r="X2095"/>
  <c r="Y2095"/>
  <c r="N2096"/>
  <c r="R2096"/>
  <c r="S2096"/>
  <c r="T2096"/>
  <c r="X2096"/>
  <c r="Y2096"/>
  <c r="N2097"/>
  <c r="R2097"/>
  <c r="S2097"/>
  <c r="T2097"/>
  <c r="X2097"/>
  <c r="Y2097"/>
  <c r="N2098"/>
  <c r="R2098"/>
  <c r="S2098"/>
  <c r="T2098"/>
  <c r="X2098"/>
  <c r="Y2098"/>
  <c r="N2099"/>
  <c r="R2099"/>
  <c r="S2099"/>
  <c r="T2099"/>
  <c r="X2099"/>
  <c r="Y2099"/>
  <c r="N2100"/>
  <c r="R2100"/>
  <c r="S2100"/>
  <c r="T2100"/>
  <c r="X2100"/>
  <c r="Y2100"/>
  <c r="N2101"/>
  <c r="R2101"/>
  <c r="S2101"/>
  <c r="T2101"/>
  <c r="X2101"/>
  <c r="Y2101"/>
  <c r="N2102"/>
  <c r="R2102"/>
  <c r="S2102"/>
  <c r="T2102"/>
  <c r="X2102"/>
  <c r="Y2102"/>
  <c r="N2103"/>
  <c r="R2103"/>
  <c r="S2103"/>
  <c r="T2103"/>
  <c r="X2103"/>
  <c r="Y2103"/>
  <c r="N2104"/>
  <c r="R2104"/>
  <c r="S2104"/>
  <c r="T2104"/>
  <c r="X2104"/>
  <c r="Y2104"/>
  <c r="N2105"/>
  <c r="R2105"/>
  <c r="S2105"/>
  <c r="T2105"/>
  <c r="X2105"/>
  <c r="Y2105"/>
  <c r="N2106"/>
  <c r="R2106"/>
  <c r="S2106"/>
  <c r="T2106"/>
  <c r="X2106"/>
  <c r="Y2106"/>
  <c r="N2107"/>
  <c r="R2107"/>
  <c r="S2107"/>
  <c r="T2107"/>
  <c r="X2107"/>
  <c r="Y2107"/>
  <c r="N2108"/>
  <c r="R2108"/>
  <c r="S2108"/>
  <c r="T2108"/>
  <c r="X2108"/>
  <c r="Y2108"/>
  <c r="N2109"/>
  <c r="R2109"/>
  <c r="S2109"/>
  <c r="T2109"/>
  <c r="X2109"/>
  <c r="Y2109"/>
  <c r="N2110"/>
  <c r="R2110"/>
  <c r="S2110"/>
  <c r="T2110"/>
  <c r="X2110"/>
  <c r="Y2110"/>
  <c r="N2111"/>
  <c r="R2111"/>
  <c r="S2111"/>
  <c r="T2111"/>
  <c r="X2111"/>
  <c r="Y2111"/>
  <c r="N2112"/>
  <c r="X2112"/>
  <c r="Y2112"/>
  <c r="N2113"/>
  <c r="R2113"/>
  <c r="S2113"/>
  <c r="T2113"/>
  <c r="X2113"/>
  <c r="Y2113"/>
  <c r="N2114"/>
  <c r="R2114"/>
  <c r="S2114"/>
  <c r="T2114"/>
  <c r="X2114"/>
  <c r="Y2114"/>
  <c r="N2115"/>
  <c r="R2115"/>
  <c r="S2115"/>
  <c r="T2115"/>
  <c r="X2115"/>
  <c r="Y2115"/>
  <c r="N2116"/>
  <c r="R2116"/>
  <c r="S2116"/>
  <c r="T2116"/>
  <c r="X2116"/>
  <c r="Y2116"/>
  <c r="N2117"/>
  <c r="R2117"/>
  <c r="S2117"/>
  <c r="T2117"/>
  <c r="X2117"/>
  <c r="Y2117"/>
  <c r="N2118"/>
  <c r="R2118"/>
  <c r="S2118"/>
  <c r="T2118"/>
  <c r="X2118"/>
  <c r="Y2118"/>
  <c r="N2119"/>
  <c r="R2119"/>
  <c r="S2119"/>
  <c r="T2119"/>
  <c r="X2119"/>
  <c r="Y2119"/>
  <c r="N2120"/>
  <c r="R2120"/>
  <c r="S2120"/>
  <c r="T2120"/>
  <c r="X2120"/>
  <c r="Y2120"/>
  <c r="N2121"/>
  <c r="R2121"/>
  <c r="S2121"/>
  <c r="T2121"/>
  <c r="X2121"/>
  <c r="Y2121"/>
  <c r="N2122"/>
  <c r="R2122"/>
  <c r="S2122"/>
  <c r="T2122"/>
  <c r="X2122"/>
  <c r="Y2122"/>
  <c r="N2123"/>
  <c r="R2123"/>
  <c r="S2123"/>
  <c r="T2123"/>
  <c r="X2123"/>
  <c r="Y2123"/>
  <c r="N2124"/>
  <c r="R2124"/>
  <c r="S2124"/>
  <c r="T2124"/>
  <c r="X2124"/>
  <c r="Y2124"/>
  <c r="N2125"/>
  <c r="R2125"/>
  <c r="S2125"/>
  <c r="T2125"/>
  <c r="X2125"/>
  <c r="Y2125"/>
  <c r="N2126"/>
  <c r="R2126"/>
  <c r="S2126"/>
  <c r="T2126"/>
  <c r="X2126"/>
  <c r="Y2126"/>
  <c r="N2127"/>
  <c r="R2127"/>
  <c r="S2127"/>
  <c r="T2127"/>
  <c r="X2127"/>
  <c r="Y2127"/>
  <c r="N2128"/>
  <c r="R2128"/>
  <c r="S2128"/>
  <c r="T2128"/>
  <c r="X2128"/>
  <c r="Y2128"/>
  <c r="N2129"/>
  <c r="R2129"/>
  <c r="S2129"/>
  <c r="T2129"/>
  <c r="X2129"/>
  <c r="Y2129"/>
  <c r="N2130"/>
  <c r="R2130"/>
  <c r="S2130"/>
  <c r="T2130"/>
  <c r="X2130"/>
  <c r="Y2130"/>
  <c r="N2131"/>
  <c r="R2131"/>
  <c r="S2131"/>
  <c r="T2131"/>
  <c r="X2131"/>
  <c r="Y2131"/>
  <c r="N2132"/>
  <c r="R2132"/>
  <c r="S2132"/>
  <c r="T2132"/>
  <c r="X2132"/>
  <c r="Y2132"/>
  <c r="N2133"/>
  <c r="R2133"/>
  <c r="S2133"/>
  <c r="T2133"/>
  <c r="X2133"/>
  <c r="Y2133"/>
  <c r="N2134"/>
  <c r="R2134"/>
  <c r="S2134"/>
  <c r="T2134"/>
  <c r="X2134"/>
  <c r="Y2134"/>
  <c r="N2135"/>
  <c r="R2135"/>
  <c r="S2135"/>
  <c r="T2135"/>
  <c r="X2135"/>
  <c r="Y2135"/>
  <c r="N2136"/>
  <c r="R2136"/>
  <c r="S2136"/>
  <c r="T2136"/>
  <c r="X2136"/>
  <c r="Y2136"/>
  <c r="N2137"/>
  <c r="R2137"/>
  <c r="S2137"/>
  <c r="T2137"/>
  <c r="X2137"/>
  <c r="Y2137"/>
  <c r="N2138"/>
  <c r="R2138"/>
  <c r="S2138"/>
  <c r="T2138"/>
  <c r="X2138"/>
  <c r="Y2138"/>
  <c r="N2139"/>
  <c r="R2139"/>
  <c r="S2139"/>
  <c r="T2139"/>
  <c r="X2139"/>
  <c r="Y2139"/>
  <c r="N2140"/>
  <c r="R2140"/>
  <c r="S2140"/>
  <c r="T2140"/>
  <c r="X2140"/>
  <c r="Y2140"/>
  <c r="N2141"/>
  <c r="R2141"/>
  <c r="S2141"/>
  <c r="T2141"/>
  <c r="X2141"/>
  <c r="Y2141"/>
  <c r="N2142"/>
  <c r="R2142"/>
  <c r="S2142"/>
  <c r="T2142"/>
  <c r="X2142"/>
  <c r="Y2142"/>
  <c r="N2143"/>
  <c r="R2143"/>
  <c r="S2143"/>
  <c r="T2143"/>
  <c r="X2143"/>
  <c r="Y2143"/>
  <c r="N2144"/>
  <c r="R2144"/>
  <c r="S2144"/>
  <c r="T2144"/>
  <c r="X2144"/>
  <c r="Y2144"/>
  <c r="N2145"/>
  <c r="R2145"/>
  <c r="S2145"/>
  <c r="T2145"/>
  <c r="X2145"/>
  <c r="Y2145"/>
  <c r="N2146"/>
  <c r="R2146"/>
  <c r="S2146"/>
  <c r="T2146"/>
  <c r="X2146"/>
  <c r="Y2146"/>
  <c r="N2147"/>
  <c r="R2147"/>
  <c r="S2147"/>
  <c r="T2147"/>
  <c r="X2147"/>
  <c r="Y2147"/>
  <c r="N2148"/>
  <c r="R2148"/>
  <c r="S2148"/>
  <c r="T2148"/>
  <c r="X2148"/>
  <c r="Y2148"/>
  <c r="N2149"/>
  <c r="R2149"/>
  <c r="S2149"/>
  <c r="T2149"/>
  <c r="X2149"/>
  <c r="Y2149"/>
  <c r="N2150"/>
  <c r="R2150"/>
  <c r="S2150"/>
  <c r="T2150"/>
  <c r="X2150"/>
  <c r="Y2150"/>
  <c r="N2151"/>
  <c r="R2151"/>
  <c r="S2151"/>
  <c r="T2151"/>
  <c r="X2151"/>
  <c r="Y2151"/>
  <c r="N2152"/>
  <c r="R2152"/>
  <c r="S2152"/>
  <c r="T2152"/>
  <c r="X2152"/>
  <c r="Y2152"/>
  <c r="N2153"/>
  <c r="R2153"/>
  <c r="S2153"/>
  <c r="T2153"/>
  <c r="X2153"/>
  <c r="Y2153"/>
  <c r="N2154"/>
  <c r="R2154"/>
  <c r="S2154"/>
  <c r="T2154"/>
  <c r="X2154"/>
  <c r="Y2154"/>
  <c r="N2155"/>
  <c r="R2155"/>
  <c r="S2155"/>
  <c r="T2155"/>
  <c r="X2155"/>
  <c r="Y2155"/>
  <c r="N2156"/>
  <c r="R2156"/>
  <c r="S2156"/>
  <c r="T2156"/>
  <c r="X2156"/>
  <c r="Y2156"/>
  <c r="N2157"/>
  <c r="R2157"/>
  <c r="S2157"/>
  <c r="T2157"/>
  <c r="X2157"/>
  <c r="Y2157"/>
  <c r="N2158"/>
  <c r="R2158"/>
  <c r="S2158"/>
  <c r="T2158"/>
  <c r="X2158"/>
  <c r="Y2158"/>
  <c r="N2159"/>
  <c r="R2159"/>
  <c r="S2159"/>
  <c r="T2159"/>
  <c r="X2159"/>
  <c r="Y2159"/>
  <c r="N2160"/>
  <c r="R2160"/>
  <c r="S2160"/>
  <c r="T2160"/>
  <c r="X2160"/>
  <c r="Y2160"/>
  <c r="N2161"/>
  <c r="R2161"/>
  <c r="S2161"/>
  <c r="T2161"/>
  <c r="X2161"/>
  <c r="Y2161"/>
  <c r="N2162"/>
  <c r="R2162"/>
  <c r="S2162"/>
  <c r="T2162"/>
  <c r="X2162"/>
  <c r="Y2162"/>
  <c r="N2163"/>
  <c r="R2163"/>
  <c r="S2163"/>
  <c r="T2163"/>
  <c r="X2163"/>
  <c r="Y2163"/>
  <c r="N2164"/>
  <c r="R2164"/>
  <c r="S2164"/>
  <c r="T2164"/>
  <c r="X2164"/>
  <c r="Y2164"/>
  <c r="N2165"/>
  <c r="R2165"/>
  <c r="S2165"/>
  <c r="T2165"/>
  <c r="X2165"/>
  <c r="Y2165"/>
  <c r="N2166"/>
  <c r="R2166"/>
  <c r="S2166"/>
  <c r="T2166"/>
  <c r="X2166"/>
  <c r="Y2166"/>
  <c r="N2167"/>
  <c r="R2167"/>
  <c r="S2167"/>
  <c r="T2167"/>
  <c r="X2167"/>
  <c r="Y2167"/>
  <c r="N2168"/>
  <c r="R2168"/>
  <c r="S2168"/>
  <c r="T2168"/>
  <c r="X2168"/>
  <c r="Y2168"/>
  <c r="N2169"/>
  <c r="R2169"/>
  <c r="S2169"/>
  <c r="T2169"/>
  <c r="X2169"/>
  <c r="Y2169"/>
  <c r="N2170"/>
  <c r="R2170"/>
  <c r="S2170"/>
  <c r="T2170"/>
  <c r="X2170"/>
  <c r="Y2170"/>
  <c r="N2171"/>
  <c r="R2171"/>
  <c r="S2171"/>
  <c r="T2171"/>
  <c r="X2171"/>
  <c r="Y2171"/>
  <c r="N2172"/>
  <c r="R2172"/>
  <c r="S2172"/>
  <c r="T2172"/>
  <c r="X2172"/>
  <c r="Y2172"/>
  <c r="N2173"/>
  <c r="R2173"/>
  <c r="S2173"/>
  <c r="T2173"/>
  <c r="X2173"/>
  <c r="Y2173"/>
  <c r="N2174"/>
  <c r="R2174"/>
  <c r="S2174"/>
  <c r="T2174"/>
  <c r="X2174"/>
  <c r="Y2174"/>
  <c r="N2175"/>
  <c r="R2175"/>
  <c r="S2175"/>
  <c r="T2175"/>
  <c r="X2175"/>
  <c r="Y2175"/>
  <c r="N2176"/>
  <c r="R2176"/>
  <c r="S2176"/>
  <c r="T2176"/>
  <c r="X2176"/>
  <c r="Y2176"/>
  <c r="N2177"/>
  <c r="R2177"/>
  <c r="S2177"/>
  <c r="T2177"/>
  <c r="X2177"/>
  <c r="Y2177"/>
  <c r="N2178"/>
  <c r="R2178"/>
  <c r="S2178"/>
  <c r="T2178"/>
  <c r="X2178"/>
  <c r="Y2178"/>
  <c r="N2179"/>
  <c r="R2179"/>
  <c r="S2179"/>
  <c r="T2179"/>
  <c r="X2179"/>
  <c r="Y2179"/>
  <c r="N2180"/>
  <c r="R2180"/>
  <c r="S2180"/>
  <c r="T2180"/>
  <c r="X2180"/>
  <c r="Y2180"/>
  <c r="N2181"/>
  <c r="R2181"/>
  <c r="S2181"/>
  <c r="T2181"/>
  <c r="X2181"/>
  <c r="Y2181"/>
  <c r="N2182"/>
  <c r="R2182"/>
  <c r="S2182"/>
  <c r="T2182"/>
  <c r="X2182"/>
  <c r="Y2182"/>
  <c r="N2183"/>
  <c r="R2183"/>
  <c r="S2183"/>
  <c r="T2183"/>
  <c r="X2183"/>
  <c r="Y2183"/>
  <c r="N2184"/>
  <c r="R2184"/>
  <c r="S2184"/>
  <c r="T2184"/>
  <c r="X2184"/>
  <c r="Y2184"/>
  <c r="N2185"/>
  <c r="R2185"/>
  <c r="S2185"/>
  <c r="T2185"/>
  <c r="X2185"/>
  <c r="Y2185"/>
  <c r="N2186"/>
  <c r="R2186"/>
  <c r="S2186"/>
  <c r="T2186"/>
  <c r="X2186"/>
  <c r="Y2186"/>
  <c r="N2187"/>
  <c r="R2187"/>
  <c r="S2187"/>
  <c r="T2187"/>
  <c r="X2187"/>
  <c r="Y2187"/>
  <c r="N2188"/>
  <c r="R2188"/>
  <c r="S2188"/>
  <c r="T2188"/>
  <c r="X2188"/>
  <c r="Y2188"/>
  <c r="N2189"/>
  <c r="R2189"/>
  <c r="S2189"/>
  <c r="T2189"/>
  <c r="X2189"/>
  <c r="Y2189"/>
  <c r="N2190"/>
  <c r="R2190"/>
  <c r="S2190"/>
  <c r="T2190"/>
  <c r="X2190"/>
  <c r="Y2190"/>
  <c r="N2191"/>
  <c r="R2191"/>
  <c r="S2191"/>
  <c r="T2191"/>
  <c r="X2191"/>
  <c r="Y2191"/>
  <c r="N2192"/>
  <c r="R2192"/>
  <c r="S2192"/>
  <c r="T2192"/>
  <c r="X2192"/>
  <c r="Y2192"/>
  <c r="N2193"/>
  <c r="R2193"/>
  <c r="S2193"/>
  <c r="T2193"/>
  <c r="X2193"/>
  <c r="Y2193"/>
  <c r="N2194"/>
  <c r="R2194"/>
  <c r="S2194"/>
  <c r="T2194"/>
  <c r="X2194"/>
  <c r="Y2194"/>
  <c r="N2195"/>
  <c r="R2195"/>
  <c r="S2195"/>
  <c r="T2195"/>
  <c r="X2195"/>
  <c r="Y2195"/>
  <c r="N2196"/>
  <c r="R2196"/>
  <c r="S2196"/>
  <c r="T2196"/>
  <c r="X2196"/>
  <c r="Y2196"/>
  <c r="N2197"/>
  <c r="R2197"/>
  <c r="S2197"/>
  <c r="T2197"/>
  <c r="X2197"/>
  <c r="Y2197"/>
  <c r="N2198"/>
  <c r="R2198"/>
  <c r="S2198"/>
  <c r="T2198"/>
  <c r="X2198"/>
  <c r="Y2198"/>
  <c r="N2199"/>
  <c r="R2199"/>
  <c r="S2199"/>
  <c r="T2199"/>
  <c r="X2199"/>
  <c r="Y2199"/>
  <c r="N2200"/>
  <c r="R2200"/>
  <c r="S2200"/>
  <c r="T2200"/>
  <c r="X2200"/>
  <c r="Y2200"/>
  <c r="N2201"/>
  <c r="R2201"/>
  <c r="S2201"/>
  <c r="T2201"/>
  <c r="X2201"/>
  <c r="Y2201"/>
  <c r="N2202"/>
  <c r="R2202"/>
  <c r="S2202"/>
  <c r="T2202"/>
  <c r="X2202"/>
  <c r="Y2202"/>
  <c r="N2203"/>
  <c r="R2203"/>
  <c r="S2203"/>
  <c r="T2203"/>
  <c r="X2203"/>
  <c r="Y2203"/>
  <c r="N2204"/>
  <c r="R2204"/>
  <c r="S2204"/>
  <c r="T2204"/>
  <c r="X2204"/>
  <c r="Y2204"/>
  <c r="N2205"/>
  <c r="R2205"/>
  <c r="S2205"/>
  <c r="T2205"/>
  <c r="X2205"/>
  <c r="Y2205"/>
  <c r="N2206"/>
  <c r="R2206"/>
  <c r="S2206"/>
  <c r="T2206"/>
  <c r="X2206"/>
  <c r="Y2206"/>
  <c r="N2207"/>
  <c r="R2207"/>
  <c r="S2207"/>
  <c r="T2207"/>
  <c r="X2207"/>
  <c r="Y2207"/>
  <c r="N2208"/>
  <c r="R2208"/>
  <c r="S2208"/>
  <c r="T2208"/>
  <c r="X2208"/>
  <c r="Y2208"/>
  <c r="N2209"/>
  <c r="R2209"/>
  <c r="S2209"/>
  <c r="T2209"/>
  <c r="X2209"/>
  <c r="Y2209"/>
  <c r="N2210"/>
  <c r="R2210"/>
  <c r="S2210"/>
  <c r="T2210"/>
  <c r="X2210"/>
  <c r="Y2210"/>
  <c r="N2211"/>
  <c r="R2211"/>
  <c r="S2211"/>
  <c r="T2211"/>
  <c r="X2211"/>
  <c r="Y2211"/>
  <c r="N2212"/>
  <c r="R2212"/>
  <c r="S2212"/>
  <c r="T2212"/>
  <c r="X2212"/>
  <c r="Y2212"/>
  <c r="N2213"/>
  <c r="R2213"/>
  <c r="S2213"/>
  <c r="T2213"/>
  <c r="X2213"/>
  <c r="Y2213"/>
  <c r="N2214"/>
  <c r="R2214"/>
  <c r="S2214"/>
  <c r="T2214"/>
  <c r="X2214"/>
  <c r="Y2214"/>
  <c r="N2215"/>
  <c r="R2215"/>
  <c r="S2215"/>
  <c r="T2215"/>
  <c r="X2215"/>
  <c r="Y2215"/>
  <c r="N2216"/>
  <c r="R2216"/>
  <c r="S2216"/>
  <c r="T2216"/>
  <c r="X2216"/>
  <c r="Y2216"/>
  <c r="N2217"/>
  <c r="R2217"/>
  <c r="S2217"/>
  <c r="T2217"/>
  <c r="X2217"/>
  <c r="Y2217"/>
  <c r="N2218"/>
  <c r="R2218"/>
  <c r="S2218"/>
  <c r="T2218"/>
  <c r="X2218"/>
  <c r="Y2218"/>
  <c r="N2219"/>
  <c r="R2219"/>
  <c r="S2219"/>
  <c r="T2219"/>
  <c r="X2219"/>
  <c r="Y2219"/>
  <c r="N2220"/>
  <c r="R2220"/>
  <c r="S2220"/>
  <c r="T2220"/>
  <c r="X2220"/>
  <c r="Y2220"/>
  <c r="N2221"/>
  <c r="R2221"/>
  <c r="S2221"/>
  <c r="T2221"/>
  <c r="X2221"/>
  <c r="Y2221"/>
  <c r="N2222"/>
  <c r="R2222"/>
  <c r="S2222"/>
  <c r="T2222"/>
  <c r="X2222"/>
  <c r="Y2222"/>
  <c r="N2223"/>
  <c r="R2223"/>
  <c r="S2223"/>
  <c r="T2223"/>
  <c r="X2223"/>
  <c r="Y2223"/>
  <c r="N2224"/>
  <c r="R2224"/>
  <c r="S2224"/>
  <c r="T2224"/>
  <c r="X2224"/>
  <c r="Y2224"/>
  <c r="N2225"/>
  <c r="R2225"/>
  <c r="S2225"/>
  <c r="T2225"/>
  <c r="X2225"/>
  <c r="Y2225"/>
  <c r="N2226"/>
  <c r="R2226"/>
  <c r="S2226"/>
  <c r="T2226"/>
  <c r="X2226"/>
  <c r="Y2226"/>
  <c r="N2227"/>
  <c r="R2227"/>
  <c r="S2227"/>
  <c r="T2227"/>
  <c r="X2227"/>
  <c r="Y2227"/>
  <c r="N2228"/>
  <c r="R2228"/>
  <c r="S2228"/>
  <c r="T2228"/>
  <c r="X2228"/>
  <c r="Y2228"/>
  <c r="N2229"/>
  <c r="R2229"/>
  <c r="S2229"/>
  <c r="T2229"/>
  <c r="X2229"/>
  <c r="Y2229"/>
  <c r="N2230"/>
  <c r="R2230"/>
  <c r="S2230"/>
  <c r="T2230"/>
  <c r="X2230"/>
  <c r="Y2230"/>
  <c r="N2231"/>
  <c r="R2231"/>
  <c r="S2231"/>
  <c r="T2231"/>
  <c r="X2231"/>
  <c r="Y2231"/>
  <c r="N2232"/>
  <c r="R2232"/>
  <c r="S2232"/>
  <c r="T2232"/>
  <c r="X2232"/>
  <c r="Y2232"/>
  <c r="N2233"/>
  <c r="R2233"/>
  <c r="S2233"/>
  <c r="T2233"/>
  <c r="X2233"/>
  <c r="Y2233"/>
  <c r="N2234"/>
  <c r="R2234"/>
  <c r="S2234"/>
  <c r="T2234"/>
  <c r="X2234"/>
  <c r="Y2234"/>
  <c r="N2235"/>
  <c r="R2235"/>
  <c r="S2235"/>
  <c r="T2235"/>
  <c r="X2235"/>
  <c r="Y2235"/>
  <c r="N2236"/>
  <c r="R2236"/>
  <c r="S2236"/>
  <c r="T2236"/>
  <c r="X2236"/>
  <c r="Y2236"/>
  <c r="N2237"/>
  <c r="R2237"/>
  <c r="S2237"/>
  <c r="T2237"/>
  <c r="X2237"/>
  <c r="Y2237"/>
  <c r="N2238"/>
  <c r="R2238"/>
  <c r="S2238"/>
  <c r="T2238"/>
  <c r="X2238"/>
  <c r="Y2238"/>
  <c r="N2239"/>
  <c r="R2239"/>
  <c r="S2239"/>
  <c r="T2239"/>
  <c r="X2239"/>
  <c r="Y2239"/>
  <c r="N2240"/>
  <c r="R2240"/>
  <c r="S2240"/>
  <c r="T2240"/>
  <c r="X2240"/>
  <c r="Y2240"/>
  <c r="N2241"/>
  <c r="R2241"/>
  <c r="S2241"/>
  <c r="T2241"/>
  <c r="X2241"/>
  <c r="Y2241"/>
  <c r="N2242"/>
  <c r="R2242"/>
  <c r="S2242"/>
  <c r="T2242"/>
  <c r="X2242"/>
  <c r="Y2242"/>
  <c r="N2243"/>
  <c r="R2243"/>
  <c r="S2243"/>
  <c r="T2243"/>
  <c r="X2243"/>
  <c r="Y2243"/>
  <c r="N2244"/>
  <c r="R2244"/>
  <c r="S2244"/>
  <c r="T2244"/>
  <c r="X2244"/>
  <c r="Y2244"/>
  <c r="N2245"/>
  <c r="R2245"/>
  <c r="S2245"/>
  <c r="T2245"/>
  <c r="X2245"/>
  <c r="Y2245"/>
  <c r="N2246"/>
  <c r="R2246"/>
  <c r="S2246"/>
  <c r="T2246"/>
  <c r="X2246"/>
  <c r="Y2246"/>
  <c r="N2247"/>
  <c r="R2247"/>
  <c r="S2247"/>
  <c r="T2247"/>
  <c r="X2247"/>
  <c r="Y2247"/>
  <c r="N2248"/>
  <c r="R2248"/>
  <c r="S2248"/>
  <c r="T2248"/>
  <c r="X2248"/>
  <c r="Y2248"/>
  <c r="N2249"/>
  <c r="R2249"/>
  <c r="S2249"/>
  <c r="T2249"/>
  <c r="X2249"/>
  <c r="Y2249"/>
  <c r="N2250"/>
  <c r="R2250"/>
  <c r="S2250"/>
  <c r="T2250"/>
  <c r="X2250"/>
  <c r="Y2250"/>
  <c r="N2251"/>
  <c r="R2251"/>
  <c r="S2251"/>
  <c r="T2251"/>
  <c r="X2251"/>
  <c r="Y2251"/>
  <c r="N2252"/>
  <c r="R2252"/>
  <c r="S2252"/>
  <c r="T2252"/>
  <c r="X2252"/>
  <c r="Y2252"/>
  <c r="N2253"/>
  <c r="R2253"/>
  <c r="S2253"/>
  <c r="T2253"/>
  <c r="X2253"/>
  <c r="Y2253"/>
  <c r="N2254"/>
  <c r="R2254"/>
  <c r="S2254"/>
  <c r="T2254"/>
  <c r="X2254"/>
  <c r="Y2254"/>
  <c r="N2255"/>
  <c r="R2255"/>
  <c r="S2255"/>
  <c r="T2255"/>
  <c r="X2255"/>
  <c r="Y2255"/>
  <c r="N2256"/>
  <c r="R2256"/>
  <c r="S2256"/>
  <c r="T2256"/>
  <c r="X2256"/>
  <c r="Y2256"/>
  <c r="N2257"/>
  <c r="R2257"/>
  <c r="S2257"/>
  <c r="T2257"/>
  <c r="X2257"/>
  <c r="Y2257"/>
  <c r="N2258"/>
  <c r="R2258"/>
  <c r="S2258"/>
  <c r="T2258"/>
  <c r="X2258"/>
  <c r="Y2258"/>
  <c r="N2259"/>
  <c r="R2259"/>
  <c r="S2259"/>
  <c r="T2259"/>
  <c r="X2259"/>
  <c r="Y2259"/>
  <c r="N2260"/>
  <c r="R2260"/>
  <c r="S2260"/>
  <c r="T2260"/>
  <c r="X2260"/>
  <c r="Y2260"/>
  <c r="N2261"/>
  <c r="R2261"/>
  <c r="S2261"/>
  <c r="T2261"/>
  <c r="X2261"/>
  <c r="Y2261"/>
  <c r="N2262"/>
  <c r="R2262"/>
  <c r="S2262"/>
  <c r="T2262"/>
  <c r="X2262"/>
  <c r="Y2262"/>
  <c r="N2263"/>
  <c r="R2263"/>
  <c r="S2263"/>
  <c r="T2263"/>
  <c r="X2263"/>
  <c r="Y2263"/>
  <c r="N2264"/>
  <c r="R2264"/>
  <c r="S2264"/>
  <c r="T2264"/>
  <c r="X2264"/>
  <c r="Y2264"/>
  <c r="N2265"/>
  <c r="R2265"/>
  <c r="S2265"/>
  <c r="T2265"/>
  <c r="X2265"/>
  <c r="Y2265"/>
  <c r="N2266"/>
  <c r="R2266"/>
  <c r="S2266"/>
  <c r="T2266"/>
  <c r="X2266"/>
  <c r="Y2266"/>
  <c r="N2267"/>
  <c r="R2267"/>
  <c r="S2267"/>
  <c r="T2267"/>
  <c r="X2267"/>
  <c r="Y2267"/>
  <c r="N2268"/>
  <c r="R2268"/>
  <c r="S2268"/>
  <c r="T2268"/>
  <c r="X2268"/>
  <c r="Y2268"/>
  <c r="N2269"/>
  <c r="R2269"/>
  <c r="S2269"/>
  <c r="T2269"/>
  <c r="X2269"/>
  <c r="Y2269"/>
  <c r="N2270"/>
  <c r="R2270"/>
  <c r="S2270"/>
  <c r="T2270"/>
  <c r="X2270"/>
  <c r="Y2270"/>
  <c r="N2271"/>
  <c r="R2271"/>
  <c r="S2271"/>
  <c r="T2271"/>
  <c r="X2271"/>
  <c r="Y2271"/>
  <c r="N2272"/>
  <c r="R2272"/>
  <c r="S2272"/>
  <c r="T2272"/>
  <c r="X2272"/>
  <c r="Y2272"/>
  <c r="N2273"/>
  <c r="R2273"/>
  <c r="S2273"/>
  <c r="T2273"/>
  <c r="X2273"/>
  <c r="Y2273"/>
  <c r="N2274"/>
  <c r="R2274"/>
  <c r="S2274"/>
  <c r="T2274"/>
  <c r="X2274"/>
  <c r="Y2274"/>
  <c r="N2275"/>
  <c r="R2275"/>
  <c r="S2275"/>
  <c r="T2275"/>
  <c r="X2275"/>
  <c r="Y2275"/>
  <c r="N2276"/>
  <c r="R2276"/>
  <c r="S2276"/>
  <c r="T2276"/>
  <c r="X2276"/>
  <c r="Y2276"/>
  <c r="N2277"/>
  <c r="R2277"/>
  <c r="S2277"/>
  <c r="T2277"/>
  <c r="X2277"/>
  <c r="Y2277"/>
  <c r="N2278"/>
  <c r="R2278"/>
  <c r="S2278"/>
  <c r="T2278"/>
  <c r="X2278"/>
  <c r="Y2278"/>
  <c r="N2279"/>
  <c r="R2279"/>
  <c r="S2279"/>
  <c r="T2279"/>
  <c r="X2279"/>
  <c r="Y2279"/>
  <c r="N2280"/>
  <c r="R2280"/>
  <c r="S2280"/>
  <c r="T2280"/>
  <c r="X2280"/>
  <c r="Y2280"/>
  <c r="N2281"/>
  <c r="R2281"/>
  <c r="S2281"/>
  <c r="T2281"/>
  <c r="X2281"/>
  <c r="Y2281"/>
  <c r="N2282"/>
  <c r="R2282"/>
  <c r="S2282"/>
  <c r="T2282"/>
  <c r="X2282"/>
  <c r="Y2282"/>
  <c r="N2283"/>
  <c r="R2283"/>
  <c r="S2283"/>
  <c r="T2283"/>
  <c r="X2283"/>
  <c r="Y2283"/>
  <c r="N2284"/>
  <c r="R2284"/>
  <c r="S2284"/>
  <c r="T2284"/>
  <c r="X2284"/>
  <c r="Y2284"/>
  <c r="N2285"/>
  <c r="R2285"/>
  <c r="S2285"/>
  <c r="T2285"/>
  <c r="X2285"/>
  <c r="Y2285"/>
  <c r="N2286"/>
  <c r="R2286"/>
  <c r="S2286"/>
  <c r="T2286"/>
  <c r="X2286"/>
  <c r="Y2286"/>
  <c r="N2287"/>
  <c r="R2287"/>
  <c r="S2287"/>
  <c r="T2287"/>
  <c r="X2287"/>
  <c r="Y2287"/>
  <c r="N2288"/>
  <c r="R2288"/>
  <c r="S2288"/>
  <c r="T2288"/>
  <c r="X2288"/>
  <c r="Y2288"/>
  <c r="N2289"/>
  <c r="R2289"/>
  <c r="S2289"/>
  <c r="T2289"/>
  <c r="X2289"/>
  <c r="Y2289"/>
  <c r="N2290"/>
  <c r="R2290"/>
  <c r="S2290"/>
  <c r="T2290"/>
  <c r="X2290"/>
  <c r="Y2290"/>
  <c r="N2291"/>
  <c r="R2291"/>
  <c r="S2291"/>
  <c r="T2291"/>
  <c r="X2291"/>
  <c r="Y2291"/>
  <c r="N2292"/>
  <c r="R2292"/>
  <c r="S2292"/>
  <c r="T2292"/>
  <c r="X2292"/>
  <c r="Y2292"/>
  <c r="N2293"/>
  <c r="R2293"/>
  <c r="S2293"/>
  <c r="T2293"/>
  <c r="X2293"/>
  <c r="Y2293"/>
  <c r="N2294"/>
  <c r="R2294"/>
  <c r="S2294"/>
  <c r="T2294"/>
  <c r="X2294"/>
  <c r="Y2294"/>
  <c r="N2295"/>
  <c r="R2295"/>
  <c r="S2295"/>
  <c r="T2295"/>
  <c r="X2295"/>
  <c r="Y2295"/>
  <c r="N2296"/>
  <c r="R2296"/>
  <c r="S2296"/>
  <c r="T2296"/>
  <c r="X2296"/>
  <c r="Y2296"/>
  <c r="N2297"/>
  <c r="R2297"/>
  <c r="S2297"/>
  <c r="T2297"/>
  <c r="X2297"/>
  <c r="Y2297"/>
  <c r="N2298"/>
  <c r="R2298"/>
  <c r="S2298"/>
  <c r="T2298"/>
  <c r="X2298"/>
  <c r="Y2298"/>
  <c r="N2299"/>
  <c r="R2299"/>
  <c r="S2299"/>
  <c r="T2299"/>
  <c r="X2299"/>
  <c r="Y2299"/>
  <c r="N2300"/>
  <c r="R2300"/>
  <c r="S2300"/>
  <c r="T2300"/>
  <c r="X2300"/>
  <c r="Y2300"/>
  <c r="N2301"/>
  <c r="R2301"/>
  <c r="S2301"/>
  <c r="T2301"/>
  <c r="X2301"/>
  <c r="Y2301"/>
  <c r="N2302"/>
  <c r="R2302"/>
  <c r="S2302"/>
  <c r="T2302"/>
  <c r="X2302"/>
  <c r="Y2302"/>
  <c r="N2303"/>
  <c r="R2303"/>
  <c r="S2303"/>
  <c r="T2303"/>
  <c r="X2303"/>
  <c r="Y2303"/>
  <c r="N2304"/>
  <c r="R2304"/>
  <c r="S2304"/>
  <c r="T2304"/>
  <c r="X2304"/>
  <c r="Y2304"/>
  <c r="N2305"/>
  <c r="R2305"/>
  <c r="S2305"/>
  <c r="T2305"/>
  <c r="X2305"/>
  <c r="Y2305"/>
  <c r="N2306"/>
  <c r="R2306"/>
  <c r="S2306"/>
  <c r="T2306"/>
  <c r="X2306"/>
  <c r="Y2306"/>
  <c r="N2307"/>
  <c r="R2307"/>
  <c r="S2307"/>
  <c r="T2307"/>
  <c r="X2307"/>
  <c r="Y2307"/>
  <c r="N2308"/>
  <c r="R2308"/>
  <c r="S2308"/>
  <c r="T2308"/>
  <c r="X2308"/>
  <c r="Y2308"/>
  <c r="N2309"/>
  <c r="R2309"/>
  <c r="S2309"/>
  <c r="T2309"/>
  <c r="X2309"/>
  <c r="Y2309"/>
  <c r="N2310"/>
  <c r="R2310"/>
  <c r="S2310"/>
  <c r="T2310"/>
  <c r="X2310"/>
  <c r="Y2310"/>
  <c r="N2311"/>
  <c r="R2311"/>
  <c r="S2311"/>
  <c r="T2311"/>
  <c r="X2311"/>
  <c r="Y2311"/>
  <c r="N2312"/>
  <c r="R2312"/>
  <c r="S2312"/>
  <c r="T2312"/>
  <c r="X2312"/>
  <c r="Y2312"/>
  <c r="N2313"/>
  <c r="R2313"/>
  <c r="S2313"/>
  <c r="T2313"/>
  <c r="X2313"/>
  <c r="Y2313"/>
  <c r="N2314"/>
  <c r="R2314"/>
  <c r="S2314"/>
  <c r="T2314"/>
  <c r="X2314"/>
  <c r="Y2314"/>
  <c r="N2315"/>
  <c r="R2315"/>
  <c r="S2315"/>
  <c r="T2315"/>
  <c r="X2315"/>
  <c r="Y2315"/>
  <c r="N2316"/>
  <c r="R2316"/>
  <c r="S2316"/>
  <c r="T2316"/>
  <c r="X2316"/>
  <c r="Y2316"/>
  <c r="N2317"/>
  <c r="R2317"/>
  <c r="S2317"/>
  <c r="T2317"/>
  <c r="X2317"/>
  <c r="Y2317"/>
  <c r="N2318"/>
  <c r="R2318"/>
  <c r="S2318"/>
  <c r="T2318"/>
  <c r="X2318"/>
  <c r="Y2318"/>
  <c r="N2319"/>
  <c r="R2319"/>
  <c r="S2319"/>
  <c r="T2319"/>
  <c r="X2319"/>
  <c r="Y2319"/>
  <c r="N2320"/>
  <c r="R2320"/>
  <c r="S2320"/>
  <c r="T2320"/>
  <c r="X2320"/>
  <c r="Y2320"/>
  <c r="N2321"/>
  <c r="R2321"/>
  <c r="S2321"/>
  <c r="T2321"/>
  <c r="X2321"/>
  <c r="Y2321"/>
  <c r="N2322"/>
  <c r="R2322"/>
  <c r="S2322"/>
  <c r="T2322"/>
  <c r="X2322"/>
  <c r="Y2322"/>
  <c r="N2323"/>
  <c r="X2323"/>
  <c r="Y2323"/>
  <c r="N2324"/>
  <c r="X2324"/>
  <c r="Y2324"/>
  <c r="N2325"/>
  <c r="X2325"/>
  <c r="Y2325"/>
  <c r="N2326"/>
  <c r="X2326"/>
  <c r="Y2326"/>
  <c r="N2327"/>
  <c r="X2327"/>
  <c r="Y2327"/>
  <c r="N2328"/>
  <c r="X2328"/>
  <c r="Y2328"/>
  <c r="N2329"/>
  <c r="R2329"/>
  <c r="S2329"/>
  <c r="T2329"/>
  <c r="X2329"/>
  <c r="Y2329"/>
  <c r="N2330"/>
  <c r="R2330"/>
  <c r="S2330"/>
  <c r="T2330"/>
  <c r="X2330"/>
  <c r="Y2330"/>
  <c r="N2331"/>
  <c r="R2331"/>
  <c r="S2331"/>
  <c r="T2331"/>
  <c r="X2331"/>
  <c r="Y2331"/>
  <c r="N2332"/>
  <c r="R2332"/>
  <c r="S2332"/>
  <c r="T2332"/>
  <c r="X2332"/>
  <c r="Y2332"/>
  <c r="N2333"/>
  <c r="R2333"/>
  <c r="S2333"/>
  <c r="T2333"/>
  <c r="X2333"/>
  <c r="Y2333"/>
  <c r="N2334"/>
  <c r="R2334"/>
  <c r="S2334"/>
  <c r="T2334"/>
  <c r="X2334"/>
  <c r="Y2334"/>
  <c r="N2335"/>
  <c r="R2335"/>
  <c r="S2335"/>
  <c r="T2335"/>
  <c r="X2335"/>
  <c r="Y2335"/>
  <c r="N2336"/>
  <c r="R2336"/>
  <c r="S2336"/>
  <c r="T2336"/>
  <c r="X2336"/>
  <c r="Y2336"/>
  <c r="N2337"/>
  <c r="R2337"/>
  <c r="S2337"/>
  <c r="T2337"/>
  <c r="X2337"/>
  <c r="Y2337"/>
  <c r="N2338"/>
  <c r="R2338"/>
  <c r="S2338"/>
  <c r="T2338"/>
  <c r="X2338"/>
  <c r="Y2338"/>
  <c r="N2339"/>
  <c r="R2339"/>
  <c r="S2339"/>
  <c r="T2339"/>
  <c r="X2339"/>
  <c r="Y2339"/>
  <c r="N2340"/>
  <c r="R2340"/>
  <c r="S2340"/>
  <c r="T2340"/>
  <c r="X2340"/>
  <c r="Y2340"/>
  <c r="N2341"/>
  <c r="R2341"/>
  <c r="S2341"/>
  <c r="T2341"/>
  <c r="X2341"/>
  <c r="Y2341"/>
  <c r="N2342"/>
  <c r="R2342"/>
  <c r="S2342"/>
  <c r="T2342"/>
  <c r="X2342"/>
  <c r="Y2342"/>
  <c r="N2343"/>
  <c r="R2343"/>
  <c r="S2343"/>
  <c r="T2343"/>
  <c r="X2343"/>
  <c r="Y2343"/>
  <c r="N2344"/>
  <c r="R2344"/>
  <c r="S2344"/>
  <c r="T2344"/>
  <c r="X2344"/>
  <c r="Y2344"/>
  <c r="N2345"/>
  <c r="R2345"/>
  <c r="S2345"/>
  <c r="T2345"/>
  <c r="X2345"/>
  <c r="Y2345"/>
  <c r="N2346"/>
  <c r="R2346"/>
  <c r="S2346"/>
  <c r="T2346"/>
  <c r="X2346"/>
  <c r="Y2346"/>
  <c r="N2347"/>
  <c r="R2347"/>
  <c r="S2347"/>
  <c r="T2347"/>
  <c r="X2347"/>
  <c r="Y2347"/>
  <c r="N2348"/>
  <c r="R2348"/>
  <c r="S2348"/>
  <c r="T2348"/>
  <c r="X2348"/>
  <c r="Y2348"/>
  <c r="N2349"/>
  <c r="R2349"/>
  <c r="S2349"/>
  <c r="T2349"/>
  <c r="X2349"/>
  <c r="Y2349"/>
  <c r="N2350"/>
  <c r="R2350"/>
  <c r="S2350"/>
  <c r="T2350"/>
  <c r="X2350"/>
  <c r="Y2350"/>
  <c r="N2351"/>
  <c r="R2351"/>
  <c r="S2351"/>
  <c r="T2351"/>
  <c r="X2351"/>
  <c r="Y2351"/>
  <c r="N2352"/>
  <c r="R2352"/>
  <c r="S2352"/>
  <c r="T2352"/>
  <c r="X2352"/>
  <c r="Y2352"/>
  <c r="N2353"/>
  <c r="R2353"/>
  <c r="S2353"/>
  <c r="T2353"/>
  <c r="X2353"/>
  <c r="Y2353"/>
  <c r="N2354"/>
  <c r="R2354"/>
  <c r="S2354"/>
  <c r="T2354"/>
  <c r="X2354"/>
  <c r="Y2354"/>
  <c r="N2355"/>
  <c r="R2355"/>
  <c r="S2355"/>
  <c r="T2355"/>
  <c r="X2355"/>
  <c r="Y2355"/>
  <c r="N2356"/>
  <c r="R2356"/>
  <c r="S2356"/>
  <c r="T2356"/>
  <c r="X2356"/>
  <c r="Y2356"/>
  <c r="N2357"/>
  <c r="R2357"/>
  <c r="S2357"/>
  <c r="T2357"/>
  <c r="X2357"/>
  <c r="Y2357"/>
  <c r="N2358"/>
  <c r="R2358"/>
  <c r="S2358"/>
  <c r="T2358"/>
  <c r="X2358"/>
  <c r="Y2358"/>
  <c r="N2359"/>
  <c r="X2359"/>
  <c r="Y2359"/>
  <c r="N2360"/>
  <c r="R2360"/>
  <c r="S2360"/>
  <c r="T2360"/>
  <c r="X2360"/>
  <c r="Y2360"/>
  <c r="N2361"/>
  <c r="R2361"/>
  <c r="S2361"/>
  <c r="T2361"/>
  <c r="X2361"/>
  <c r="Y2361"/>
  <c r="N2362"/>
  <c r="R2362"/>
  <c r="S2362"/>
  <c r="T2362"/>
  <c r="X2362"/>
  <c r="Y2362"/>
  <c r="N2363"/>
  <c r="R2363"/>
  <c r="S2363"/>
  <c r="T2363"/>
  <c r="X2363"/>
  <c r="Y2363"/>
  <c r="N2364"/>
  <c r="R2364"/>
  <c r="S2364"/>
  <c r="T2364"/>
  <c r="X2364"/>
  <c r="Y2364"/>
  <c r="N2365"/>
  <c r="R2365"/>
  <c r="S2365"/>
  <c r="T2365"/>
  <c r="X2365"/>
  <c r="Y2365"/>
  <c r="N2366"/>
  <c r="R2366"/>
  <c r="S2366"/>
  <c r="T2366"/>
  <c r="X2366"/>
  <c r="Y2366"/>
  <c r="N2367"/>
  <c r="R2367"/>
  <c r="S2367"/>
  <c r="T2367"/>
  <c r="X2367"/>
  <c r="Y2367"/>
  <c r="N2368"/>
  <c r="R2368"/>
  <c r="S2368"/>
  <c r="T2368"/>
  <c r="X2368"/>
  <c r="Y2368"/>
  <c r="N2369"/>
  <c r="R2369"/>
  <c r="S2369"/>
  <c r="T2369"/>
  <c r="X2369"/>
  <c r="Y2369"/>
  <c r="N2370"/>
  <c r="R2370"/>
  <c r="S2370"/>
  <c r="T2370"/>
  <c r="X2370"/>
  <c r="Y2370"/>
  <c r="N2371"/>
  <c r="R2371"/>
  <c r="S2371"/>
  <c r="T2371"/>
  <c r="X2371"/>
  <c r="Y2371"/>
  <c r="N2372"/>
  <c r="R2372"/>
  <c r="S2372"/>
  <c r="T2372"/>
  <c r="X2372"/>
  <c r="Y2372"/>
  <c r="N2373"/>
  <c r="R2373"/>
  <c r="S2373"/>
  <c r="T2373"/>
  <c r="X2373"/>
  <c r="Y2373"/>
  <c r="N2374"/>
  <c r="R2374"/>
  <c r="S2374"/>
  <c r="T2374"/>
  <c r="X2374"/>
  <c r="Y2374"/>
  <c r="N2375"/>
  <c r="R2375"/>
  <c r="S2375"/>
  <c r="T2375"/>
  <c r="X2375"/>
  <c r="Y2375"/>
  <c r="N2376"/>
  <c r="R2376"/>
  <c r="S2376"/>
  <c r="T2376"/>
  <c r="X2376"/>
  <c r="Y2376"/>
  <c r="N2377"/>
  <c r="R2377"/>
  <c r="S2377"/>
  <c r="T2377"/>
  <c r="X2377"/>
  <c r="Y2377"/>
  <c r="N2378"/>
  <c r="R2378"/>
  <c r="S2378"/>
  <c r="T2378"/>
  <c r="X2378"/>
  <c r="Y2378"/>
  <c r="N2379"/>
  <c r="R2379"/>
  <c r="S2379"/>
  <c r="T2379"/>
  <c r="X2379"/>
  <c r="Y2379"/>
  <c r="N2380"/>
  <c r="R2380"/>
  <c r="S2380"/>
  <c r="T2380"/>
  <c r="X2380"/>
  <c r="Y2380"/>
  <c r="N2381"/>
  <c r="R2381"/>
  <c r="S2381"/>
  <c r="T2381"/>
  <c r="X2381"/>
  <c r="Y2381"/>
  <c r="N2382"/>
  <c r="R2382"/>
  <c r="S2382"/>
  <c r="T2382"/>
  <c r="X2382"/>
  <c r="Y2382"/>
  <c r="N2383"/>
  <c r="R2383"/>
  <c r="S2383"/>
  <c r="T2383"/>
  <c r="X2383"/>
  <c r="Y2383"/>
  <c r="N2384"/>
  <c r="R2384"/>
  <c r="S2384"/>
  <c r="T2384"/>
  <c r="X2384"/>
  <c r="Y2384"/>
  <c r="N2385"/>
  <c r="R2385"/>
  <c r="S2385"/>
  <c r="T2385"/>
  <c r="X2385"/>
  <c r="Y2385"/>
  <c r="N2386"/>
  <c r="R2386"/>
  <c r="S2386"/>
  <c r="T2386"/>
  <c r="X2386"/>
  <c r="Y2386"/>
  <c r="N2387"/>
  <c r="R2387"/>
  <c r="S2387"/>
  <c r="T2387"/>
  <c r="X2387"/>
  <c r="Y2387"/>
  <c r="N2388"/>
  <c r="R2388"/>
  <c r="S2388"/>
  <c r="T2388"/>
  <c r="X2388"/>
  <c r="Y2388"/>
  <c r="N2389"/>
  <c r="R2389"/>
  <c r="S2389"/>
  <c r="T2389"/>
  <c r="X2389"/>
  <c r="Y2389"/>
  <c r="N2390"/>
  <c r="R2390"/>
  <c r="S2390"/>
  <c r="T2390"/>
  <c r="X2390"/>
  <c r="Y2390"/>
  <c r="N2391"/>
  <c r="R2391"/>
  <c r="S2391"/>
  <c r="T2391"/>
  <c r="X2391"/>
  <c r="Y2391"/>
  <c r="N2392"/>
  <c r="R2392"/>
  <c r="S2392"/>
  <c r="T2392"/>
  <c r="X2392"/>
  <c r="Y2392"/>
  <c r="N2393"/>
  <c r="R2393"/>
  <c r="S2393"/>
  <c r="T2393"/>
  <c r="X2393"/>
  <c r="Y2393"/>
  <c r="N2394"/>
  <c r="R2394"/>
  <c r="S2394"/>
  <c r="T2394"/>
  <c r="X2394"/>
  <c r="Y2394"/>
  <c r="N2395"/>
  <c r="R2395"/>
  <c r="S2395"/>
  <c r="T2395"/>
  <c r="X2395"/>
  <c r="Y2395"/>
  <c r="N2396"/>
  <c r="R2396"/>
  <c r="S2396"/>
  <c r="T2396"/>
  <c r="X2396"/>
  <c r="Y2396"/>
  <c r="N2397"/>
  <c r="R2397"/>
  <c r="S2397"/>
  <c r="T2397"/>
  <c r="X2397"/>
  <c r="Y2397"/>
  <c r="N2398"/>
  <c r="R2398"/>
  <c r="S2398"/>
  <c r="T2398"/>
  <c r="X2398"/>
  <c r="Y2398"/>
  <c r="N2399"/>
  <c r="R2399"/>
  <c r="S2399"/>
  <c r="T2399"/>
  <c r="X2399"/>
  <c r="Y2399"/>
  <c r="N2400"/>
  <c r="R2400"/>
  <c r="S2400"/>
  <c r="T2400"/>
  <c r="X2400"/>
  <c r="Y2400"/>
  <c r="N2401"/>
  <c r="R2401"/>
  <c r="S2401"/>
  <c r="T2401"/>
  <c r="X2401"/>
  <c r="Y2401"/>
  <c r="N2402"/>
  <c r="R2402"/>
  <c r="S2402"/>
  <c r="T2402"/>
  <c r="X2402"/>
  <c r="Y2402"/>
  <c r="N2403"/>
  <c r="R2403"/>
  <c r="S2403"/>
  <c r="T2403"/>
  <c r="X2403"/>
  <c r="Y2403"/>
  <c r="N2404"/>
  <c r="R2404"/>
  <c r="S2404"/>
  <c r="T2404"/>
  <c r="X2404"/>
  <c r="Y2404"/>
  <c r="N2405"/>
  <c r="R2405"/>
  <c r="S2405"/>
  <c r="T2405"/>
  <c r="X2405"/>
  <c r="Y2405"/>
  <c r="N2406"/>
  <c r="R2406"/>
  <c r="S2406"/>
  <c r="T2406"/>
  <c r="X2406"/>
  <c r="Y2406"/>
  <c r="N2407"/>
  <c r="X2407"/>
  <c r="Y2407"/>
  <c r="N2408"/>
  <c r="R2408"/>
  <c r="S2408"/>
  <c r="T2408"/>
  <c r="X2408"/>
  <c r="Y2408"/>
  <c r="N2409"/>
  <c r="R2409"/>
  <c r="S2409"/>
  <c r="T2409"/>
  <c r="X2409"/>
  <c r="Y2409"/>
  <c r="N2410"/>
  <c r="R2410"/>
  <c r="S2410"/>
  <c r="T2410"/>
  <c r="X2410"/>
  <c r="Y2410"/>
  <c r="N2411"/>
  <c r="R2411"/>
  <c r="S2411"/>
  <c r="T2411"/>
  <c r="X2411"/>
  <c r="Y2411"/>
  <c r="N2412"/>
  <c r="R2412"/>
  <c r="S2412"/>
  <c r="T2412"/>
  <c r="X2412"/>
  <c r="Y2412"/>
  <c r="N2413"/>
  <c r="R2413"/>
  <c r="S2413"/>
  <c r="T2413"/>
  <c r="X2413"/>
  <c r="Y2413"/>
  <c r="N2414"/>
  <c r="R2414"/>
  <c r="S2414"/>
  <c r="T2414"/>
  <c r="X2414"/>
  <c r="Y2414"/>
  <c r="N2415"/>
  <c r="R2415"/>
  <c r="S2415"/>
  <c r="T2415"/>
  <c r="X2415"/>
  <c r="Y2415"/>
  <c r="N2416"/>
  <c r="X2416"/>
  <c r="Y2416"/>
  <c r="N2417"/>
  <c r="X2417"/>
  <c r="Y2417"/>
  <c r="N2418"/>
  <c r="R2418"/>
  <c r="S2418"/>
  <c r="T2418"/>
  <c r="X2418"/>
  <c r="Y2418"/>
  <c r="N2419"/>
  <c r="R2419"/>
  <c r="S2419"/>
  <c r="T2419"/>
  <c r="X2419"/>
  <c r="Y2419"/>
  <c r="N2420"/>
  <c r="R2420"/>
  <c r="S2420"/>
  <c r="T2420"/>
  <c r="X2420"/>
  <c r="Y2420"/>
  <c r="N2421"/>
  <c r="R2421"/>
  <c r="S2421"/>
  <c r="T2421"/>
  <c r="X2421"/>
  <c r="Y2421"/>
  <c r="N2422"/>
  <c r="X2422"/>
  <c r="Y2422"/>
  <c r="N2423"/>
  <c r="R2423"/>
  <c r="S2423"/>
  <c r="T2423"/>
  <c r="X2423"/>
  <c r="Y2423"/>
  <c r="N2424"/>
  <c r="R2424"/>
  <c r="S2424"/>
  <c r="T2424"/>
  <c r="X2424"/>
  <c r="Y2424"/>
  <c r="N2425"/>
  <c r="R2425"/>
  <c r="S2425"/>
  <c r="T2425"/>
  <c r="X2425"/>
  <c r="Y2425"/>
  <c r="N2426"/>
  <c r="R2426"/>
  <c r="S2426"/>
  <c r="T2426"/>
  <c r="X2426"/>
  <c r="Y2426"/>
  <c r="N2427"/>
  <c r="R2427"/>
  <c r="S2427"/>
  <c r="T2427"/>
  <c r="X2427"/>
  <c r="Y2427"/>
  <c r="N2428"/>
  <c r="R2428"/>
  <c r="S2428"/>
  <c r="T2428"/>
  <c r="X2428"/>
  <c r="Y2428"/>
  <c r="N2429"/>
  <c r="R2429"/>
  <c r="S2429"/>
  <c r="T2429"/>
  <c r="X2429"/>
  <c r="Y2429"/>
  <c r="N2430"/>
  <c r="R2430"/>
  <c r="S2430"/>
  <c r="T2430"/>
  <c r="X2430"/>
  <c r="Y2430"/>
  <c r="N2431"/>
  <c r="R2431"/>
  <c r="S2431"/>
  <c r="T2431"/>
  <c r="X2431"/>
  <c r="Y2431"/>
  <c r="N2432"/>
  <c r="R2432"/>
  <c r="S2432"/>
  <c r="T2432"/>
  <c r="X2432"/>
  <c r="Y2432"/>
  <c r="N2433"/>
  <c r="R2433"/>
  <c r="S2433"/>
  <c r="T2433"/>
  <c r="X2433"/>
  <c r="Y2433"/>
  <c r="N2434"/>
  <c r="R2434"/>
  <c r="S2434"/>
  <c r="T2434"/>
  <c r="X2434"/>
  <c r="Y2434"/>
  <c r="N2435"/>
  <c r="R2435"/>
  <c r="S2435"/>
  <c r="T2435"/>
  <c r="X2435"/>
  <c r="Y2435"/>
  <c r="N2436"/>
  <c r="R2436"/>
  <c r="S2436"/>
  <c r="T2436"/>
  <c r="X2436"/>
  <c r="Y2436"/>
  <c r="N2437"/>
  <c r="R2437"/>
  <c r="S2437"/>
  <c r="T2437"/>
  <c r="X2437"/>
  <c r="Y2437"/>
  <c r="N2438"/>
  <c r="R2438"/>
  <c r="S2438"/>
  <c r="T2438"/>
  <c r="X2438"/>
  <c r="Y2438"/>
  <c r="N2439"/>
  <c r="R2439"/>
  <c r="S2439"/>
  <c r="T2439"/>
  <c r="X2439"/>
  <c r="Y2439"/>
  <c r="N2440"/>
  <c r="R2440"/>
  <c r="S2440"/>
  <c r="T2440"/>
  <c r="X2440"/>
  <c r="Y2440"/>
  <c r="N2441"/>
  <c r="R2441"/>
  <c r="S2441"/>
  <c r="T2441"/>
  <c r="X2441"/>
  <c r="Y2441"/>
  <c r="N2442"/>
  <c r="R2442"/>
  <c r="S2442"/>
  <c r="T2442"/>
  <c r="X2442"/>
  <c r="Y2442"/>
  <c r="N2443"/>
  <c r="R2443"/>
  <c r="S2443"/>
  <c r="T2443"/>
  <c r="X2443"/>
  <c r="Y2443"/>
  <c r="N2444"/>
  <c r="R2444"/>
  <c r="S2444"/>
  <c r="T2444"/>
  <c r="X2444"/>
  <c r="Y2444"/>
  <c r="N2445"/>
  <c r="R2445"/>
  <c r="S2445"/>
  <c r="T2445"/>
  <c r="X2445"/>
  <c r="Y2445"/>
  <c r="N2446"/>
  <c r="R2446"/>
  <c r="S2446"/>
  <c r="T2446"/>
  <c r="X2446"/>
  <c r="Y2446"/>
  <c r="N2447"/>
  <c r="R2447"/>
  <c r="S2447"/>
  <c r="T2447"/>
  <c r="X2447"/>
  <c r="Y2447"/>
  <c r="N2448"/>
  <c r="R2448"/>
  <c r="S2448"/>
  <c r="T2448"/>
  <c r="X2448"/>
  <c r="Y2448"/>
  <c r="N2449"/>
  <c r="R2449"/>
  <c r="S2449"/>
  <c r="T2449"/>
  <c r="X2449"/>
  <c r="Y2449"/>
  <c r="N2450"/>
  <c r="R2450"/>
  <c r="S2450"/>
  <c r="T2450"/>
  <c r="X2450"/>
  <c r="Y2450"/>
  <c r="N2451"/>
  <c r="R2451"/>
  <c r="S2451"/>
  <c r="T2451"/>
  <c r="X2451"/>
  <c r="Y2451"/>
  <c r="N2452"/>
  <c r="X2452"/>
  <c r="Y2452"/>
  <c r="N2453"/>
  <c r="R2453"/>
  <c r="S2453"/>
  <c r="T2453"/>
  <c r="X2453"/>
  <c r="Y2453"/>
  <c r="N2454"/>
  <c r="R2454"/>
  <c r="S2454"/>
  <c r="T2454"/>
  <c r="X2454"/>
  <c r="Y2454"/>
  <c r="N2455"/>
  <c r="R2455"/>
  <c r="S2455"/>
  <c r="T2455"/>
  <c r="X2455"/>
  <c r="Y2455"/>
  <c r="N2456"/>
  <c r="R2456"/>
  <c r="S2456"/>
  <c r="T2456"/>
  <c r="X2456"/>
  <c r="Y2456"/>
  <c r="N2457"/>
  <c r="R2457"/>
  <c r="S2457"/>
  <c r="T2457"/>
  <c r="X2457"/>
  <c r="Y2457"/>
  <c r="N2458"/>
  <c r="R2458"/>
  <c r="S2458"/>
  <c r="T2458"/>
  <c r="X2458"/>
  <c r="Y2458"/>
  <c r="N2459"/>
  <c r="R2459"/>
  <c r="S2459"/>
  <c r="T2459"/>
  <c r="X2459"/>
  <c r="Y2459"/>
  <c r="N2460"/>
  <c r="R2460"/>
  <c r="S2460"/>
  <c r="T2460"/>
  <c r="X2460"/>
  <c r="Y2460"/>
  <c r="N2461"/>
  <c r="R2461"/>
  <c r="S2461"/>
  <c r="T2461"/>
  <c r="X2461"/>
  <c r="Y2461"/>
  <c r="N2462"/>
  <c r="R2462"/>
  <c r="S2462"/>
  <c r="T2462"/>
  <c r="X2462"/>
  <c r="Y2462"/>
  <c r="N2463"/>
  <c r="R2463"/>
  <c r="S2463"/>
  <c r="T2463"/>
  <c r="X2463"/>
  <c r="Y2463"/>
  <c r="N2464"/>
  <c r="R2464"/>
  <c r="S2464"/>
  <c r="T2464"/>
  <c r="X2464"/>
  <c r="Y2464"/>
  <c r="N2465"/>
  <c r="R2465"/>
  <c r="S2465"/>
  <c r="T2465"/>
  <c r="X2465"/>
  <c r="Y2465"/>
  <c r="N2466"/>
  <c r="R2466"/>
  <c r="S2466"/>
  <c r="T2466"/>
  <c r="X2466"/>
  <c r="Y2466"/>
  <c r="N2467"/>
  <c r="R2467"/>
  <c r="S2467"/>
  <c r="T2467"/>
  <c r="X2467"/>
  <c r="Y2467"/>
  <c r="N2468"/>
  <c r="R2468"/>
  <c r="S2468"/>
  <c r="T2468"/>
  <c r="X2468"/>
  <c r="Y2468"/>
  <c r="N2469"/>
  <c r="R2469"/>
  <c r="S2469"/>
  <c r="T2469"/>
  <c r="X2469"/>
  <c r="Y2469"/>
  <c r="N2470"/>
  <c r="R2470"/>
  <c r="S2470"/>
  <c r="T2470"/>
  <c r="X2470"/>
  <c r="Y2470"/>
  <c r="N2471"/>
  <c r="R2471"/>
  <c r="S2471"/>
  <c r="T2471"/>
  <c r="X2471"/>
  <c r="Y2471"/>
  <c r="N2472"/>
  <c r="R2472"/>
  <c r="S2472"/>
  <c r="T2472"/>
  <c r="X2472"/>
  <c r="Y2472"/>
  <c r="N2473"/>
  <c r="R2473"/>
  <c r="S2473"/>
  <c r="T2473"/>
  <c r="X2473"/>
  <c r="Y2473"/>
  <c r="N2474"/>
  <c r="R2474"/>
  <c r="S2474"/>
  <c r="T2474"/>
  <c r="X2474"/>
  <c r="Y2474"/>
  <c r="N2475"/>
  <c r="R2475"/>
  <c r="S2475"/>
  <c r="T2475"/>
  <c r="X2475"/>
  <c r="Y2475"/>
  <c r="N2476"/>
  <c r="R2476"/>
  <c r="S2476"/>
  <c r="T2476"/>
  <c r="X2476"/>
  <c r="Y2476"/>
  <c r="N2477"/>
  <c r="R2477"/>
  <c r="S2477"/>
  <c r="T2477"/>
  <c r="X2477"/>
  <c r="Y2477"/>
  <c r="N2478"/>
  <c r="R2478"/>
  <c r="S2478"/>
  <c r="T2478"/>
  <c r="X2478"/>
  <c r="Y2478"/>
  <c r="N2479"/>
  <c r="R2479"/>
  <c r="S2479"/>
  <c r="T2479"/>
  <c r="X2479"/>
  <c r="Y2479"/>
  <c r="N2480"/>
  <c r="R2480"/>
  <c r="S2480"/>
  <c r="T2480"/>
  <c r="X2480"/>
  <c r="Y2480"/>
  <c r="N2481"/>
  <c r="R2481"/>
  <c r="S2481"/>
  <c r="T2481"/>
  <c r="X2481"/>
  <c r="Y2481"/>
  <c r="N2482"/>
  <c r="R2482"/>
  <c r="S2482"/>
  <c r="T2482"/>
  <c r="X2482"/>
  <c r="Y2482"/>
  <c r="N2483"/>
  <c r="R2483"/>
  <c r="S2483"/>
  <c r="T2483"/>
  <c r="X2483"/>
  <c r="Y2483"/>
  <c r="N2484"/>
  <c r="R2484"/>
  <c r="S2484"/>
  <c r="T2484"/>
  <c r="X2484"/>
  <c r="Y2484"/>
  <c r="N2485"/>
  <c r="R2485"/>
  <c r="S2485"/>
  <c r="T2485"/>
  <c r="X2485"/>
  <c r="Y2485"/>
  <c r="N2486"/>
  <c r="R2486"/>
  <c r="S2486"/>
  <c r="T2486"/>
  <c r="X2486"/>
  <c r="Y2486"/>
  <c r="N2487"/>
  <c r="R2487"/>
  <c r="S2487"/>
  <c r="T2487"/>
  <c r="X2487"/>
  <c r="Y2487"/>
  <c r="N2488"/>
  <c r="R2488"/>
  <c r="S2488"/>
  <c r="T2488"/>
  <c r="X2488"/>
  <c r="Y2488"/>
  <c r="N2489"/>
  <c r="R2489"/>
  <c r="S2489"/>
  <c r="T2489"/>
  <c r="X2489"/>
  <c r="Y2489"/>
  <c r="N2490"/>
  <c r="R2490"/>
  <c r="S2490"/>
  <c r="T2490"/>
  <c r="X2490"/>
  <c r="Y2490"/>
  <c r="N2491"/>
  <c r="R2491"/>
  <c r="S2491"/>
  <c r="T2491"/>
  <c r="X2491"/>
  <c r="Y2491"/>
  <c r="N2492"/>
  <c r="R2492"/>
  <c r="S2492"/>
  <c r="T2492"/>
  <c r="X2492"/>
  <c r="Y2492"/>
  <c r="N2493"/>
  <c r="R2493"/>
  <c r="S2493"/>
  <c r="T2493"/>
  <c r="X2493"/>
  <c r="Y2493"/>
  <c r="N2494"/>
  <c r="R2494"/>
  <c r="S2494"/>
  <c r="T2494"/>
  <c r="X2494"/>
  <c r="Y2494"/>
  <c r="N2495"/>
  <c r="R2495"/>
  <c r="S2495"/>
  <c r="T2495"/>
  <c r="X2495"/>
  <c r="Y2495"/>
  <c r="N2496"/>
  <c r="R2496"/>
  <c r="S2496"/>
  <c r="T2496"/>
  <c r="X2496"/>
  <c r="Y2496"/>
  <c r="N2497"/>
  <c r="R2497"/>
  <c r="S2497"/>
  <c r="T2497"/>
  <c r="X2497"/>
  <c r="Y2497"/>
  <c r="N2498"/>
  <c r="R2498"/>
  <c r="S2498"/>
  <c r="T2498"/>
  <c r="X2498"/>
  <c r="Y2498"/>
  <c r="N2499"/>
  <c r="R2499"/>
  <c r="S2499"/>
  <c r="T2499"/>
  <c r="X2499"/>
  <c r="Y2499"/>
  <c r="N2500"/>
  <c r="R2500"/>
  <c r="S2500"/>
  <c r="T2500"/>
  <c r="X2500"/>
  <c r="Y2500"/>
  <c r="N2501"/>
  <c r="R2501"/>
  <c r="S2501"/>
  <c r="T2501"/>
  <c r="X2501"/>
  <c r="Y2501"/>
  <c r="N2502"/>
  <c r="R2502"/>
  <c r="S2502"/>
  <c r="T2502"/>
  <c r="X2502"/>
  <c r="Y2502"/>
  <c r="N2503"/>
  <c r="R2503"/>
  <c r="S2503"/>
  <c r="T2503"/>
  <c r="X2503"/>
  <c r="Y2503"/>
  <c r="N2504"/>
  <c r="R2504"/>
  <c r="S2504"/>
  <c r="T2504"/>
  <c r="X2504"/>
  <c r="Y2504"/>
  <c r="N2505"/>
  <c r="R2505"/>
  <c r="S2505"/>
  <c r="T2505"/>
  <c r="X2505"/>
  <c r="Y2505"/>
  <c r="N2506"/>
  <c r="R2506"/>
  <c r="S2506"/>
  <c r="T2506"/>
  <c r="X2506"/>
  <c r="Y2506"/>
  <c r="N2507"/>
  <c r="R2507"/>
  <c r="S2507"/>
  <c r="T2507"/>
  <c r="X2507"/>
  <c r="Y2507"/>
  <c r="N2508"/>
  <c r="R2508"/>
  <c r="S2508"/>
  <c r="T2508"/>
  <c r="X2508"/>
  <c r="Y2508"/>
  <c r="N2509"/>
  <c r="R2509"/>
  <c r="S2509"/>
  <c r="T2509"/>
  <c r="X2509"/>
  <c r="Y2509"/>
  <c r="N2510"/>
  <c r="R2510"/>
  <c r="S2510"/>
  <c r="T2510"/>
  <c r="X2510"/>
  <c r="Y2510"/>
  <c r="N2511"/>
  <c r="R2511"/>
  <c r="S2511"/>
  <c r="T2511"/>
  <c r="X2511"/>
  <c r="Y2511"/>
  <c r="N2512"/>
  <c r="R2512"/>
  <c r="S2512"/>
  <c r="T2512"/>
  <c r="X2512"/>
  <c r="Y2512"/>
  <c r="N2513"/>
  <c r="R2513"/>
  <c r="S2513"/>
  <c r="T2513"/>
  <c r="X2513"/>
  <c r="Y2513"/>
  <c r="N2514"/>
  <c r="R2514"/>
  <c r="S2514"/>
  <c r="T2514"/>
  <c r="X2514"/>
  <c r="Y2514"/>
  <c r="N2515"/>
  <c r="R2515"/>
  <c r="S2515"/>
  <c r="T2515"/>
  <c r="X2515"/>
  <c r="Y2515"/>
  <c r="N2516"/>
  <c r="R2516"/>
  <c r="S2516"/>
  <c r="T2516"/>
  <c r="X2516"/>
  <c r="Y2516"/>
  <c r="N2517"/>
  <c r="R2517"/>
  <c r="S2517"/>
  <c r="T2517"/>
  <c r="X2517"/>
  <c r="Y2517"/>
  <c r="N2518"/>
  <c r="R2518"/>
  <c r="S2518"/>
  <c r="T2518"/>
  <c r="X2518"/>
  <c r="Y2518"/>
  <c r="N2519"/>
  <c r="R2519"/>
  <c r="S2519"/>
  <c r="T2519"/>
  <c r="X2519"/>
  <c r="Y2519"/>
  <c r="N2520"/>
  <c r="R2520"/>
  <c r="S2520"/>
  <c r="T2520"/>
  <c r="X2520"/>
  <c r="Y2520"/>
  <c r="N2521"/>
  <c r="R2521"/>
  <c r="S2521"/>
  <c r="T2521"/>
  <c r="X2521"/>
  <c r="Y2521"/>
  <c r="N2522"/>
  <c r="R2522"/>
  <c r="S2522"/>
  <c r="T2522"/>
  <c r="X2522"/>
  <c r="Y2522"/>
  <c r="N2523"/>
  <c r="R2523"/>
  <c r="S2523"/>
  <c r="T2523"/>
  <c r="X2523"/>
  <c r="Y2523"/>
  <c r="N2524"/>
  <c r="R2524"/>
  <c r="S2524"/>
  <c r="T2524"/>
  <c r="X2524"/>
  <c r="Y2524"/>
  <c r="N2525"/>
  <c r="R2525"/>
  <c r="S2525"/>
  <c r="T2525"/>
  <c r="X2525"/>
  <c r="Y2525"/>
  <c r="N2526"/>
  <c r="R2526"/>
  <c r="S2526"/>
  <c r="T2526"/>
  <c r="X2526"/>
  <c r="Y2526"/>
  <c r="N2527"/>
  <c r="R2527"/>
  <c r="S2527"/>
  <c r="T2527"/>
  <c r="X2527"/>
  <c r="Y2527"/>
  <c r="N2528"/>
  <c r="R2528"/>
  <c r="S2528"/>
  <c r="T2528"/>
  <c r="X2528"/>
  <c r="Y2528"/>
  <c r="N2529"/>
  <c r="R2529"/>
  <c r="S2529"/>
  <c r="T2529"/>
  <c r="X2529"/>
  <c r="Y2529"/>
  <c r="N2530"/>
  <c r="R2530"/>
  <c r="S2530"/>
  <c r="T2530"/>
  <c r="X2530"/>
  <c r="Y2530"/>
  <c r="N2531"/>
  <c r="R2531"/>
  <c r="S2531"/>
  <c r="T2531"/>
  <c r="X2531"/>
  <c r="Y2531"/>
  <c r="N2532"/>
  <c r="R2532"/>
  <c r="S2532"/>
  <c r="T2532"/>
  <c r="X2532"/>
  <c r="Y2532"/>
  <c r="N2533"/>
  <c r="R2533"/>
  <c r="S2533"/>
  <c r="T2533"/>
  <c r="X2533"/>
  <c r="Y2533"/>
  <c r="N2534"/>
  <c r="R2534"/>
  <c r="S2534"/>
  <c r="T2534"/>
  <c r="X2534"/>
  <c r="Y2534"/>
  <c r="N2535"/>
  <c r="R2535"/>
  <c r="S2535"/>
  <c r="T2535"/>
  <c r="X2535"/>
  <c r="Y2535"/>
  <c r="N2536"/>
  <c r="R2536"/>
  <c r="S2536"/>
  <c r="T2536"/>
  <c r="X2536"/>
  <c r="Y2536"/>
  <c r="N2537"/>
  <c r="R2537"/>
  <c r="S2537"/>
  <c r="T2537"/>
  <c r="X2537"/>
  <c r="Y2537"/>
  <c r="N2538"/>
  <c r="R2538"/>
  <c r="S2538"/>
  <c r="T2538"/>
  <c r="X2538"/>
  <c r="Y2538"/>
  <c r="N2539"/>
  <c r="R2539"/>
  <c r="S2539"/>
  <c r="T2539"/>
  <c r="X2539"/>
  <c r="Y2539"/>
  <c r="N2540"/>
  <c r="R2540"/>
  <c r="S2540"/>
  <c r="T2540"/>
  <c r="X2540"/>
  <c r="Y2540"/>
  <c r="N2541"/>
  <c r="R2541"/>
  <c r="S2541"/>
  <c r="T2541"/>
  <c r="X2541"/>
  <c r="Y2541"/>
  <c r="N2542"/>
  <c r="R2542"/>
  <c r="S2542"/>
  <c r="T2542"/>
  <c r="X2542"/>
  <c r="Y2542"/>
  <c r="N2543"/>
  <c r="R2543"/>
  <c r="S2543"/>
  <c r="T2543"/>
  <c r="X2543"/>
  <c r="Y2543"/>
  <c r="N2544"/>
  <c r="R2544"/>
  <c r="S2544"/>
  <c r="T2544"/>
  <c r="X2544"/>
  <c r="Y2544"/>
  <c r="N2545"/>
  <c r="R2545"/>
  <c r="S2545"/>
  <c r="T2545"/>
  <c r="X2545"/>
  <c r="Y2545"/>
  <c r="N2546"/>
  <c r="R2546"/>
  <c r="S2546"/>
  <c r="T2546"/>
  <c r="X2546"/>
  <c r="Y2546"/>
  <c r="N2547"/>
  <c r="R2547"/>
  <c r="S2547"/>
  <c r="T2547"/>
  <c r="X2547"/>
  <c r="Y2547"/>
  <c r="N2548"/>
  <c r="R2548"/>
  <c r="S2548"/>
  <c r="T2548"/>
  <c r="X2548"/>
  <c r="Y2548"/>
  <c r="N2549"/>
  <c r="R2549"/>
  <c r="S2549"/>
  <c r="T2549"/>
  <c r="X2549"/>
  <c r="Y2549"/>
  <c r="N2550"/>
  <c r="R2550"/>
  <c r="S2550"/>
  <c r="T2550"/>
  <c r="X2550"/>
  <c r="Y2550"/>
  <c r="N2551"/>
  <c r="R2551"/>
  <c r="S2551"/>
  <c r="T2551"/>
  <c r="X2551"/>
  <c r="Y2551"/>
  <c r="N2552"/>
  <c r="R2552"/>
  <c r="S2552"/>
  <c r="T2552"/>
  <c r="X2552"/>
  <c r="Y2552"/>
  <c r="N2553"/>
  <c r="R2553"/>
  <c r="S2553"/>
  <c r="T2553"/>
  <c r="X2553"/>
  <c r="Y2553"/>
  <c r="N2554"/>
  <c r="R2554"/>
  <c r="S2554"/>
  <c r="T2554"/>
  <c r="X2554"/>
  <c r="Y2554"/>
  <c r="N2555"/>
  <c r="R2555"/>
  <c r="S2555"/>
  <c r="T2555"/>
  <c r="X2555"/>
  <c r="Y2555"/>
  <c r="N2556"/>
  <c r="R2556"/>
  <c r="S2556"/>
  <c r="T2556"/>
  <c r="X2556"/>
  <c r="Y2556"/>
  <c r="N2557"/>
  <c r="R2557"/>
  <c r="S2557"/>
  <c r="T2557"/>
  <c r="X2557"/>
  <c r="Y2557"/>
  <c r="N2558"/>
  <c r="R2558"/>
  <c r="S2558"/>
  <c r="T2558"/>
  <c r="X2558"/>
  <c r="Y2558"/>
  <c r="N2559"/>
  <c r="R2559"/>
  <c r="S2559"/>
  <c r="T2559"/>
  <c r="X2559"/>
  <c r="Y2559"/>
  <c r="N2560"/>
  <c r="R2560"/>
  <c r="S2560"/>
  <c r="T2560"/>
  <c r="X2560"/>
  <c r="Y2560"/>
  <c r="N2561"/>
  <c r="R2561"/>
  <c r="S2561"/>
  <c r="T2561"/>
  <c r="X2561"/>
  <c r="Y2561"/>
  <c r="N2562"/>
  <c r="R2562"/>
  <c r="S2562"/>
  <c r="T2562"/>
  <c r="X2562"/>
  <c r="Y2562"/>
  <c r="N2563"/>
  <c r="R2563"/>
  <c r="S2563"/>
  <c r="T2563"/>
  <c r="X2563"/>
  <c r="Y2563"/>
  <c r="N2564"/>
  <c r="R2564"/>
  <c r="S2564"/>
  <c r="T2564"/>
  <c r="X2564"/>
  <c r="Y2564"/>
  <c r="N2565"/>
  <c r="R2565"/>
  <c r="S2565"/>
  <c r="T2565"/>
  <c r="X2565"/>
  <c r="Y2565"/>
  <c r="N2566"/>
  <c r="R2566"/>
  <c r="S2566"/>
  <c r="T2566"/>
  <c r="X2566"/>
  <c r="Y2566"/>
  <c r="N2567"/>
  <c r="R2567"/>
  <c r="S2567"/>
  <c r="T2567"/>
  <c r="X2567"/>
  <c r="Y2567"/>
  <c r="N2568"/>
  <c r="R2568"/>
  <c r="S2568"/>
  <c r="T2568"/>
  <c r="X2568"/>
  <c r="Y2568"/>
  <c r="N2569"/>
  <c r="R2569"/>
  <c r="S2569"/>
  <c r="T2569"/>
  <c r="X2569"/>
  <c r="Y2569"/>
  <c r="N2570"/>
  <c r="R2570"/>
  <c r="S2570"/>
  <c r="T2570"/>
  <c r="X2570"/>
  <c r="Y2570"/>
  <c r="N2571"/>
  <c r="R2571"/>
  <c r="S2571"/>
  <c r="T2571"/>
  <c r="X2571"/>
  <c r="Y2571"/>
  <c r="N2572"/>
  <c r="R2572"/>
  <c r="S2572"/>
  <c r="T2572"/>
  <c r="X2572"/>
  <c r="Y2572"/>
  <c r="N2573"/>
  <c r="R2573"/>
  <c r="S2573"/>
  <c r="T2573"/>
  <c r="X2573"/>
  <c r="Y2573"/>
  <c r="N2574"/>
  <c r="R2574"/>
  <c r="S2574"/>
  <c r="T2574"/>
  <c r="X2574"/>
  <c r="Y2574"/>
  <c r="N2575"/>
  <c r="R2575"/>
  <c r="S2575"/>
  <c r="T2575"/>
  <c r="X2575"/>
  <c r="Y2575"/>
  <c r="N2576"/>
  <c r="R2576"/>
  <c r="S2576"/>
  <c r="T2576"/>
  <c r="X2576"/>
  <c r="Y2576"/>
  <c r="N2577"/>
  <c r="R2577"/>
  <c r="S2577"/>
  <c r="T2577"/>
  <c r="X2577"/>
  <c r="Y2577"/>
  <c r="N2578"/>
  <c r="R2578"/>
  <c r="S2578"/>
  <c r="T2578"/>
  <c r="X2578"/>
  <c r="Y2578"/>
  <c r="N2579"/>
  <c r="R2579"/>
  <c r="S2579"/>
  <c r="T2579"/>
  <c r="X2579"/>
  <c r="Y2579"/>
  <c r="N2580"/>
  <c r="R2580"/>
  <c r="S2580"/>
  <c r="T2580"/>
  <c r="X2580"/>
  <c r="Y2580"/>
  <c r="N2581"/>
  <c r="R2581"/>
  <c r="S2581"/>
  <c r="T2581"/>
  <c r="X2581"/>
  <c r="Y2581"/>
  <c r="N2582"/>
  <c r="R2582"/>
  <c r="S2582"/>
  <c r="T2582"/>
  <c r="X2582"/>
  <c r="Y2582"/>
  <c r="N2583"/>
  <c r="R2583"/>
  <c r="S2583"/>
  <c r="T2583"/>
  <c r="X2583"/>
  <c r="Y2583"/>
  <c r="N2584"/>
  <c r="R2584"/>
  <c r="S2584"/>
  <c r="T2584"/>
  <c r="X2584"/>
  <c r="Y2584"/>
  <c r="N2585"/>
  <c r="R2585"/>
  <c r="S2585"/>
  <c r="T2585"/>
  <c r="X2585"/>
  <c r="Y2585"/>
  <c r="N2586"/>
  <c r="R2586"/>
  <c r="S2586"/>
  <c r="T2586"/>
  <c r="X2586"/>
  <c r="Y2586"/>
  <c r="N2587"/>
  <c r="R2587"/>
  <c r="S2587"/>
  <c r="T2587"/>
  <c r="X2587"/>
  <c r="Y2587"/>
  <c r="N2588"/>
  <c r="R2588"/>
  <c r="S2588"/>
  <c r="T2588"/>
  <c r="X2588"/>
  <c r="Y2588"/>
  <c r="N2589"/>
  <c r="R2589"/>
  <c r="S2589"/>
  <c r="T2589"/>
  <c r="X2589"/>
  <c r="Y2589"/>
  <c r="N2590"/>
  <c r="R2590"/>
  <c r="S2590"/>
  <c r="T2590"/>
  <c r="X2590"/>
  <c r="Y2590"/>
  <c r="N2591"/>
  <c r="R2591"/>
  <c r="S2591"/>
  <c r="T2591"/>
  <c r="X2591"/>
  <c r="Y2591"/>
  <c r="N2592"/>
  <c r="R2592"/>
  <c r="S2592"/>
  <c r="T2592"/>
  <c r="X2592"/>
  <c r="Y2592"/>
  <c r="N2593"/>
  <c r="R2593"/>
  <c r="S2593"/>
  <c r="T2593"/>
  <c r="X2593"/>
  <c r="Y2593"/>
  <c r="N2594"/>
  <c r="R2594"/>
  <c r="S2594"/>
  <c r="T2594"/>
  <c r="X2594"/>
  <c r="Y2594"/>
  <c r="N2595"/>
  <c r="R2595"/>
  <c r="S2595"/>
  <c r="T2595"/>
  <c r="X2595"/>
  <c r="Y2595"/>
  <c r="N2596"/>
  <c r="R2596"/>
  <c r="S2596"/>
  <c r="T2596"/>
  <c r="X2596"/>
  <c r="Y2596"/>
  <c r="N2597"/>
  <c r="R2597"/>
  <c r="S2597"/>
  <c r="T2597"/>
  <c r="X2597"/>
  <c r="Y2597"/>
  <c r="N2598"/>
  <c r="R2598"/>
  <c r="S2598"/>
  <c r="T2598"/>
  <c r="X2598"/>
  <c r="Y2598"/>
  <c r="N2599"/>
  <c r="R2599"/>
  <c r="S2599"/>
  <c r="T2599"/>
  <c r="X2599"/>
  <c r="Y2599"/>
  <c r="N2600"/>
  <c r="R2600"/>
  <c r="S2600"/>
  <c r="T2600"/>
  <c r="X2600"/>
  <c r="Y2600"/>
  <c r="N2601"/>
  <c r="R2601"/>
  <c r="S2601"/>
  <c r="T2601"/>
  <c r="X2601"/>
  <c r="Y2601"/>
  <c r="N2602"/>
  <c r="R2602"/>
  <c r="S2602"/>
  <c r="T2602"/>
  <c r="X2602"/>
  <c r="Y2602"/>
  <c r="N2603"/>
  <c r="R2603"/>
  <c r="S2603"/>
  <c r="T2603"/>
  <c r="X2603"/>
  <c r="Y2603"/>
  <c r="N2604"/>
  <c r="R2604"/>
  <c r="S2604"/>
  <c r="T2604"/>
  <c r="X2604"/>
  <c r="Y2604"/>
  <c r="N2605"/>
  <c r="R2605"/>
  <c r="S2605"/>
  <c r="T2605"/>
  <c r="X2605"/>
  <c r="Y2605"/>
  <c r="N2606"/>
  <c r="R2606"/>
  <c r="S2606"/>
  <c r="T2606"/>
  <c r="X2606"/>
  <c r="Y2606"/>
  <c r="N2607"/>
  <c r="R2607"/>
  <c r="S2607"/>
  <c r="T2607"/>
  <c r="X2607"/>
  <c r="Y2607"/>
  <c r="N2608"/>
  <c r="R2608"/>
  <c r="S2608"/>
  <c r="T2608"/>
  <c r="X2608"/>
  <c r="Y2608"/>
  <c r="N2609"/>
  <c r="R2609"/>
  <c r="S2609"/>
  <c r="T2609"/>
  <c r="X2609"/>
  <c r="Y2609"/>
  <c r="N2610"/>
  <c r="R2610"/>
  <c r="S2610"/>
  <c r="T2610"/>
  <c r="X2610"/>
  <c r="Y2610"/>
  <c r="N2611"/>
  <c r="R2611"/>
  <c r="S2611"/>
  <c r="T2611"/>
  <c r="X2611"/>
  <c r="Y2611"/>
  <c r="N2612"/>
  <c r="R2612"/>
  <c r="S2612"/>
  <c r="T2612"/>
  <c r="X2612"/>
  <c r="Y2612"/>
  <c r="N2613"/>
  <c r="R2613"/>
  <c r="S2613"/>
  <c r="T2613"/>
  <c r="X2613"/>
  <c r="Y2613"/>
  <c r="N2614"/>
  <c r="R2614"/>
  <c r="S2614"/>
  <c r="T2614"/>
  <c r="X2614"/>
  <c r="Y2614"/>
  <c r="N2615"/>
  <c r="R2615"/>
  <c r="S2615"/>
  <c r="T2615"/>
  <c r="X2615"/>
  <c r="Y2615"/>
  <c r="N2616"/>
  <c r="R2616"/>
  <c r="S2616"/>
  <c r="T2616"/>
  <c r="X2616"/>
  <c r="Y2616"/>
  <c r="N2617"/>
  <c r="R2617"/>
  <c r="S2617"/>
  <c r="T2617"/>
  <c r="X2617"/>
  <c r="Y2617"/>
  <c r="N2618"/>
  <c r="R2618"/>
  <c r="S2618"/>
  <c r="T2618"/>
  <c r="X2618"/>
  <c r="Y2618"/>
  <c r="N2619"/>
  <c r="R2619"/>
  <c r="S2619"/>
  <c r="T2619"/>
  <c r="X2619"/>
  <c r="Y2619"/>
  <c r="N2620"/>
  <c r="R2620"/>
  <c r="S2620"/>
  <c r="T2620"/>
  <c r="X2620"/>
  <c r="Y2620"/>
  <c r="N2621"/>
  <c r="R2621"/>
  <c r="S2621"/>
  <c r="T2621"/>
  <c r="X2621"/>
  <c r="Y2621"/>
  <c r="N2622"/>
  <c r="R2622"/>
  <c r="S2622"/>
  <c r="T2622"/>
  <c r="X2622"/>
  <c r="Y2622"/>
  <c r="N2623"/>
  <c r="R2623"/>
  <c r="S2623"/>
  <c r="T2623"/>
  <c r="X2623"/>
  <c r="Y2623"/>
  <c r="N2624"/>
  <c r="R2624"/>
  <c r="S2624"/>
  <c r="T2624"/>
  <c r="X2624"/>
  <c r="Y2624"/>
  <c r="N2625"/>
  <c r="R2625"/>
  <c r="S2625"/>
  <c r="T2625"/>
  <c r="X2625"/>
  <c r="Y2625"/>
  <c r="N2626"/>
  <c r="R2626"/>
  <c r="S2626"/>
  <c r="T2626"/>
  <c r="X2626"/>
  <c r="Y2626"/>
  <c r="N2627"/>
  <c r="R2627"/>
  <c r="S2627"/>
  <c r="T2627"/>
  <c r="X2627"/>
  <c r="Y2627"/>
  <c r="N2628"/>
  <c r="R2628"/>
  <c r="S2628"/>
  <c r="T2628"/>
  <c r="X2628"/>
  <c r="Y2628"/>
  <c r="N2629"/>
  <c r="R2629"/>
  <c r="S2629"/>
  <c r="T2629"/>
  <c r="X2629"/>
  <c r="Y2629"/>
  <c r="N2630"/>
  <c r="R2630"/>
  <c r="S2630"/>
  <c r="T2630"/>
  <c r="X2630"/>
  <c r="Y2630"/>
  <c r="N2631"/>
  <c r="R2631"/>
  <c r="S2631"/>
  <c r="T2631"/>
  <c r="X2631"/>
  <c r="Y2631"/>
  <c r="N2632"/>
  <c r="R2632"/>
  <c r="S2632"/>
  <c r="T2632"/>
  <c r="X2632"/>
  <c r="Y2632"/>
  <c r="N2633"/>
  <c r="R2633"/>
  <c r="S2633"/>
  <c r="T2633"/>
  <c r="X2633"/>
  <c r="Y2633"/>
  <c r="N2634"/>
  <c r="X2634"/>
  <c r="Y2634"/>
  <c r="N2635"/>
  <c r="R2635"/>
  <c r="S2635"/>
  <c r="T2635"/>
  <c r="X2635"/>
  <c r="Y2635"/>
  <c r="N2636"/>
  <c r="R2636"/>
  <c r="S2636"/>
  <c r="T2636"/>
  <c r="X2636"/>
  <c r="Y2636"/>
  <c r="N2637"/>
  <c r="R2637"/>
  <c r="S2637"/>
  <c r="T2637"/>
  <c r="X2637"/>
  <c r="Y2637"/>
  <c r="N2638"/>
  <c r="R2638"/>
  <c r="S2638"/>
  <c r="T2638"/>
  <c r="X2638"/>
  <c r="Y2638"/>
  <c r="N2639"/>
  <c r="R2639"/>
  <c r="S2639"/>
  <c r="T2639"/>
  <c r="X2639"/>
  <c r="Y2639"/>
  <c r="N2640"/>
  <c r="R2640"/>
  <c r="S2640"/>
  <c r="T2640"/>
  <c r="X2640"/>
  <c r="Y2640"/>
  <c r="N2641"/>
  <c r="R2641"/>
  <c r="S2641"/>
  <c r="T2641"/>
  <c r="X2641"/>
  <c r="Y2641"/>
  <c r="N2642"/>
  <c r="R2642"/>
  <c r="S2642"/>
  <c r="T2642"/>
  <c r="X2642"/>
  <c r="Y2642"/>
  <c r="N2643"/>
  <c r="R2643"/>
  <c r="S2643"/>
  <c r="T2643"/>
  <c r="X2643"/>
  <c r="Y2643"/>
  <c r="N2644"/>
  <c r="R2644"/>
  <c r="S2644"/>
  <c r="T2644"/>
  <c r="X2644"/>
  <c r="Y2644"/>
  <c r="N2645"/>
  <c r="R2645"/>
  <c r="S2645"/>
  <c r="T2645"/>
  <c r="X2645"/>
  <c r="Y2645"/>
  <c r="N2646"/>
  <c r="R2646"/>
  <c r="S2646"/>
  <c r="T2646"/>
  <c r="X2646"/>
  <c r="Y2646"/>
  <c r="N2647"/>
  <c r="R2647"/>
  <c r="S2647"/>
  <c r="T2647"/>
  <c r="X2647"/>
  <c r="Y2647"/>
  <c r="N2648"/>
  <c r="R2648"/>
  <c r="S2648"/>
  <c r="T2648"/>
  <c r="X2648"/>
  <c r="Y2648"/>
  <c r="N2649"/>
  <c r="R2649"/>
  <c r="S2649"/>
  <c r="T2649"/>
  <c r="X2649"/>
  <c r="Y2649"/>
  <c r="N2650"/>
  <c r="R2650"/>
  <c r="S2650"/>
  <c r="T2650"/>
  <c r="X2650"/>
  <c r="Y2650"/>
  <c r="N2651"/>
  <c r="R2651"/>
  <c r="S2651"/>
  <c r="T2651"/>
  <c r="X2651"/>
  <c r="Y2651"/>
  <c r="N2652"/>
  <c r="R2652"/>
  <c r="S2652"/>
  <c r="T2652"/>
  <c r="X2652"/>
  <c r="Y2652"/>
  <c r="N2653"/>
  <c r="R2653"/>
  <c r="S2653"/>
  <c r="T2653"/>
  <c r="X2653"/>
  <c r="Y2653"/>
  <c r="N2654"/>
  <c r="R2654"/>
  <c r="S2654"/>
  <c r="T2654"/>
  <c r="X2654"/>
  <c r="Y2654"/>
  <c r="N2655"/>
  <c r="R2655"/>
  <c r="S2655"/>
  <c r="T2655"/>
  <c r="X2655"/>
  <c r="Y2655"/>
  <c r="N2656"/>
  <c r="R2656"/>
  <c r="S2656"/>
  <c r="T2656"/>
  <c r="X2656"/>
  <c r="Y2656"/>
  <c r="N2657"/>
  <c r="R2657"/>
  <c r="S2657"/>
  <c r="T2657"/>
  <c r="X2657"/>
  <c r="Y2657"/>
  <c r="N2658"/>
  <c r="R2658"/>
  <c r="S2658"/>
  <c r="T2658"/>
  <c r="X2658"/>
  <c r="Y2658"/>
  <c r="N2659"/>
  <c r="R2659"/>
  <c r="S2659"/>
  <c r="T2659"/>
  <c r="X2659"/>
  <c r="Y2659"/>
  <c r="N2660"/>
  <c r="R2660"/>
  <c r="S2660"/>
  <c r="T2660"/>
  <c r="X2660"/>
  <c r="Y2660"/>
  <c r="N2661"/>
  <c r="R2661"/>
  <c r="S2661"/>
  <c r="T2661"/>
  <c r="X2661"/>
  <c r="Y2661"/>
  <c r="N2662"/>
  <c r="R2662"/>
  <c r="S2662"/>
  <c r="T2662"/>
  <c r="X2662"/>
  <c r="Y2662"/>
  <c r="N2663"/>
  <c r="R2663"/>
  <c r="S2663"/>
  <c r="T2663"/>
  <c r="X2663"/>
  <c r="Y2663"/>
  <c r="N2664"/>
  <c r="R2664"/>
  <c r="S2664"/>
  <c r="T2664"/>
  <c r="X2664"/>
  <c r="Y2664"/>
  <c r="N2665"/>
  <c r="R2665"/>
  <c r="S2665"/>
  <c r="T2665"/>
  <c r="X2665"/>
  <c r="Y2665"/>
  <c r="N2666"/>
  <c r="R2666"/>
  <c r="S2666"/>
  <c r="T2666"/>
  <c r="X2666"/>
  <c r="Y2666"/>
  <c r="N2667"/>
  <c r="R2667"/>
  <c r="S2667"/>
  <c r="T2667"/>
  <c r="X2667"/>
  <c r="Y2667"/>
  <c r="N2668"/>
  <c r="R2668"/>
  <c r="S2668"/>
  <c r="T2668"/>
  <c r="X2668"/>
  <c r="Y2668"/>
  <c r="N2669"/>
  <c r="R2669"/>
  <c r="S2669"/>
  <c r="T2669"/>
  <c r="X2669"/>
  <c r="Y2669"/>
  <c r="N2670"/>
  <c r="R2670"/>
  <c r="S2670"/>
  <c r="T2670"/>
  <c r="X2670"/>
  <c r="Y2670"/>
  <c r="N2671"/>
  <c r="R2671"/>
  <c r="S2671"/>
  <c r="T2671"/>
  <c r="X2671"/>
  <c r="Y2671"/>
  <c r="N2672"/>
  <c r="R2672"/>
  <c r="S2672"/>
  <c r="T2672"/>
  <c r="X2672"/>
  <c r="Y2672"/>
  <c r="N2673"/>
  <c r="R2673"/>
  <c r="S2673"/>
  <c r="T2673"/>
  <c r="X2673"/>
  <c r="Y2673"/>
  <c r="N2674"/>
  <c r="R2674"/>
  <c r="S2674"/>
  <c r="T2674"/>
  <c r="X2674"/>
  <c r="Y2674"/>
  <c r="N2675"/>
  <c r="R2675"/>
  <c r="S2675"/>
  <c r="T2675"/>
  <c r="X2675"/>
  <c r="Y2675"/>
  <c r="N2676"/>
  <c r="R2676"/>
  <c r="S2676"/>
  <c r="T2676"/>
  <c r="X2676"/>
  <c r="Y2676"/>
  <c r="N2677"/>
  <c r="R2677"/>
  <c r="S2677"/>
  <c r="T2677"/>
  <c r="X2677"/>
  <c r="Y2677"/>
  <c r="N2678"/>
  <c r="R2678"/>
  <c r="S2678"/>
  <c r="T2678"/>
  <c r="X2678"/>
  <c r="Y2678"/>
  <c r="N2679"/>
  <c r="R2679"/>
  <c r="S2679"/>
  <c r="T2679"/>
  <c r="X2679"/>
  <c r="Y2679"/>
  <c r="N2680"/>
  <c r="R2680"/>
  <c r="S2680"/>
  <c r="T2680"/>
  <c r="X2680"/>
  <c r="Y2680"/>
  <c r="N2681"/>
  <c r="R2681"/>
  <c r="S2681"/>
  <c r="T2681"/>
  <c r="X2681"/>
  <c r="Y2681"/>
  <c r="N2682"/>
  <c r="R2682"/>
  <c r="S2682"/>
  <c r="T2682"/>
  <c r="X2682"/>
  <c r="Y2682"/>
  <c r="N2683"/>
  <c r="R2683"/>
  <c r="S2683"/>
  <c r="T2683"/>
  <c r="X2683"/>
  <c r="Y2683"/>
  <c r="N2684"/>
  <c r="R2684"/>
  <c r="S2684"/>
  <c r="T2684"/>
  <c r="X2684"/>
  <c r="Y2684"/>
  <c r="N2685"/>
  <c r="R2685"/>
  <c r="S2685"/>
  <c r="T2685"/>
  <c r="X2685"/>
  <c r="Y2685"/>
  <c r="N2686"/>
  <c r="R2686"/>
  <c r="S2686"/>
  <c r="T2686"/>
  <c r="X2686"/>
  <c r="Y2686"/>
  <c r="N2687"/>
  <c r="R2687"/>
  <c r="S2687"/>
  <c r="T2687"/>
  <c r="X2687"/>
  <c r="Y2687"/>
  <c r="N2688"/>
  <c r="R2688"/>
  <c r="S2688"/>
  <c r="T2688"/>
  <c r="X2688"/>
  <c r="Y2688"/>
  <c r="N2689"/>
  <c r="R2689"/>
  <c r="S2689"/>
  <c r="T2689"/>
  <c r="X2689"/>
  <c r="Y2689"/>
  <c r="N2690"/>
  <c r="R2690"/>
  <c r="S2690"/>
  <c r="T2690"/>
  <c r="X2690"/>
  <c r="Y2690"/>
  <c r="N2691"/>
  <c r="R2691"/>
  <c r="S2691"/>
  <c r="T2691"/>
  <c r="X2691"/>
  <c r="Y2691"/>
  <c r="N2692"/>
  <c r="R2692"/>
  <c r="S2692"/>
  <c r="T2692"/>
  <c r="X2692"/>
  <c r="Y2692"/>
  <c r="N2693"/>
  <c r="R2693"/>
  <c r="S2693"/>
  <c r="T2693"/>
  <c r="X2693"/>
  <c r="Y2693"/>
  <c r="N2694"/>
  <c r="R2694"/>
  <c r="S2694"/>
  <c r="T2694"/>
  <c r="X2694"/>
  <c r="Y2694"/>
  <c r="N2695"/>
  <c r="R2695"/>
  <c r="S2695"/>
  <c r="T2695"/>
  <c r="X2695"/>
  <c r="Y2695"/>
  <c r="N2696"/>
  <c r="R2696"/>
  <c r="S2696"/>
  <c r="T2696"/>
  <c r="X2696"/>
  <c r="Y2696"/>
  <c r="N2697"/>
  <c r="R2697"/>
  <c r="S2697"/>
  <c r="T2697"/>
  <c r="X2697"/>
  <c r="Y2697"/>
  <c r="N2698"/>
  <c r="R2698"/>
  <c r="S2698"/>
  <c r="T2698"/>
  <c r="X2698"/>
  <c r="Y2698"/>
  <c r="N2699"/>
  <c r="R2699"/>
  <c r="S2699"/>
  <c r="T2699"/>
  <c r="X2699"/>
  <c r="Y2699"/>
  <c r="N2700"/>
  <c r="R2700"/>
  <c r="S2700"/>
  <c r="T2700"/>
  <c r="X2700"/>
  <c r="Y2700"/>
  <c r="N2701"/>
  <c r="R2701"/>
  <c r="S2701"/>
  <c r="T2701"/>
  <c r="X2701"/>
  <c r="Y2701"/>
  <c r="N2702"/>
  <c r="R2702"/>
  <c r="S2702"/>
  <c r="T2702"/>
  <c r="X2702"/>
  <c r="Y2702"/>
  <c r="N2703"/>
  <c r="R2703"/>
  <c r="S2703"/>
  <c r="T2703"/>
  <c r="X2703"/>
  <c r="Y2703"/>
  <c r="N2704"/>
  <c r="R2704"/>
  <c r="S2704"/>
  <c r="T2704"/>
  <c r="X2704"/>
  <c r="Y2704"/>
  <c r="N2705"/>
  <c r="R2705"/>
  <c r="S2705"/>
  <c r="T2705"/>
  <c r="X2705"/>
  <c r="Y2705"/>
  <c r="N2706"/>
  <c r="R2706"/>
  <c r="S2706"/>
  <c r="T2706"/>
  <c r="X2706"/>
  <c r="Y2706"/>
  <c r="N2707"/>
  <c r="R2707"/>
  <c r="S2707"/>
  <c r="T2707"/>
  <c r="X2707"/>
  <c r="Y2707"/>
  <c r="N2708"/>
  <c r="R2708"/>
  <c r="S2708"/>
  <c r="T2708"/>
  <c r="X2708"/>
  <c r="Y2708"/>
  <c r="N2709"/>
  <c r="R2709"/>
  <c r="S2709"/>
  <c r="T2709"/>
  <c r="X2709"/>
  <c r="Y2709"/>
  <c r="N2710"/>
  <c r="R2710"/>
  <c r="S2710"/>
  <c r="T2710"/>
  <c r="X2710"/>
  <c r="Y2710"/>
  <c r="N2711"/>
  <c r="R2711"/>
  <c r="S2711"/>
  <c r="T2711"/>
  <c r="X2711"/>
  <c r="Y2711"/>
  <c r="N2712"/>
  <c r="R2712"/>
  <c r="S2712"/>
  <c r="T2712"/>
  <c r="X2712"/>
  <c r="Y2712"/>
  <c r="N2713"/>
  <c r="R2713"/>
  <c r="S2713"/>
  <c r="T2713"/>
  <c r="X2713"/>
  <c r="Y2713"/>
  <c r="N2714"/>
  <c r="R2714"/>
  <c r="S2714"/>
  <c r="T2714"/>
  <c r="X2714"/>
  <c r="Y2714"/>
  <c r="N2715"/>
  <c r="R2715"/>
  <c r="S2715"/>
  <c r="T2715"/>
  <c r="X2715"/>
  <c r="Y2715"/>
  <c r="N2716"/>
  <c r="R2716"/>
  <c r="S2716"/>
  <c r="T2716"/>
  <c r="X2716"/>
  <c r="Y2716"/>
  <c r="N2717"/>
  <c r="R2717"/>
  <c r="S2717"/>
  <c r="T2717"/>
  <c r="X2717"/>
  <c r="Y2717"/>
  <c r="N2718"/>
  <c r="R2718"/>
  <c r="S2718"/>
  <c r="T2718"/>
  <c r="X2718"/>
  <c r="Y2718"/>
  <c r="N2719"/>
  <c r="R2719"/>
  <c r="S2719"/>
  <c r="T2719"/>
  <c r="X2719"/>
  <c r="Y2719"/>
  <c r="N2720"/>
  <c r="R2720"/>
  <c r="S2720"/>
  <c r="T2720"/>
  <c r="X2720"/>
  <c r="Y2720"/>
  <c r="N2721"/>
  <c r="R2721"/>
  <c r="S2721"/>
  <c r="T2721"/>
  <c r="X2721"/>
  <c r="Y2721"/>
  <c r="N2722"/>
  <c r="R2722"/>
  <c r="S2722"/>
  <c r="T2722"/>
  <c r="X2722"/>
  <c r="Y2722"/>
  <c r="N2723"/>
  <c r="R2723"/>
  <c r="S2723"/>
  <c r="T2723"/>
  <c r="X2723"/>
  <c r="Y2723"/>
  <c r="N2724"/>
  <c r="R2724"/>
  <c r="S2724"/>
  <c r="T2724"/>
  <c r="X2724"/>
  <c r="Y2724"/>
  <c r="N2725"/>
  <c r="R2725"/>
  <c r="S2725"/>
  <c r="T2725"/>
  <c r="X2725"/>
  <c r="Y2725"/>
  <c r="N2726"/>
  <c r="R2726"/>
  <c r="S2726"/>
  <c r="T2726"/>
  <c r="X2726"/>
  <c r="Y2726"/>
  <c r="N2727"/>
  <c r="R2727"/>
  <c r="S2727"/>
  <c r="T2727"/>
  <c r="X2727"/>
  <c r="Y2727"/>
  <c r="N2728"/>
  <c r="R2728"/>
  <c r="S2728"/>
  <c r="T2728"/>
  <c r="X2728"/>
  <c r="Y2728"/>
  <c r="N2729"/>
  <c r="R2729"/>
  <c r="S2729"/>
  <c r="T2729"/>
  <c r="X2729"/>
  <c r="Y2729"/>
  <c r="N2730"/>
  <c r="R2730"/>
  <c r="S2730"/>
  <c r="T2730"/>
  <c r="X2730"/>
  <c r="Y2730"/>
  <c r="N2731"/>
  <c r="R2731"/>
  <c r="S2731"/>
  <c r="T2731"/>
  <c r="X2731"/>
  <c r="Y2731"/>
  <c r="N2732"/>
  <c r="R2732"/>
  <c r="S2732"/>
  <c r="T2732"/>
  <c r="X2732"/>
  <c r="Y2732"/>
  <c r="N2733"/>
  <c r="R2733"/>
  <c r="S2733"/>
  <c r="T2733"/>
  <c r="X2733"/>
  <c r="Y2733"/>
  <c r="N2734"/>
  <c r="R2734"/>
  <c r="S2734"/>
  <c r="T2734"/>
  <c r="X2734"/>
  <c r="Y2734"/>
  <c r="N2735"/>
  <c r="R2735"/>
  <c r="S2735"/>
  <c r="T2735"/>
  <c r="X2735"/>
  <c r="Y2735"/>
  <c r="N2736"/>
  <c r="R2736"/>
  <c r="S2736"/>
  <c r="T2736"/>
  <c r="X2736"/>
  <c r="Y2736"/>
  <c r="N2737"/>
  <c r="R2737"/>
  <c r="S2737"/>
  <c r="T2737"/>
  <c r="X2737"/>
  <c r="Y2737"/>
  <c r="N2738"/>
  <c r="R2738"/>
  <c r="S2738"/>
  <c r="T2738"/>
  <c r="X2738"/>
  <c r="Y2738"/>
  <c r="N2739"/>
  <c r="R2739"/>
  <c r="S2739"/>
  <c r="T2739"/>
  <c r="X2739"/>
  <c r="Y2739"/>
  <c r="N2740"/>
  <c r="R2740"/>
  <c r="S2740"/>
  <c r="T2740"/>
  <c r="X2740"/>
  <c r="Y2740"/>
  <c r="N2741"/>
  <c r="R2741"/>
  <c r="S2741"/>
  <c r="T2741"/>
  <c r="X2741"/>
  <c r="Y2741"/>
  <c r="N2742"/>
  <c r="R2742"/>
  <c r="S2742"/>
  <c r="T2742"/>
  <c r="X2742"/>
  <c r="Y2742"/>
  <c r="N2743"/>
  <c r="R2743"/>
  <c r="S2743"/>
  <c r="T2743"/>
  <c r="X2743"/>
  <c r="Y2743"/>
  <c r="N2744"/>
  <c r="R2744"/>
  <c r="S2744"/>
  <c r="T2744"/>
  <c r="X2744"/>
  <c r="Y2744"/>
  <c r="N2745"/>
  <c r="R2745"/>
  <c r="S2745"/>
  <c r="T2745"/>
  <c r="X2745"/>
  <c r="Y2745"/>
  <c r="N2746"/>
  <c r="R2746"/>
  <c r="S2746"/>
  <c r="T2746"/>
  <c r="X2746"/>
  <c r="Y2746"/>
  <c r="N2747"/>
  <c r="R2747"/>
  <c r="S2747"/>
  <c r="T2747"/>
  <c r="X2747"/>
  <c r="Y2747"/>
  <c r="N2748"/>
  <c r="R2748"/>
  <c r="S2748"/>
  <c r="T2748"/>
  <c r="X2748"/>
  <c r="Y2748"/>
  <c r="N2749"/>
  <c r="R2749"/>
  <c r="S2749"/>
  <c r="T2749"/>
  <c r="X2749"/>
  <c r="Y2749"/>
  <c r="N2750"/>
  <c r="R2750"/>
  <c r="S2750"/>
  <c r="T2750"/>
  <c r="X2750"/>
  <c r="Y2750"/>
  <c r="N2751"/>
  <c r="R2751"/>
  <c r="S2751"/>
  <c r="T2751"/>
  <c r="X2751"/>
  <c r="Y2751"/>
  <c r="N2752"/>
  <c r="R2752"/>
  <c r="S2752"/>
  <c r="T2752"/>
  <c r="X2752"/>
  <c r="Y2752"/>
  <c r="N2753"/>
  <c r="R2753"/>
  <c r="S2753"/>
  <c r="T2753"/>
  <c r="X2753"/>
  <c r="Y2753"/>
  <c r="N2754"/>
  <c r="R2754"/>
  <c r="S2754"/>
  <c r="T2754"/>
  <c r="X2754"/>
  <c r="Y2754"/>
  <c r="N2755"/>
  <c r="R2755"/>
  <c r="S2755"/>
  <c r="T2755"/>
  <c r="X2755"/>
  <c r="Y2755"/>
  <c r="N2756"/>
  <c r="R2756"/>
  <c r="S2756"/>
  <c r="T2756"/>
  <c r="X2756"/>
  <c r="Y2756"/>
  <c r="N2757"/>
  <c r="R2757"/>
  <c r="S2757"/>
  <c r="T2757"/>
  <c r="X2757"/>
  <c r="Y2757"/>
  <c r="N2758"/>
  <c r="R2758"/>
  <c r="S2758"/>
  <c r="T2758"/>
  <c r="X2758"/>
  <c r="Y2758"/>
  <c r="N2759"/>
  <c r="R2759"/>
  <c r="S2759"/>
  <c r="T2759"/>
  <c r="X2759"/>
  <c r="Y2759"/>
  <c r="N2760"/>
  <c r="R2760"/>
  <c r="S2760"/>
  <c r="T2760"/>
  <c r="X2760"/>
  <c r="Y2760"/>
  <c r="N2761"/>
  <c r="R2761"/>
  <c r="S2761"/>
  <c r="T2761"/>
  <c r="X2761"/>
  <c r="Y2761"/>
  <c r="N2762"/>
  <c r="R2762"/>
  <c r="S2762"/>
  <c r="T2762"/>
  <c r="X2762"/>
  <c r="Y2762"/>
  <c r="N2763"/>
  <c r="R2763"/>
  <c r="S2763"/>
  <c r="T2763"/>
  <c r="X2763"/>
  <c r="Y2763"/>
  <c r="N2764"/>
  <c r="R2764"/>
  <c r="S2764"/>
  <c r="T2764"/>
  <c r="X2764"/>
  <c r="Y2764"/>
  <c r="N2765"/>
  <c r="R2765"/>
  <c r="S2765"/>
  <c r="T2765"/>
  <c r="X2765"/>
  <c r="Y2765"/>
  <c r="N2766"/>
  <c r="R2766"/>
  <c r="S2766"/>
  <c r="T2766"/>
  <c r="X2766"/>
  <c r="Y2766"/>
  <c r="N2767"/>
  <c r="R2767"/>
  <c r="S2767"/>
  <c r="T2767"/>
  <c r="X2767"/>
  <c r="Y2767"/>
  <c r="N2768"/>
  <c r="R2768"/>
  <c r="S2768"/>
  <c r="T2768"/>
  <c r="X2768"/>
  <c r="Y2768"/>
  <c r="N2769"/>
  <c r="R2769"/>
  <c r="S2769"/>
  <c r="T2769"/>
  <c r="X2769"/>
  <c r="Y2769"/>
  <c r="N2770"/>
  <c r="R2770"/>
  <c r="S2770"/>
  <c r="T2770"/>
  <c r="X2770"/>
  <c r="Y2770"/>
  <c r="N2771"/>
  <c r="R2771"/>
  <c r="S2771"/>
  <c r="T2771"/>
  <c r="X2771"/>
  <c r="Y2771"/>
  <c r="N2772"/>
  <c r="R2772"/>
  <c r="S2772"/>
  <c r="T2772"/>
  <c r="X2772"/>
  <c r="Y2772"/>
  <c r="N2773"/>
  <c r="R2773"/>
  <c r="S2773"/>
  <c r="T2773"/>
  <c r="X2773"/>
  <c r="Y2773"/>
  <c r="N2774"/>
  <c r="R2774"/>
  <c r="S2774"/>
  <c r="T2774"/>
  <c r="X2774"/>
  <c r="Y2774"/>
  <c r="N2775"/>
  <c r="R2775"/>
  <c r="S2775"/>
  <c r="T2775"/>
  <c r="X2775"/>
  <c r="Y2775"/>
  <c r="N2776"/>
  <c r="R2776"/>
  <c r="S2776"/>
  <c r="T2776"/>
  <c r="X2776"/>
  <c r="Y2776"/>
  <c r="N2777"/>
  <c r="R2777"/>
  <c r="S2777"/>
  <c r="T2777"/>
  <c r="X2777"/>
  <c r="Y2777"/>
  <c r="N2778"/>
  <c r="R2778"/>
  <c r="S2778"/>
  <c r="T2778"/>
  <c r="X2778"/>
  <c r="Y2778"/>
  <c r="N2779"/>
  <c r="R2779"/>
  <c r="S2779"/>
  <c r="T2779"/>
  <c r="X2779"/>
  <c r="Y2779"/>
  <c r="N2780"/>
  <c r="R2780"/>
  <c r="S2780"/>
  <c r="T2780"/>
  <c r="X2780"/>
  <c r="Y2780"/>
  <c r="N2781"/>
  <c r="R2781"/>
  <c r="S2781"/>
  <c r="T2781"/>
  <c r="X2781"/>
  <c r="Y2781"/>
  <c r="N2782"/>
  <c r="R2782"/>
  <c r="S2782"/>
  <c r="T2782"/>
  <c r="X2782"/>
  <c r="Y2782"/>
  <c r="N2783"/>
  <c r="R2783"/>
  <c r="S2783"/>
  <c r="T2783"/>
  <c r="X2783"/>
  <c r="Y2783"/>
  <c r="N2784"/>
  <c r="R2784"/>
  <c r="S2784"/>
  <c r="T2784"/>
  <c r="X2784"/>
  <c r="Y2784"/>
  <c r="N2785"/>
  <c r="R2785"/>
  <c r="S2785"/>
  <c r="T2785"/>
  <c r="X2785"/>
  <c r="Y2785"/>
  <c r="N2786"/>
  <c r="R2786"/>
  <c r="S2786"/>
  <c r="T2786"/>
  <c r="X2786"/>
  <c r="Y2786"/>
  <c r="N2787"/>
  <c r="R2787"/>
  <c r="S2787"/>
  <c r="T2787"/>
  <c r="X2787"/>
  <c r="Y2787"/>
  <c r="N2788"/>
  <c r="R2788"/>
  <c r="S2788"/>
  <c r="T2788"/>
  <c r="X2788"/>
  <c r="Y2788"/>
  <c r="N2789"/>
  <c r="R2789"/>
  <c r="S2789"/>
  <c r="T2789"/>
  <c r="X2789"/>
  <c r="Y2789"/>
  <c r="N2790"/>
  <c r="R2790"/>
  <c r="S2790"/>
  <c r="T2790"/>
  <c r="X2790"/>
  <c r="Y2790"/>
  <c r="N2791"/>
  <c r="R2791"/>
  <c r="S2791"/>
  <c r="T2791"/>
  <c r="X2791"/>
  <c r="Y2791"/>
  <c r="N2792"/>
  <c r="R2792"/>
  <c r="S2792"/>
  <c r="T2792"/>
  <c r="X2792"/>
  <c r="Y2792"/>
  <c r="N2793"/>
  <c r="R2793"/>
  <c r="S2793"/>
  <c r="T2793"/>
  <c r="X2793"/>
  <c r="Y2793"/>
  <c r="N2794"/>
  <c r="R2794"/>
  <c r="S2794"/>
  <c r="T2794"/>
  <c r="X2794"/>
  <c r="Y2794"/>
  <c r="N2795"/>
  <c r="R2795"/>
  <c r="S2795"/>
  <c r="T2795"/>
  <c r="X2795"/>
  <c r="Y2795"/>
  <c r="N2796"/>
  <c r="R2796"/>
  <c r="S2796"/>
  <c r="T2796"/>
  <c r="X2796"/>
  <c r="Y2796"/>
  <c r="E23" i="54" l="1"/>
  <c r="E16" i="61"/>
  <c r="C11" i="34"/>
  <c r="C12"/>
  <c r="C13"/>
  <c r="C15"/>
  <c r="C16"/>
  <c r="C17"/>
  <c r="C19"/>
  <c r="C20"/>
  <c r="C21"/>
  <c r="C22"/>
  <c r="C10"/>
  <c r="L2" i="64" l="1"/>
  <c r="J3" i="54"/>
  <c r="L3" i="39"/>
  <c r="L2"/>
  <c r="B2328" i="34" l="1"/>
  <c r="B2326"/>
  <c r="B1808"/>
  <c r="B1806"/>
  <c r="B1697"/>
  <c r="B1503"/>
  <c r="B1501"/>
  <c r="B1238"/>
  <c r="W1238" l="1"/>
  <c r="U1238"/>
  <c r="Z1238"/>
  <c r="R2326"/>
  <c r="S2326"/>
  <c r="W2326"/>
  <c r="T2326"/>
  <c r="U2326"/>
  <c r="A2326"/>
  <c r="T2328"/>
  <c r="U2328"/>
  <c r="R2328"/>
  <c r="S2328"/>
  <c r="W2328"/>
  <c r="A2328"/>
  <c r="S1806"/>
  <c r="W1806"/>
  <c r="T1806"/>
  <c r="U1806"/>
  <c r="R1806"/>
  <c r="A1806"/>
  <c r="T1503"/>
  <c r="U1503"/>
  <c r="R1503"/>
  <c r="S1503"/>
  <c r="W1503"/>
  <c r="A1503"/>
  <c r="A1238"/>
  <c r="T1697"/>
  <c r="U1697"/>
  <c r="R1697"/>
  <c r="S1697"/>
  <c r="W1697"/>
  <c r="A1697"/>
  <c r="S572"/>
  <c r="W572"/>
  <c r="T572"/>
  <c r="U572"/>
  <c r="R572"/>
  <c r="R1501"/>
  <c r="S1501"/>
  <c r="W1501"/>
  <c r="T1501"/>
  <c r="U1501"/>
  <c r="A1501"/>
  <c r="U1808"/>
  <c r="R1808"/>
  <c r="S1808"/>
  <c r="W1808"/>
  <c r="T1808"/>
  <c r="A1808"/>
  <c r="N2797"/>
  <c r="R2797"/>
  <c r="S2797"/>
  <c r="T2797"/>
  <c r="X2797"/>
  <c r="Y2797"/>
  <c r="B2669"/>
  <c r="B1936"/>
  <c r="B1415"/>
  <c r="B1414"/>
  <c r="B1413"/>
  <c r="B1412"/>
  <c r="B1411"/>
  <c r="B1410"/>
  <c r="B1409"/>
  <c r="B1408"/>
  <c r="B1407"/>
  <c r="B1406"/>
  <c r="B1405"/>
  <c r="B1404"/>
  <c r="B1403"/>
  <c r="B1402"/>
  <c r="B1401"/>
  <c r="B1373"/>
  <c r="B1372"/>
  <c r="B1371"/>
  <c r="B1370"/>
  <c r="B1369"/>
  <c r="B1368"/>
  <c r="B1367"/>
  <c r="B1366"/>
  <c r="B1365"/>
  <c r="B1332"/>
  <c r="B1331"/>
  <c r="B1330"/>
  <c r="B1329"/>
  <c r="B1328"/>
  <c r="B1327"/>
  <c r="B1326"/>
  <c r="B1325"/>
  <c r="B1324"/>
  <c r="B1296"/>
  <c r="B1295"/>
  <c r="B1294"/>
  <c r="B1293"/>
  <c r="B1292"/>
  <c r="B1291"/>
  <c r="B1290"/>
  <c r="B1289"/>
  <c r="B1288"/>
  <c r="B1514"/>
  <c r="B1494"/>
  <c r="B1493"/>
  <c r="B1418"/>
  <c r="B1417"/>
  <c r="B1416"/>
  <c r="B1655"/>
  <c r="B1654"/>
  <c r="B1653"/>
  <c r="B1635"/>
  <c r="B1634"/>
  <c r="B1633"/>
  <c r="B1632"/>
  <c r="B1631"/>
  <c r="B1630"/>
  <c r="B1629"/>
  <c r="B1628"/>
  <c r="B1627"/>
  <c r="B1606"/>
  <c r="B1605"/>
  <c r="B1604"/>
  <c r="B1603"/>
  <c r="B1602"/>
  <c r="B1601"/>
  <c r="B1600"/>
  <c r="B1599"/>
  <c r="B1598"/>
  <c r="B1579"/>
  <c r="B1578"/>
  <c r="B1577"/>
  <c r="B1576"/>
  <c r="B1575"/>
  <c r="B1574"/>
  <c r="B1573"/>
  <c r="B1572"/>
  <c r="B1571"/>
  <c r="B1570"/>
  <c r="B1569"/>
  <c r="B1557"/>
  <c r="B1556"/>
  <c r="B1522"/>
  <c r="B1521"/>
  <c r="B1520"/>
  <c r="B1519"/>
  <c r="B1518"/>
  <c r="B1517"/>
  <c r="B1516"/>
  <c r="B1515"/>
  <c r="B1666"/>
  <c r="B1665"/>
  <c r="B1664"/>
  <c r="B1663"/>
  <c r="B1662"/>
  <c r="B1661"/>
  <c r="B1660"/>
  <c r="B1659"/>
  <c r="B1658"/>
  <c r="B1657"/>
  <c r="B1656"/>
  <c r="B1450"/>
  <c r="B1449"/>
  <c r="B1448"/>
  <c r="B1447"/>
  <c r="B1446"/>
  <c r="B1445"/>
  <c r="B1444"/>
  <c r="B1443"/>
  <c r="A43" i="70"/>
  <c r="B845" i="34"/>
  <c r="U845" l="1"/>
  <c r="Z845"/>
  <c r="W845"/>
  <c r="A845"/>
  <c r="U1289"/>
  <c r="Z1289"/>
  <c r="W1289"/>
  <c r="U1293"/>
  <c r="Z1293"/>
  <c r="W1293"/>
  <c r="U1324"/>
  <c r="Z1324"/>
  <c r="W1324"/>
  <c r="U1328"/>
  <c r="Z1328"/>
  <c r="W1328"/>
  <c r="U1332"/>
  <c r="Z1332"/>
  <c r="W1332"/>
  <c r="U1368"/>
  <c r="Z1368"/>
  <c r="W1368"/>
  <c r="U1372"/>
  <c r="Z1372"/>
  <c r="W1372"/>
  <c r="W1290"/>
  <c r="U1290"/>
  <c r="Z1290"/>
  <c r="W1294"/>
  <c r="U1294"/>
  <c r="Z1294"/>
  <c r="U1325"/>
  <c r="Z1325"/>
  <c r="W1325"/>
  <c r="U1329"/>
  <c r="Z1329"/>
  <c r="W1329"/>
  <c r="U1365"/>
  <c r="Z1365"/>
  <c r="W1365"/>
  <c r="U1369"/>
  <c r="Z1369"/>
  <c r="W1369"/>
  <c r="U1373"/>
  <c r="Z1373"/>
  <c r="W1373"/>
  <c r="Z1291"/>
  <c r="W1291"/>
  <c r="U1291"/>
  <c r="Z1295"/>
  <c r="W1295"/>
  <c r="U1295"/>
  <c r="W1326"/>
  <c r="U1326"/>
  <c r="Z1326"/>
  <c r="W1330"/>
  <c r="U1330"/>
  <c r="Z1330"/>
  <c r="W1366"/>
  <c r="U1366"/>
  <c r="Z1366"/>
  <c r="W1370"/>
  <c r="U1370"/>
  <c r="Z1370"/>
  <c r="U1288"/>
  <c r="Z1288"/>
  <c r="W1288"/>
  <c r="U1292"/>
  <c r="Z1292"/>
  <c r="W1292"/>
  <c r="U1296"/>
  <c r="Z1296"/>
  <c r="W1296"/>
  <c r="Z1327"/>
  <c r="W1327"/>
  <c r="U1327"/>
  <c r="Z1331"/>
  <c r="W1331"/>
  <c r="U1331"/>
  <c r="Z1367"/>
  <c r="W1367"/>
  <c r="U1367"/>
  <c r="Z1371"/>
  <c r="W1371"/>
  <c r="U1371"/>
  <c r="W401"/>
  <c r="U401"/>
  <c r="U1450"/>
  <c r="W1450"/>
  <c r="A1450"/>
  <c r="W1659"/>
  <c r="U1659"/>
  <c r="A1659"/>
  <c r="W1663"/>
  <c r="U1663"/>
  <c r="A1663"/>
  <c r="U316"/>
  <c r="W316"/>
  <c r="U320"/>
  <c r="W320"/>
  <c r="U324"/>
  <c r="W324"/>
  <c r="W346"/>
  <c r="U346"/>
  <c r="W350"/>
  <c r="U350"/>
  <c r="U387"/>
  <c r="W387"/>
  <c r="U391"/>
  <c r="W391"/>
  <c r="U395"/>
  <c r="W395"/>
  <c r="W1516"/>
  <c r="U1516"/>
  <c r="A1516"/>
  <c r="W1520"/>
  <c r="U1520"/>
  <c r="A1520"/>
  <c r="U1557"/>
  <c r="W1557"/>
  <c r="A1557"/>
  <c r="U1572"/>
  <c r="W1572"/>
  <c r="A1572"/>
  <c r="U1576"/>
  <c r="W1576"/>
  <c r="A1576"/>
  <c r="W1598"/>
  <c r="U1598"/>
  <c r="A1598"/>
  <c r="W1602"/>
  <c r="U1602"/>
  <c r="A1602"/>
  <c r="W1606"/>
  <c r="U1606"/>
  <c r="A1606"/>
  <c r="W1630"/>
  <c r="U1630"/>
  <c r="A1630"/>
  <c r="W1634"/>
  <c r="U1634"/>
  <c r="A1634"/>
  <c r="W1655"/>
  <c r="U1655"/>
  <c r="A1655"/>
  <c r="W443"/>
  <c r="U443"/>
  <c r="W448"/>
  <c r="U448"/>
  <c r="W452"/>
  <c r="U452"/>
  <c r="W477"/>
  <c r="U477"/>
  <c r="W481"/>
  <c r="U481"/>
  <c r="W504"/>
  <c r="U504"/>
  <c r="W520"/>
  <c r="U520"/>
  <c r="U530"/>
  <c r="W530"/>
  <c r="W314"/>
  <c r="U314"/>
  <c r="W1493"/>
  <c r="U1493"/>
  <c r="A1493"/>
  <c r="A1289"/>
  <c r="A1293"/>
  <c r="A1324"/>
  <c r="A1328"/>
  <c r="A1332"/>
  <c r="A1368"/>
  <c r="A1372"/>
  <c r="U1403"/>
  <c r="W1403"/>
  <c r="A1403"/>
  <c r="U1407"/>
  <c r="W1407"/>
  <c r="A1407"/>
  <c r="U1411"/>
  <c r="W1411"/>
  <c r="A1411"/>
  <c r="U1415"/>
  <c r="W1415"/>
  <c r="A1415"/>
  <c r="W2669"/>
  <c r="U2669"/>
  <c r="A2669"/>
  <c r="U400"/>
  <c r="W400"/>
  <c r="U1446"/>
  <c r="W1446"/>
  <c r="A1446"/>
  <c r="W398"/>
  <c r="U398"/>
  <c r="U1443"/>
  <c r="W1443"/>
  <c r="A1443"/>
  <c r="U1447"/>
  <c r="W1447"/>
  <c r="A1447"/>
  <c r="U1656"/>
  <c r="W1656"/>
  <c r="A1656"/>
  <c r="U1660"/>
  <c r="W1660"/>
  <c r="A1660"/>
  <c r="U1664"/>
  <c r="W1664"/>
  <c r="A1664"/>
  <c r="W317"/>
  <c r="U317"/>
  <c r="W321"/>
  <c r="U321"/>
  <c r="U343"/>
  <c r="W343"/>
  <c r="U347"/>
  <c r="W347"/>
  <c r="U351"/>
  <c r="W351"/>
  <c r="U388"/>
  <c r="W388"/>
  <c r="U392"/>
  <c r="W392"/>
  <c r="U396"/>
  <c r="W396"/>
  <c r="W1517"/>
  <c r="U1517"/>
  <c r="A1517"/>
  <c r="W1521"/>
  <c r="U1521"/>
  <c r="A1521"/>
  <c r="U1569"/>
  <c r="W1569"/>
  <c r="A1569"/>
  <c r="U1573"/>
  <c r="W1573"/>
  <c r="A1573"/>
  <c r="U1577"/>
  <c r="W1577"/>
  <c r="A1577"/>
  <c r="W1599"/>
  <c r="U1599"/>
  <c r="A1599"/>
  <c r="W1603"/>
  <c r="U1603"/>
  <c r="A1603"/>
  <c r="W1627"/>
  <c r="U1627"/>
  <c r="A1627"/>
  <c r="W1631"/>
  <c r="U1631"/>
  <c r="A1631"/>
  <c r="W1635"/>
  <c r="U1635"/>
  <c r="A1635"/>
  <c r="W1416"/>
  <c r="U1416"/>
  <c r="A1416"/>
  <c r="W444"/>
  <c r="U444"/>
  <c r="W449"/>
  <c r="U449"/>
  <c r="U474"/>
  <c r="W474"/>
  <c r="U478"/>
  <c r="W478"/>
  <c r="U482"/>
  <c r="W482"/>
  <c r="W505"/>
  <c r="U505"/>
  <c r="W521"/>
  <c r="U521"/>
  <c r="U531"/>
  <c r="W531"/>
  <c r="U315"/>
  <c r="W315"/>
  <c r="U1494"/>
  <c r="W1494"/>
  <c r="A1494"/>
  <c r="A1290"/>
  <c r="A1294"/>
  <c r="A1325"/>
  <c r="A1329"/>
  <c r="A1365"/>
  <c r="A1369"/>
  <c r="A1373"/>
  <c r="W1404"/>
  <c r="U1404"/>
  <c r="A1404"/>
  <c r="W1408"/>
  <c r="U1408"/>
  <c r="A1408"/>
  <c r="W1412"/>
  <c r="U1412"/>
  <c r="A1412"/>
  <c r="U399"/>
  <c r="W399"/>
  <c r="W1444"/>
  <c r="U1444"/>
  <c r="A1444"/>
  <c r="W1448"/>
  <c r="U1448"/>
  <c r="A1448"/>
  <c r="U1657"/>
  <c r="W1657"/>
  <c r="A1657"/>
  <c r="U1661"/>
  <c r="W1661"/>
  <c r="A1661"/>
  <c r="U1665"/>
  <c r="W1665"/>
  <c r="A1665"/>
  <c r="W318"/>
  <c r="U318"/>
  <c r="W322"/>
  <c r="U322"/>
  <c r="U344"/>
  <c r="W344"/>
  <c r="U348"/>
  <c r="W348"/>
  <c r="W385"/>
  <c r="U385"/>
  <c r="W389"/>
  <c r="U389"/>
  <c r="W393"/>
  <c r="U393"/>
  <c r="W397"/>
  <c r="U397"/>
  <c r="U1518"/>
  <c r="W1518"/>
  <c r="A1518"/>
  <c r="U1522"/>
  <c r="W1522"/>
  <c r="A1522"/>
  <c r="W1570"/>
  <c r="U1570"/>
  <c r="A1570"/>
  <c r="W1574"/>
  <c r="U1574"/>
  <c r="A1574"/>
  <c r="W1578"/>
  <c r="U1578"/>
  <c r="A1578"/>
  <c r="U1600"/>
  <c r="W1600"/>
  <c r="A1600"/>
  <c r="U1604"/>
  <c r="W1604"/>
  <c r="A1604"/>
  <c r="U1628"/>
  <c r="W1628"/>
  <c r="A1628"/>
  <c r="U1632"/>
  <c r="W1632"/>
  <c r="A1632"/>
  <c r="U1653"/>
  <c r="W1653"/>
  <c r="A1653"/>
  <c r="W1417"/>
  <c r="U1417"/>
  <c r="A1417"/>
  <c r="U445"/>
  <c r="W445"/>
  <c r="U450"/>
  <c r="W450"/>
  <c r="U475"/>
  <c r="W475"/>
  <c r="U479"/>
  <c r="W479"/>
  <c r="U502"/>
  <c r="W502"/>
  <c r="U506"/>
  <c r="W506"/>
  <c r="U522"/>
  <c r="W522"/>
  <c r="W565"/>
  <c r="U565"/>
  <c r="W381"/>
  <c r="U381"/>
  <c r="U1514"/>
  <c r="W1514"/>
  <c r="A1514"/>
  <c r="A1291"/>
  <c r="A1295"/>
  <c r="A1326"/>
  <c r="A1330"/>
  <c r="A1366"/>
  <c r="A1370"/>
  <c r="W1401"/>
  <c r="U1401"/>
  <c r="A1401"/>
  <c r="W1405"/>
  <c r="U1405"/>
  <c r="A1405"/>
  <c r="W1409"/>
  <c r="U1409"/>
  <c r="A1409"/>
  <c r="W1413"/>
  <c r="U1413"/>
  <c r="A1413"/>
  <c r="W1445"/>
  <c r="U1445"/>
  <c r="A1445"/>
  <c r="W1449"/>
  <c r="U1449"/>
  <c r="A1449"/>
  <c r="W1658"/>
  <c r="U1658"/>
  <c r="A1658"/>
  <c r="W1662"/>
  <c r="U1662"/>
  <c r="A1662"/>
  <c r="W1666"/>
  <c r="U1666"/>
  <c r="A1666"/>
  <c r="U319"/>
  <c r="W319"/>
  <c r="U323"/>
  <c r="W323"/>
  <c r="W345"/>
  <c r="U345"/>
  <c r="W349"/>
  <c r="U349"/>
  <c r="W386"/>
  <c r="U386"/>
  <c r="W390"/>
  <c r="U390"/>
  <c r="W394"/>
  <c r="U394"/>
  <c r="U1515"/>
  <c r="W1515"/>
  <c r="A1515"/>
  <c r="U1519"/>
  <c r="W1519"/>
  <c r="A1519"/>
  <c r="U1556"/>
  <c r="W1556"/>
  <c r="A1556"/>
  <c r="W1571"/>
  <c r="U1571"/>
  <c r="A1571"/>
  <c r="W1575"/>
  <c r="U1575"/>
  <c r="A1575"/>
  <c r="W1579"/>
  <c r="U1579"/>
  <c r="A1579"/>
  <c r="U1601"/>
  <c r="W1601"/>
  <c r="A1601"/>
  <c r="U1605"/>
  <c r="W1605"/>
  <c r="A1605"/>
  <c r="U1629"/>
  <c r="W1629"/>
  <c r="A1629"/>
  <c r="U1633"/>
  <c r="W1633"/>
  <c r="A1633"/>
  <c r="W1654"/>
  <c r="U1654"/>
  <c r="A1654"/>
  <c r="U1418"/>
  <c r="W1418"/>
  <c r="A1418"/>
  <c r="U447"/>
  <c r="W447"/>
  <c r="U451"/>
  <c r="W451"/>
  <c r="W476"/>
  <c r="U476"/>
  <c r="W480"/>
  <c r="U480"/>
  <c r="U503"/>
  <c r="W503"/>
  <c r="U507"/>
  <c r="W507"/>
  <c r="U523"/>
  <c r="W523"/>
  <c r="U566"/>
  <c r="W566"/>
  <c r="W382"/>
  <c r="U382"/>
  <c r="A1288"/>
  <c r="A1292"/>
  <c r="A1296"/>
  <c r="A1327"/>
  <c r="A1331"/>
  <c r="A1367"/>
  <c r="A1371"/>
  <c r="U1402"/>
  <c r="W1402"/>
  <c r="A1402"/>
  <c r="U1406"/>
  <c r="W1406"/>
  <c r="A1406"/>
  <c r="U1410"/>
  <c r="W1410"/>
  <c r="A1410"/>
  <c r="U1414"/>
  <c r="W1414"/>
  <c r="A1414"/>
  <c r="U1936"/>
  <c r="W1936"/>
  <c r="A1936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863"/>
  <c r="B838"/>
  <c r="B846"/>
  <c r="B750"/>
  <c r="B749"/>
  <c r="B748"/>
  <c r="B747"/>
  <c r="B746"/>
  <c r="B745"/>
  <c r="B744"/>
  <c r="B743"/>
  <c r="B742"/>
  <c r="B741"/>
  <c r="B740"/>
  <c r="B739"/>
  <c r="B662"/>
  <c r="B661"/>
  <c r="B660"/>
  <c r="B659"/>
  <c r="B658"/>
  <c r="B664"/>
  <c r="B663"/>
  <c r="B738"/>
  <c r="B729"/>
  <c r="B667"/>
  <c r="B673"/>
  <c r="B671"/>
  <c r="B691"/>
  <c r="B700"/>
  <c r="B690"/>
  <c r="B703"/>
  <c r="B689"/>
  <c r="B694"/>
  <c r="B693"/>
  <c r="B692"/>
  <c r="B722"/>
  <c r="B719"/>
  <c r="B720"/>
  <c r="B696"/>
  <c r="B711"/>
  <c r="B685"/>
  <c r="B686"/>
  <c r="B687"/>
  <c r="B681"/>
  <c r="B684"/>
  <c r="B63"/>
  <c r="B61"/>
  <c r="B59"/>
  <c r="B57"/>
  <c r="B56"/>
  <c r="B64"/>
  <c r="B62"/>
  <c r="B60"/>
  <c r="B58"/>
  <c r="B55"/>
  <c r="B53"/>
  <c r="B50"/>
  <c r="B48"/>
  <c r="B52"/>
  <c r="B47"/>
  <c r="B45"/>
  <c r="B41"/>
  <c r="B39"/>
  <c r="B37"/>
  <c r="B34"/>
  <c r="B44"/>
  <c r="B42"/>
  <c r="B40"/>
  <c r="B38"/>
  <c r="B36"/>
  <c r="B35"/>
  <c r="B33"/>
  <c r="B32"/>
  <c r="B31"/>
  <c r="B30"/>
  <c r="B29"/>
  <c r="B27"/>
  <c r="B26"/>
  <c r="B799"/>
  <c r="B818"/>
  <c r="B848"/>
  <c r="B759"/>
  <c r="B758"/>
  <c r="B757"/>
  <c r="B756"/>
  <c r="B752"/>
  <c r="B751"/>
  <c r="B1065"/>
  <c r="B1064"/>
  <c r="B1063"/>
  <c r="B1062"/>
  <c r="B1061"/>
  <c r="B1060"/>
  <c r="B1059"/>
  <c r="B1058"/>
  <c r="B1057"/>
  <c r="B1056"/>
  <c r="B1055"/>
  <c r="B1054"/>
  <c r="B92"/>
  <c r="B91"/>
  <c r="B90"/>
  <c r="B108"/>
  <c r="B105"/>
  <c r="B102"/>
  <c r="B93"/>
  <c r="B89"/>
  <c r="B88"/>
  <c r="B87"/>
  <c r="B86"/>
  <c r="B83"/>
  <c r="B82"/>
  <c r="B81"/>
  <c r="B80"/>
  <c r="B79"/>
  <c r="B78"/>
  <c r="B77"/>
  <c r="B76"/>
  <c r="B75"/>
  <c r="B74"/>
  <c r="B73"/>
  <c r="B72"/>
  <c r="B71"/>
  <c r="B70"/>
  <c r="B69"/>
  <c r="B68"/>
  <c r="B67"/>
  <c r="B85"/>
  <c r="B84"/>
  <c r="B66"/>
  <c r="B65"/>
  <c r="B1243"/>
  <c r="B1242"/>
  <c r="B1077"/>
  <c r="B1076"/>
  <c r="B1075"/>
  <c r="B1074"/>
  <c r="B1073"/>
  <c r="B1072"/>
  <c r="B1071"/>
  <c r="B1070"/>
  <c r="B1069"/>
  <c r="B1068"/>
  <c r="B1067"/>
  <c r="B1066"/>
  <c r="U1071" l="1"/>
  <c r="Z1071"/>
  <c r="W1071"/>
  <c r="A1071"/>
  <c r="U85"/>
  <c r="Z85"/>
  <c r="S85"/>
  <c r="T85"/>
  <c r="W85"/>
  <c r="R85"/>
  <c r="A85"/>
  <c r="T74"/>
  <c r="U74"/>
  <c r="Z74"/>
  <c r="R74"/>
  <c r="W74"/>
  <c r="S74"/>
  <c r="A74"/>
  <c r="U88"/>
  <c r="Z88"/>
  <c r="R88"/>
  <c r="W88"/>
  <c r="T88"/>
  <c r="S88"/>
  <c r="A88"/>
  <c r="U1057"/>
  <c r="Z1057"/>
  <c r="W1057"/>
  <c r="A1057"/>
  <c r="U757"/>
  <c r="Z757"/>
  <c r="W757"/>
  <c r="A757"/>
  <c r="S33"/>
  <c r="U33"/>
  <c r="Z33"/>
  <c r="R33"/>
  <c r="W33"/>
  <c r="T33"/>
  <c r="A33"/>
  <c r="T53"/>
  <c r="U53"/>
  <c r="Z53"/>
  <c r="R53"/>
  <c r="W53"/>
  <c r="S53"/>
  <c r="A53"/>
  <c r="U681"/>
  <c r="Z681"/>
  <c r="W681"/>
  <c r="A681"/>
  <c r="U691"/>
  <c r="Z691"/>
  <c r="W691"/>
  <c r="A691"/>
  <c r="U1072"/>
  <c r="Z1072"/>
  <c r="W1072"/>
  <c r="A1072"/>
  <c r="U65"/>
  <c r="Z65"/>
  <c r="R65"/>
  <c r="S65"/>
  <c r="T65"/>
  <c r="W65"/>
  <c r="A65"/>
  <c r="U67"/>
  <c r="Z67"/>
  <c r="R67"/>
  <c r="S67"/>
  <c r="T67"/>
  <c r="W67"/>
  <c r="A67"/>
  <c r="U75"/>
  <c r="Z75"/>
  <c r="R75"/>
  <c r="W75"/>
  <c r="S75"/>
  <c r="T75"/>
  <c r="A75"/>
  <c r="U83"/>
  <c r="Z83"/>
  <c r="R83"/>
  <c r="W83"/>
  <c r="S83"/>
  <c r="T83"/>
  <c r="A83"/>
  <c r="U89"/>
  <c r="Z89"/>
  <c r="R89"/>
  <c r="W89"/>
  <c r="S89"/>
  <c r="T89"/>
  <c r="A89"/>
  <c r="U1054"/>
  <c r="Z1054"/>
  <c r="A1054"/>
  <c r="W1054"/>
  <c r="U1058"/>
  <c r="Z1058"/>
  <c r="A1058"/>
  <c r="W1058"/>
  <c r="U751"/>
  <c r="Z751"/>
  <c r="W751"/>
  <c r="A751"/>
  <c r="U758"/>
  <c r="Z758"/>
  <c r="W758"/>
  <c r="A758"/>
  <c r="S30"/>
  <c r="U30"/>
  <c r="Z30"/>
  <c r="R30"/>
  <c r="W30"/>
  <c r="T30"/>
  <c r="A30"/>
  <c r="U42"/>
  <c r="Z42"/>
  <c r="R42"/>
  <c r="W42"/>
  <c r="S42"/>
  <c r="T42"/>
  <c r="A42"/>
  <c r="U39"/>
  <c r="Z39"/>
  <c r="R39"/>
  <c r="S39"/>
  <c r="T39"/>
  <c r="W39"/>
  <c r="A39"/>
  <c r="T55"/>
  <c r="U55"/>
  <c r="Z55"/>
  <c r="S55"/>
  <c r="R55"/>
  <c r="W55"/>
  <c r="A55"/>
  <c r="T64"/>
  <c r="U64"/>
  <c r="Z64"/>
  <c r="S64"/>
  <c r="R64"/>
  <c r="W64"/>
  <c r="A64"/>
  <c r="U696"/>
  <c r="Z696"/>
  <c r="W696"/>
  <c r="A696"/>
  <c r="U1069"/>
  <c r="Z1069"/>
  <c r="W1069"/>
  <c r="A1069"/>
  <c r="U1073"/>
  <c r="Z1073"/>
  <c r="W1073"/>
  <c r="A1073"/>
  <c r="U1077"/>
  <c r="Z1077"/>
  <c r="W1077"/>
  <c r="A1077"/>
  <c r="U66"/>
  <c r="Z66"/>
  <c r="W66"/>
  <c r="R66"/>
  <c r="S66"/>
  <c r="T66"/>
  <c r="A66"/>
  <c r="U68"/>
  <c r="Z68"/>
  <c r="W68"/>
  <c r="R68"/>
  <c r="S68"/>
  <c r="T68"/>
  <c r="A68"/>
  <c r="S72"/>
  <c r="T72"/>
  <c r="U72"/>
  <c r="Z72"/>
  <c r="R72"/>
  <c r="W72"/>
  <c r="A72"/>
  <c r="U76"/>
  <c r="Z76"/>
  <c r="R76"/>
  <c r="W76"/>
  <c r="S76"/>
  <c r="T76"/>
  <c r="A76"/>
  <c r="U80"/>
  <c r="Z80"/>
  <c r="R80"/>
  <c r="W80"/>
  <c r="S80"/>
  <c r="T80"/>
  <c r="A80"/>
  <c r="U86"/>
  <c r="Z86"/>
  <c r="R86"/>
  <c r="W86"/>
  <c r="S86"/>
  <c r="T86"/>
  <c r="A86"/>
  <c r="U93"/>
  <c r="Z93"/>
  <c r="R93"/>
  <c r="W93"/>
  <c r="S93"/>
  <c r="T93"/>
  <c r="A93"/>
  <c r="U90"/>
  <c r="Z90"/>
  <c r="W90"/>
  <c r="R90"/>
  <c r="S90"/>
  <c r="T90"/>
  <c r="A90"/>
  <c r="U1055"/>
  <c r="Z1055"/>
  <c r="W1055"/>
  <c r="A1055"/>
  <c r="U1059"/>
  <c r="Z1059"/>
  <c r="W1059"/>
  <c r="A1059"/>
  <c r="U1063"/>
  <c r="Z1063"/>
  <c r="W1063"/>
  <c r="A1063"/>
  <c r="U752"/>
  <c r="Z752"/>
  <c r="W752"/>
  <c r="A752"/>
  <c r="U759"/>
  <c r="Z759"/>
  <c r="W759"/>
  <c r="A759"/>
  <c r="S26"/>
  <c r="T26"/>
  <c r="U26"/>
  <c r="Z26"/>
  <c r="R26"/>
  <c r="W26"/>
  <c r="A26"/>
  <c r="S31"/>
  <c r="U31"/>
  <c r="Z31"/>
  <c r="R31"/>
  <c r="W31"/>
  <c r="T31"/>
  <c r="A31"/>
  <c r="S36"/>
  <c r="U36"/>
  <c r="Z36"/>
  <c r="R36"/>
  <c r="W36"/>
  <c r="T36"/>
  <c r="A36"/>
  <c r="U44"/>
  <c r="Z44"/>
  <c r="R44"/>
  <c r="W44"/>
  <c r="T44"/>
  <c r="S44"/>
  <c r="A44"/>
  <c r="U41"/>
  <c r="Z41"/>
  <c r="W41"/>
  <c r="R41"/>
  <c r="S41"/>
  <c r="T41"/>
  <c r="A41"/>
  <c r="U48"/>
  <c r="Z48"/>
  <c r="R48"/>
  <c r="S48"/>
  <c r="T48"/>
  <c r="W48"/>
  <c r="A48"/>
  <c r="T58"/>
  <c r="U58"/>
  <c r="Z58"/>
  <c r="S58"/>
  <c r="W58"/>
  <c r="R58"/>
  <c r="A58"/>
  <c r="U56"/>
  <c r="Z56"/>
  <c r="S56"/>
  <c r="R56"/>
  <c r="T56"/>
  <c r="W56"/>
  <c r="A56"/>
  <c r="U63"/>
  <c r="Z63"/>
  <c r="S63"/>
  <c r="R63"/>
  <c r="T63"/>
  <c r="W63"/>
  <c r="A63"/>
  <c r="U686"/>
  <c r="Z686"/>
  <c r="W686"/>
  <c r="A686"/>
  <c r="U720"/>
  <c r="Z720"/>
  <c r="W720"/>
  <c r="A720"/>
  <c r="U693"/>
  <c r="Z693"/>
  <c r="W693"/>
  <c r="A693"/>
  <c r="U690"/>
  <c r="Z690"/>
  <c r="W690"/>
  <c r="A690"/>
  <c r="U673"/>
  <c r="Z673"/>
  <c r="W673"/>
  <c r="A673"/>
  <c r="U663"/>
  <c r="Z663"/>
  <c r="W663"/>
  <c r="A663"/>
  <c r="U660"/>
  <c r="Z660"/>
  <c r="W660"/>
  <c r="A660"/>
  <c r="U740"/>
  <c r="Z740"/>
  <c r="W740"/>
  <c r="A740"/>
  <c r="U744"/>
  <c r="Z744"/>
  <c r="W744"/>
  <c r="A744"/>
  <c r="U748"/>
  <c r="Z748"/>
  <c r="W748"/>
  <c r="A748"/>
  <c r="U838"/>
  <c r="Z838"/>
  <c r="W838"/>
  <c r="A838"/>
  <c r="U602"/>
  <c r="Z602"/>
  <c r="W602"/>
  <c r="A602"/>
  <c r="U606"/>
  <c r="Z606"/>
  <c r="W606"/>
  <c r="A606"/>
  <c r="U610"/>
  <c r="Z610"/>
  <c r="W610"/>
  <c r="A610"/>
  <c r="U614"/>
  <c r="Z614"/>
  <c r="W614"/>
  <c r="A614"/>
  <c r="U618"/>
  <c r="Z618"/>
  <c r="W618"/>
  <c r="A618"/>
  <c r="U622"/>
  <c r="Z622"/>
  <c r="W622"/>
  <c r="A622"/>
  <c r="U626"/>
  <c r="Z626"/>
  <c r="W626"/>
  <c r="A626"/>
  <c r="U630"/>
  <c r="Z630"/>
  <c r="W630"/>
  <c r="A630"/>
  <c r="U634"/>
  <c r="Z634"/>
  <c r="W634"/>
  <c r="A634"/>
  <c r="U638"/>
  <c r="Z638"/>
  <c r="W638"/>
  <c r="A638"/>
  <c r="U1074"/>
  <c r="Z1074"/>
  <c r="W1074"/>
  <c r="A1074"/>
  <c r="U84"/>
  <c r="Z84"/>
  <c r="T84"/>
  <c r="W84"/>
  <c r="R84"/>
  <c r="S84"/>
  <c r="A84"/>
  <c r="U69"/>
  <c r="Z69"/>
  <c r="T69"/>
  <c r="W69"/>
  <c r="R69"/>
  <c r="S69"/>
  <c r="A69"/>
  <c r="S73"/>
  <c r="T73"/>
  <c r="U73"/>
  <c r="Z73"/>
  <c r="R73"/>
  <c r="W73"/>
  <c r="A73"/>
  <c r="U77"/>
  <c r="Z77"/>
  <c r="R77"/>
  <c r="W77"/>
  <c r="S77"/>
  <c r="T77"/>
  <c r="A77"/>
  <c r="U81"/>
  <c r="Z81"/>
  <c r="R81"/>
  <c r="W81"/>
  <c r="S81"/>
  <c r="T81"/>
  <c r="A81"/>
  <c r="U87"/>
  <c r="Z87"/>
  <c r="R87"/>
  <c r="W87"/>
  <c r="S87"/>
  <c r="T87"/>
  <c r="A87"/>
  <c r="U102"/>
  <c r="Z102"/>
  <c r="R102"/>
  <c r="W102"/>
  <c r="S102"/>
  <c r="T102"/>
  <c r="A102"/>
  <c r="U91"/>
  <c r="Z91"/>
  <c r="T91"/>
  <c r="W91"/>
  <c r="R91"/>
  <c r="S91"/>
  <c r="A91"/>
  <c r="U1056"/>
  <c r="Z1056"/>
  <c r="W1056"/>
  <c r="A1056"/>
  <c r="U1060"/>
  <c r="Z1060"/>
  <c r="W1060"/>
  <c r="A1060"/>
  <c r="U1064"/>
  <c r="Z1064"/>
  <c r="W1064"/>
  <c r="A1064"/>
  <c r="U756"/>
  <c r="Z756"/>
  <c r="W756"/>
  <c r="A756"/>
  <c r="U848"/>
  <c r="Z848"/>
  <c r="W848"/>
  <c r="A848"/>
  <c r="S27"/>
  <c r="T27"/>
  <c r="U27"/>
  <c r="Z27"/>
  <c r="R27"/>
  <c r="W27"/>
  <c r="A27"/>
  <c r="S32"/>
  <c r="U32"/>
  <c r="Z32"/>
  <c r="R32"/>
  <c r="W32"/>
  <c r="T32"/>
  <c r="A32"/>
  <c r="S38"/>
  <c r="U38"/>
  <c r="Z38"/>
  <c r="R38"/>
  <c r="W38"/>
  <c r="T38"/>
  <c r="A38"/>
  <c r="U34"/>
  <c r="Z34"/>
  <c r="R34"/>
  <c r="W34"/>
  <c r="S34"/>
  <c r="T34"/>
  <c r="A34"/>
  <c r="U45"/>
  <c r="Z45"/>
  <c r="S45"/>
  <c r="T45"/>
  <c r="W45"/>
  <c r="R45"/>
  <c r="A45"/>
  <c r="U50"/>
  <c r="Z50"/>
  <c r="W50"/>
  <c r="R50"/>
  <c r="S50"/>
  <c r="T50"/>
  <c r="A50"/>
  <c r="T60"/>
  <c r="U60"/>
  <c r="Z60"/>
  <c r="S60"/>
  <c r="R60"/>
  <c r="W60"/>
  <c r="A60"/>
  <c r="U57"/>
  <c r="Z57"/>
  <c r="S57"/>
  <c r="T57"/>
  <c r="W57"/>
  <c r="R57"/>
  <c r="A57"/>
  <c r="U684"/>
  <c r="Z684"/>
  <c r="W684"/>
  <c r="A684"/>
  <c r="U685"/>
  <c r="Z685"/>
  <c r="W685"/>
  <c r="A685"/>
  <c r="U719"/>
  <c r="Z719"/>
  <c r="W719"/>
  <c r="A719"/>
  <c r="U694"/>
  <c r="Z694"/>
  <c r="W694"/>
  <c r="A694"/>
  <c r="U700"/>
  <c r="Z700"/>
  <c r="W700"/>
  <c r="A700"/>
  <c r="U667"/>
  <c r="Z667"/>
  <c r="W667"/>
  <c r="A667"/>
  <c r="U664"/>
  <c r="Z664"/>
  <c r="W664"/>
  <c r="A664"/>
  <c r="U661"/>
  <c r="Z661"/>
  <c r="W661"/>
  <c r="A661"/>
  <c r="U741"/>
  <c r="Z741"/>
  <c r="W741"/>
  <c r="A741"/>
  <c r="U745"/>
  <c r="Z745"/>
  <c r="W745"/>
  <c r="A745"/>
  <c r="U749"/>
  <c r="Z749"/>
  <c r="W749"/>
  <c r="A749"/>
  <c r="U863"/>
  <c r="Z863"/>
  <c r="W863"/>
  <c r="A863"/>
  <c r="U603"/>
  <c r="Z603"/>
  <c r="W603"/>
  <c r="A603"/>
  <c r="U607"/>
  <c r="Z607"/>
  <c r="W607"/>
  <c r="A607"/>
  <c r="U611"/>
  <c r="Z611"/>
  <c r="W611"/>
  <c r="A611"/>
  <c r="U615"/>
  <c r="Z615"/>
  <c r="W615"/>
  <c r="A615"/>
  <c r="U619"/>
  <c r="Z619"/>
  <c r="W619"/>
  <c r="A619"/>
  <c r="U623"/>
  <c r="Z623"/>
  <c r="W623"/>
  <c r="A623"/>
  <c r="U627"/>
  <c r="Z627"/>
  <c r="W627"/>
  <c r="A627"/>
  <c r="U631"/>
  <c r="Z631"/>
  <c r="W631"/>
  <c r="A631"/>
  <c r="U635"/>
  <c r="Z635"/>
  <c r="W635"/>
  <c r="A635"/>
  <c r="U639"/>
  <c r="Z639"/>
  <c r="W639"/>
  <c r="A639"/>
  <c r="U1066"/>
  <c r="Z1066"/>
  <c r="W1066"/>
  <c r="A1066"/>
  <c r="U78"/>
  <c r="Z78"/>
  <c r="R78"/>
  <c r="W78"/>
  <c r="T78"/>
  <c r="S78"/>
  <c r="A78"/>
  <c r="U105"/>
  <c r="Z105"/>
  <c r="S105"/>
  <c r="T105"/>
  <c r="W105"/>
  <c r="R105"/>
  <c r="A105"/>
  <c r="U1065"/>
  <c r="Z1065"/>
  <c r="W1065"/>
  <c r="A1065"/>
  <c r="S29"/>
  <c r="T29"/>
  <c r="U29"/>
  <c r="Z29"/>
  <c r="R29"/>
  <c r="W29"/>
  <c r="A29"/>
  <c r="U37"/>
  <c r="Z37"/>
  <c r="R37"/>
  <c r="W37"/>
  <c r="S37"/>
  <c r="T37"/>
  <c r="A37"/>
  <c r="U59"/>
  <c r="Z59"/>
  <c r="S59"/>
  <c r="W59"/>
  <c r="R59"/>
  <c r="T59"/>
  <c r="A59"/>
  <c r="U711"/>
  <c r="Z711"/>
  <c r="W711"/>
  <c r="A711"/>
  <c r="U689"/>
  <c r="Z689"/>
  <c r="W689"/>
  <c r="A689"/>
  <c r="U729"/>
  <c r="Z729"/>
  <c r="W729"/>
  <c r="A729"/>
  <c r="U658"/>
  <c r="Z658"/>
  <c r="W658"/>
  <c r="A658"/>
  <c r="U662"/>
  <c r="Z662"/>
  <c r="W662"/>
  <c r="A662"/>
  <c r="U742"/>
  <c r="Z742"/>
  <c r="W742"/>
  <c r="A742"/>
  <c r="U746"/>
  <c r="Z746"/>
  <c r="W746"/>
  <c r="A746"/>
  <c r="U750"/>
  <c r="Z750"/>
  <c r="W750"/>
  <c r="A750"/>
  <c r="U600"/>
  <c r="Z600"/>
  <c r="W600"/>
  <c r="A600"/>
  <c r="U604"/>
  <c r="Z604"/>
  <c r="W604"/>
  <c r="A604"/>
  <c r="U608"/>
  <c r="Z608"/>
  <c r="W608"/>
  <c r="A608"/>
  <c r="U612"/>
  <c r="Z612"/>
  <c r="W612"/>
  <c r="A612"/>
  <c r="U616"/>
  <c r="Z616"/>
  <c r="W616"/>
  <c r="A616"/>
  <c r="U620"/>
  <c r="Z620"/>
  <c r="W620"/>
  <c r="A620"/>
  <c r="U624"/>
  <c r="Z624"/>
  <c r="W624"/>
  <c r="A624"/>
  <c r="U628"/>
  <c r="Z628"/>
  <c r="W628"/>
  <c r="A628"/>
  <c r="U632"/>
  <c r="Z632"/>
  <c r="W632"/>
  <c r="A632"/>
  <c r="U636"/>
  <c r="Z636"/>
  <c r="W636"/>
  <c r="A636"/>
  <c r="U640"/>
  <c r="Z640"/>
  <c r="W640"/>
  <c r="A640"/>
  <c r="U1070"/>
  <c r="Z1070"/>
  <c r="W1070"/>
  <c r="A1070"/>
  <c r="U1067"/>
  <c r="Z1067"/>
  <c r="W1067"/>
  <c r="A1067"/>
  <c r="U1075"/>
  <c r="Z1075"/>
  <c r="W1075"/>
  <c r="A1075"/>
  <c r="U70"/>
  <c r="Z70"/>
  <c r="S70"/>
  <c r="T70"/>
  <c r="W70"/>
  <c r="R70"/>
  <c r="A70"/>
  <c r="U82"/>
  <c r="Z82"/>
  <c r="R82"/>
  <c r="W82"/>
  <c r="T82"/>
  <c r="S82"/>
  <c r="A82"/>
  <c r="U92"/>
  <c r="Z92"/>
  <c r="S92"/>
  <c r="T92"/>
  <c r="W92"/>
  <c r="R92"/>
  <c r="A92"/>
  <c r="U1061"/>
  <c r="Z1061"/>
  <c r="W1061"/>
  <c r="A1061"/>
  <c r="U818"/>
  <c r="Z818"/>
  <c r="W818"/>
  <c r="A818"/>
  <c r="U40"/>
  <c r="Z40"/>
  <c r="R40"/>
  <c r="W40"/>
  <c r="S40"/>
  <c r="T40"/>
  <c r="A40"/>
  <c r="U47"/>
  <c r="Z47"/>
  <c r="R47"/>
  <c r="S47"/>
  <c r="T47"/>
  <c r="W47"/>
  <c r="A47"/>
  <c r="T62"/>
  <c r="U62"/>
  <c r="Z62"/>
  <c r="S62"/>
  <c r="R62"/>
  <c r="W62"/>
  <c r="A62"/>
  <c r="U722"/>
  <c r="Z722"/>
  <c r="W722"/>
  <c r="A722"/>
  <c r="U1068"/>
  <c r="Z1068"/>
  <c r="W1068"/>
  <c r="A1068"/>
  <c r="U1076"/>
  <c r="Z1076"/>
  <c r="W1076"/>
  <c r="A1076"/>
  <c r="U71"/>
  <c r="R71"/>
  <c r="S71"/>
  <c r="T71"/>
  <c r="Z71"/>
  <c r="W71"/>
  <c r="A71"/>
  <c r="U79"/>
  <c r="Z79"/>
  <c r="R79"/>
  <c r="W79"/>
  <c r="S79"/>
  <c r="T79"/>
  <c r="A79"/>
  <c r="U108"/>
  <c r="Z108"/>
  <c r="R108"/>
  <c r="S108"/>
  <c r="T108"/>
  <c r="W108"/>
  <c r="A108"/>
  <c r="U1062"/>
  <c r="Z1062"/>
  <c r="W1062"/>
  <c r="A1062"/>
  <c r="U799"/>
  <c r="Z799"/>
  <c r="W799"/>
  <c r="A799"/>
  <c r="S35"/>
  <c r="U35"/>
  <c r="Z35"/>
  <c r="R35"/>
  <c r="W35"/>
  <c r="T35"/>
  <c r="A35"/>
  <c r="U52"/>
  <c r="Z52"/>
  <c r="T52"/>
  <c r="W52"/>
  <c r="R52"/>
  <c r="S52"/>
  <c r="A52"/>
  <c r="U61"/>
  <c r="Z61"/>
  <c r="S61"/>
  <c r="R61"/>
  <c r="T61"/>
  <c r="W61"/>
  <c r="A61"/>
  <c r="U687"/>
  <c r="Z687"/>
  <c r="W687"/>
  <c r="A687"/>
  <c r="U692"/>
  <c r="Z692"/>
  <c r="W692"/>
  <c r="A692"/>
  <c r="U703"/>
  <c r="Z703"/>
  <c r="W703"/>
  <c r="A703"/>
  <c r="U671"/>
  <c r="Z671"/>
  <c r="W671"/>
  <c r="A671"/>
  <c r="U738"/>
  <c r="Z738"/>
  <c r="W738"/>
  <c r="A738"/>
  <c r="U659"/>
  <c r="Z659"/>
  <c r="W659"/>
  <c r="A659"/>
  <c r="U739"/>
  <c r="Z739"/>
  <c r="W739"/>
  <c r="A739"/>
  <c r="U743"/>
  <c r="Z743"/>
  <c r="W743"/>
  <c r="A743"/>
  <c r="U747"/>
  <c r="Z747"/>
  <c r="W747"/>
  <c r="A747"/>
  <c r="U846"/>
  <c r="Z846"/>
  <c r="W846"/>
  <c r="A846"/>
  <c r="U601"/>
  <c r="Z601"/>
  <c r="W601"/>
  <c r="A601"/>
  <c r="U605"/>
  <c r="Z605"/>
  <c r="W605"/>
  <c r="A605"/>
  <c r="U609"/>
  <c r="Z609"/>
  <c r="W609"/>
  <c r="A609"/>
  <c r="U613"/>
  <c r="Z613"/>
  <c r="W613"/>
  <c r="A613"/>
  <c r="U617"/>
  <c r="Z617"/>
  <c r="W617"/>
  <c r="A617"/>
  <c r="U621"/>
  <c r="Z621"/>
  <c r="W621"/>
  <c r="A621"/>
  <c r="U625"/>
  <c r="Z625"/>
  <c r="W625"/>
  <c r="A625"/>
  <c r="U629"/>
  <c r="Z629"/>
  <c r="W629"/>
  <c r="A629"/>
  <c r="U633"/>
  <c r="Z633"/>
  <c r="W633"/>
  <c r="A633"/>
  <c r="U637"/>
  <c r="Z637"/>
  <c r="W637"/>
  <c r="A637"/>
  <c r="W1242"/>
  <c r="U1242"/>
  <c r="Z1242"/>
  <c r="Z1243"/>
  <c r="W1243"/>
  <c r="U1243"/>
  <c r="A1243"/>
  <c r="A1242"/>
  <c r="B170"/>
  <c r="B182"/>
  <c r="R170" l="1"/>
  <c r="S170"/>
  <c r="T170"/>
  <c r="S182"/>
  <c r="T182"/>
  <c r="R182"/>
  <c r="U182"/>
  <c r="Z182"/>
  <c r="W182"/>
  <c r="A182"/>
  <c r="U170"/>
  <c r="Z170"/>
  <c r="W170"/>
  <c r="A170"/>
  <c r="B1505"/>
  <c r="B2637"/>
  <c r="W1505" l="1"/>
  <c r="U1505"/>
  <c r="A1505"/>
  <c r="W2637"/>
  <c r="U2637"/>
  <c r="A2637"/>
  <c r="B2636"/>
  <c r="B2635"/>
  <c r="B113"/>
  <c r="R113" l="1"/>
  <c r="S113"/>
  <c r="T113"/>
  <c r="U113"/>
  <c r="Z113"/>
  <c r="W113"/>
  <c r="A113"/>
  <c r="U2635"/>
  <c r="W2635"/>
  <c r="A2635"/>
  <c r="W2636"/>
  <c r="U2636"/>
  <c r="A2636"/>
  <c r="B2715"/>
  <c r="B2716"/>
  <c r="B2717"/>
  <c r="B2718"/>
  <c r="B2719"/>
  <c r="B2720"/>
  <c r="B2721"/>
  <c r="B2722"/>
  <c r="B2723"/>
  <c r="B2724"/>
  <c r="B2726"/>
  <c r="B2727"/>
  <c r="B2728"/>
  <c r="B2729"/>
  <c r="B2730"/>
  <c r="B2731"/>
  <c r="B2732"/>
  <c r="B2734"/>
  <c r="B2735"/>
  <c r="B2736"/>
  <c r="B2737"/>
  <c r="U548" i="60"/>
  <c r="C548" s="1"/>
  <c r="S568"/>
  <c r="S518"/>
  <c r="S587"/>
  <c r="S582"/>
  <c r="S589"/>
  <c r="S521"/>
  <c r="U521" s="1"/>
  <c r="C521" s="1"/>
  <c r="S530"/>
  <c r="U530" s="1"/>
  <c r="C530" s="1"/>
  <c r="S515"/>
  <c r="U515" s="1"/>
  <c r="C515" s="1"/>
  <c r="S552"/>
  <c r="U552" s="1"/>
  <c r="C552" s="1"/>
  <c r="S578"/>
  <c r="S566"/>
  <c r="S549"/>
  <c r="U549" s="1"/>
  <c r="C549" s="1"/>
  <c r="S585"/>
  <c r="S584"/>
  <c r="S581"/>
  <c r="S529"/>
  <c r="U529" s="1"/>
  <c r="C529" s="1"/>
  <c r="S526"/>
  <c r="U526" s="1"/>
  <c r="C526" s="1"/>
  <c r="S523"/>
  <c r="U523" s="1"/>
  <c r="C523" s="1"/>
  <c r="S514"/>
  <c r="U514" s="1"/>
  <c r="C514" s="1"/>
  <c r="S586"/>
  <c r="S575"/>
  <c r="S531"/>
  <c r="U531" s="1"/>
  <c r="C531" s="1"/>
  <c r="S525"/>
  <c r="U525" s="1"/>
  <c r="C525" s="1"/>
  <c r="S564"/>
  <c r="U564" s="1"/>
  <c r="C564" s="1"/>
  <c r="S572"/>
  <c r="U572" s="1"/>
  <c r="C572" s="1"/>
  <c r="S583"/>
  <c r="S577"/>
  <c r="S594"/>
  <c r="S591"/>
  <c r="S509"/>
  <c r="U509" s="1"/>
  <c r="C509" s="1"/>
  <c r="S517"/>
  <c r="U517" s="1"/>
  <c r="C517" s="1"/>
  <c r="S520"/>
  <c r="U520" s="1"/>
  <c r="C520" s="1"/>
  <c r="S524"/>
  <c r="S527"/>
  <c r="U527" s="1"/>
  <c r="C527" s="1"/>
  <c r="S528"/>
  <c r="U528" s="1"/>
  <c r="C528" s="1"/>
  <c r="S532"/>
  <c r="U532" s="1"/>
  <c r="C532" s="1"/>
  <c r="S533"/>
  <c r="U533" s="1"/>
  <c r="C533" s="1"/>
  <c r="S545"/>
  <c r="U545" s="1"/>
  <c r="C545" s="1"/>
  <c r="S546"/>
  <c r="U546" s="1"/>
  <c r="C546" s="1"/>
  <c r="S547"/>
  <c r="U547" s="1"/>
  <c r="C547" s="1"/>
  <c r="S554"/>
  <c r="U554" s="1"/>
  <c r="C554" s="1"/>
  <c r="S561"/>
  <c r="U561" s="1"/>
  <c r="C561" s="1"/>
  <c r="S562"/>
  <c r="U562" s="1"/>
  <c r="C562" s="1"/>
  <c r="S563"/>
  <c r="S565"/>
  <c r="U565" s="1"/>
  <c r="C565" s="1"/>
  <c r="S571"/>
  <c r="U571" s="1"/>
  <c r="C571" s="1"/>
  <c r="S573"/>
  <c r="U573" s="1"/>
  <c r="C573" s="1"/>
  <c r="S574"/>
  <c r="S576"/>
  <c r="S588"/>
  <c r="S590"/>
  <c r="S592"/>
  <c r="S593"/>
  <c r="S595"/>
  <c r="S596"/>
  <c r="S597"/>
  <c r="U524"/>
  <c r="C524" s="1"/>
  <c r="B2411" i="34"/>
  <c r="B2412"/>
  <c r="B2413"/>
  <c r="B2414"/>
  <c r="B2415"/>
  <c r="B2425"/>
  <c r="B2426"/>
  <c r="B2427"/>
  <c r="B2428"/>
  <c r="B2429"/>
  <c r="B2430"/>
  <c r="B2431"/>
  <c r="B2433"/>
  <c r="B2434"/>
  <c r="B2435"/>
  <c r="B2436"/>
  <c r="B2437"/>
  <c r="B2438"/>
  <c r="B2442"/>
  <c r="B2443"/>
  <c r="B2444"/>
  <c r="B2445"/>
  <c r="B2446"/>
  <c r="B2447"/>
  <c r="B2448"/>
  <c r="B2449"/>
  <c r="B2450"/>
  <c r="B2451"/>
  <c r="B2457"/>
  <c r="B2458"/>
  <c r="B2459"/>
  <c r="B2460"/>
  <c r="B2498"/>
  <c r="B2499"/>
  <c r="B2500"/>
  <c r="B2501"/>
  <c r="B2502"/>
  <c r="B2503"/>
  <c r="B2504"/>
  <c r="B2505"/>
  <c r="B2506"/>
  <c r="B2507"/>
  <c r="B2508"/>
  <c r="B2509"/>
  <c r="B2602"/>
  <c r="B2603"/>
  <c r="B2604"/>
  <c r="B2605"/>
  <c r="B2606"/>
  <c r="B2607"/>
  <c r="B2608"/>
  <c r="B2609"/>
  <c r="B2638"/>
  <c r="B2639"/>
  <c r="B2640"/>
  <c r="B2641"/>
  <c r="B2642"/>
  <c r="B2643"/>
  <c r="B2644"/>
  <c r="B2645"/>
  <c r="B2646"/>
  <c r="B2647"/>
  <c r="B2648"/>
  <c r="B2649"/>
  <c r="B2650"/>
  <c r="B2651"/>
  <c r="B2652"/>
  <c r="B2654"/>
  <c r="B2655"/>
  <c r="B2656"/>
  <c r="B2657"/>
  <c r="B2658"/>
  <c r="B2659"/>
  <c r="B2660"/>
  <c r="B2661"/>
  <c r="B2662"/>
  <c r="B2663"/>
  <c r="B2664"/>
  <c r="B2665"/>
  <c r="B2666"/>
  <c r="B2461"/>
  <c r="B2420"/>
  <c r="B2510"/>
  <c r="B2511"/>
  <c r="B2512"/>
  <c r="B2513"/>
  <c r="B2514"/>
  <c r="B2515"/>
  <c r="B2516"/>
  <c r="B2517"/>
  <c r="B2518"/>
  <c r="U563" i="60"/>
  <c r="C563" s="1"/>
  <c r="Z542"/>
  <c r="U542"/>
  <c r="C542" s="1"/>
  <c r="Z541"/>
  <c r="U541"/>
  <c r="C541" s="1"/>
  <c r="Z540"/>
  <c r="U540"/>
  <c r="C540" s="1"/>
  <c r="Z539"/>
  <c r="U539"/>
  <c r="C539" s="1"/>
  <c r="Z538"/>
  <c r="U538"/>
  <c r="C538" s="1"/>
  <c r="Z537"/>
  <c r="U537"/>
  <c r="C537" s="1"/>
  <c r="Z536"/>
  <c r="U536"/>
  <c r="C536" s="1"/>
  <c r="Z535"/>
  <c r="U535"/>
  <c r="C535" s="1"/>
  <c r="Z534"/>
  <c r="U534"/>
  <c r="C534" s="1"/>
  <c r="Z533"/>
  <c r="Z532"/>
  <c r="Z531"/>
  <c r="Z530"/>
  <c r="Z529"/>
  <c r="Z528"/>
  <c r="Z527"/>
  <c r="Z526"/>
  <c r="Z525"/>
  <c r="Z524"/>
  <c r="Z523"/>
  <c r="Z522"/>
  <c r="U522"/>
  <c r="C522" s="1"/>
  <c r="Z521"/>
  <c r="Z520"/>
  <c r="Z519"/>
  <c r="U519"/>
  <c r="C519" s="1"/>
  <c r="Z518"/>
  <c r="U518"/>
  <c r="C518" s="1"/>
  <c r="Z517"/>
  <c r="Z516"/>
  <c r="U516"/>
  <c r="C516" s="1"/>
  <c r="Z515"/>
  <c r="Z514"/>
  <c r="B2600" i="34"/>
  <c r="B2599"/>
  <c r="B2598"/>
  <c r="B2597"/>
  <c r="B2596"/>
  <c r="B2595"/>
  <c r="B2594"/>
  <c r="B2593"/>
  <c r="B2592"/>
  <c r="B2591"/>
  <c r="B2590"/>
  <c r="B2589"/>
  <c r="B2588"/>
  <c r="B2581"/>
  <c r="B2580"/>
  <c r="B2579"/>
  <c r="B257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19"/>
  <c r="B2418"/>
  <c r="B2456"/>
  <c r="B2455"/>
  <c r="B2791"/>
  <c r="B2790"/>
  <c r="B2789"/>
  <c r="B2634"/>
  <c r="B2454"/>
  <c r="B2453"/>
  <c r="B2452"/>
  <c r="B2424"/>
  <c r="B2423"/>
  <c r="B2422"/>
  <c r="B2417"/>
  <c r="B2416"/>
  <c r="B2441"/>
  <c r="B2440"/>
  <c r="B2439"/>
  <c r="B2432"/>
  <c r="B2410"/>
  <c r="B2408"/>
  <c r="B2409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8"/>
  <c r="B2667"/>
  <c r="B2653"/>
  <c r="B2601"/>
  <c r="B2725"/>
  <c r="B2714"/>
  <c r="B2713"/>
  <c r="B2712"/>
  <c r="B2711"/>
  <c r="B2710"/>
  <c r="B2621"/>
  <c r="B2620"/>
  <c r="B2619"/>
  <c r="B2618"/>
  <c r="B2617"/>
  <c r="B2616"/>
  <c r="B2615"/>
  <c r="B2614"/>
  <c r="B2613"/>
  <c r="B2612"/>
  <c r="B2611"/>
  <c r="B2610"/>
  <c r="B2584"/>
  <c r="B2583"/>
  <c r="B2582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748"/>
  <c r="B2633"/>
  <c r="B2632"/>
  <c r="B2631"/>
  <c r="B2630"/>
  <c r="B2629"/>
  <c r="B2628"/>
  <c r="B2627"/>
  <c r="B2626"/>
  <c r="B2625"/>
  <c r="B2624"/>
  <c r="B2623"/>
  <c r="B2622"/>
  <c r="B2587"/>
  <c r="B2586"/>
  <c r="B2585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421"/>
  <c r="B2462"/>
  <c r="B2747"/>
  <c r="B2746"/>
  <c r="B2745"/>
  <c r="B2744"/>
  <c r="B2743"/>
  <c r="B2742"/>
  <c r="B2741"/>
  <c r="B2740"/>
  <c r="B2739"/>
  <c r="B2738"/>
  <c r="B2733"/>
  <c r="B1987"/>
  <c r="B1988"/>
  <c r="B1989"/>
  <c r="B1990"/>
  <c r="B1991"/>
  <c r="B1992"/>
  <c r="B1993"/>
  <c r="B1994"/>
  <c r="B1995"/>
  <c r="B1996"/>
  <c r="B1997"/>
  <c r="B1998"/>
  <c r="B1999"/>
  <c r="B2000"/>
  <c r="B2001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150"/>
  <c r="B2151"/>
  <c r="B2152"/>
  <c r="B2153"/>
  <c r="B2154"/>
  <c r="B2155"/>
  <c r="B2156"/>
  <c r="B2157"/>
  <c r="B2158"/>
  <c r="B2159"/>
  <c r="B2160"/>
  <c r="B2161"/>
  <c r="B2162"/>
  <c r="B2163"/>
  <c r="B2164"/>
  <c r="B2166"/>
  <c r="B2167"/>
  <c r="B2168"/>
  <c r="B2169"/>
  <c r="B2170"/>
  <c r="B2171"/>
  <c r="B2172"/>
  <c r="B2173"/>
  <c r="B2174"/>
  <c r="B2175"/>
  <c r="B2176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1945"/>
  <c r="B2341"/>
  <c r="B2342"/>
  <c r="B2343"/>
  <c r="B2344"/>
  <c r="B2345"/>
  <c r="B2346"/>
  <c r="B2347"/>
  <c r="B2397"/>
  <c r="B2398"/>
  <c r="B2399"/>
  <c r="B2400"/>
  <c r="B24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64"/>
  <c r="B2065"/>
  <c r="B2067"/>
  <c r="B2068"/>
  <c r="B2069"/>
  <c r="B2070"/>
  <c r="B2071"/>
  <c r="B2072"/>
  <c r="B2073"/>
  <c r="B2074"/>
  <c r="B2075"/>
  <c r="B2076"/>
  <c r="B2077"/>
  <c r="B2078"/>
  <c r="B2079"/>
  <c r="B2080"/>
  <c r="B2081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86"/>
  <c r="B2287"/>
  <c r="B2288"/>
  <c r="B2289"/>
  <c r="B2290"/>
  <c r="B2291"/>
  <c r="B2292"/>
  <c r="B2293"/>
  <c r="B2294"/>
  <c r="B2295"/>
  <c r="B2296"/>
  <c r="B1986"/>
  <c r="B2165"/>
  <c r="B2066"/>
  <c r="T337" i="60"/>
  <c r="T335"/>
  <c r="T329"/>
  <c r="T328"/>
  <c r="T327"/>
  <c r="T324"/>
  <c r="T314"/>
  <c r="T307"/>
  <c r="T299"/>
  <c r="T283"/>
  <c r="T282"/>
  <c r="T278"/>
  <c r="T264"/>
  <c r="T252"/>
  <c r="T249"/>
  <c r="T248"/>
  <c r="T246"/>
  <c r="T217"/>
  <c r="T215"/>
  <c r="T214"/>
  <c r="T203"/>
  <c r="T200"/>
  <c r="T199"/>
  <c r="S477"/>
  <c r="U477" s="1"/>
  <c r="C477" s="1"/>
  <c r="S476"/>
  <c r="U476" s="1"/>
  <c r="C476" s="1"/>
  <c r="U479"/>
  <c r="C479" s="1"/>
  <c r="S496"/>
  <c r="U496" s="1"/>
  <c r="C496" s="1"/>
  <c r="S452"/>
  <c r="U452" s="1"/>
  <c r="C452" s="1"/>
  <c r="S451"/>
  <c r="U451" s="1"/>
  <c r="C451" s="1"/>
  <c r="S449"/>
  <c r="U449" s="1"/>
  <c r="C449" s="1"/>
  <c r="S464"/>
  <c r="U464" s="1"/>
  <c r="C464" s="1"/>
  <c r="U437"/>
  <c r="C437" s="1"/>
  <c r="S462"/>
  <c r="U462" s="1"/>
  <c r="C462" s="1"/>
  <c r="S456"/>
  <c r="U456" s="1"/>
  <c r="C456" s="1"/>
  <c r="S439"/>
  <c r="U439" s="1"/>
  <c r="C439" s="1"/>
  <c r="S405"/>
  <c r="S448"/>
  <c r="U448" s="1"/>
  <c r="C448" s="1"/>
  <c r="S447"/>
  <c r="U447" s="1"/>
  <c r="C447" s="1"/>
  <c r="S413"/>
  <c r="U413" s="1"/>
  <c r="C413" s="1"/>
  <c r="S473"/>
  <c r="U473" s="1"/>
  <c r="C473" s="1"/>
  <c r="S472"/>
  <c r="U472" s="1"/>
  <c r="C472" s="1"/>
  <c r="S468"/>
  <c r="U468" s="1"/>
  <c r="C468" s="1"/>
  <c r="S442"/>
  <c r="U442" s="1"/>
  <c r="C442" s="1"/>
  <c r="S425"/>
  <c r="U425" s="1"/>
  <c r="C425" s="1"/>
  <c r="S424"/>
  <c r="U424" s="1"/>
  <c r="C424" s="1"/>
  <c r="S408"/>
  <c r="S406"/>
  <c r="S445"/>
  <c r="U445" s="1"/>
  <c r="C445" s="1"/>
  <c r="S431"/>
  <c r="U431" s="1"/>
  <c r="C431" s="1"/>
  <c r="S415"/>
  <c r="U415" s="1"/>
  <c r="C415" s="1"/>
  <c r="S492"/>
  <c r="S461"/>
  <c r="U461" s="1"/>
  <c r="C461" s="1"/>
  <c r="S444"/>
  <c r="U444" s="1"/>
  <c r="C444" s="1"/>
  <c r="S427"/>
  <c r="U427" s="1"/>
  <c r="C427" s="1"/>
  <c r="S409"/>
  <c r="S471"/>
  <c r="U471" s="1"/>
  <c r="C471" s="1"/>
  <c r="S418"/>
  <c r="U418" s="1"/>
  <c r="C418" s="1"/>
  <c r="S495"/>
  <c r="U495" s="1"/>
  <c r="C495" s="1"/>
  <c r="S426"/>
  <c r="U426" s="1"/>
  <c r="C426" s="1"/>
  <c r="S441"/>
  <c r="U441" s="1"/>
  <c r="C441" s="1"/>
  <c r="S457"/>
  <c r="U457" s="1"/>
  <c r="C457" s="1"/>
  <c r="S407"/>
  <c r="S494"/>
  <c r="U494" s="1"/>
  <c r="C494" s="1"/>
  <c r="S490"/>
  <c r="S459"/>
  <c r="U459" s="1"/>
  <c r="C459" s="1"/>
  <c r="S417"/>
  <c r="U417" s="1"/>
  <c r="C417" s="1"/>
  <c r="S493"/>
  <c r="U493" s="1"/>
  <c r="C493" s="1"/>
  <c r="S488"/>
  <c r="S458"/>
  <c r="U458" s="1"/>
  <c r="C458" s="1"/>
  <c r="S454"/>
  <c r="U454" s="1"/>
  <c r="C454" s="1"/>
  <c r="S433"/>
  <c r="U433" s="1"/>
  <c r="C433" s="1"/>
  <c r="S420"/>
  <c r="U420" s="1"/>
  <c r="C420" s="1"/>
  <c r="U416"/>
  <c r="C416" s="1"/>
  <c r="U434"/>
  <c r="C434" s="1"/>
  <c r="S432"/>
  <c r="U432" s="1"/>
  <c r="C432" s="1"/>
  <c r="S410"/>
  <c r="U410" s="1"/>
  <c r="C410" s="1"/>
  <c r="S469"/>
  <c r="U469" s="1"/>
  <c r="C469" s="1"/>
  <c r="S423"/>
  <c r="U423" s="1"/>
  <c r="C423" s="1"/>
  <c r="S467"/>
  <c r="U467" s="1"/>
  <c r="C467" s="1"/>
  <c r="S440"/>
  <c r="U440" s="1"/>
  <c r="C440" s="1"/>
  <c r="S507"/>
  <c r="U507" s="1"/>
  <c r="C507" s="1"/>
  <c r="S500"/>
  <c r="U500" s="1"/>
  <c r="C500" s="1"/>
  <c r="U436"/>
  <c r="C436" s="1"/>
  <c r="S502"/>
  <c r="U502" s="1"/>
  <c r="C502" s="1"/>
  <c r="S501"/>
  <c r="U501" s="1"/>
  <c r="C501" s="1"/>
  <c r="S499"/>
  <c r="U499" s="1"/>
  <c r="C499" s="1"/>
  <c r="S430"/>
  <c r="U430" s="1"/>
  <c r="C430" s="1"/>
  <c r="S428"/>
  <c r="U428" s="1"/>
  <c r="C428" s="1"/>
  <c r="S422"/>
  <c r="U422" s="1"/>
  <c r="C422" s="1"/>
  <c r="S411"/>
  <c r="U463"/>
  <c r="C463" s="1"/>
  <c r="U498"/>
  <c r="C498" s="1"/>
  <c r="S466"/>
  <c r="U466" s="1"/>
  <c r="C466" s="1"/>
  <c r="Z445"/>
  <c r="Z444"/>
  <c r="Z443"/>
  <c r="U443"/>
  <c r="C443" s="1"/>
  <c r="Z442"/>
  <c r="Z441"/>
  <c r="Z440"/>
  <c r="Z439"/>
  <c r="Z438"/>
  <c r="U438"/>
  <c r="C438" s="1"/>
  <c r="Z437"/>
  <c r="Z436"/>
  <c r="Z435"/>
  <c r="U435"/>
  <c r="C435" s="1"/>
  <c r="Z434"/>
  <c r="Z433"/>
  <c r="Z432"/>
  <c r="Z431"/>
  <c r="Z430"/>
  <c r="Z429"/>
  <c r="U429"/>
  <c r="C429" s="1"/>
  <c r="Z428"/>
  <c r="Z427"/>
  <c r="Z426"/>
  <c r="Z425"/>
  <c r="Z424"/>
  <c r="Z423"/>
  <c r="Z422"/>
  <c r="Z421"/>
  <c r="U421"/>
  <c r="C421" s="1"/>
  <c r="Z420"/>
  <c r="Z419"/>
  <c r="U419"/>
  <c r="C419" s="1"/>
  <c r="Z418"/>
  <c r="Z417"/>
  <c r="Z416"/>
  <c r="Z415"/>
  <c r="Z414"/>
  <c r="U414"/>
  <c r="C414" s="1"/>
  <c r="Z413"/>
  <c r="Z412"/>
  <c r="U412"/>
  <c r="C412" s="1"/>
  <c r="Z479"/>
  <c r="Z478"/>
  <c r="U478"/>
  <c r="C478" s="1"/>
  <c r="Z477"/>
  <c r="Z476"/>
  <c r="Z475"/>
  <c r="U475"/>
  <c r="C475" s="1"/>
  <c r="Z474"/>
  <c r="U474"/>
  <c r="C474" s="1"/>
  <c r="Z473"/>
  <c r="Z472"/>
  <c r="Z471"/>
  <c r="Z470"/>
  <c r="U470"/>
  <c r="C470" s="1"/>
  <c r="Z469"/>
  <c r="Z468"/>
  <c r="Z467"/>
  <c r="Z466"/>
  <c r="Z465"/>
  <c r="U465"/>
  <c r="C465" s="1"/>
  <c r="Z464"/>
  <c r="Z463"/>
  <c r="Z462"/>
  <c r="Z461"/>
  <c r="Z460"/>
  <c r="U460"/>
  <c r="C460" s="1"/>
  <c r="Z459"/>
  <c r="Z458"/>
  <c r="Z457"/>
  <c r="Z456"/>
  <c r="Z455"/>
  <c r="U455"/>
  <c r="C455" s="1"/>
  <c r="Z454"/>
  <c r="Z453"/>
  <c r="U453"/>
  <c r="C453" s="1"/>
  <c r="Z452"/>
  <c r="Z451"/>
  <c r="Z450"/>
  <c r="U450"/>
  <c r="C450" s="1"/>
  <c r="Z449"/>
  <c r="Z448"/>
  <c r="Z447"/>
  <c r="Z446"/>
  <c r="U446"/>
  <c r="C446" s="1"/>
  <c r="Z547"/>
  <c r="Z546"/>
  <c r="Z545"/>
  <c r="Z544"/>
  <c r="U544"/>
  <c r="C544" s="1"/>
  <c r="Z543"/>
  <c r="U543"/>
  <c r="C543" s="1"/>
  <c r="Z513"/>
  <c r="U513"/>
  <c r="C513" s="1"/>
  <c r="Z512"/>
  <c r="U512"/>
  <c r="C512" s="1"/>
  <c r="Z511"/>
  <c r="U511"/>
  <c r="C511" s="1"/>
  <c r="Z510"/>
  <c r="U510"/>
  <c r="C510" s="1"/>
  <c r="Z509"/>
  <c r="Z508"/>
  <c r="U508"/>
  <c r="C508" s="1"/>
  <c r="Z507"/>
  <c r="Z506"/>
  <c r="U506"/>
  <c r="C506" s="1"/>
  <c r="Z505"/>
  <c r="U505"/>
  <c r="C505" s="1"/>
  <c r="Z504"/>
  <c r="U504"/>
  <c r="C504" s="1"/>
  <c r="Z503"/>
  <c r="U503"/>
  <c r="C503" s="1"/>
  <c r="Z502"/>
  <c r="Z501"/>
  <c r="Z500"/>
  <c r="Z499"/>
  <c r="Z498"/>
  <c r="Z497"/>
  <c r="U497"/>
  <c r="C497" s="1"/>
  <c r="Z496"/>
  <c r="Z495"/>
  <c r="Z494"/>
  <c r="Z493"/>
  <c r="Z573"/>
  <c r="Z572"/>
  <c r="Z571"/>
  <c r="Z570"/>
  <c r="U570"/>
  <c r="C570" s="1"/>
  <c r="Z569"/>
  <c r="U569"/>
  <c r="C569" s="1"/>
  <c r="Z568"/>
  <c r="U568"/>
  <c r="C568" s="1"/>
  <c r="Z567"/>
  <c r="U567"/>
  <c r="C567" s="1"/>
  <c r="Z566"/>
  <c r="U566"/>
  <c r="C566" s="1"/>
  <c r="Z565"/>
  <c r="Z564"/>
  <c r="Z563"/>
  <c r="Z562"/>
  <c r="Z561"/>
  <c r="Z560"/>
  <c r="U560"/>
  <c r="C560" s="1"/>
  <c r="Z559"/>
  <c r="U559"/>
  <c r="C559" s="1"/>
  <c r="Z558"/>
  <c r="U558"/>
  <c r="C558" s="1"/>
  <c r="Z557"/>
  <c r="U557"/>
  <c r="C557" s="1"/>
  <c r="Z556"/>
  <c r="U556"/>
  <c r="C556" s="1"/>
  <c r="Z555"/>
  <c r="U555"/>
  <c r="C555" s="1"/>
  <c r="Z554"/>
  <c r="Z553"/>
  <c r="U553"/>
  <c r="C553" s="1"/>
  <c r="Z552"/>
  <c r="Z551"/>
  <c r="U551"/>
  <c r="C551" s="1"/>
  <c r="Z550"/>
  <c r="U550"/>
  <c r="C550" s="1"/>
  <c r="Z549"/>
  <c r="Z548"/>
  <c r="S388"/>
  <c r="S374"/>
  <c r="S385"/>
  <c r="S371"/>
  <c r="A358"/>
  <c r="U2296" i="34" l="1"/>
  <c r="W2296"/>
  <c r="A2296"/>
  <c r="U2292"/>
  <c r="W2292"/>
  <c r="A2292"/>
  <c r="U2288"/>
  <c r="W2288"/>
  <c r="A2288"/>
  <c r="W2202"/>
  <c r="U2202"/>
  <c r="A2202"/>
  <c r="W2198"/>
  <c r="U2198"/>
  <c r="A2198"/>
  <c r="W2194"/>
  <c r="U2194"/>
  <c r="A2194"/>
  <c r="W2190"/>
  <c r="U2190"/>
  <c r="A2190"/>
  <c r="W2186"/>
  <c r="U2186"/>
  <c r="A2186"/>
  <c r="W2182"/>
  <c r="U2182"/>
  <c r="A2182"/>
  <c r="W2178"/>
  <c r="U2178"/>
  <c r="A2178"/>
  <c r="U2079"/>
  <c r="W2079"/>
  <c r="A2079"/>
  <c r="U2075"/>
  <c r="W2075"/>
  <c r="A2075"/>
  <c r="U2071"/>
  <c r="W2071"/>
  <c r="A2071"/>
  <c r="U2067"/>
  <c r="W2067"/>
  <c r="A2067"/>
  <c r="W2017"/>
  <c r="U2017"/>
  <c r="A2017"/>
  <c r="W2013"/>
  <c r="U2013"/>
  <c r="A2013"/>
  <c r="W2009"/>
  <c r="U2009"/>
  <c r="A2009"/>
  <c r="W2005"/>
  <c r="U2005"/>
  <c r="A2005"/>
  <c r="W2401"/>
  <c r="U2401"/>
  <c r="A2401"/>
  <c r="W2397"/>
  <c r="U2397"/>
  <c r="A2397"/>
  <c r="U2344"/>
  <c r="W2344"/>
  <c r="A2344"/>
  <c r="U1945"/>
  <c r="W1945"/>
  <c r="A1945"/>
  <c r="W2282"/>
  <c r="U2282"/>
  <c r="A2282"/>
  <c r="W2278"/>
  <c r="U2278"/>
  <c r="A2278"/>
  <c r="W2274"/>
  <c r="U2274"/>
  <c r="A2274"/>
  <c r="W2270"/>
  <c r="U2270"/>
  <c r="A2270"/>
  <c r="W2266"/>
  <c r="U2266"/>
  <c r="A2266"/>
  <c r="W2262"/>
  <c r="U2262"/>
  <c r="A2262"/>
  <c r="W2258"/>
  <c r="U2258"/>
  <c r="A2258"/>
  <c r="U2175"/>
  <c r="W2175"/>
  <c r="A2175"/>
  <c r="U2171"/>
  <c r="W2171"/>
  <c r="A2171"/>
  <c r="U2167"/>
  <c r="W2167"/>
  <c r="A2167"/>
  <c r="U2163"/>
  <c r="W2163"/>
  <c r="A2163"/>
  <c r="U2159"/>
  <c r="W2159"/>
  <c r="A2159"/>
  <c r="U2155"/>
  <c r="W2155"/>
  <c r="A2155"/>
  <c r="U2151"/>
  <c r="W2151"/>
  <c r="A2151"/>
  <c r="W2061"/>
  <c r="U2061"/>
  <c r="A2061"/>
  <c r="W2057"/>
  <c r="U2057"/>
  <c r="A2057"/>
  <c r="W2053"/>
  <c r="U2053"/>
  <c r="A2053"/>
  <c r="W2049"/>
  <c r="U2049"/>
  <c r="A2049"/>
  <c r="W2001"/>
  <c r="U2001"/>
  <c r="A2001"/>
  <c r="W1997"/>
  <c r="U1997"/>
  <c r="A1997"/>
  <c r="W1993"/>
  <c r="U1993"/>
  <c r="A1993"/>
  <c r="W1989"/>
  <c r="U1989"/>
  <c r="A1989"/>
  <c r="U2738"/>
  <c r="W2738"/>
  <c r="A2738"/>
  <c r="U2742"/>
  <c r="W2742"/>
  <c r="A2742"/>
  <c r="U2746"/>
  <c r="W2746"/>
  <c r="A2746"/>
  <c r="W2544"/>
  <c r="U2544"/>
  <c r="A2544"/>
  <c r="W2548"/>
  <c r="U2548"/>
  <c r="A2548"/>
  <c r="W2552"/>
  <c r="U2552"/>
  <c r="A2552"/>
  <c r="W2556"/>
  <c r="U2556"/>
  <c r="A2556"/>
  <c r="W2560"/>
  <c r="U2560"/>
  <c r="A2560"/>
  <c r="W2564"/>
  <c r="U2564"/>
  <c r="A2564"/>
  <c r="W2568"/>
  <c r="U2568"/>
  <c r="A2568"/>
  <c r="W2572"/>
  <c r="U2572"/>
  <c r="A2572"/>
  <c r="W2576"/>
  <c r="U2576"/>
  <c r="A2576"/>
  <c r="U2587"/>
  <c r="W2587"/>
  <c r="A2587"/>
  <c r="W2625"/>
  <c r="U2625"/>
  <c r="A2625"/>
  <c r="W2629"/>
  <c r="U2629"/>
  <c r="A2629"/>
  <c r="W2633"/>
  <c r="U2633"/>
  <c r="A2633"/>
  <c r="W2521"/>
  <c r="U2521"/>
  <c r="A2521"/>
  <c r="W2525"/>
  <c r="U2525"/>
  <c r="A2525"/>
  <c r="W2529"/>
  <c r="U2529"/>
  <c r="A2529"/>
  <c r="W2533"/>
  <c r="U2533"/>
  <c r="A2533"/>
  <c r="W2537"/>
  <c r="U2537"/>
  <c r="A2537"/>
  <c r="W2541"/>
  <c r="U2541"/>
  <c r="A2541"/>
  <c r="U2583"/>
  <c r="W2583"/>
  <c r="A2583"/>
  <c r="W2612"/>
  <c r="U2612"/>
  <c r="A2612"/>
  <c r="W2616"/>
  <c r="U2616"/>
  <c r="A2616"/>
  <c r="W2620"/>
  <c r="U2620"/>
  <c r="A2620"/>
  <c r="W2712"/>
  <c r="U2712"/>
  <c r="A2712"/>
  <c r="W2601"/>
  <c r="U2601"/>
  <c r="A2601"/>
  <c r="U2670"/>
  <c r="W2670"/>
  <c r="A2670"/>
  <c r="U2674"/>
  <c r="W2674"/>
  <c r="A2674"/>
  <c r="U2678"/>
  <c r="W2678"/>
  <c r="A2678"/>
  <c r="U2682"/>
  <c r="W2682"/>
  <c r="A2682"/>
  <c r="U2686"/>
  <c r="W2686"/>
  <c r="A2686"/>
  <c r="U2690"/>
  <c r="W2690"/>
  <c r="A2690"/>
  <c r="U2694"/>
  <c r="W2694"/>
  <c r="A2694"/>
  <c r="U2698"/>
  <c r="W2698"/>
  <c r="A2698"/>
  <c r="U2702"/>
  <c r="W2702"/>
  <c r="A2702"/>
  <c r="U2706"/>
  <c r="W2706"/>
  <c r="A2706"/>
  <c r="W2409"/>
  <c r="U2409"/>
  <c r="A2409"/>
  <c r="U2439"/>
  <c r="W2439"/>
  <c r="A2439"/>
  <c r="R2417"/>
  <c r="S2417"/>
  <c r="W2417"/>
  <c r="T2417"/>
  <c r="U2417"/>
  <c r="A2417"/>
  <c r="S2452"/>
  <c r="W2452"/>
  <c r="T2452"/>
  <c r="U2452"/>
  <c r="R2452"/>
  <c r="A2452"/>
  <c r="W2789"/>
  <c r="U2789"/>
  <c r="A2789"/>
  <c r="W2456"/>
  <c r="U2456"/>
  <c r="A2456"/>
  <c r="W2464"/>
  <c r="U2464"/>
  <c r="A2464"/>
  <c r="W2468"/>
  <c r="U2468"/>
  <c r="A2468"/>
  <c r="W2472"/>
  <c r="U2472"/>
  <c r="A2472"/>
  <c r="W2476"/>
  <c r="U2476"/>
  <c r="A2476"/>
  <c r="W2480"/>
  <c r="U2480"/>
  <c r="A2480"/>
  <c r="W2484"/>
  <c r="U2484"/>
  <c r="A2484"/>
  <c r="W2488"/>
  <c r="U2488"/>
  <c r="A2488"/>
  <c r="W2492"/>
  <c r="U2492"/>
  <c r="A2492"/>
  <c r="W2496"/>
  <c r="U2496"/>
  <c r="A2496"/>
  <c r="W2580"/>
  <c r="U2580"/>
  <c r="A2580"/>
  <c r="U2590"/>
  <c r="W2590"/>
  <c r="A2590"/>
  <c r="U2594"/>
  <c r="W2594"/>
  <c r="A2594"/>
  <c r="U2598"/>
  <c r="W2598"/>
  <c r="A2598"/>
  <c r="W2517"/>
  <c r="U2517"/>
  <c r="A2517"/>
  <c r="W2513"/>
  <c r="U2513"/>
  <c r="A2513"/>
  <c r="W2420"/>
  <c r="U2420"/>
  <c r="A2420"/>
  <c r="W2664"/>
  <c r="U2664"/>
  <c r="A2664"/>
  <c r="W2660"/>
  <c r="U2660"/>
  <c r="A2660"/>
  <c r="W2656"/>
  <c r="U2656"/>
  <c r="A2656"/>
  <c r="W2652"/>
  <c r="U2652"/>
  <c r="A2652"/>
  <c r="W2648"/>
  <c r="U2648"/>
  <c r="A2648"/>
  <c r="W2644"/>
  <c r="U2644"/>
  <c r="A2644"/>
  <c r="W2640"/>
  <c r="U2640"/>
  <c r="A2640"/>
  <c r="W2608"/>
  <c r="U2608"/>
  <c r="A2608"/>
  <c r="W2604"/>
  <c r="U2604"/>
  <c r="A2604"/>
  <c r="W2509"/>
  <c r="U2509"/>
  <c r="A2509"/>
  <c r="W2505"/>
  <c r="U2505"/>
  <c r="A2505"/>
  <c r="W2501"/>
  <c r="U2501"/>
  <c r="A2501"/>
  <c r="W2460"/>
  <c r="U2460"/>
  <c r="A2460"/>
  <c r="U2451"/>
  <c r="W2451"/>
  <c r="A2451"/>
  <c r="U2447"/>
  <c r="W2447"/>
  <c r="A2447"/>
  <c r="U2443"/>
  <c r="W2443"/>
  <c r="A2443"/>
  <c r="U2435"/>
  <c r="W2435"/>
  <c r="A2435"/>
  <c r="U2431"/>
  <c r="W2431"/>
  <c r="A2431"/>
  <c r="U2427"/>
  <c r="W2427"/>
  <c r="A2427"/>
  <c r="U2414"/>
  <c r="W2414"/>
  <c r="A2414"/>
  <c r="W2736"/>
  <c r="U2736"/>
  <c r="A2736"/>
  <c r="W2732"/>
  <c r="U2732"/>
  <c r="A2732"/>
  <c r="W2728"/>
  <c r="U2728"/>
  <c r="A2728"/>
  <c r="W2724"/>
  <c r="U2724"/>
  <c r="A2724"/>
  <c r="W2720"/>
  <c r="U2720"/>
  <c r="A2720"/>
  <c r="W2716"/>
  <c r="U2716"/>
  <c r="A2716"/>
  <c r="W2066"/>
  <c r="U2066"/>
  <c r="A2066"/>
  <c r="U2295"/>
  <c r="W2295"/>
  <c r="A2295"/>
  <c r="U2291"/>
  <c r="W2291"/>
  <c r="A2291"/>
  <c r="U2287"/>
  <c r="W2287"/>
  <c r="A2287"/>
  <c r="W2201"/>
  <c r="U2201"/>
  <c r="A2201"/>
  <c r="W2197"/>
  <c r="U2197"/>
  <c r="A2197"/>
  <c r="W2193"/>
  <c r="U2193"/>
  <c r="A2193"/>
  <c r="W2189"/>
  <c r="U2189"/>
  <c r="A2189"/>
  <c r="W2185"/>
  <c r="U2185"/>
  <c r="A2185"/>
  <c r="W2181"/>
  <c r="U2181"/>
  <c r="A2181"/>
  <c r="W2177"/>
  <c r="U2177"/>
  <c r="A2177"/>
  <c r="W2078"/>
  <c r="U2078"/>
  <c r="A2078"/>
  <c r="W2074"/>
  <c r="U2074"/>
  <c r="A2074"/>
  <c r="W2070"/>
  <c r="U2070"/>
  <c r="A2070"/>
  <c r="U2016"/>
  <c r="W2016"/>
  <c r="A2016"/>
  <c r="U2012"/>
  <c r="W2012"/>
  <c r="A2012"/>
  <c r="U2008"/>
  <c r="W2008"/>
  <c r="A2008"/>
  <c r="U2004"/>
  <c r="W2004"/>
  <c r="A2004"/>
  <c r="W2400"/>
  <c r="U2400"/>
  <c r="A2400"/>
  <c r="U2347"/>
  <c r="W2347"/>
  <c r="A2347"/>
  <c r="U2343"/>
  <c r="W2343"/>
  <c r="A2343"/>
  <c r="W2285"/>
  <c r="U2285"/>
  <c r="A2285"/>
  <c r="W2281"/>
  <c r="U2281"/>
  <c r="A2281"/>
  <c r="W2277"/>
  <c r="U2277"/>
  <c r="A2277"/>
  <c r="W2273"/>
  <c r="U2273"/>
  <c r="A2273"/>
  <c r="W2269"/>
  <c r="U2269"/>
  <c r="A2269"/>
  <c r="W2265"/>
  <c r="U2265"/>
  <c r="A2265"/>
  <c r="W2261"/>
  <c r="U2261"/>
  <c r="A2261"/>
  <c r="W2257"/>
  <c r="U2257"/>
  <c r="A2257"/>
  <c r="W2174"/>
  <c r="U2174"/>
  <c r="A2174"/>
  <c r="W2170"/>
  <c r="U2170"/>
  <c r="A2170"/>
  <c r="W2166"/>
  <c r="U2166"/>
  <c r="A2166"/>
  <c r="W2162"/>
  <c r="U2162"/>
  <c r="A2162"/>
  <c r="W2158"/>
  <c r="U2158"/>
  <c r="A2158"/>
  <c r="W2154"/>
  <c r="U2154"/>
  <c r="A2154"/>
  <c r="W2150"/>
  <c r="U2150"/>
  <c r="A2150"/>
  <c r="U2060"/>
  <c r="W2060"/>
  <c r="A2060"/>
  <c r="U2056"/>
  <c r="W2056"/>
  <c r="A2056"/>
  <c r="U2052"/>
  <c r="W2052"/>
  <c r="A2052"/>
  <c r="U2048"/>
  <c r="W2048"/>
  <c r="A2048"/>
  <c r="U2000"/>
  <c r="W2000"/>
  <c r="A2000"/>
  <c r="U1996"/>
  <c r="W1996"/>
  <c r="A1996"/>
  <c r="U1992"/>
  <c r="W1992"/>
  <c r="A1992"/>
  <c r="U1988"/>
  <c r="W1988"/>
  <c r="A1988"/>
  <c r="U2739"/>
  <c r="W2739"/>
  <c r="A2739"/>
  <c r="U2743"/>
  <c r="W2743"/>
  <c r="A2743"/>
  <c r="U2747"/>
  <c r="W2747"/>
  <c r="A2747"/>
  <c r="W2545"/>
  <c r="U2545"/>
  <c r="A2545"/>
  <c r="W2549"/>
  <c r="U2549"/>
  <c r="A2549"/>
  <c r="W2553"/>
  <c r="U2553"/>
  <c r="A2553"/>
  <c r="W2557"/>
  <c r="U2557"/>
  <c r="A2557"/>
  <c r="W2561"/>
  <c r="U2561"/>
  <c r="A2561"/>
  <c r="W2565"/>
  <c r="U2565"/>
  <c r="A2565"/>
  <c r="W2569"/>
  <c r="U2569"/>
  <c r="A2569"/>
  <c r="W2573"/>
  <c r="U2573"/>
  <c r="A2573"/>
  <c r="W2577"/>
  <c r="U2577"/>
  <c r="A2577"/>
  <c r="U2622"/>
  <c r="W2622"/>
  <c r="A2622"/>
  <c r="U2626"/>
  <c r="W2626"/>
  <c r="A2626"/>
  <c r="U2630"/>
  <c r="W2630"/>
  <c r="A2630"/>
  <c r="W2748"/>
  <c r="U2748"/>
  <c r="A2748"/>
  <c r="U2522"/>
  <c r="W2522"/>
  <c r="A2522"/>
  <c r="U2526"/>
  <c r="W2526"/>
  <c r="A2526"/>
  <c r="U2530"/>
  <c r="W2530"/>
  <c r="A2530"/>
  <c r="U2534"/>
  <c r="W2534"/>
  <c r="A2534"/>
  <c r="U2538"/>
  <c r="W2538"/>
  <c r="A2538"/>
  <c r="U2542"/>
  <c r="W2542"/>
  <c r="A2542"/>
  <c r="W2584"/>
  <c r="U2584"/>
  <c r="A2584"/>
  <c r="W2613"/>
  <c r="U2613"/>
  <c r="A2613"/>
  <c r="W2617"/>
  <c r="U2617"/>
  <c r="A2617"/>
  <c r="W2621"/>
  <c r="U2621"/>
  <c r="A2621"/>
  <c r="W2713"/>
  <c r="U2713"/>
  <c r="A2713"/>
  <c r="W2653"/>
  <c r="U2653"/>
  <c r="A2653"/>
  <c r="U2671"/>
  <c r="W2671"/>
  <c r="A2671"/>
  <c r="U2675"/>
  <c r="W2675"/>
  <c r="A2675"/>
  <c r="U2679"/>
  <c r="W2679"/>
  <c r="A2679"/>
  <c r="U2683"/>
  <c r="W2683"/>
  <c r="A2683"/>
  <c r="U2687"/>
  <c r="W2687"/>
  <c r="A2687"/>
  <c r="U2691"/>
  <c r="W2691"/>
  <c r="A2691"/>
  <c r="U2695"/>
  <c r="W2695"/>
  <c r="A2695"/>
  <c r="U2699"/>
  <c r="W2699"/>
  <c r="A2699"/>
  <c r="U2703"/>
  <c r="W2703"/>
  <c r="A2703"/>
  <c r="U2707"/>
  <c r="W2707"/>
  <c r="A2707"/>
  <c r="W2408"/>
  <c r="U2408"/>
  <c r="A2408"/>
  <c r="W2440"/>
  <c r="U2440"/>
  <c r="A2440"/>
  <c r="U2422"/>
  <c r="R2422"/>
  <c r="S2422"/>
  <c r="W2422"/>
  <c r="T2422"/>
  <c r="A2422"/>
  <c r="W2453"/>
  <c r="U2453"/>
  <c r="A2453"/>
  <c r="U2790"/>
  <c r="W2790"/>
  <c r="A2790"/>
  <c r="U2418"/>
  <c r="W2418"/>
  <c r="A2418"/>
  <c r="W2465"/>
  <c r="U2465"/>
  <c r="A2465"/>
  <c r="W2469"/>
  <c r="U2469"/>
  <c r="A2469"/>
  <c r="W2473"/>
  <c r="U2473"/>
  <c r="A2473"/>
  <c r="W2477"/>
  <c r="U2477"/>
  <c r="A2477"/>
  <c r="W2481"/>
  <c r="U2481"/>
  <c r="A2481"/>
  <c r="W2485"/>
  <c r="U2485"/>
  <c r="A2485"/>
  <c r="W2489"/>
  <c r="U2489"/>
  <c r="A2489"/>
  <c r="W2493"/>
  <c r="U2493"/>
  <c r="A2493"/>
  <c r="W2497"/>
  <c r="U2497"/>
  <c r="A2497"/>
  <c r="W2581"/>
  <c r="U2581"/>
  <c r="A2581"/>
  <c r="U2591"/>
  <c r="W2591"/>
  <c r="A2591"/>
  <c r="U2595"/>
  <c r="W2595"/>
  <c r="A2595"/>
  <c r="U2599"/>
  <c r="W2599"/>
  <c r="A2599"/>
  <c r="W2516"/>
  <c r="U2516"/>
  <c r="A2516"/>
  <c r="W2512"/>
  <c r="U2512"/>
  <c r="A2512"/>
  <c r="W2461"/>
  <c r="U2461"/>
  <c r="A2461"/>
  <c r="U2663"/>
  <c r="W2663"/>
  <c r="A2663"/>
  <c r="U2659"/>
  <c r="W2659"/>
  <c r="A2659"/>
  <c r="U2655"/>
  <c r="W2655"/>
  <c r="A2655"/>
  <c r="U2651"/>
  <c r="W2651"/>
  <c r="A2651"/>
  <c r="U2647"/>
  <c r="W2647"/>
  <c r="A2647"/>
  <c r="U2643"/>
  <c r="W2643"/>
  <c r="A2643"/>
  <c r="U2639"/>
  <c r="W2639"/>
  <c r="A2639"/>
  <c r="U2607"/>
  <c r="W2607"/>
  <c r="A2607"/>
  <c r="U2603"/>
  <c r="W2603"/>
  <c r="A2603"/>
  <c r="W2508"/>
  <c r="U2508"/>
  <c r="A2508"/>
  <c r="W2504"/>
  <c r="U2504"/>
  <c r="A2504"/>
  <c r="W2500"/>
  <c r="U2500"/>
  <c r="A2500"/>
  <c r="U2459"/>
  <c r="W2459"/>
  <c r="A2459"/>
  <c r="U2450"/>
  <c r="W2450"/>
  <c r="A2450"/>
  <c r="U2446"/>
  <c r="W2446"/>
  <c r="A2446"/>
  <c r="U2442"/>
  <c r="W2442"/>
  <c r="A2442"/>
  <c r="U2438"/>
  <c r="W2438"/>
  <c r="A2438"/>
  <c r="U2434"/>
  <c r="W2434"/>
  <c r="A2434"/>
  <c r="U2430"/>
  <c r="W2430"/>
  <c r="A2430"/>
  <c r="U2426"/>
  <c r="W2426"/>
  <c r="A2426"/>
  <c r="W2413"/>
  <c r="U2413"/>
  <c r="A2413"/>
  <c r="U2735"/>
  <c r="W2735"/>
  <c r="A2735"/>
  <c r="U2731"/>
  <c r="W2731"/>
  <c r="A2731"/>
  <c r="U2727"/>
  <c r="W2727"/>
  <c r="A2727"/>
  <c r="U2723"/>
  <c r="W2723"/>
  <c r="A2723"/>
  <c r="U2719"/>
  <c r="W2719"/>
  <c r="A2719"/>
  <c r="U2715"/>
  <c r="W2715"/>
  <c r="A2715"/>
  <c r="W2165"/>
  <c r="U2165"/>
  <c r="A2165"/>
  <c r="W2294"/>
  <c r="U2294"/>
  <c r="A2294"/>
  <c r="W2290"/>
  <c r="U2290"/>
  <c r="A2290"/>
  <c r="W2286"/>
  <c r="U2286"/>
  <c r="A2286"/>
  <c r="U2200"/>
  <c r="W2200"/>
  <c r="A2200"/>
  <c r="U2196"/>
  <c r="W2196"/>
  <c r="A2196"/>
  <c r="U2192"/>
  <c r="W2192"/>
  <c r="A2192"/>
  <c r="U2188"/>
  <c r="W2188"/>
  <c r="A2188"/>
  <c r="U2184"/>
  <c r="W2184"/>
  <c r="A2184"/>
  <c r="U2180"/>
  <c r="W2180"/>
  <c r="A2180"/>
  <c r="W2081"/>
  <c r="U2081"/>
  <c r="A2081"/>
  <c r="W2077"/>
  <c r="U2077"/>
  <c r="A2077"/>
  <c r="W2073"/>
  <c r="U2073"/>
  <c r="A2073"/>
  <c r="W2069"/>
  <c r="U2069"/>
  <c r="A2069"/>
  <c r="W2065"/>
  <c r="U2065"/>
  <c r="A2065"/>
  <c r="U2015"/>
  <c r="W2015"/>
  <c r="A2015"/>
  <c r="U2011"/>
  <c r="W2011"/>
  <c r="A2011"/>
  <c r="U2007"/>
  <c r="W2007"/>
  <c r="A2007"/>
  <c r="U2003"/>
  <c r="W2003"/>
  <c r="A2003"/>
  <c r="U2399"/>
  <c r="W2399"/>
  <c r="A2399"/>
  <c r="W2346"/>
  <c r="U2346"/>
  <c r="A2346"/>
  <c r="W2342"/>
  <c r="U2342"/>
  <c r="A2342"/>
  <c r="U2284"/>
  <c r="W2284"/>
  <c r="A2284"/>
  <c r="U2280"/>
  <c r="W2280"/>
  <c r="A2280"/>
  <c r="U2276"/>
  <c r="W2276"/>
  <c r="A2276"/>
  <c r="U2272"/>
  <c r="W2272"/>
  <c r="A2272"/>
  <c r="U2268"/>
  <c r="W2268"/>
  <c r="A2268"/>
  <c r="U2264"/>
  <c r="W2264"/>
  <c r="A2264"/>
  <c r="U2260"/>
  <c r="W2260"/>
  <c r="A2260"/>
  <c r="U2256"/>
  <c r="W2256"/>
  <c r="A2256"/>
  <c r="W2173"/>
  <c r="U2173"/>
  <c r="A2173"/>
  <c r="W2169"/>
  <c r="U2169"/>
  <c r="A2169"/>
  <c r="W2161"/>
  <c r="U2161"/>
  <c r="A2161"/>
  <c r="W2157"/>
  <c r="U2157"/>
  <c r="A2157"/>
  <c r="W2153"/>
  <c r="U2153"/>
  <c r="A2153"/>
  <c r="U2063"/>
  <c r="W2063"/>
  <c r="A2063"/>
  <c r="U2059"/>
  <c r="W2059"/>
  <c r="A2059"/>
  <c r="U2055"/>
  <c r="W2055"/>
  <c r="A2055"/>
  <c r="U2051"/>
  <c r="W2051"/>
  <c r="A2051"/>
  <c r="U2047"/>
  <c r="W2047"/>
  <c r="A2047"/>
  <c r="U1999"/>
  <c r="W1999"/>
  <c r="A1999"/>
  <c r="U1995"/>
  <c r="W1995"/>
  <c r="A1995"/>
  <c r="U1991"/>
  <c r="W1991"/>
  <c r="A1991"/>
  <c r="U1987"/>
  <c r="W1987"/>
  <c r="A1987"/>
  <c r="W2740"/>
  <c r="U2740"/>
  <c r="A2740"/>
  <c r="W2744"/>
  <c r="U2744"/>
  <c r="A2744"/>
  <c r="U2462"/>
  <c r="W2462"/>
  <c r="A2462"/>
  <c r="U2546"/>
  <c r="W2546"/>
  <c r="A2546"/>
  <c r="U2550"/>
  <c r="W2550"/>
  <c r="A2550"/>
  <c r="U2554"/>
  <c r="W2554"/>
  <c r="A2554"/>
  <c r="U2558"/>
  <c r="W2558"/>
  <c r="A2558"/>
  <c r="U2562"/>
  <c r="W2562"/>
  <c r="A2562"/>
  <c r="U2566"/>
  <c r="W2566"/>
  <c r="A2566"/>
  <c r="U2570"/>
  <c r="W2570"/>
  <c r="A2570"/>
  <c r="U2574"/>
  <c r="W2574"/>
  <c r="A2574"/>
  <c r="W2585"/>
  <c r="U2585"/>
  <c r="A2585"/>
  <c r="U2623"/>
  <c r="W2623"/>
  <c r="A2623"/>
  <c r="U2627"/>
  <c r="W2627"/>
  <c r="A2627"/>
  <c r="U2631"/>
  <c r="W2631"/>
  <c r="A2631"/>
  <c r="U2519"/>
  <c r="W2519"/>
  <c r="A2519"/>
  <c r="U2523"/>
  <c r="W2523"/>
  <c r="A2523"/>
  <c r="U2527"/>
  <c r="W2527"/>
  <c r="A2527"/>
  <c r="U2531"/>
  <c r="W2531"/>
  <c r="A2531"/>
  <c r="U2535"/>
  <c r="W2535"/>
  <c r="A2535"/>
  <c r="U2539"/>
  <c r="W2539"/>
  <c r="A2539"/>
  <c r="U2543"/>
  <c r="W2543"/>
  <c r="A2543"/>
  <c r="U2610"/>
  <c r="W2610"/>
  <c r="A2610"/>
  <c r="U2614"/>
  <c r="W2614"/>
  <c r="A2614"/>
  <c r="U2618"/>
  <c r="W2618"/>
  <c r="A2618"/>
  <c r="U2710"/>
  <c r="W2710"/>
  <c r="A2710"/>
  <c r="U2714"/>
  <c r="W2714"/>
  <c r="A2714"/>
  <c r="U2667"/>
  <c r="W2667"/>
  <c r="A2667"/>
  <c r="W2672"/>
  <c r="U2672"/>
  <c r="A2672"/>
  <c r="W2676"/>
  <c r="U2676"/>
  <c r="A2676"/>
  <c r="W2680"/>
  <c r="U2680"/>
  <c r="A2680"/>
  <c r="W2684"/>
  <c r="U2684"/>
  <c r="A2684"/>
  <c r="W2688"/>
  <c r="U2688"/>
  <c r="A2688"/>
  <c r="W2692"/>
  <c r="U2692"/>
  <c r="A2692"/>
  <c r="W2696"/>
  <c r="U2696"/>
  <c r="A2696"/>
  <c r="W2700"/>
  <c r="U2700"/>
  <c r="A2700"/>
  <c r="W2704"/>
  <c r="U2704"/>
  <c r="A2704"/>
  <c r="W2708"/>
  <c r="U2708"/>
  <c r="A2708"/>
  <c r="U2410"/>
  <c r="W2410"/>
  <c r="A2410"/>
  <c r="W2441"/>
  <c r="U2441"/>
  <c r="A2441"/>
  <c r="U2423"/>
  <c r="W2423"/>
  <c r="A2423"/>
  <c r="U2454"/>
  <c r="W2454"/>
  <c r="A2454"/>
  <c r="U2791"/>
  <c r="W2791"/>
  <c r="A2791"/>
  <c r="U2419"/>
  <c r="W2419"/>
  <c r="A2419"/>
  <c r="U2466"/>
  <c r="W2466"/>
  <c r="A2466"/>
  <c r="U2470"/>
  <c r="W2470"/>
  <c r="A2470"/>
  <c r="U2474"/>
  <c r="W2474"/>
  <c r="A2474"/>
  <c r="U2478"/>
  <c r="W2478"/>
  <c r="A2478"/>
  <c r="U2482"/>
  <c r="W2482"/>
  <c r="A2482"/>
  <c r="U2486"/>
  <c r="W2486"/>
  <c r="A2486"/>
  <c r="U2490"/>
  <c r="W2490"/>
  <c r="A2490"/>
  <c r="U2494"/>
  <c r="W2494"/>
  <c r="A2494"/>
  <c r="U2578"/>
  <c r="W2578"/>
  <c r="A2578"/>
  <c r="W2588"/>
  <c r="U2588"/>
  <c r="A2588"/>
  <c r="W2592"/>
  <c r="U2592"/>
  <c r="A2592"/>
  <c r="W2596"/>
  <c r="U2596"/>
  <c r="A2596"/>
  <c r="W2600"/>
  <c r="U2600"/>
  <c r="A2600"/>
  <c r="U2515"/>
  <c r="W2515"/>
  <c r="A2515"/>
  <c r="U2511"/>
  <c r="W2511"/>
  <c r="A2511"/>
  <c r="U2666"/>
  <c r="W2666"/>
  <c r="A2666"/>
  <c r="U2662"/>
  <c r="W2662"/>
  <c r="A2662"/>
  <c r="U2658"/>
  <c r="W2658"/>
  <c r="A2658"/>
  <c r="U2654"/>
  <c r="W2654"/>
  <c r="A2654"/>
  <c r="U2650"/>
  <c r="W2650"/>
  <c r="A2650"/>
  <c r="U2646"/>
  <c r="W2646"/>
  <c r="A2646"/>
  <c r="U2642"/>
  <c r="W2642"/>
  <c r="A2642"/>
  <c r="U2638"/>
  <c r="W2638"/>
  <c r="A2638"/>
  <c r="U2606"/>
  <c r="W2606"/>
  <c r="A2606"/>
  <c r="U2602"/>
  <c r="W2602"/>
  <c r="A2602"/>
  <c r="U2507"/>
  <c r="W2507"/>
  <c r="A2507"/>
  <c r="U2503"/>
  <c r="W2503"/>
  <c r="A2503"/>
  <c r="U2499"/>
  <c r="W2499"/>
  <c r="A2499"/>
  <c r="U2458"/>
  <c r="W2458"/>
  <c r="A2458"/>
  <c r="W2449"/>
  <c r="U2449"/>
  <c r="A2449"/>
  <c r="W2445"/>
  <c r="U2445"/>
  <c r="A2445"/>
  <c r="W2437"/>
  <c r="U2437"/>
  <c r="A2437"/>
  <c r="W2433"/>
  <c r="U2433"/>
  <c r="A2433"/>
  <c r="W2429"/>
  <c r="U2429"/>
  <c r="A2429"/>
  <c r="W2425"/>
  <c r="U2425"/>
  <c r="A2425"/>
  <c r="W2412"/>
  <c r="U2412"/>
  <c r="A2412"/>
  <c r="U2734"/>
  <c r="W2734"/>
  <c r="A2734"/>
  <c r="U2730"/>
  <c r="W2730"/>
  <c r="A2730"/>
  <c r="U2726"/>
  <c r="W2726"/>
  <c r="A2726"/>
  <c r="U2722"/>
  <c r="W2722"/>
  <c r="A2722"/>
  <c r="U2718"/>
  <c r="W2718"/>
  <c r="A2718"/>
  <c r="W1986"/>
  <c r="U1986"/>
  <c r="A1986"/>
  <c r="W2293"/>
  <c r="U2293"/>
  <c r="A2293"/>
  <c r="W2289"/>
  <c r="U2289"/>
  <c r="A2289"/>
  <c r="U2203"/>
  <c r="W2203"/>
  <c r="A2203"/>
  <c r="U2199"/>
  <c r="W2199"/>
  <c r="A2199"/>
  <c r="U2195"/>
  <c r="W2195"/>
  <c r="A2195"/>
  <c r="U2191"/>
  <c r="W2191"/>
  <c r="A2191"/>
  <c r="U2187"/>
  <c r="W2187"/>
  <c r="A2187"/>
  <c r="U2183"/>
  <c r="W2183"/>
  <c r="A2183"/>
  <c r="U2179"/>
  <c r="W2179"/>
  <c r="A2179"/>
  <c r="U2080"/>
  <c r="W2080"/>
  <c r="A2080"/>
  <c r="U2076"/>
  <c r="W2076"/>
  <c r="A2076"/>
  <c r="U2072"/>
  <c r="W2072"/>
  <c r="A2072"/>
  <c r="U2068"/>
  <c r="W2068"/>
  <c r="A2068"/>
  <c r="U2064"/>
  <c r="W2064"/>
  <c r="A2064"/>
  <c r="W2014"/>
  <c r="U2014"/>
  <c r="A2014"/>
  <c r="W2010"/>
  <c r="U2010"/>
  <c r="A2010"/>
  <c r="W2006"/>
  <c r="U2006"/>
  <c r="A2006"/>
  <c r="W2002"/>
  <c r="U2002"/>
  <c r="A2002"/>
  <c r="U2398"/>
  <c r="W2398"/>
  <c r="A2398"/>
  <c r="W2345"/>
  <c r="U2345"/>
  <c r="A2345"/>
  <c r="W2341"/>
  <c r="U2341"/>
  <c r="A2341"/>
  <c r="U2283"/>
  <c r="W2283"/>
  <c r="A2283"/>
  <c r="U2279"/>
  <c r="W2279"/>
  <c r="A2279"/>
  <c r="U2275"/>
  <c r="W2275"/>
  <c r="A2275"/>
  <c r="U2271"/>
  <c r="W2271"/>
  <c r="A2271"/>
  <c r="U2267"/>
  <c r="W2267"/>
  <c r="A2267"/>
  <c r="U2263"/>
  <c r="W2263"/>
  <c r="A2263"/>
  <c r="U2259"/>
  <c r="W2259"/>
  <c r="A2259"/>
  <c r="U2176"/>
  <c r="W2176"/>
  <c r="A2176"/>
  <c r="U2172"/>
  <c r="W2172"/>
  <c r="A2172"/>
  <c r="U2168"/>
  <c r="W2168"/>
  <c r="A2168"/>
  <c r="U2164"/>
  <c r="W2164"/>
  <c r="A2164"/>
  <c r="U2160"/>
  <c r="W2160"/>
  <c r="A2160"/>
  <c r="U2156"/>
  <c r="W2156"/>
  <c r="A2156"/>
  <c r="U2152"/>
  <c r="W2152"/>
  <c r="A2152"/>
  <c r="W2062"/>
  <c r="U2062"/>
  <c r="A2062"/>
  <c r="W2058"/>
  <c r="U2058"/>
  <c r="A2058"/>
  <c r="W2054"/>
  <c r="U2054"/>
  <c r="A2054"/>
  <c r="W2050"/>
  <c r="U2050"/>
  <c r="A2050"/>
  <c r="W2046"/>
  <c r="U2046"/>
  <c r="A2046"/>
  <c r="W1998"/>
  <c r="U1998"/>
  <c r="A1998"/>
  <c r="W1994"/>
  <c r="U1994"/>
  <c r="A1994"/>
  <c r="W1990"/>
  <c r="U1990"/>
  <c r="A1990"/>
  <c r="W2733"/>
  <c r="U2733"/>
  <c r="A2733"/>
  <c r="W2741"/>
  <c r="U2741"/>
  <c r="A2741"/>
  <c r="W2745"/>
  <c r="U2745"/>
  <c r="A2745"/>
  <c r="W2421"/>
  <c r="U2421"/>
  <c r="A2421"/>
  <c r="U2547"/>
  <c r="W2547"/>
  <c r="A2547"/>
  <c r="U2551"/>
  <c r="W2551"/>
  <c r="A2551"/>
  <c r="U2555"/>
  <c r="W2555"/>
  <c r="A2555"/>
  <c r="U2559"/>
  <c r="W2559"/>
  <c r="A2559"/>
  <c r="U2563"/>
  <c r="W2563"/>
  <c r="A2563"/>
  <c r="U2567"/>
  <c r="W2567"/>
  <c r="A2567"/>
  <c r="U2571"/>
  <c r="W2571"/>
  <c r="A2571"/>
  <c r="U2575"/>
  <c r="W2575"/>
  <c r="A2575"/>
  <c r="U2586"/>
  <c r="W2586"/>
  <c r="A2586"/>
  <c r="W2624"/>
  <c r="U2624"/>
  <c r="A2624"/>
  <c r="W2628"/>
  <c r="U2628"/>
  <c r="A2628"/>
  <c r="W2632"/>
  <c r="U2632"/>
  <c r="A2632"/>
  <c r="W2520"/>
  <c r="U2520"/>
  <c r="A2520"/>
  <c r="W2524"/>
  <c r="U2524"/>
  <c r="A2524"/>
  <c r="W2528"/>
  <c r="U2528"/>
  <c r="A2528"/>
  <c r="W2532"/>
  <c r="U2532"/>
  <c r="A2532"/>
  <c r="W2536"/>
  <c r="U2536"/>
  <c r="A2536"/>
  <c r="W2540"/>
  <c r="U2540"/>
  <c r="A2540"/>
  <c r="U2582"/>
  <c r="W2582"/>
  <c r="A2582"/>
  <c r="U2611"/>
  <c r="W2611"/>
  <c r="A2611"/>
  <c r="U2615"/>
  <c r="W2615"/>
  <c r="A2615"/>
  <c r="U2619"/>
  <c r="W2619"/>
  <c r="A2619"/>
  <c r="U2711"/>
  <c r="W2711"/>
  <c r="A2711"/>
  <c r="W2725"/>
  <c r="U2725"/>
  <c r="A2725"/>
  <c r="W2668"/>
  <c r="U2668"/>
  <c r="A2668"/>
  <c r="W2673"/>
  <c r="U2673"/>
  <c r="A2673"/>
  <c r="W2677"/>
  <c r="U2677"/>
  <c r="A2677"/>
  <c r="W2681"/>
  <c r="U2681"/>
  <c r="A2681"/>
  <c r="W2685"/>
  <c r="U2685"/>
  <c r="A2685"/>
  <c r="W2689"/>
  <c r="U2689"/>
  <c r="A2689"/>
  <c r="W2693"/>
  <c r="U2693"/>
  <c r="A2693"/>
  <c r="W2697"/>
  <c r="U2697"/>
  <c r="A2697"/>
  <c r="W2701"/>
  <c r="U2701"/>
  <c r="A2701"/>
  <c r="W2705"/>
  <c r="U2705"/>
  <c r="A2705"/>
  <c r="W2709"/>
  <c r="U2709"/>
  <c r="A2709"/>
  <c r="W2432"/>
  <c r="U2432"/>
  <c r="A2432"/>
  <c r="S2416"/>
  <c r="W2416"/>
  <c r="T2416"/>
  <c r="U2416"/>
  <c r="R2416"/>
  <c r="A2416"/>
  <c r="W2424"/>
  <c r="U2424"/>
  <c r="A2424"/>
  <c r="U2634"/>
  <c r="R2634"/>
  <c r="S2634"/>
  <c r="W2634"/>
  <c r="T2634"/>
  <c r="A2634"/>
  <c r="U2455"/>
  <c r="W2455"/>
  <c r="A2455"/>
  <c r="U2463"/>
  <c r="W2463"/>
  <c r="A2463"/>
  <c r="U2467"/>
  <c r="W2467"/>
  <c r="A2467"/>
  <c r="U2471"/>
  <c r="W2471"/>
  <c r="A2471"/>
  <c r="U2475"/>
  <c r="W2475"/>
  <c r="A2475"/>
  <c r="U2479"/>
  <c r="W2479"/>
  <c r="A2479"/>
  <c r="U2483"/>
  <c r="W2483"/>
  <c r="A2483"/>
  <c r="U2487"/>
  <c r="W2487"/>
  <c r="A2487"/>
  <c r="U2491"/>
  <c r="W2491"/>
  <c r="A2491"/>
  <c r="U2495"/>
  <c r="W2495"/>
  <c r="A2495"/>
  <c r="U2579"/>
  <c r="W2579"/>
  <c r="A2579"/>
  <c r="W2589"/>
  <c r="U2589"/>
  <c r="A2589"/>
  <c r="W2593"/>
  <c r="U2593"/>
  <c r="A2593"/>
  <c r="W2597"/>
  <c r="U2597"/>
  <c r="A2597"/>
  <c r="U2518"/>
  <c r="W2518"/>
  <c r="A2518"/>
  <c r="U2514"/>
  <c r="W2514"/>
  <c r="A2514"/>
  <c r="U2510"/>
  <c r="W2510"/>
  <c r="A2510"/>
  <c r="W2665"/>
  <c r="U2665"/>
  <c r="A2665"/>
  <c r="W2661"/>
  <c r="U2661"/>
  <c r="A2661"/>
  <c r="W2657"/>
  <c r="U2657"/>
  <c r="A2657"/>
  <c r="W2649"/>
  <c r="U2649"/>
  <c r="A2649"/>
  <c r="W2645"/>
  <c r="U2645"/>
  <c r="A2645"/>
  <c r="W2641"/>
  <c r="U2641"/>
  <c r="A2641"/>
  <c r="W2609"/>
  <c r="U2609"/>
  <c r="A2609"/>
  <c r="W2605"/>
  <c r="U2605"/>
  <c r="A2605"/>
  <c r="U2506"/>
  <c r="W2506"/>
  <c r="A2506"/>
  <c r="U2502"/>
  <c r="W2502"/>
  <c r="A2502"/>
  <c r="U2498"/>
  <c r="W2498"/>
  <c r="A2498"/>
  <c r="W2457"/>
  <c r="U2457"/>
  <c r="A2457"/>
  <c r="W2448"/>
  <c r="U2448"/>
  <c r="A2448"/>
  <c r="W2444"/>
  <c r="U2444"/>
  <c r="A2444"/>
  <c r="W2436"/>
  <c r="U2436"/>
  <c r="A2436"/>
  <c r="W2428"/>
  <c r="U2428"/>
  <c r="A2428"/>
  <c r="U2415"/>
  <c r="W2415"/>
  <c r="A2415"/>
  <c r="U2411"/>
  <c r="W2411"/>
  <c r="A2411"/>
  <c r="W2737"/>
  <c r="U2737"/>
  <c r="A2737"/>
  <c r="W2729"/>
  <c r="U2729"/>
  <c r="A2729"/>
  <c r="W2721"/>
  <c r="U2721"/>
  <c r="A2721"/>
  <c r="W2717"/>
  <c r="U2717"/>
  <c r="A2717"/>
  <c r="Z391" i="60"/>
  <c r="U391"/>
  <c r="C391" s="1"/>
  <c r="Z390"/>
  <c r="U390"/>
  <c r="C390" s="1"/>
  <c r="Z389"/>
  <c r="U389"/>
  <c r="C389" s="1"/>
  <c r="Z388"/>
  <c r="U388"/>
  <c r="C388" s="1"/>
  <c r="Z387"/>
  <c r="U387"/>
  <c r="C387" s="1"/>
  <c r="Z386"/>
  <c r="U386"/>
  <c r="C386" s="1"/>
  <c r="Z385"/>
  <c r="U385"/>
  <c r="C385" s="1"/>
  <c r="Z384"/>
  <c r="U384"/>
  <c r="C384" s="1"/>
  <c r="Z383"/>
  <c r="U383"/>
  <c r="C383" s="1"/>
  <c r="Z382"/>
  <c r="U382"/>
  <c r="C382" s="1"/>
  <c r="Z381"/>
  <c r="U381"/>
  <c r="C381" s="1"/>
  <c r="Z380"/>
  <c r="U380"/>
  <c r="C380" s="1"/>
  <c r="Z379"/>
  <c r="U379"/>
  <c r="C379" s="1"/>
  <c r="Z378"/>
  <c r="U378"/>
  <c r="C378" s="1"/>
  <c r="Z377"/>
  <c r="U377"/>
  <c r="C377" s="1"/>
  <c r="Z376"/>
  <c r="U376"/>
  <c r="C376" s="1"/>
  <c r="Z375"/>
  <c r="U375"/>
  <c r="C375" s="1"/>
  <c r="Z374"/>
  <c r="U374"/>
  <c r="C374" s="1"/>
  <c r="Z373"/>
  <c r="U373"/>
  <c r="C373" s="1"/>
  <c r="Z372"/>
  <c r="U372"/>
  <c r="C372" s="1"/>
  <c r="Z371"/>
  <c r="U371"/>
  <c r="C371" s="1"/>
  <c r="Z370"/>
  <c r="U370"/>
  <c r="C370" s="1"/>
  <c r="Z369"/>
  <c r="U369"/>
  <c r="C369" s="1"/>
  <c r="Z368"/>
  <c r="U368"/>
  <c r="C368" s="1"/>
  <c r="Z367"/>
  <c r="U367"/>
  <c r="C367" s="1"/>
  <c r="Z366"/>
  <c r="U366"/>
  <c r="C366" s="1"/>
  <c r="Z365"/>
  <c r="U365"/>
  <c r="C365" s="1"/>
  <c r="Z364"/>
  <c r="U364"/>
  <c r="C364" s="1"/>
  <c r="Z363"/>
  <c r="U363"/>
  <c r="C363" s="1"/>
  <c r="Z488"/>
  <c r="U488"/>
  <c r="C488" s="1"/>
  <c r="Z487"/>
  <c r="U487"/>
  <c r="C487" s="1"/>
  <c r="Z486"/>
  <c r="U486"/>
  <c r="C486" s="1"/>
  <c r="Z485"/>
  <c r="U485"/>
  <c r="C485" s="1"/>
  <c r="Z484"/>
  <c r="U484"/>
  <c r="C484" s="1"/>
  <c r="Z483"/>
  <c r="U483"/>
  <c r="C483" s="1"/>
  <c r="Z482"/>
  <c r="U482"/>
  <c r="C482" s="1"/>
  <c r="Z481"/>
  <c r="U481"/>
  <c r="C481" s="1"/>
  <c r="Z480"/>
  <c r="U480"/>
  <c r="C480" s="1"/>
  <c r="Z411"/>
  <c r="U411"/>
  <c r="C411" s="1"/>
  <c r="Z410"/>
  <c r="Z409"/>
  <c r="U409"/>
  <c r="C409" s="1"/>
  <c r="Z408"/>
  <c r="U408"/>
  <c r="C408" s="1"/>
  <c r="Z407"/>
  <c r="U407"/>
  <c r="C407" s="1"/>
  <c r="Z406"/>
  <c r="U406"/>
  <c r="C406" s="1"/>
  <c r="Z405"/>
  <c r="U405"/>
  <c r="C405" s="1"/>
  <c r="Z404"/>
  <c r="U404"/>
  <c r="C404" s="1"/>
  <c r="Z403"/>
  <c r="U403"/>
  <c r="C403" s="1"/>
  <c r="Z402"/>
  <c r="U402"/>
  <c r="C402" s="1"/>
  <c r="Z401"/>
  <c r="U401"/>
  <c r="C401" s="1"/>
  <c r="Z400"/>
  <c r="U400"/>
  <c r="C400" s="1"/>
  <c r="Z399"/>
  <c r="U399"/>
  <c r="C399" s="1"/>
  <c r="Z398"/>
  <c r="U398"/>
  <c r="C398" s="1"/>
  <c r="Z397"/>
  <c r="U397"/>
  <c r="C397" s="1"/>
  <c r="Z396"/>
  <c r="U396"/>
  <c r="C396" s="1"/>
  <c r="Z395"/>
  <c r="U395"/>
  <c r="C395" s="1"/>
  <c r="Z394"/>
  <c r="U394"/>
  <c r="C394" s="1"/>
  <c r="Z393"/>
  <c r="U393"/>
  <c r="C393" s="1"/>
  <c r="Z392"/>
  <c r="U392"/>
  <c r="C392" s="1"/>
  <c r="Z584"/>
  <c r="U584"/>
  <c r="C584" s="1"/>
  <c r="Z583"/>
  <c r="U583"/>
  <c r="C583" s="1"/>
  <c r="Z582"/>
  <c r="U582"/>
  <c r="C582" s="1"/>
  <c r="Z581"/>
  <c r="U581"/>
  <c r="C581" s="1"/>
  <c r="Z580"/>
  <c r="U580"/>
  <c r="C580" s="1"/>
  <c r="Z579"/>
  <c r="U579"/>
  <c r="C579" s="1"/>
  <c r="Z578"/>
  <c r="U578"/>
  <c r="C578" s="1"/>
  <c r="Z577"/>
  <c r="U577"/>
  <c r="C577" s="1"/>
  <c r="Z576"/>
  <c r="U576"/>
  <c r="C576" s="1"/>
  <c r="Z575"/>
  <c r="U575"/>
  <c r="C575" s="1"/>
  <c r="Z574"/>
  <c r="U574"/>
  <c r="C574" s="1"/>
  <c r="Z492"/>
  <c r="U492"/>
  <c r="C492" s="1"/>
  <c r="Z491"/>
  <c r="U491"/>
  <c r="C491" s="1"/>
  <c r="Z490"/>
  <c r="U490"/>
  <c r="C490" s="1"/>
  <c r="Z489"/>
  <c r="U489"/>
  <c r="C489" s="1"/>
  <c r="B1892" i="34" l="1"/>
  <c r="B1891"/>
  <c r="B1890"/>
  <c r="B1869"/>
  <c r="B1894"/>
  <c r="B1893"/>
  <c r="B1895"/>
  <c r="B1864"/>
  <c r="B1863"/>
  <c r="B1862"/>
  <c r="B1861"/>
  <c r="B1866"/>
  <c r="B1865"/>
  <c r="B1867"/>
  <c r="B1827"/>
  <c r="B1826"/>
  <c r="B1825"/>
  <c r="B1859"/>
  <c r="B1828"/>
  <c r="B2787"/>
  <c r="B2376"/>
  <c r="B1927"/>
  <c r="W1827" l="1"/>
  <c r="U1827"/>
  <c r="A1827"/>
  <c r="W1859"/>
  <c r="U1859"/>
  <c r="A1859"/>
  <c r="W1867"/>
  <c r="U1867"/>
  <c r="A1867"/>
  <c r="W1891"/>
  <c r="U1891"/>
  <c r="A1891"/>
  <c r="U2376"/>
  <c r="W2376"/>
  <c r="A2376"/>
  <c r="U1825"/>
  <c r="W1825"/>
  <c r="A1825"/>
  <c r="U1865"/>
  <c r="W1865"/>
  <c r="A1865"/>
  <c r="W1863"/>
  <c r="U1863"/>
  <c r="A1863"/>
  <c r="U1892"/>
  <c r="W1892"/>
  <c r="A1892"/>
  <c r="U2787"/>
  <c r="W2787"/>
  <c r="A2787"/>
  <c r="W1826"/>
  <c r="U1826"/>
  <c r="A1826"/>
  <c r="W1866"/>
  <c r="U1866"/>
  <c r="A1866"/>
  <c r="U1864"/>
  <c r="W1864"/>
  <c r="A1864"/>
  <c r="U1869"/>
  <c r="W1869"/>
  <c r="A1869"/>
  <c r="U1828"/>
  <c r="W1828"/>
  <c r="A1828"/>
  <c r="U1861"/>
  <c r="W1861"/>
  <c r="A1861"/>
  <c r="W1895"/>
  <c r="U1895"/>
  <c r="A1895"/>
  <c r="W1890"/>
  <c r="U1890"/>
  <c r="A1890"/>
  <c r="U1893"/>
  <c r="W1893"/>
  <c r="A1893"/>
  <c r="W1927"/>
  <c r="U1927"/>
  <c r="A1927"/>
  <c r="W1862"/>
  <c r="U1862"/>
  <c r="A1862"/>
  <c r="W1894"/>
  <c r="U1894"/>
  <c r="A1894"/>
  <c r="B1688"/>
  <c r="B1687"/>
  <c r="B1686"/>
  <c r="B1685"/>
  <c r="B1684"/>
  <c r="B1683"/>
  <c r="B1682"/>
  <c r="B1681"/>
  <c r="B1680"/>
  <c r="B1679"/>
  <c r="B1678"/>
  <c r="B1651"/>
  <c r="B1650"/>
  <c r="B1649"/>
  <c r="B1648"/>
  <c r="B1647"/>
  <c r="B1646"/>
  <c r="B1645"/>
  <c r="B1644"/>
  <c r="B1626"/>
  <c r="B1625"/>
  <c r="B1624"/>
  <c r="B1623"/>
  <c r="B1622"/>
  <c r="B1621"/>
  <c r="B1620"/>
  <c r="B1619"/>
  <c r="B1597"/>
  <c r="B1596"/>
  <c r="B1595"/>
  <c r="B1594"/>
  <c r="B1593"/>
  <c r="B1592"/>
  <c r="B1591"/>
  <c r="B1590"/>
  <c r="B1589"/>
  <c r="B1566"/>
  <c r="B1538"/>
  <c r="B1537"/>
  <c r="B1536"/>
  <c r="B1535"/>
  <c r="B1534"/>
  <c r="B1533"/>
  <c r="B1532"/>
  <c r="B1531"/>
  <c r="B1496"/>
  <c r="B1464"/>
  <c r="B1463"/>
  <c r="B1462"/>
  <c r="B1461"/>
  <c r="B1460"/>
  <c r="B1459"/>
  <c r="B1458"/>
  <c r="B1442"/>
  <c r="B1441"/>
  <c r="B1440"/>
  <c r="B1439"/>
  <c r="B1438"/>
  <c r="B1437"/>
  <c r="B1436"/>
  <c r="B1435"/>
  <c r="B1434"/>
  <c r="B1433"/>
  <c r="B1432"/>
  <c r="B1431"/>
  <c r="B1397"/>
  <c r="B1396"/>
  <c r="B1395"/>
  <c r="B1394"/>
  <c r="B1393"/>
  <c r="B1392"/>
  <c r="B1391"/>
  <c r="B1390"/>
  <c r="B1354"/>
  <c r="B1353"/>
  <c r="B1352"/>
  <c r="B1351"/>
  <c r="B1350"/>
  <c r="B1349"/>
  <c r="B1348"/>
  <c r="B1347"/>
  <c r="B1322"/>
  <c r="B1321"/>
  <c r="B1841"/>
  <c r="B1840"/>
  <c r="B1839"/>
  <c r="B1838"/>
  <c r="B1837"/>
  <c r="B1836"/>
  <c r="B1835"/>
  <c r="B1834"/>
  <c r="B1833"/>
  <c r="B1832"/>
  <c r="B1831"/>
  <c r="B1790"/>
  <c r="B1789"/>
  <c r="B1788"/>
  <c r="B1787"/>
  <c r="B1786"/>
  <c r="B1785"/>
  <c r="B1784"/>
  <c r="B1783"/>
  <c r="B1782"/>
  <c r="B1781"/>
  <c r="B1780"/>
  <c r="B1779"/>
  <c r="B1746"/>
  <c r="B1709"/>
  <c r="B1830"/>
  <c r="B1829"/>
  <c r="B1755"/>
  <c r="B1754"/>
  <c r="B1753"/>
  <c r="B1752"/>
  <c r="B1751"/>
  <c r="B1750"/>
  <c r="B1749"/>
  <c r="B1748"/>
  <c r="B1778"/>
  <c r="B1777"/>
  <c r="B1776"/>
  <c r="B1775"/>
  <c r="B1774"/>
  <c r="B1773"/>
  <c r="B1772"/>
  <c r="B1771"/>
  <c r="B1770"/>
  <c r="B1769"/>
  <c r="B1745"/>
  <c r="B1744"/>
  <c r="B1743"/>
  <c r="B1742"/>
  <c r="B1741"/>
  <c r="B1740"/>
  <c r="B1739"/>
  <c r="B1738"/>
  <c r="B1734"/>
  <c r="B1733"/>
  <c r="B1732"/>
  <c r="B1731"/>
  <c r="B1730"/>
  <c r="B1729"/>
  <c r="B1728"/>
  <c r="B1727"/>
  <c r="B1726"/>
  <c r="B1725"/>
  <c r="B1724"/>
  <c r="B1723"/>
  <c r="B1722"/>
  <c r="B1721"/>
  <c r="B1720"/>
  <c r="B1737"/>
  <c r="B1736"/>
  <c r="B1708"/>
  <c r="B1707"/>
  <c r="B1719"/>
  <c r="B1718"/>
  <c r="B1717"/>
  <c r="B1703"/>
  <c r="B1702"/>
  <c r="B1917"/>
  <c r="B1916"/>
  <c r="B1915"/>
  <c r="B1898"/>
  <c r="B1897"/>
  <c r="B1896"/>
  <c r="B1868"/>
  <c r="B1860"/>
  <c r="B1824"/>
  <c r="B1823"/>
  <c r="B1822"/>
  <c r="B1821"/>
  <c r="B1820"/>
  <c r="B1819"/>
  <c r="B1818"/>
  <c r="B1817"/>
  <c r="B1816"/>
  <c r="B1815"/>
  <c r="B1814"/>
  <c r="B1768"/>
  <c r="B1767"/>
  <c r="B1766"/>
  <c r="B1765"/>
  <c r="B1764"/>
  <c r="B1763"/>
  <c r="B1762"/>
  <c r="B1761"/>
  <c r="B1760"/>
  <c r="B1759"/>
  <c r="B1758"/>
  <c r="B1757"/>
  <c r="B1756"/>
  <c r="B1931"/>
  <c r="B1930"/>
  <c r="B1929"/>
  <c r="B1925"/>
  <c r="B1924"/>
  <c r="B1923"/>
  <c r="B1922"/>
  <c r="B1813"/>
  <c r="B1812"/>
  <c r="B1811"/>
  <c r="B1810"/>
  <c r="B1809"/>
  <c r="B1807"/>
  <c r="B1805"/>
  <c r="B1804"/>
  <c r="B1803"/>
  <c r="B1735"/>
  <c r="B1715"/>
  <c r="B1714"/>
  <c r="B1713"/>
  <c r="B1712"/>
  <c r="B1711"/>
  <c r="B1706"/>
  <c r="B1705"/>
  <c r="B1704"/>
  <c r="B2788"/>
  <c r="B2786"/>
  <c r="B2377"/>
  <c r="B2375"/>
  <c r="B1928"/>
  <c r="B1926"/>
  <c r="B1699"/>
  <c r="B1698"/>
  <c r="B2038"/>
  <c r="B2037"/>
  <c r="B2036"/>
  <c r="B2035"/>
  <c r="B2034"/>
  <c r="B2033"/>
  <c r="B2032"/>
  <c r="B2031"/>
  <c r="B2030"/>
  <c r="B2029"/>
  <c r="B2028"/>
  <c r="B2027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2389"/>
  <c r="B2388"/>
  <c r="B2387"/>
  <c r="B2386"/>
  <c r="B2385"/>
  <c r="B2384"/>
  <c r="B2383"/>
  <c r="B2382"/>
  <c r="B2381"/>
  <c r="B2380"/>
  <c r="B2379"/>
  <c r="B2378"/>
  <c r="B2374"/>
  <c r="B2373"/>
  <c r="B2372"/>
  <c r="B2371"/>
  <c r="B2370"/>
  <c r="B2369"/>
  <c r="B2363"/>
  <c r="B2362"/>
  <c r="B2361"/>
  <c r="B2360"/>
  <c r="B2359"/>
  <c r="B2358"/>
  <c r="B2357"/>
  <c r="B2356"/>
  <c r="B2355"/>
  <c r="B2332"/>
  <c r="B2331"/>
  <c r="B2330"/>
  <c r="B2329"/>
  <c r="B2327"/>
  <c r="B2325"/>
  <c r="B2324"/>
  <c r="B2323"/>
  <c r="B2112"/>
  <c r="B2084"/>
  <c r="B2083"/>
  <c r="B2082"/>
  <c r="B1968"/>
  <c r="B1967"/>
  <c r="B1948"/>
  <c r="B1947"/>
  <c r="B1933"/>
  <c r="B1921"/>
  <c r="B1920"/>
  <c r="B1914"/>
  <c r="B1913"/>
  <c r="B1912"/>
  <c r="B1911"/>
  <c r="B1910"/>
  <c r="B1909"/>
  <c r="B1908"/>
  <c r="B1907"/>
  <c r="B1889"/>
  <c r="B1888"/>
  <c r="B1887"/>
  <c r="B1886"/>
  <c r="B1885"/>
  <c r="B1884"/>
  <c r="B1883"/>
  <c r="B1882"/>
  <c r="B1881"/>
  <c r="B1880"/>
  <c r="B1858"/>
  <c r="B1857"/>
  <c r="B1856"/>
  <c r="B1855"/>
  <c r="B1854"/>
  <c r="B1853"/>
  <c r="B1852"/>
  <c r="B1851"/>
  <c r="B1850"/>
  <c r="B1849"/>
  <c r="B1848"/>
  <c r="B1847"/>
  <c r="B1846"/>
  <c r="B1845"/>
  <c r="B1802"/>
  <c r="B1801"/>
  <c r="B1800"/>
  <c r="B1799"/>
  <c r="B1798"/>
  <c r="B1797"/>
  <c r="B1796"/>
  <c r="B1795"/>
  <c r="B1794"/>
  <c r="B1793"/>
  <c r="B1792"/>
  <c r="B1791"/>
  <c r="B1747"/>
  <c r="B1710"/>
  <c r="B1919"/>
  <c r="B1918"/>
  <c r="B1906"/>
  <c r="B1905"/>
  <c r="B1904"/>
  <c r="B1903"/>
  <c r="B1902"/>
  <c r="B1901"/>
  <c r="B1900"/>
  <c r="B1899"/>
  <c r="B1879"/>
  <c r="B1878"/>
  <c r="B1877"/>
  <c r="B1876"/>
  <c r="B1875"/>
  <c r="B1874"/>
  <c r="B1873"/>
  <c r="B1872"/>
  <c r="B1871"/>
  <c r="B1870"/>
  <c r="B1844"/>
  <c r="B1843"/>
  <c r="B184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26"/>
  <c r="B2025"/>
  <c r="B2024"/>
  <c r="B2023"/>
  <c r="B2022"/>
  <c r="B2021"/>
  <c r="B2020"/>
  <c r="B2019"/>
  <c r="B2018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4"/>
  <c r="B1943"/>
  <c r="B1942"/>
  <c r="B1941"/>
  <c r="B1940"/>
  <c r="B1939"/>
  <c r="B1938"/>
  <c r="B2396"/>
  <c r="B2395"/>
  <c r="B2394"/>
  <c r="B2393"/>
  <c r="B2392"/>
  <c r="B2391"/>
  <c r="B2390"/>
  <c r="B2340"/>
  <c r="B2339"/>
  <c r="B2338"/>
  <c r="B2337"/>
  <c r="B2336"/>
  <c r="B2335"/>
  <c r="B2334"/>
  <c r="B2333"/>
  <c r="B1935"/>
  <c r="B1934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045"/>
  <c r="B2044"/>
  <c r="B2043"/>
  <c r="B2042"/>
  <c r="B2041"/>
  <c r="B2040"/>
  <c r="B2039"/>
  <c r="U1321" l="1"/>
  <c r="Z1321"/>
  <c r="W1321"/>
  <c r="U1349"/>
  <c r="Z1349"/>
  <c r="W1349"/>
  <c r="U1353"/>
  <c r="Z1353"/>
  <c r="W1353"/>
  <c r="U1392"/>
  <c r="Z1392"/>
  <c r="W1392"/>
  <c r="U1396"/>
  <c r="W1396"/>
  <c r="Z1396"/>
  <c r="W1322"/>
  <c r="U1322"/>
  <c r="Z1322"/>
  <c r="W1350"/>
  <c r="U1350"/>
  <c r="Z1350"/>
  <c r="W1354"/>
  <c r="U1354"/>
  <c r="Z1354"/>
  <c r="U1393"/>
  <c r="Z1393"/>
  <c r="W1393"/>
  <c r="U1397"/>
  <c r="Z1397"/>
  <c r="W1397"/>
  <c r="Z1347"/>
  <c r="W1347"/>
  <c r="U1347"/>
  <c r="Z1351"/>
  <c r="W1351"/>
  <c r="U1351"/>
  <c r="W1390"/>
  <c r="U1390"/>
  <c r="Z1390"/>
  <c r="W1394"/>
  <c r="U1394"/>
  <c r="Z1394"/>
  <c r="U1348"/>
  <c r="Z1348"/>
  <c r="W1348"/>
  <c r="U1352"/>
  <c r="Z1352"/>
  <c r="W1352"/>
  <c r="Z1391"/>
  <c r="W1391"/>
  <c r="U1391"/>
  <c r="Z1395"/>
  <c r="W1395"/>
  <c r="U1395"/>
  <c r="W2045"/>
  <c r="U2045"/>
  <c r="A2045"/>
  <c r="W2113"/>
  <c r="U2113"/>
  <c r="A2113"/>
  <c r="W2125"/>
  <c r="U2125"/>
  <c r="A2125"/>
  <c r="U2039"/>
  <c r="W2039"/>
  <c r="A2039"/>
  <c r="W2114"/>
  <c r="U2114"/>
  <c r="A2114"/>
  <c r="W2122"/>
  <c r="U2122"/>
  <c r="A2122"/>
  <c r="W2130"/>
  <c r="U2130"/>
  <c r="A2130"/>
  <c r="W2138"/>
  <c r="U2138"/>
  <c r="A2138"/>
  <c r="W2226"/>
  <c r="U2226"/>
  <c r="A2226"/>
  <c r="W2230"/>
  <c r="U2230"/>
  <c r="A2230"/>
  <c r="W2234"/>
  <c r="U2234"/>
  <c r="A2234"/>
  <c r="W2238"/>
  <c r="U2238"/>
  <c r="A2238"/>
  <c r="W2242"/>
  <c r="U2242"/>
  <c r="A2242"/>
  <c r="W2246"/>
  <c r="U2246"/>
  <c r="A2246"/>
  <c r="W2250"/>
  <c r="U2250"/>
  <c r="A2250"/>
  <c r="W2254"/>
  <c r="U2254"/>
  <c r="A2254"/>
  <c r="W2333"/>
  <c r="U2333"/>
  <c r="A2333"/>
  <c r="W2337"/>
  <c r="U2337"/>
  <c r="A2337"/>
  <c r="U2390"/>
  <c r="W2390"/>
  <c r="A2390"/>
  <c r="U2394"/>
  <c r="W2394"/>
  <c r="A2394"/>
  <c r="W1939"/>
  <c r="U1939"/>
  <c r="A1939"/>
  <c r="W1943"/>
  <c r="U1943"/>
  <c r="A1943"/>
  <c r="W1951"/>
  <c r="U1951"/>
  <c r="A1951"/>
  <c r="W1955"/>
  <c r="U1955"/>
  <c r="A1955"/>
  <c r="W1959"/>
  <c r="U1959"/>
  <c r="A1959"/>
  <c r="W1963"/>
  <c r="U1963"/>
  <c r="A1963"/>
  <c r="W2018"/>
  <c r="U2018"/>
  <c r="A2018"/>
  <c r="W2022"/>
  <c r="U2022"/>
  <c r="A2022"/>
  <c r="W2026"/>
  <c r="U2026"/>
  <c r="A2026"/>
  <c r="U2088"/>
  <c r="W2088"/>
  <c r="A2088"/>
  <c r="U2092"/>
  <c r="W2092"/>
  <c r="A2092"/>
  <c r="U2096"/>
  <c r="W2096"/>
  <c r="A2096"/>
  <c r="U2100"/>
  <c r="W2100"/>
  <c r="A2100"/>
  <c r="U2104"/>
  <c r="W2104"/>
  <c r="A2104"/>
  <c r="U2108"/>
  <c r="W2108"/>
  <c r="A2108"/>
  <c r="W1842"/>
  <c r="U1842"/>
  <c r="A1842"/>
  <c r="W1871"/>
  <c r="U1871"/>
  <c r="A1871"/>
  <c r="W1875"/>
  <c r="U1875"/>
  <c r="A1875"/>
  <c r="W1879"/>
  <c r="U1879"/>
  <c r="A1879"/>
  <c r="W1902"/>
  <c r="U1902"/>
  <c r="A1902"/>
  <c r="W1906"/>
  <c r="U1906"/>
  <c r="A1906"/>
  <c r="W1747"/>
  <c r="U1747"/>
  <c r="A1747"/>
  <c r="W1794"/>
  <c r="U1794"/>
  <c r="A1794"/>
  <c r="W1798"/>
  <c r="U1798"/>
  <c r="A1798"/>
  <c r="W1802"/>
  <c r="U1802"/>
  <c r="A1802"/>
  <c r="U1848"/>
  <c r="W1848"/>
  <c r="A1848"/>
  <c r="U1852"/>
  <c r="W1852"/>
  <c r="A1852"/>
  <c r="U1856"/>
  <c r="W1856"/>
  <c r="A1856"/>
  <c r="U1881"/>
  <c r="W1881"/>
  <c r="A1881"/>
  <c r="U1885"/>
  <c r="W1885"/>
  <c r="A1885"/>
  <c r="U1889"/>
  <c r="W1889"/>
  <c r="A1889"/>
  <c r="W1910"/>
  <c r="U1910"/>
  <c r="A1910"/>
  <c r="W1914"/>
  <c r="U1914"/>
  <c r="A1914"/>
  <c r="W1947"/>
  <c r="U1947"/>
  <c r="A1947"/>
  <c r="R2082"/>
  <c r="S2082"/>
  <c r="W2082"/>
  <c r="T2082"/>
  <c r="U2082"/>
  <c r="A2082"/>
  <c r="U2323"/>
  <c r="R2323"/>
  <c r="S2323"/>
  <c r="W2323"/>
  <c r="T2323"/>
  <c r="A2323"/>
  <c r="W2329"/>
  <c r="U2329"/>
  <c r="A2329"/>
  <c r="U2355"/>
  <c r="W2355"/>
  <c r="A2355"/>
  <c r="U2359"/>
  <c r="R2359"/>
  <c r="S2359"/>
  <c r="W2359"/>
  <c r="T2359"/>
  <c r="A2359"/>
  <c r="U2363"/>
  <c r="W2363"/>
  <c r="A2363"/>
  <c r="U2372"/>
  <c r="W2372"/>
  <c r="A2372"/>
  <c r="U2379"/>
  <c r="W2379"/>
  <c r="A2379"/>
  <c r="U2383"/>
  <c r="W2383"/>
  <c r="A2383"/>
  <c r="U2387"/>
  <c r="W2387"/>
  <c r="A2387"/>
  <c r="W1970"/>
  <c r="U1970"/>
  <c r="A1970"/>
  <c r="W1974"/>
  <c r="U1974"/>
  <c r="A1974"/>
  <c r="W1978"/>
  <c r="U1978"/>
  <c r="A1978"/>
  <c r="W1982"/>
  <c r="U1982"/>
  <c r="A1982"/>
  <c r="U2027"/>
  <c r="W2027"/>
  <c r="A2027"/>
  <c r="U2031"/>
  <c r="W2031"/>
  <c r="A2031"/>
  <c r="U2035"/>
  <c r="W2035"/>
  <c r="A2035"/>
  <c r="W1698"/>
  <c r="U1698"/>
  <c r="A1698"/>
  <c r="U2375"/>
  <c r="W2375"/>
  <c r="A2375"/>
  <c r="U1704"/>
  <c r="W1704"/>
  <c r="A1704"/>
  <c r="U1712"/>
  <c r="W1712"/>
  <c r="A1712"/>
  <c r="R1735"/>
  <c r="S1735"/>
  <c r="W1735"/>
  <c r="T1735"/>
  <c r="U1735"/>
  <c r="A1735"/>
  <c r="R1807"/>
  <c r="S1807"/>
  <c r="W1807"/>
  <c r="T1807"/>
  <c r="U1807"/>
  <c r="A1807"/>
  <c r="U1812"/>
  <c r="W1812"/>
  <c r="A1812"/>
  <c r="W1924"/>
  <c r="U1924"/>
  <c r="A1924"/>
  <c r="W1931"/>
  <c r="U1931"/>
  <c r="A1931"/>
  <c r="W1759"/>
  <c r="U1759"/>
  <c r="A1759"/>
  <c r="W1763"/>
  <c r="U1763"/>
  <c r="A1763"/>
  <c r="W1767"/>
  <c r="U1767"/>
  <c r="A1767"/>
  <c r="U1816"/>
  <c r="W1816"/>
  <c r="A1816"/>
  <c r="U1820"/>
  <c r="W1820"/>
  <c r="A1820"/>
  <c r="U1824"/>
  <c r="W1824"/>
  <c r="A1824"/>
  <c r="U1897"/>
  <c r="W1897"/>
  <c r="A1897"/>
  <c r="U1917"/>
  <c r="W1917"/>
  <c r="A1917"/>
  <c r="W1718"/>
  <c r="U1718"/>
  <c r="A1718"/>
  <c r="U1736"/>
  <c r="W1736"/>
  <c r="A1736"/>
  <c r="W1722"/>
  <c r="U1722"/>
  <c r="A1722"/>
  <c r="W1726"/>
  <c r="U1726"/>
  <c r="A1726"/>
  <c r="W1730"/>
  <c r="U1730"/>
  <c r="A1730"/>
  <c r="W1734"/>
  <c r="U1734"/>
  <c r="A1734"/>
  <c r="U1741"/>
  <c r="W1741"/>
  <c r="A1741"/>
  <c r="U1745"/>
  <c r="W1745"/>
  <c r="A1745"/>
  <c r="U1772"/>
  <c r="W1772"/>
  <c r="A1772"/>
  <c r="U1776"/>
  <c r="W1776"/>
  <c r="A1776"/>
  <c r="U1749"/>
  <c r="W1749"/>
  <c r="A1749"/>
  <c r="U1753"/>
  <c r="W1753"/>
  <c r="A1753"/>
  <c r="W1830"/>
  <c r="U1830"/>
  <c r="A1830"/>
  <c r="U1780"/>
  <c r="W1780"/>
  <c r="A1780"/>
  <c r="U1784"/>
  <c r="W1784"/>
  <c r="A1784"/>
  <c r="U1788"/>
  <c r="W1788"/>
  <c r="A1788"/>
  <c r="U1832"/>
  <c r="W1832"/>
  <c r="A1832"/>
  <c r="U1836"/>
  <c r="W1836"/>
  <c r="A1836"/>
  <c r="U1840"/>
  <c r="W1840"/>
  <c r="A1840"/>
  <c r="A1322"/>
  <c r="A1348"/>
  <c r="A1350"/>
  <c r="A1352"/>
  <c r="A1354"/>
  <c r="A1391"/>
  <c r="A1393"/>
  <c r="A1395"/>
  <c r="A1397"/>
  <c r="W427"/>
  <c r="U427"/>
  <c r="U429"/>
  <c r="W429"/>
  <c r="W432"/>
  <c r="U432"/>
  <c r="U434"/>
  <c r="W434"/>
  <c r="W436"/>
  <c r="U436"/>
  <c r="U438"/>
  <c r="W438"/>
  <c r="W440"/>
  <c r="U440"/>
  <c r="U442"/>
  <c r="W442"/>
  <c r="U467"/>
  <c r="W467"/>
  <c r="W469"/>
  <c r="U469"/>
  <c r="U471"/>
  <c r="W471"/>
  <c r="W473"/>
  <c r="U473"/>
  <c r="U495"/>
  <c r="W495"/>
  <c r="W497"/>
  <c r="U497"/>
  <c r="U499"/>
  <c r="W499"/>
  <c r="W501"/>
  <c r="U501"/>
  <c r="U515"/>
  <c r="W515"/>
  <c r="W517"/>
  <c r="U517"/>
  <c r="U527"/>
  <c r="W527"/>
  <c r="W529"/>
  <c r="U529"/>
  <c r="W568"/>
  <c r="U568"/>
  <c r="U335"/>
  <c r="W335"/>
  <c r="W337"/>
  <c r="U337"/>
  <c r="U339"/>
  <c r="W339"/>
  <c r="W341"/>
  <c r="U341"/>
  <c r="U360"/>
  <c r="W360"/>
  <c r="W362"/>
  <c r="U362"/>
  <c r="U364"/>
  <c r="W364"/>
  <c r="W366"/>
  <c r="U366"/>
  <c r="U384"/>
  <c r="W384"/>
  <c r="W418"/>
  <c r="U418"/>
  <c r="U1431"/>
  <c r="W1431"/>
  <c r="A1431"/>
  <c r="W1433"/>
  <c r="U1433"/>
  <c r="A1433"/>
  <c r="U1435"/>
  <c r="W1435"/>
  <c r="A1435"/>
  <c r="W1437"/>
  <c r="U1437"/>
  <c r="A1437"/>
  <c r="U1439"/>
  <c r="W1439"/>
  <c r="A1439"/>
  <c r="W1441"/>
  <c r="U1441"/>
  <c r="A1441"/>
  <c r="U1458"/>
  <c r="W1458"/>
  <c r="A1458"/>
  <c r="W1460"/>
  <c r="U1460"/>
  <c r="A1460"/>
  <c r="U1462"/>
  <c r="W1462"/>
  <c r="A1462"/>
  <c r="W1464"/>
  <c r="U1464"/>
  <c r="A1464"/>
  <c r="W1531"/>
  <c r="U1531"/>
  <c r="A1531"/>
  <c r="U1533"/>
  <c r="W1533"/>
  <c r="A1533"/>
  <c r="W1535"/>
  <c r="U1535"/>
  <c r="A1535"/>
  <c r="U1537"/>
  <c r="W1537"/>
  <c r="A1537"/>
  <c r="W1566"/>
  <c r="U1566"/>
  <c r="A1566"/>
  <c r="W1590"/>
  <c r="U1590"/>
  <c r="A1590"/>
  <c r="U1592"/>
  <c r="W1592"/>
  <c r="A1592"/>
  <c r="W1594"/>
  <c r="U1594"/>
  <c r="A1594"/>
  <c r="U1596"/>
  <c r="W1596"/>
  <c r="A1596"/>
  <c r="W1619"/>
  <c r="U1619"/>
  <c r="A1619"/>
  <c r="U1621"/>
  <c r="W1621"/>
  <c r="A1621"/>
  <c r="W1623"/>
  <c r="U1623"/>
  <c r="A1623"/>
  <c r="U1625"/>
  <c r="W1625"/>
  <c r="A1625"/>
  <c r="U1644"/>
  <c r="W1644"/>
  <c r="A1644"/>
  <c r="W1646"/>
  <c r="U1646"/>
  <c r="A1646"/>
  <c r="U1648"/>
  <c r="W1648"/>
  <c r="A1648"/>
  <c r="W1650"/>
  <c r="U1650"/>
  <c r="A1650"/>
  <c r="W1678"/>
  <c r="U1678"/>
  <c r="A1678"/>
  <c r="U1680"/>
  <c r="W1680"/>
  <c r="A1680"/>
  <c r="W1682"/>
  <c r="U1682"/>
  <c r="A1682"/>
  <c r="U1684"/>
  <c r="W1684"/>
  <c r="A1684"/>
  <c r="W1686"/>
  <c r="U1686"/>
  <c r="A1686"/>
  <c r="U1688"/>
  <c r="W1688"/>
  <c r="A1688"/>
  <c r="U2120"/>
  <c r="W2120"/>
  <c r="A2120"/>
  <c r="W2117"/>
  <c r="U2117"/>
  <c r="A2117"/>
  <c r="W2129"/>
  <c r="U2129"/>
  <c r="A2129"/>
  <c r="W2137"/>
  <c r="U2137"/>
  <c r="A2137"/>
  <c r="U2043"/>
  <c r="W2043"/>
  <c r="A2043"/>
  <c r="W2118"/>
  <c r="U2118"/>
  <c r="A2118"/>
  <c r="W2126"/>
  <c r="U2126"/>
  <c r="A2126"/>
  <c r="W2134"/>
  <c r="U2134"/>
  <c r="A2134"/>
  <c r="U2040"/>
  <c r="W2040"/>
  <c r="A2040"/>
  <c r="U2044"/>
  <c r="W2044"/>
  <c r="A2044"/>
  <c r="U2115"/>
  <c r="W2115"/>
  <c r="A2115"/>
  <c r="U2119"/>
  <c r="W2119"/>
  <c r="A2119"/>
  <c r="U2123"/>
  <c r="W2123"/>
  <c r="A2123"/>
  <c r="U2127"/>
  <c r="W2127"/>
  <c r="A2127"/>
  <c r="U2131"/>
  <c r="W2131"/>
  <c r="A2131"/>
  <c r="U2135"/>
  <c r="W2135"/>
  <c r="A2135"/>
  <c r="U2139"/>
  <c r="W2139"/>
  <c r="A2139"/>
  <c r="U2227"/>
  <c r="W2227"/>
  <c r="A2227"/>
  <c r="U2231"/>
  <c r="W2231"/>
  <c r="A2231"/>
  <c r="U2235"/>
  <c r="W2235"/>
  <c r="A2235"/>
  <c r="U2239"/>
  <c r="W2239"/>
  <c r="A2239"/>
  <c r="U2243"/>
  <c r="W2243"/>
  <c r="A2243"/>
  <c r="U2247"/>
  <c r="W2247"/>
  <c r="A2247"/>
  <c r="U2251"/>
  <c r="W2251"/>
  <c r="A2251"/>
  <c r="U2255"/>
  <c r="W2255"/>
  <c r="A2255"/>
  <c r="W2334"/>
  <c r="U2334"/>
  <c r="A2334"/>
  <c r="W2338"/>
  <c r="U2338"/>
  <c r="A2338"/>
  <c r="U2391"/>
  <c r="W2391"/>
  <c r="A2391"/>
  <c r="U2395"/>
  <c r="W2395"/>
  <c r="A2395"/>
  <c r="U1940"/>
  <c r="W1940"/>
  <c r="A1940"/>
  <c r="U1944"/>
  <c r="W1944"/>
  <c r="A1944"/>
  <c r="U1952"/>
  <c r="W1952"/>
  <c r="A1952"/>
  <c r="U1956"/>
  <c r="W1956"/>
  <c r="A1956"/>
  <c r="U1960"/>
  <c r="W1960"/>
  <c r="A1960"/>
  <c r="U1964"/>
  <c r="W1964"/>
  <c r="A1964"/>
  <c r="U2019"/>
  <c r="W2019"/>
  <c r="A2019"/>
  <c r="U2023"/>
  <c r="W2023"/>
  <c r="A2023"/>
  <c r="W2085"/>
  <c r="U2085"/>
  <c r="A2085"/>
  <c r="W2089"/>
  <c r="U2089"/>
  <c r="A2089"/>
  <c r="W2093"/>
  <c r="U2093"/>
  <c r="A2093"/>
  <c r="W2097"/>
  <c r="U2097"/>
  <c r="A2097"/>
  <c r="W2101"/>
  <c r="U2101"/>
  <c r="A2101"/>
  <c r="W2105"/>
  <c r="U2105"/>
  <c r="A2105"/>
  <c r="W2109"/>
  <c r="U2109"/>
  <c r="A2109"/>
  <c r="W1843"/>
  <c r="U1843"/>
  <c r="A1843"/>
  <c r="U1872"/>
  <c r="W1872"/>
  <c r="A1872"/>
  <c r="U1876"/>
  <c r="W1876"/>
  <c r="A1876"/>
  <c r="W1899"/>
  <c r="U1899"/>
  <c r="A1899"/>
  <c r="W1903"/>
  <c r="U1903"/>
  <c r="A1903"/>
  <c r="W1918"/>
  <c r="U1918"/>
  <c r="A1918"/>
  <c r="W1791"/>
  <c r="U1791"/>
  <c r="A1791"/>
  <c r="W1795"/>
  <c r="U1795"/>
  <c r="A1795"/>
  <c r="W1799"/>
  <c r="U1799"/>
  <c r="A1799"/>
  <c r="U1845"/>
  <c r="W1845"/>
  <c r="A1845"/>
  <c r="U1849"/>
  <c r="W1849"/>
  <c r="A1849"/>
  <c r="U1853"/>
  <c r="W1853"/>
  <c r="A1853"/>
  <c r="U1857"/>
  <c r="W1857"/>
  <c r="A1857"/>
  <c r="W1882"/>
  <c r="U1882"/>
  <c r="A1882"/>
  <c r="W1886"/>
  <c r="U1886"/>
  <c r="A1886"/>
  <c r="W1907"/>
  <c r="U1907"/>
  <c r="A1907"/>
  <c r="W1911"/>
  <c r="U1911"/>
  <c r="A1911"/>
  <c r="U1920"/>
  <c r="W1920"/>
  <c r="A1920"/>
  <c r="U1948"/>
  <c r="W1948"/>
  <c r="A1948"/>
  <c r="U2083"/>
  <c r="W2083"/>
  <c r="A2083"/>
  <c r="T2324"/>
  <c r="U2324"/>
  <c r="R2324"/>
  <c r="S2324"/>
  <c r="W2324"/>
  <c r="A2324"/>
  <c r="W2330"/>
  <c r="U2330"/>
  <c r="A2330"/>
  <c r="U2356"/>
  <c r="W2356"/>
  <c r="A2356"/>
  <c r="U2360"/>
  <c r="W2360"/>
  <c r="A2360"/>
  <c r="W2369"/>
  <c r="U2369"/>
  <c r="A2369"/>
  <c r="W2373"/>
  <c r="U2373"/>
  <c r="A2373"/>
  <c r="U2380"/>
  <c r="W2380"/>
  <c r="A2380"/>
  <c r="U2384"/>
  <c r="W2384"/>
  <c r="A2384"/>
  <c r="U2388"/>
  <c r="W2388"/>
  <c r="A2388"/>
  <c r="W1971"/>
  <c r="U1971"/>
  <c r="A1971"/>
  <c r="W1975"/>
  <c r="U1975"/>
  <c r="A1975"/>
  <c r="U1979"/>
  <c r="W1979"/>
  <c r="A1979"/>
  <c r="U1983"/>
  <c r="W1983"/>
  <c r="A1983"/>
  <c r="U2028"/>
  <c r="W2028"/>
  <c r="A2028"/>
  <c r="U2032"/>
  <c r="W2032"/>
  <c r="A2032"/>
  <c r="U2036"/>
  <c r="W2036"/>
  <c r="A2036"/>
  <c r="W1699"/>
  <c r="U1699"/>
  <c r="A1699"/>
  <c r="W2377"/>
  <c r="U2377"/>
  <c r="A2377"/>
  <c r="U1705"/>
  <c r="W1705"/>
  <c r="A1705"/>
  <c r="U1713"/>
  <c r="W1713"/>
  <c r="A1713"/>
  <c r="R1803"/>
  <c r="S1803"/>
  <c r="W1803"/>
  <c r="T1803"/>
  <c r="U1803"/>
  <c r="A1803"/>
  <c r="U1809"/>
  <c r="W1809"/>
  <c r="A1809"/>
  <c r="U1813"/>
  <c r="W1813"/>
  <c r="A1813"/>
  <c r="U1925"/>
  <c r="W1925"/>
  <c r="A1925"/>
  <c r="U1756"/>
  <c r="W1756"/>
  <c r="A1756"/>
  <c r="U1760"/>
  <c r="W1760"/>
  <c r="A1760"/>
  <c r="U1764"/>
  <c r="W1764"/>
  <c r="A1764"/>
  <c r="U1768"/>
  <c r="W1768"/>
  <c r="A1768"/>
  <c r="U1817"/>
  <c r="W1817"/>
  <c r="A1817"/>
  <c r="U1821"/>
  <c r="W1821"/>
  <c r="A1821"/>
  <c r="U1860"/>
  <c r="W1860"/>
  <c r="A1860"/>
  <c r="W1898"/>
  <c r="U1898"/>
  <c r="A1898"/>
  <c r="W1702"/>
  <c r="U1702"/>
  <c r="A1702"/>
  <c r="W1719"/>
  <c r="U1719"/>
  <c r="A1719"/>
  <c r="U1737"/>
  <c r="W1737"/>
  <c r="A1737"/>
  <c r="W1723"/>
  <c r="U1723"/>
  <c r="A1723"/>
  <c r="W1727"/>
  <c r="U1727"/>
  <c r="A1727"/>
  <c r="W1731"/>
  <c r="U1731"/>
  <c r="A1731"/>
  <c r="W1738"/>
  <c r="U1738"/>
  <c r="A1738"/>
  <c r="W1742"/>
  <c r="U1742"/>
  <c r="A1742"/>
  <c r="U1769"/>
  <c r="W1769"/>
  <c r="A1769"/>
  <c r="U1773"/>
  <c r="W1773"/>
  <c r="A1773"/>
  <c r="U1777"/>
  <c r="W1777"/>
  <c r="A1777"/>
  <c r="W1750"/>
  <c r="U1750"/>
  <c r="A1750"/>
  <c r="W1754"/>
  <c r="U1754"/>
  <c r="A1754"/>
  <c r="U1709"/>
  <c r="W1709"/>
  <c r="A1709"/>
  <c r="U1781"/>
  <c r="W1781"/>
  <c r="A1781"/>
  <c r="U1785"/>
  <c r="W1785"/>
  <c r="A1785"/>
  <c r="U1789"/>
  <c r="W1789"/>
  <c r="A1789"/>
  <c r="U1833"/>
  <c r="W1833"/>
  <c r="A1833"/>
  <c r="U1837"/>
  <c r="W1837"/>
  <c r="A1837"/>
  <c r="U1841"/>
  <c r="W1841"/>
  <c r="A1841"/>
  <c r="U2116"/>
  <c r="W2116"/>
  <c r="A2116"/>
  <c r="U2124"/>
  <c r="W2124"/>
  <c r="A2124"/>
  <c r="U2128"/>
  <c r="W2128"/>
  <c r="A2128"/>
  <c r="U2132"/>
  <c r="W2132"/>
  <c r="A2132"/>
  <c r="U2136"/>
  <c r="W2136"/>
  <c r="A2136"/>
  <c r="U2140"/>
  <c r="W2140"/>
  <c r="A2140"/>
  <c r="U2228"/>
  <c r="W2228"/>
  <c r="A2228"/>
  <c r="U2232"/>
  <c r="W2232"/>
  <c r="A2232"/>
  <c r="U2236"/>
  <c r="W2236"/>
  <c r="A2236"/>
  <c r="U2240"/>
  <c r="W2240"/>
  <c r="A2240"/>
  <c r="U2244"/>
  <c r="W2244"/>
  <c r="A2244"/>
  <c r="U2248"/>
  <c r="W2248"/>
  <c r="A2248"/>
  <c r="U2252"/>
  <c r="W2252"/>
  <c r="A2252"/>
  <c r="U1934"/>
  <c r="W1934"/>
  <c r="A1934"/>
  <c r="U2335"/>
  <c r="W2335"/>
  <c r="A2335"/>
  <c r="U2339"/>
  <c r="W2339"/>
  <c r="A2339"/>
  <c r="W2392"/>
  <c r="U2392"/>
  <c r="A2392"/>
  <c r="U2396"/>
  <c r="W2396"/>
  <c r="A2396"/>
  <c r="U1941"/>
  <c r="W1941"/>
  <c r="A1941"/>
  <c r="U1949"/>
  <c r="W1949"/>
  <c r="A1949"/>
  <c r="U1953"/>
  <c r="W1953"/>
  <c r="A1953"/>
  <c r="U1957"/>
  <c r="W1957"/>
  <c r="A1957"/>
  <c r="U1961"/>
  <c r="W1961"/>
  <c r="A1961"/>
  <c r="U1965"/>
  <c r="W1965"/>
  <c r="A1965"/>
  <c r="U2020"/>
  <c r="W2020"/>
  <c r="A2020"/>
  <c r="U2024"/>
  <c r="W2024"/>
  <c r="A2024"/>
  <c r="W2086"/>
  <c r="U2086"/>
  <c r="A2086"/>
  <c r="W2090"/>
  <c r="U2090"/>
  <c r="A2090"/>
  <c r="W2094"/>
  <c r="U2094"/>
  <c r="A2094"/>
  <c r="W2098"/>
  <c r="U2098"/>
  <c r="A2098"/>
  <c r="W2102"/>
  <c r="U2102"/>
  <c r="A2102"/>
  <c r="W2106"/>
  <c r="U2106"/>
  <c r="A2106"/>
  <c r="W2110"/>
  <c r="U2110"/>
  <c r="A2110"/>
  <c r="U1844"/>
  <c r="W1844"/>
  <c r="A1844"/>
  <c r="U1873"/>
  <c r="W1873"/>
  <c r="A1873"/>
  <c r="U1877"/>
  <c r="W1877"/>
  <c r="A1877"/>
  <c r="U1900"/>
  <c r="W1900"/>
  <c r="A1900"/>
  <c r="U1904"/>
  <c r="W1904"/>
  <c r="A1904"/>
  <c r="W1919"/>
  <c r="U1919"/>
  <c r="A1919"/>
  <c r="U1792"/>
  <c r="W1792"/>
  <c r="A1792"/>
  <c r="U1796"/>
  <c r="W1796"/>
  <c r="A1796"/>
  <c r="U1800"/>
  <c r="W1800"/>
  <c r="A1800"/>
  <c r="W1846"/>
  <c r="U1846"/>
  <c r="A1846"/>
  <c r="W1850"/>
  <c r="U1850"/>
  <c r="A1850"/>
  <c r="W1854"/>
  <c r="U1854"/>
  <c r="A1854"/>
  <c r="W1858"/>
  <c r="U1858"/>
  <c r="A1858"/>
  <c r="W1883"/>
  <c r="U1883"/>
  <c r="A1883"/>
  <c r="W1887"/>
  <c r="U1887"/>
  <c r="A1887"/>
  <c r="U1908"/>
  <c r="W1908"/>
  <c r="A1908"/>
  <c r="U1912"/>
  <c r="W1912"/>
  <c r="A1912"/>
  <c r="U1921"/>
  <c r="W1921"/>
  <c r="A1921"/>
  <c r="S1967"/>
  <c r="W1967"/>
  <c r="U1967"/>
  <c r="R1967"/>
  <c r="T1967"/>
  <c r="A1967"/>
  <c r="U2084"/>
  <c r="W2084"/>
  <c r="A2084"/>
  <c r="S2325"/>
  <c r="W2325"/>
  <c r="T2325"/>
  <c r="U2325"/>
  <c r="R2325"/>
  <c r="A2325"/>
  <c r="U2331"/>
  <c r="W2331"/>
  <c r="A2331"/>
  <c r="W2357"/>
  <c r="U2357"/>
  <c r="A2357"/>
  <c r="W2361"/>
  <c r="U2361"/>
  <c r="A2361"/>
  <c r="W2370"/>
  <c r="U2370"/>
  <c r="A2370"/>
  <c r="W2374"/>
  <c r="U2374"/>
  <c r="A2374"/>
  <c r="W2381"/>
  <c r="U2381"/>
  <c r="A2381"/>
  <c r="W2385"/>
  <c r="U2385"/>
  <c r="A2385"/>
  <c r="W2389"/>
  <c r="U2389"/>
  <c r="A2389"/>
  <c r="W1972"/>
  <c r="U1972"/>
  <c r="A1972"/>
  <c r="W1976"/>
  <c r="U1976"/>
  <c r="A1976"/>
  <c r="U1980"/>
  <c r="W1980"/>
  <c r="A1980"/>
  <c r="U1984"/>
  <c r="W1984"/>
  <c r="A1984"/>
  <c r="W2029"/>
  <c r="U2029"/>
  <c r="A2029"/>
  <c r="W2033"/>
  <c r="U2033"/>
  <c r="A2033"/>
  <c r="W2037"/>
  <c r="U2037"/>
  <c r="A2037"/>
  <c r="U1926"/>
  <c r="W1926"/>
  <c r="A1926"/>
  <c r="U2786"/>
  <c r="W2786"/>
  <c r="A2786"/>
  <c r="W1706"/>
  <c r="U1706"/>
  <c r="A1706"/>
  <c r="W1714"/>
  <c r="U1714"/>
  <c r="A1714"/>
  <c r="U1804"/>
  <c r="R1804"/>
  <c r="S1804"/>
  <c r="W1804"/>
  <c r="T1804"/>
  <c r="A1804"/>
  <c r="W1810"/>
  <c r="U1810"/>
  <c r="A1810"/>
  <c r="S1922"/>
  <c r="T1922"/>
  <c r="U1922"/>
  <c r="R1922"/>
  <c r="W1922"/>
  <c r="A1922"/>
  <c r="U1929"/>
  <c r="W1929"/>
  <c r="A1929"/>
  <c r="U1757"/>
  <c r="W1757"/>
  <c r="A1757"/>
  <c r="U1761"/>
  <c r="W1761"/>
  <c r="A1761"/>
  <c r="U1765"/>
  <c r="W1765"/>
  <c r="A1765"/>
  <c r="W1814"/>
  <c r="U1814"/>
  <c r="A1814"/>
  <c r="W1818"/>
  <c r="U1818"/>
  <c r="A1818"/>
  <c r="W1822"/>
  <c r="U1822"/>
  <c r="A1822"/>
  <c r="U1868"/>
  <c r="W1868"/>
  <c r="A1868"/>
  <c r="W1915"/>
  <c r="U1915"/>
  <c r="A1915"/>
  <c r="W1703"/>
  <c r="U1703"/>
  <c r="A1703"/>
  <c r="W1707"/>
  <c r="U1707"/>
  <c r="A1707"/>
  <c r="U1720"/>
  <c r="W1720"/>
  <c r="A1720"/>
  <c r="U1724"/>
  <c r="W1724"/>
  <c r="A1724"/>
  <c r="U1728"/>
  <c r="W1728"/>
  <c r="A1728"/>
  <c r="U1732"/>
  <c r="W1732"/>
  <c r="A1732"/>
  <c r="W1739"/>
  <c r="U1739"/>
  <c r="A1739"/>
  <c r="W1743"/>
  <c r="U1743"/>
  <c r="A1743"/>
  <c r="W1770"/>
  <c r="U1770"/>
  <c r="A1770"/>
  <c r="W1774"/>
  <c r="U1774"/>
  <c r="A1774"/>
  <c r="W1778"/>
  <c r="U1778"/>
  <c r="A1778"/>
  <c r="W1751"/>
  <c r="U1751"/>
  <c r="A1751"/>
  <c r="W1755"/>
  <c r="U1755"/>
  <c r="A1755"/>
  <c r="W1746"/>
  <c r="U1746"/>
  <c r="A1746"/>
  <c r="W1782"/>
  <c r="U1782"/>
  <c r="A1782"/>
  <c r="W1786"/>
  <c r="U1786"/>
  <c r="A1786"/>
  <c r="W1790"/>
  <c r="U1790"/>
  <c r="A1790"/>
  <c r="W1834"/>
  <c r="U1834"/>
  <c r="A1834"/>
  <c r="W1838"/>
  <c r="U1838"/>
  <c r="A1838"/>
  <c r="A1321"/>
  <c r="A1347"/>
  <c r="A1349"/>
  <c r="A1351"/>
  <c r="A1353"/>
  <c r="A1390"/>
  <c r="A1392"/>
  <c r="A1394"/>
  <c r="A1396"/>
  <c r="W426"/>
  <c r="U426"/>
  <c r="U428"/>
  <c r="W428"/>
  <c r="W430"/>
  <c r="U430"/>
  <c r="U433"/>
  <c r="W433"/>
  <c r="W435"/>
  <c r="U435"/>
  <c r="U437"/>
  <c r="W437"/>
  <c r="W439"/>
  <c r="U439"/>
  <c r="U441"/>
  <c r="W441"/>
  <c r="U466"/>
  <c r="W466"/>
  <c r="W468"/>
  <c r="U468"/>
  <c r="U470"/>
  <c r="W470"/>
  <c r="W472"/>
  <c r="U472"/>
  <c r="U494"/>
  <c r="W494"/>
  <c r="W496"/>
  <c r="U496"/>
  <c r="U498"/>
  <c r="W498"/>
  <c r="W500"/>
  <c r="U500"/>
  <c r="U514"/>
  <c r="W514"/>
  <c r="W516"/>
  <c r="U516"/>
  <c r="U518"/>
  <c r="W518"/>
  <c r="W528"/>
  <c r="U528"/>
  <c r="W533"/>
  <c r="U533"/>
  <c r="W334"/>
  <c r="U334"/>
  <c r="U336"/>
  <c r="W336"/>
  <c r="W338"/>
  <c r="U338"/>
  <c r="U340"/>
  <c r="W340"/>
  <c r="W342"/>
  <c r="U342"/>
  <c r="W361"/>
  <c r="U361"/>
  <c r="U363"/>
  <c r="W363"/>
  <c r="W365"/>
  <c r="U365"/>
  <c r="U367"/>
  <c r="W367"/>
  <c r="W417"/>
  <c r="U417"/>
  <c r="U419"/>
  <c r="W419"/>
  <c r="W1432"/>
  <c r="U1432"/>
  <c r="A1432"/>
  <c r="U1434"/>
  <c r="W1434"/>
  <c r="A1434"/>
  <c r="W1436"/>
  <c r="U1436"/>
  <c r="A1436"/>
  <c r="U1438"/>
  <c r="W1438"/>
  <c r="A1438"/>
  <c r="W1440"/>
  <c r="U1440"/>
  <c r="A1440"/>
  <c r="U1442"/>
  <c r="W1442"/>
  <c r="A1442"/>
  <c r="U1459"/>
  <c r="W1459"/>
  <c r="A1459"/>
  <c r="W1461"/>
  <c r="U1461"/>
  <c r="A1461"/>
  <c r="U1463"/>
  <c r="W1463"/>
  <c r="A1463"/>
  <c r="W1496"/>
  <c r="U1496"/>
  <c r="A1496"/>
  <c r="W1532"/>
  <c r="U1532"/>
  <c r="A1532"/>
  <c r="W1534"/>
  <c r="U1534"/>
  <c r="A1534"/>
  <c r="U1536"/>
  <c r="W1536"/>
  <c r="A1536"/>
  <c r="W1538"/>
  <c r="U1538"/>
  <c r="A1538"/>
  <c r="U1589"/>
  <c r="W1589"/>
  <c r="A1589"/>
  <c r="W1591"/>
  <c r="U1591"/>
  <c r="A1591"/>
  <c r="U1593"/>
  <c r="W1593"/>
  <c r="A1593"/>
  <c r="W1595"/>
  <c r="U1595"/>
  <c r="A1595"/>
  <c r="U1597"/>
  <c r="W1597"/>
  <c r="A1597"/>
  <c r="U1620"/>
  <c r="W1620"/>
  <c r="A1620"/>
  <c r="W1622"/>
  <c r="U1622"/>
  <c r="A1622"/>
  <c r="U1624"/>
  <c r="W1624"/>
  <c r="A1624"/>
  <c r="W1626"/>
  <c r="U1626"/>
  <c r="A1626"/>
  <c r="U1645"/>
  <c r="W1645"/>
  <c r="A1645"/>
  <c r="W1647"/>
  <c r="U1647"/>
  <c r="A1647"/>
  <c r="U1649"/>
  <c r="W1649"/>
  <c r="A1649"/>
  <c r="W1651"/>
  <c r="U1651"/>
  <c r="A1651"/>
  <c r="W1679"/>
  <c r="U1679"/>
  <c r="A1679"/>
  <c r="U1681"/>
  <c r="W1681"/>
  <c r="A1681"/>
  <c r="W1683"/>
  <c r="U1683"/>
  <c r="A1683"/>
  <c r="U1685"/>
  <c r="W1685"/>
  <c r="A1685"/>
  <c r="W1687"/>
  <c r="U1687"/>
  <c r="A1687"/>
  <c r="W2041"/>
  <c r="U2041"/>
  <c r="A2041"/>
  <c r="W2042"/>
  <c r="U2042"/>
  <c r="A2042"/>
  <c r="W2121"/>
  <c r="U2121"/>
  <c r="A2121"/>
  <c r="W2133"/>
  <c r="U2133"/>
  <c r="A2133"/>
  <c r="W2225"/>
  <c r="U2225"/>
  <c r="A2225"/>
  <c r="W2229"/>
  <c r="U2229"/>
  <c r="A2229"/>
  <c r="W2233"/>
  <c r="U2233"/>
  <c r="A2233"/>
  <c r="W2237"/>
  <c r="U2237"/>
  <c r="A2237"/>
  <c r="W2241"/>
  <c r="U2241"/>
  <c r="A2241"/>
  <c r="W2245"/>
  <c r="U2245"/>
  <c r="A2245"/>
  <c r="W2249"/>
  <c r="U2249"/>
  <c r="A2249"/>
  <c r="W2253"/>
  <c r="U2253"/>
  <c r="A2253"/>
  <c r="W1935"/>
  <c r="U1935"/>
  <c r="A1935"/>
  <c r="U2336"/>
  <c r="W2336"/>
  <c r="A2336"/>
  <c r="U2340"/>
  <c r="W2340"/>
  <c r="A2340"/>
  <c r="W2393"/>
  <c r="U2393"/>
  <c r="A2393"/>
  <c r="U1938"/>
  <c r="W1938"/>
  <c r="A1938"/>
  <c r="U1942"/>
  <c r="W1942"/>
  <c r="A1942"/>
  <c r="U1950"/>
  <c r="W1950"/>
  <c r="A1950"/>
  <c r="U1954"/>
  <c r="W1954"/>
  <c r="A1954"/>
  <c r="U1958"/>
  <c r="W1958"/>
  <c r="A1958"/>
  <c r="U1962"/>
  <c r="W1962"/>
  <c r="A1962"/>
  <c r="U1966"/>
  <c r="W1966"/>
  <c r="A1966"/>
  <c r="W2021"/>
  <c r="U2021"/>
  <c r="A2021"/>
  <c r="W2025"/>
  <c r="U2025"/>
  <c r="A2025"/>
  <c r="U2087"/>
  <c r="W2087"/>
  <c r="A2087"/>
  <c r="U2091"/>
  <c r="W2091"/>
  <c r="A2091"/>
  <c r="U2095"/>
  <c r="W2095"/>
  <c r="A2095"/>
  <c r="U2099"/>
  <c r="W2099"/>
  <c r="A2099"/>
  <c r="U2103"/>
  <c r="W2103"/>
  <c r="A2103"/>
  <c r="U2107"/>
  <c r="W2107"/>
  <c r="A2107"/>
  <c r="U2111"/>
  <c r="W2111"/>
  <c r="A2111"/>
  <c r="W1870"/>
  <c r="U1870"/>
  <c r="A1870"/>
  <c r="W1874"/>
  <c r="U1874"/>
  <c r="A1874"/>
  <c r="W1878"/>
  <c r="U1878"/>
  <c r="A1878"/>
  <c r="U1901"/>
  <c r="W1901"/>
  <c r="A1901"/>
  <c r="U1905"/>
  <c r="W1905"/>
  <c r="A1905"/>
  <c r="W1710"/>
  <c r="U1710"/>
  <c r="A1710"/>
  <c r="U1793"/>
  <c r="W1793"/>
  <c r="A1793"/>
  <c r="U1797"/>
  <c r="W1797"/>
  <c r="A1797"/>
  <c r="U1801"/>
  <c r="W1801"/>
  <c r="A1801"/>
  <c r="W1847"/>
  <c r="U1847"/>
  <c r="A1847"/>
  <c r="W1851"/>
  <c r="U1851"/>
  <c r="A1851"/>
  <c r="W1855"/>
  <c r="U1855"/>
  <c r="A1855"/>
  <c r="U1880"/>
  <c r="W1880"/>
  <c r="A1880"/>
  <c r="U1884"/>
  <c r="W1884"/>
  <c r="A1884"/>
  <c r="U1888"/>
  <c r="W1888"/>
  <c r="A1888"/>
  <c r="U1909"/>
  <c r="W1909"/>
  <c r="A1909"/>
  <c r="U1913"/>
  <c r="W1913"/>
  <c r="A1913"/>
  <c r="U1933"/>
  <c r="W1933"/>
  <c r="A1933"/>
  <c r="R1968"/>
  <c r="T1968"/>
  <c r="W1968"/>
  <c r="S1968"/>
  <c r="U1968"/>
  <c r="A1968"/>
  <c r="T2112"/>
  <c r="U2112"/>
  <c r="R2112"/>
  <c r="S2112"/>
  <c r="W2112"/>
  <c r="A2112"/>
  <c r="U2327"/>
  <c r="R2327"/>
  <c r="S2327"/>
  <c r="W2327"/>
  <c r="T2327"/>
  <c r="A2327"/>
  <c r="U2332"/>
  <c r="W2332"/>
  <c r="A2332"/>
  <c r="W2358"/>
  <c r="U2358"/>
  <c r="A2358"/>
  <c r="W2362"/>
  <c r="U2362"/>
  <c r="A2362"/>
  <c r="U2371"/>
  <c r="W2371"/>
  <c r="A2371"/>
  <c r="W2378"/>
  <c r="U2378"/>
  <c r="A2378"/>
  <c r="W2382"/>
  <c r="U2382"/>
  <c r="A2382"/>
  <c r="W2386"/>
  <c r="U2386"/>
  <c r="A2386"/>
  <c r="U1969"/>
  <c r="W1969"/>
  <c r="A1969"/>
  <c r="U1973"/>
  <c r="W1973"/>
  <c r="A1973"/>
  <c r="W1977"/>
  <c r="U1977"/>
  <c r="A1977"/>
  <c r="W1981"/>
  <c r="U1981"/>
  <c r="A1981"/>
  <c r="W1985"/>
  <c r="U1985"/>
  <c r="A1985"/>
  <c r="W2030"/>
  <c r="U2030"/>
  <c r="A2030"/>
  <c r="W2034"/>
  <c r="U2034"/>
  <c r="A2034"/>
  <c r="W2038"/>
  <c r="U2038"/>
  <c r="A2038"/>
  <c r="W1928"/>
  <c r="U1928"/>
  <c r="A1928"/>
  <c r="W2788"/>
  <c r="U2788"/>
  <c r="A2788"/>
  <c r="R1711"/>
  <c r="S1711"/>
  <c r="W1711"/>
  <c r="T1711"/>
  <c r="U1711"/>
  <c r="A1711"/>
  <c r="W1715"/>
  <c r="U1715"/>
  <c r="A1715"/>
  <c r="T1805"/>
  <c r="U1805"/>
  <c r="R1805"/>
  <c r="S1805"/>
  <c r="W1805"/>
  <c r="A1805"/>
  <c r="W1811"/>
  <c r="U1811"/>
  <c r="A1811"/>
  <c r="S1923"/>
  <c r="W1923"/>
  <c r="T1923"/>
  <c r="U1923"/>
  <c r="R1923"/>
  <c r="A1923"/>
  <c r="U1930"/>
  <c r="W1930"/>
  <c r="A1930"/>
  <c r="W1758"/>
  <c r="U1758"/>
  <c r="A1758"/>
  <c r="W1762"/>
  <c r="U1762"/>
  <c r="A1762"/>
  <c r="W1766"/>
  <c r="U1766"/>
  <c r="A1766"/>
  <c r="W1815"/>
  <c r="U1815"/>
  <c r="A1815"/>
  <c r="W1819"/>
  <c r="U1819"/>
  <c r="A1819"/>
  <c r="W1823"/>
  <c r="U1823"/>
  <c r="A1823"/>
  <c r="U1896"/>
  <c r="W1896"/>
  <c r="A1896"/>
  <c r="U1916"/>
  <c r="W1916"/>
  <c r="A1916"/>
  <c r="U1717"/>
  <c r="W1717"/>
  <c r="A1717"/>
  <c r="U1708"/>
  <c r="W1708"/>
  <c r="A1708"/>
  <c r="U1721"/>
  <c r="W1721"/>
  <c r="A1721"/>
  <c r="U1725"/>
  <c r="W1725"/>
  <c r="A1725"/>
  <c r="U1729"/>
  <c r="W1729"/>
  <c r="A1729"/>
  <c r="U1733"/>
  <c r="W1733"/>
  <c r="A1733"/>
  <c r="U1740"/>
  <c r="W1740"/>
  <c r="A1740"/>
  <c r="U1744"/>
  <c r="W1744"/>
  <c r="A1744"/>
  <c r="W1771"/>
  <c r="U1771"/>
  <c r="A1771"/>
  <c r="W1775"/>
  <c r="U1775"/>
  <c r="A1775"/>
  <c r="U1748"/>
  <c r="W1748"/>
  <c r="A1748"/>
  <c r="U1752"/>
  <c r="W1752"/>
  <c r="A1752"/>
  <c r="U1829"/>
  <c r="W1829"/>
  <c r="A1829"/>
  <c r="W1779"/>
  <c r="U1779"/>
  <c r="A1779"/>
  <c r="W1783"/>
  <c r="U1783"/>
  <c r="A1783"/>
  <c r="W1787"/>
  <c r="U1787"/>
  <c r="A1787"/>
  <c r="W1831"/>
  <c r="U1831"/>
  <c r="A1831"/>
  <c r="W1835"/>
  <c r="U1835"/>
  <c r="A1835"/>
  <c r="W1839"/>
  <c r="U1839"/>
  <c r="A1839"/>
  <c r="U317" i="60"/>
  <c r="S346" l="1"/>
  <c r="S235"/>
  <c r="S196"/>
  <c r="S344"/>
  <c r="S321"/>
  <c r="S238"/>
  <c r="S306"/>
  <c r="S225"/>
  <c r="S348"/>
  <c r="S342"/>
  <c r="S339"/>
  <c r="S304"/>
  <c r="S270"/>
  <c r="S318"/>
  <c r="S290"/>
  <c r="S243"/>
  <c r="S326"/>
  <c r="S288"/>
  <c r="S268"/>
  <c r="S255"/>
  <c r="S332"/>
  <c r="S297"/>
  <c r="S227"/>
  <c r="S343"/>
  <c r="S296"/>
  <c r="S294"/>
  <c r="S244"/>
  <c r="S239"/>
  <c r="S224"/>
  <c r="S253"/>
  <c r="S241"/>
  <c r="S229"/>
  <c r="S228"/>
  <c r="S226"/>
  <c r="S331"/>
  <c r="S287"/>
  <c r="S251"/>
  <c r="S247"/>
  <c r="S242"/>
  <c r="S240"/>
  <c r="S220"/>
  <c r="S292"/>
  <c r="S256"/>
  <c r="S221"/>
  <c r="S219"/>
  <c r="S336"/>
  <c r="S330"/>
  <c r="S289"/>
  <c r="S269"/>
  <c r="S267"/>
  <c r="S266"/>
  <c r="S222"/>
  <c r="S208"/>
  <c r="N23" i="34"/>
  <c r="R23"/>
  <c r="S23"/>
  <c r="T23"/>
  <c r="X23"/>
  <c r="Y23"/>
  <c r="B1244" l="1"/>
  <c r="B1155"/>
  <c r="A1155" s="1"/>
  <c r="B1154"/>
  <c r="A1154" s="1"/>
  <c r="B1153"/>
  <c r="A1153" s="1"/>
  <c r="B1152"/>
  <c r="A1152" s="1"/>
  <c r="B1151"/>
  <c r="A1151" s="1"/>
  <c r="B1150"/>
  <c r="A1150" s="1"/>
  <c r="B1149"/>
  <c r="A1149" s="1"/>
  <c r="B1148"/>
  <c r="A1148" s="1"/>
  <c r="B1147"/>
  <c r="A1147" s="1"/>
  <c r="B1146"/>
  <c r="A1146" s="1"/>
  <c r="B1145"/>
  <c r="A1145" s="1"/>
  <c r="B1144"/>
  <c r="A1144" s="1"/>
  <c r="B1143"/>
  <c r="A1143" s="1"/>
  <c r="B1142"/>
  <c r="A1142" s="1"/>
  <c r="B1141"/>
  <c r="A1141" s="1"/>
  <c r="B1140"/>
  <c r="A1140" s="1"/>
  <c r="B1139"/>
  <c r="A1139" s="1"/>
  <c r="B1138"/>
  <c r="A1138" s="1"/>
  <c r="B1137"/>
  <c r="A1137" s="1"/>
  <c r="B1136"/>
  <c r="A1136" s="1"/>
  <c r="B1135"/>
  <c r="A1135" s="1"/>
  <c r="B1134"/>
  <c r="A1134" s="1"/>
  <c r="B1133"/>
  <c r="A1133" s="1"/>
  <c r="B1132"/>
  <c r="A1132" s="1"/>
  <c r="B1131"/>
  <c r="A1131" s="1"/>
  <c r="B1130"/>
  <c r="A1130" s="1"/>
  <c r="B1129"/>
  <c r="A1129" s="1"/>
  <c r="B1128"/>
  <c r="A1128" s="1"/>
  <c r="B1127"/>
  <c r="A1127" s="1"/>
  <c r="B1126"/>
  <c r="A1126" s="1"/>
  <c r="B1125"/>
  <c r="A1125" s="1"/>
  <c r="B1124"/>
  <c r="A1124" s="1"/>
  <c r="B1123"/>
  <c r="A1123" s="1"/>
  <c r="B1122"/>
  <c r="A1122" s="1"/>
  <c r="B1121"/>
  <c r="A1121" s="1"/>
  <c r="B1120"/>
  <c r="A1120" s="1"/>
  <c r="B1119"/>
  <c r="A1119" s="1"/>
  <c r="B1118"/>
  <c r="A1118" s="1"/>
  <c r="B1117"/>
  <c r="A1117" s="1"/>
  <c r="B1116"/>
  <c r="A1116" s="1"/>
  <c r="B1115"/>
  <c r="A1115" s="1"/>
  <c r="B1114"/>
  <c r="A1114" s="1"/>
  <c r="B1113"/>
  <c r="A1113" s="1"/>
  <c r="B1112"/>
  <c r="A1112" s="1"/>
  <c r="B1111"/>
  <c r="A1111" s="1"/>
  <c r="B1110"/>
  <c r="A1110" s="1"/>
  <c r="B1109"/>
  <c r="A1109" s="1"/>
  <c r="B1108"/>
  <c r="A1108" s="1"/>
  <c r="B1107"/>
  <c r="A1107" s="1"/>
  <c r="B1106"/>
  <c r="A1106" s="1"/>
  <c r="B1105"/>
  <c r="A1105" s="1"/>
  <c r="B1104"/>
  <c r="A1104" s="1"/>
  <c r="B1103"/>
  <c r="A1103" s="1"/>
  <c r="B1102"/>
  <c r="A1102" s="1"/>
  <c r="B1101"/>
  <c r="A1101" s="1"/>
  <c r="B1100"/>
  <c r="A1100" s="1"/>
  <c r="B1099"/>
  <c r="A1099" s="1"/>
  <c r="B1098"/>
  <c r="A1098" s="1"/>
  <c r="B1097"/>
  <c r="A1097" s="1"/>
  <c r="B1096"/>
  <c r="A1096" s="1"/>
  <c r="B1095"/>
  <c r="A1095" s="1"/>
  <c r="B1094"/>
  <c r="A1094" s="1"/>
  <c r="B1093"/>
  <c r="A1093" s="1"/>
  <c r="B1092"/>
  <c r="A1092" s="1"/>
  <c r="B1091"/>
  <c r="A1091" s="1"/>
  <c r="B1090"/>
  <c r="A1090" s="1"/>
  <c r="B1089"/>
  <c r="A1089" s="1"/>
  <c r="B1088"/>
  <c r="A1088" s="1"/>
  <c r="B1087"/>
  <c r="A1087" s="1"/>
  <c r="B1086"/>
  <c r="A1086" s="1"/>
  <c r="B1085"/>
  <c r="A1085" s="1"/>
  <c r="B1084"/>
  <c r="A1084" s="1"/>
  <c r="B1083"/>
  <c r="A1083" s="1"/>
  <c r="B1082"/>
  <c r="A1082" s="1"/>
  <c r="B1081"/>
  <c r="A1081" s="1"/>
  <c r="B1080"/>
  <c r="A1080" s="1"/>
  <c r="B1079"/>
  <c r="B1078"/>
  <c r="B871"/>
  <c r="B844"/>
  <c r="B773"/>
  <c r="B782"/>
  <c r="B763"/>
  <c r="B780"/>
  <c r="B831"/>
  <c r="B859"/>
  <c r="B862"/>
  <c r="B851"/>
  <c r="B830"/>
  <c r="B767"/>
  <c r="B766"/>
  <c r="B832"/>
  <c r="B806"/>
  <c r="B804"/>
  <c r="B771"/>
  <c r="B791"/>
  <c r="B776"/>
  <c r="B774"/>
  <c r="B809"/>
  <c r="B786"/>
  <c r="B840"/>
  <c r="B768"/>
  <c r="B865"/>
  <c r="B764"/>
  <c r="B869"/>
  <c r="B807"/>
  <c r="B825"/>
  <c r="B847"/>
  <c r="B820"/>
  <c r="B834"/>
  <c r="B856"/>
  <c r="B841"/>
  <c r="B822"/>
  <c r="B860"/>
  <c r="B800"/>
  <c r="B762"/>
  <c r="B761"/>
  <c r="B755"/>
  <c r="B754"/>
  <c r="B753"/>
  <c r="B760"/>
  <c r="B726"/>
  <c r="B701"/>
  <c r="B682"/>
  <c r="B732"/>
  <c r="B710"/>
  <c r="B709"/>
  <c r="B715"/>
  <c r="B714"/>
  <c r="B705"/>
  <c r="B737"/>
  <c r="B668"/>
  <c r="B666"/>
  <c r="B665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S204" i="60"/>
  <c r="S341"/>
  <c r="S308"/>
  <c r="S303"/>
  <c r="S258"/>
  <c r="S210"/>
  <c r="S259"/>
  <c r="S209"/>
  <c r="S206"/>
  <c r="S298"/>
  <c r="S280"/>
  <c r="S211"/>
  <c r="S334"/>
  <c r="S333"/>
  <c r="S323"/>
  <c r="S291"/>
  <c r="S285"/>
  <c r="S279"/>
  <c r="S273"/>
  <c r="S250"/>
  <c r="S236"/>
  <c r="S233"/>
  <c r="S218"/>
  <c r="S322"/>
  <c r="S309"/>
  <c r="S284"/>
  <c r="S281"/>
  <c r="S272"/>
  <c r="S260"/>
  <c r="S232"/>
  <c r="S213"/>
  <c r="S312"/>
  <c r="S212"/>
  <c r="S337"/>
  <c r="S335"/>
  <c r="S329"/>
  <c r="S327"/>
  <c r="S314"/>
  <c r="S299"/>
  <c r="S264"/>
  <c r="S252"/>
  <c r="S249"/>
  <c r="S217"/>
  <c r="B1255" i="34"/>
  <c r="B1256"/>
  <c r="B1257"/>
  <c r="B1258"/>
  <c r="B1259"/>
  <c r="B1260"/>
  <c r="B1261"/>
  <c r="B1262"/>
  <c r="B1263"/>
  <c r="B1264"/>
  <c r="B1265"/>
  <c r="B1266"/>
  <c r="B1267"/>
  <c r="B1268"/>
  <c r="B1276"/>
  <c r="B1277"/>
  <c r="B1278"/>
  <c r="B1279"/>
  <c r="B1280"/>
  <c r="B1281"/>
  <c r="B1282"/>
  <c r="B1283"/>
  <c r="B1297"/>
  <c r="B1298"/>
  <c r="B1299"/>
  <c r="B1300"/>
  <c r="B1301"/>
  <c r="B1302"/>
  <c r="B1303"/>
  <c r="B1304"/>
  <c r="B1305"/>
  <c r="B1306"/>
  <c r="B1333"/>
  <c r="B1334"/>
  <c r="B1335"/>
  <c r="B1336"/>
  <c r="B1337"/>
  <c r="B1338"/>
  <c r="B1357"/>
  <c r="B1358"/>
  <c r="B1359"/>
  <c r="B1360"/>
  <c r="B1361"/>
  <c r="B1362"/>
  <c r="B1363"/>
  <c r="B1364"/>
  <c r="B1374"/>
  <c r="B1375"/>
  <c r="B1376"/>
  <c r="B1377"/>
  <c r="B1378"/>
  <c r="B1379"/>
  <c r="B1380"/>
  <c r="B1381"/>
  <c r="B1468"/>
  <c r="B1469"/>
  <c r="B1470"/>
  <c r="B1471"/>
  <c r="B1472"/>
  <c r="B1473"/>
  <c r="B1474"/>
  <c r="B1475"/>
  <c r="B1476"/>
  <c r="B1478"/>
  <c r="B1479"/>
  <c r="B1480"/>
  <c r="B1481"/>
  <c r="B1482"/>
  <c r="B1483"/>
  <c r="B1484"/>
  <c r="B1485"/>
  <c r="B1486"/>
  <c r="B1487"/>
  <c r="B1488"/>
  <c r="B1506"/>
  <c r="B1507"/>
  <c r="B1508"/>
  <c r="B1509"/>
  <c r="B1510"/>
  <c r="B1511"/>
  <c r="B1512"/>
  <c r="B1513"/>
  <c r="B1543"/>
  <c r="B1544"/>
  <c r="B1545"/>
  <c r="B1546"/>
  <c r="B1547"/>
  <c r="B1548"/>
  <c r="B1549"/>
  <c r="B1550"/>
  <c r="B1558"/>
  <c r="B1559"/>
  <c r="B1560"/>
  <c r="B1561"/>
  <c r="B1562"/>
  <c r="B1563"/>
  <c r="B1564"/>
  <c r="B1607"/>
  <c r="B1608"/>
  <c r="B1609"/>
  <c r="B1254"/>
  <c r="B1340"/>
  <c r="B1339"/>
  <c r="B1314"/>
  <c r="B1313"/>
  <c r="B1312"/>
  <c r="B1311"/>
  <c r="B1310"/>
  <c r="B1309"/>
  <c r="B1308"/>
  <c r="B1307"/>
  <c r="B1610"/>
  <c r="B1430"/>
  <c r="B1429"/>
  <c r="B1428"/>
  <c r="B1427"/>
  <c r="B1426"/>
  <c r="B1425"/>
  <c r="B1424"/>
  <c r="B1423"/>
  <c r="B1422"/>
  <c r="B1421"/>
  <c r="B1420"/>
  <c r="B1389"/>
  <c r="B1388"/>
  <c r="B1387"/>
  <c r="B1386"/>
  <c r="B1385"/>
  <c r="B1384"/>
  <c r="B1383"/>
  <c r="B1382"/>
  <c r="B1346"/>
  <c r="B1345"/>
  <c r="B1344"/>
  <c r="B1343"/>
  <c r="B1342"/>
  <c r="B1341"/>
  <c r="B1581"/>
  <c r="B1580"/>
  <c r="B1565"/>
  <c r="B1530"/>
  <c r="B1529"/>
  <c r="B1528"/>
  <c r="B1527"/>
  <c r="B1526"/>
  <c r="B1525"/>
  <c r="B1524"/>
  <c r="B1523"/>
  <c r="B1495"/>
  <c r="B1457"/>
  <c r="B1456"/>
  <c r="B1455"/>
  <c r="B1454"/>
  <c r="B1453"/>
  <c r="B1452"/>
  <c r="B1451"/>
  <c r="B1670"/>
  <c r="B1669"/>
  <c r="B1668"/>
  <c r="B1667"/>
  <c r="B1643"/>
  <c r="B1642"/>
  <c r="B1641"/>
  <c r="B1640"/>
  <c r="B1639"/>
  <c r="B1638"/>
  <c r="B1637"/>
  <c r="B1636"/>
  <c r="B1618"/>
  <c r="B1617"/>
  <c r="B1616"/>
  <c r="B1615"/>
  <c r="B1614"/>
  <c r="B1613"/>
  <c r="B1612"/>
  <c r="B1611"/>
  <c r="B1588"/>
  <c r="B1587"/>
  <c r="B1586"/>
  <c r="B1585"/>
  <c r="B1584"/>
  <c r="B1583"/>
  <c r="B1582"/>
  <c r="B2204"/>
  <c r="B2149"/>
  <c r="B2148"/>
  <c r="B2147"/>
  <c r="B2146"/>
  <c r="B2145"/>
  <c r="B2144"/>
  <c r="B2143"/>
  <c r="B2142"/>
  <c r="B2141"/>
  <c r="B1320"/>
  <c r="B1319"/>
  <c r="B1318"/>
  <c r="B1317"/>
  <c r="B1316"/>
  <c r="B1315"/>
  <c r="B1250"/>
  <c r="B1249"/>
  <c r="B1419"/>
  <c r="B1248"/>
  <c r="B1677"/>
  <c r="B1676"/>
  <c r="B1675"/>
  <c r="B1674"/>
  <c r="B1673"/>
  <c r="B1672"/>
  <c r="B1671"/>
  <c r="B2321"/>
  <c r="B2320"/>
  <c r="B2319"/>
  <c r="B2318"/>
  <c r="B2317"/>
  <c r="B2316"/>
  <c r="B1937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348"/>
  <c r="B194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368"/>
  <c r="B2367"/>
  <c r="B2366"/>
  <c r="B2365"/>
  <c r="B2364"/>
  <c r="B2322"/>
  <c r="B2763"/>
  <c r="B2762"/>
  <c r="B2761"/>
  <c r="B2760"/>
  <c r="B2759"/>
  <c r="B2758"/>
  <c r="B2757"/>
  <c r="B2756"/>
  <c r="B2755"/>
  <c r="B2754"/>
  <c r="B2753"/>
  <c r="B2752"/>
  <c r="B2751"/>
  <c r="B2750"/>
  <c r="B2749"/>
  <c r="B2407"/>
  <c r="B2406"/>
  <c r="B2405"/>
  <c r="B2404"/>
  <c r="B2403"/>
  <c r="B2402"/>
  <c r="B2354"/>
  <c r="B2353"/>
  <c r="B2352"/>
  <c r="B2351"/>
  <c r="B2350"/>
  <c r="B2349"/>
  <c r="B1701"/>
  <c r="B1716"/>
  <c r="B1932"/>
  <c r="B1700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S328" i="60"/>
  <c r="S215"/>
  <c r="S283"/>
  <c r="S248"/>
  <c r="S282"/>
  <c r="S278"/>
  <c r="S214"/>
  <c r="S199"/>
  <c r="S305"/>
  <c r="S300"/>
  <c r="S203"/>
  <c r="S201"/>
  <c r="S200"/>
  <c r="S202"/>
  <c r="U641" i="34" l="1"/>
  <c r="Z641"/>
  <c r="W641"/>
  <c r="A641"/>
  <c r="U645"/>
  <c r="Z645"/>
  <c r="W645"/>
  <c r="A645"/>
  <c r="U649"/>
  <c r="Z649"/>
  <c r="W649"/>
  <c r="A649"/>
  <c r="U653"/>
  <c r="Z653"/>
  <c r="W653"/>
  <c r="A653"/>
  <c r="U657"/>
  <c r="Z657"/>
  <c r="W657"/>
  <c r="A657"/>
  <c r="U737"/>
  <c r="Z737"/>
  <c r="W737"/>
  <c r="A737"/>
  <c r="U709"/>
  <c r="Z709"/>
  <c r="W709"/>
  <c r="A709"/>
  <c r="U701"/>
  <c r="Z701"/>
  <c r="W701"/>
  <c r="A701"/>
  <c r="U754"/>
  <c r="Z754"/>
  <c r="W754"/>
  <c r="A754"/>
  <c r="U800"/>
  <c r="Z800"/>
  <c r="W800"/>
  <c r="A800"/>
  <c r="U856"/>
  <c r="Z856"/>
  <c r="A856"/>
  <c r="W856"/>
  <c r="U825"/>
  <c r="Z825"/>
  <c r="W825"/>
  <c r="A825"/>
  <c r="U865"/>
  <c r="Z865"/>
  <c r="W865"/>
  <c r="A865"/>
  <c r="U809"/>
  <c r="Z809"/>
  <c r="W809"/>
  <c r="A809"/>
  <c r="U771"/>
  <c r="Z771"/>
  <c r="W771"/>
  <c r="A771"/>
  <c r="U766"/>
  <c r="Z766"/>
  <c r="W766"/>
  <c r="A766"/>
  <c r="U862"/>
  <c r="Z862"/>
  <c r="W862"/>
  <c r="A862"/>
  <c r="U763"/>
  <c r="Z763"/>
  <c r="W763"/>
  <c r="A763"/>
  <c r="U871"/>
  <c r="Z871"/>
  <c r="W871"/>
  <c r="A871"/>
  <c r="U642"/>
  <c r="Z642"/>
  <c r="W642"/>
  <c r="A642"/>
  <c r="U646"/>
  <c r="Z646"/>
  <c r="W646"/>
  <c r="A646"/>
  <c r="U650"/>
  <c r="Z650"/>
  <c r="W650"/>
  <c r="A650"/>
  <c r="U654"/>
  <c r="Z654"/>
  <c r="W654"/>
  <c r="A654"/>
  <c r="U665"/>
  <c r="Z665"/>
  <c r="W665"/>
  <c r="A665"/>
  <c r="U705"/>
  <c r="Z705"/>
  <c r="W705"/>
  <c r="A705"/>
  <c r="U710"/>
  <c r="Z710"/>
  <c r="W710"/>
  <c r="A710"/>
  <c r="U726"/>
  <c r="Z726"/>
  <c r="W726"/>
  <c r="A726"/>
  <c r="U755"/>
  <c r="Z755"/>
  <c r="W755"/>
  <c r="A755"/>
  <c r="U860"/>
  <c r="Z860"/>
  <c r="W860"/>
  <c r="A860"/>
  <c r="U834"/>
  <c r="Z834"/>
  <c r="W834"/>
  <c r="A834"/>
  <c r="U807"/>
  <c r="Z807"/>
  <c r="W807"/>
  <c r="A807"/>
  <c r="U768"/>
  <c r="Z768"/>
  <c r="W768"/>
  <c r="A768"/>
  <c r="U774"/>
  <c r="Z774"/>
  <c r="W774"/>
  <c r="A774"/>
  <c r="U804"/>
  <c r="Z804"/>
  <c r="W804"/>
  <c r="A804"/>
  <c r="U767"/>
  <c r="Z767"/>
  <c r="W767"/>
  <c r="A767"/>
  <c r="U859"/>
  <c r="Z859"/>
  <c r="W859"/>
  <c r="A859"/>
  <c r="U782"/>
  <c r="Z782"/>
  <c r="W782"/>
  <c r="A782"/>
  <c r="U1078"/>
  <c r="Z1078"/>
  <c r="W1078"/>
  <c r="A1078"/>
  <c r="U643"/>
  <c r="Z643"/>
  <c r="W643"/>
  <c r="A643"/>
  <c r="U647"/>
  <c r="Z647"/>
  <c r="W647"/>
  <c r="A647"/>
  <c r="U651"/>
  <c r="Z651"/>
  <c r="W651"/>
  <c r="A651"/>
  <c r="U655"/>
  <c r="Z655"/>
  <c r="W655"/>
  <c r="A655"/>
  <c r="U666"/>
  <c r="Z666"/>
  <c r="W666"/>
  <c r="A666"/>
  <c r="U714"/>
  <c r="Z714"/>
  <c r="W714"/>
  <c r="A714"/>
  <c r="U732"/>
  <c r="Z732"/>
  <c r="W732"/>
  <c r="A732"/>
  <c r="U760"/>
  <c r="Z760"/>
  <c r="W760"/>
  <c r="A760"/>
  <c r="U761"/>
  <c r="Z761"/>
  <c r="W761"/>
  <c r="A761"/>
  <c r="U822"/>
  <c r="Z822"/>
  <c r="W822"/>
  <c r="A822"/>
  <c r="U820"/>
  <c r="Z820"/>
  <c r="W820"/>
  <c r="A820"/>
  <c r="U869"/>
  <c r="Z869"/>
  <c r="W869"/>
  <c r="A869"/>
  <c r="U840"/>
  <c r="Z840"/>
  <c r="A840"/>
  <c r="W840"/>
  <c r="U776"/>
  <c r="Z776"/>
  <c r="W776"/>
  <c r="A776"/>
  <c r="U806"/>
  <c r="Z806"/>
  <c r="W806"/>
  <c r="A806"/>
  <c r="U830"/>
  <c r="Z830"/>
  <c r="W830"/>
  <c r="A830"/>
  <c r="U831"/>
  <c r="Z831"/>
  <c r="W831"/>
  <c r="A831"/>
  <c r="U773"/>
  <c r="Z773"/>
  <c r="W773"/>
  <c r="A773"/>
  <c r="U1079"/>
  <c r="Z1079"/>
  <c r="W1079"/>
  <c r="A1079"/>
  <c r="U644"/>
  <c r="Z644"/>
  <c r="W644"/>
  <c r="A644"/>
  <c r="U648"/>
  <c r="Z648"/>
  <c r="W648"/>
  <c r="A648"/>
  <c r="U652"/>
  <c r="Z652"/>
  <c r="W652"/>
  <c r="A652"/>
  <c r="U656"/>
  <c r="Z656"/>
  <c r="W656"/>
  <c r="A656"/>
  <c r="U668"/>
  <c r="Z668"/>
  <c r="W668"/>
  <c r="A668"/>
  <c r="U715"/>
  <c r="Z715"/>
  <c r="W715"/>
  <c r="A715"/>
  <c r="U682"/>
  <c r="Z682"/>
  <c r="W682"/>
  <c r="A682"/>
  <c r="U753"/>
  <c r="Z753"/>
  <c r="W753"/>
  <c r="A753"/>
  <c r="U762"/>
  <c r="Z762"/>
  <c r="W762"/>
  <c r="A762"/>
  <c r="U841"/>
  <c r="Z841"/>
  <c r="W841"/>
  <c r="A841"/>
  <c r="U847"/>
  <c r="Z847"/>
  <c r="W847"/>
  <c r="A847"/>
  <c r="U764"/>
  <c r="Z764"/>
  <c r="W764"/>
  <c r="A764"/>
  <c r="U786"/>
  <c r="Z786"/>
  <c r="W786"/>
  <c r="A786"/>
  <c r="U791"/>
  <c r="Z791"/>
  <c r="W791"/>
  <c r="A791"/>
  <c r="U832"/>
  <c r="Z832"/>
  <c r="W832"/>
  <c r="A832"/>
  <c r="U851"/>
  <c r="Z851"/>
  <c r="W851"/>
  <c r="A851"/>
  <c r="U780"/>
  <c r="Z780"/>
  <c r="W780"/>
  <c r="A780"/>
  <c r="U844"/>
  <c r="Z844"/>
  <c r="W844"/>
  <c r="A844"/>
  <c r="U1248"/>
  <c r="Z1248"/>
  <c r="W1248"/>
  <c r="Z1315"/>
  <c r="W1315"/>
  <c r="U1315"/>
  <c r="Z1319"/>
  <c r="W1319"/>
  <c r="U1319"/>
  <c r="U1341"/>
  <c r="Z1341"/>
  <c r="W1341"/>
  <c r="U1345"/>
  <c r="Z1345"/>
  <c r="W1345"/>
  <c r="U1384"/>
  <c r="Z1384"/>
  <c r="W1384"/>
  <c r="U1388"/>
  <c r="Z1388"/>
  <c r="W1388"/>
  <c r="Z1307"/>
  <c r="W1307"/>
  <c r="U1307"/>
  <c r="Z1311"/>
  <c r="W1311"/>
  <c r="U1311"/>
  <c r="Z1339"/>
  <c r="W1339"/>
  <c r="U1339"/>
  <c r="U1380"/>
  <c r="Z1380"/>
  <c r="W1380"/>
  <c r="U1376"/>
  <c r="Z1376"/>
  <c r="W1376"/>
  <c r="Z1363"/>
  <c r="W1363"/>
  <c r="U1363"/>
  <c r="Z1359"/>
  <c r="W1359"/>
  <c r="U1359"/>
  <c r="U1337"/>
  <c r="Z1337"/>
  <c r="W1337"/>
  <c r="U1333"/>
  <c r="Z1333"/>
  <c r="W1333"/>
  <c r="Z1303"/>
  <c r="W1303"/>
  <c r="U1303"/>
  <c r="Z1299"/>
  <c r="W1299"/>
  <c r="U1299"/>
  <c r="W1282"/>
  <c r="U1282"/>
  <c r="Z1282"/>
  <c r="W1278"/>
  <c r="U1278"/>
  <c r="Z1278"/>
  <c r="Z1267"/>
  <c r="W1267"/>
  <c r="U1267"/>
  <c r="Z1263"/>
  <c r="W1263"/>
  <c r="U1263"/>
  <c r="Z1259"/>
  <c r="W1259"/>
  <c r="U1259"/>
  <c r="Z1255"/>
  <c r="W1255"/>
  <c r="U1255"/>
  <c r="Z1121"/>
  <c r="U1121"/>
  <c r="W1121"/>
  <c r="U1125"/>
  <c r="Z1125"/>
  <c r="W1125"/>
  <c r="U1129"/>
  <c r="Z1129"/>
  <c r="W1129"/>
  <c r="U1133"/>
  <c r="Z1133"/>
  <c r="W1133"/>
  <c r="U1137"/>
  <c r="Z1137"/>
  <c r="W1137"/>
  <c r="U1141"/>
  <c r="Z1141"/>
  <c r="W1141"/>
  <c r="U1145"/>
  <c r="Z1145"/>
  <c r="W1145"/>
  <c r="U1149"/>
  <c r="Z1149"/>
  <c r="W1149"/>
  <c r="U1153"/>
  <c r="Z1153"/>
  <c r="W1153"/>
  <c r="U1316"/>
  <c r="Z1316"/>
  <c r="W1316"/>
  <c r="U1320"/>
  <c r="Z1320"/>
  <c r="W1320"/>
  <c r="W1342"/>
  <c r="U1342"/>
  <c r="Z1342"/>
  <c r="W1346"/>
  <c r="U1346"/>
  <c r="Z1346"/>
  <c r="U1385"/>
  <c r="Z1385"/>
  <c r="W1385"/>
  <c r="U1389"/>
  <c r="Z1389"/>
  <c r="W1389"/>
  <c r="U1308"/>
  <c r="Z1308"/>
  <c r="W1308"/>
  <c r="U1312"/>
  <c r="Z1312"/>
  <c r="W1312"/>
  <c r="U1340"/>
  <c r="Z1340"/>
  <c r="W1340"/>
  <c r="Z1379"/>
  <c r="W1379"/>
  <c r="U1379"/>
  <c r="Z1375"/>
  <c r="W1375"/>
  <c r="U1375"/>
  <c r="W1362"/>
  <c r="U1362"/>
  <c r="Z1362"/>
  <c r="W1358"/>
  <c r="U1358"/>
  <c r="Z1358"/>
  <c r="U1336"/>
  <c r="Z1336"/>
  <c r="W1336"/>
  <c r="W1306"/>
  <c r="U1306"/>
  <c r="Z1306"/>
  <c r="W1302"/>
  <c r="U1302"/>
  <c r="Z1302"/>
  <c r="W1298"/>
  <c r="U1298"/>
  <c r="Z1298"/>
  <c r="U1281"/>
  <c r="Z1281"/>
  <c r="W1281"/>
  <c r="U1277"/>
  <c r="Z1277"/>
  <c r="W1277"/>
  <c r="W1266"/>
  <c r="U1266"/>
  <c r="Z1266"/>
  <c r="W1262"/>
  <c r="U1262"/>
  <c r="Z1262"/>
  <c r="W1258"/>
  <c r="U1258"/>
  <c r="Z1258"/>
  <c r="U1122"/>
  <c r="W1122"/>
  <c r="Z1122"/>
  <c r="W1126"/>
  <c r="U1126"/>
  <c r="Z1126"/>
  <c r="W1130"/>
  <c r="U1130"/>
  <c r="Z1130"/>
  <c r="W1134"/>
  <c r="U1134"/>
  <c r="Z1134"/>
  <c r="W1138"/>
  <c r="U1138"/>
  <c r="Z1138"/>
  <c r="W1142"/>
  <c r="U1142"/>
  <c r="Z1142"/>
  <c r="W1146"/>
  <c r="U1146"/>
  <c r="Z1146"/>
  <c r="W1150"/>
  <c r="U1150"/>
  <c r="Z1150"/>
  <c r="W1154"/>
  <c r="U1154"/>
  <c r="Z1154"/>
  <c r="U1249"/>
  <c r="Z1249"/>
  <c r="W1249"/>
  <c r="U1317"/>
  <c r="Z1317"/>
  <c r="W1317"/>
  <c r="Z1343"/>
  <c r="W1343"/>
  <c r="U1343"/>
  <c r="W1382"/>
  <c r="U1382"/>
  <c r="Z1382"/>
  <c r="W1386"/>
  <c r="U1386"/>
  <c r="Z1386"/>
  <c r="U1309"/>
  <c r="Z1309"/>
  <c r="W1309"/>
  <c r="U1313"/>
  <c r="Z1313"/>
  <c r="W1313"/>
  <c r="W1254"/>
  <c r="U1254"/>
  <c r="Z1254"/>
  <c r="W1378"/>
  <c r="U1378"/>
  <c r="Z1378"/>
  <c r="W1374"/>
  <c r="U1374"/>
  <c r="Z1374"/>
  <c r="U1361"/>
  <c r="Z1361"/>
  <c r="W1361"/>
  <c r="U1357"/>
  <c r="Z1357"/>
  <c r="W1357"/>
  <c r="Z1335"/>
  <c r="W1335"/>
  <c r="U1335"/>
  <c r="U1305"/>
  <c r="Z1305"/>
  <c r="W1305"/>
  <c r="U1301"/>
  <c r="Z1301"/>
  <c r="W1301"/>
  <c r="U1297"/>
  <c r="Z1297"/>
  <c r="W1297"/>
  <c r="U1280"/>
  <c r="Z1280"/>
  <c r="W1280"/>
  <c r="U1276"/>
  <c r="Z1276"/>
  <c r="W1276"/>
  <c r="U1265"/>
  <c r="Z1265"/>
  <c r="W1265"/>
  <c r="U1261"/>
  <c r="Z1261"/>
  <c r="W1261"/>
  <c r="U1257"/>
  <c r="Z1257"/>
  <c r="W1257"/>
  <c r="U1119"/>
  <c r="Z1119"/>
  <c r="W1119"/>
  <c r="Z1123"/>
  <c r="W1123"/>
  <c r="U1123"/>
  <c r="Z1127"/>
  <c r="W1127"/>
  <c r="U1127"/>
  <c r="Z1131"/>
  <c r="W1131"/>
  <c r="U1131"/>
  <c r="Z1135"/>
  <c r="W1135"/>
  <c r="U1135"/>
  <c r="Z1139"/>
  <c r="W1139"/>
  <c r="U1139"/>
  <c r="Z1143"/>
  <c r="W1143"/>
  <c r="U1143"/>
  <c r="Z1147"/>
  <c r="W1147"/>
  <c r="U1147"/>
  <c r="Z1151"/>
  <c r="W1151"/>
  <c r="U1151"/>
  <c r="Z1155"/>
  <c r="W1155"/>
  <c r="U1155"/>
  <c r="W1250"/>
  <c r="U1250"/>
  <c r="Z1250"/>
  <c r="W1318"/>
  <c r="U1318"/>
  <c r="Z1318"/>
  <c r="U1344"/>
  <c r="Z1344"/>
  <c r="W1344"/>
  <c r="Z1383"/>
  <c r="W1383"/>
  <c r="U1383"/>
  <c r="Z1387"/>
  <c r="W1387"/>
  <c r="U1387"/>
  <c r="W1310"/>
  <c r="U1310"/>
  <c r="Z1310"/>
  <c r="W1314"/>
  <c r="U1314"/>
  <c r="Z1314"/>
  <c r="U1381"/>
  <c r="Z1381"/>
  <c r="W1381"/>
  <c r="U1377"/>
  <c r="Z1377"/>
  <c r="W1377"/>
  <c r="U1364"/>
  <c r="Z1364"/>
  <c r="W1364"/>
  <c r="U1360"/>
  <c r="Z1360"/>
  <c r="W1360"/>
  <c r="W1338"/>
  <c r="U1338"/>
  <c r="Z1338"/>
  <c r="W1334"/>
  <c r="U1334"/>
  <c r="Z1334"/>
  <c r="U1304"/>
  <c r="Z1304"/>
  <c r="W1304"/>
  <c r="U1300"/>
  <c r="Z1300"/>
  <c r="W1300"/>
  <c r="Z1283"/>
  <c r="W1283"/>
  <c r="U1283"/>
  <c r="Z1279"/>
  <c r="W1279"/>
  <c r="U1279"/>
  <c r="U1268"/>
  <c r="Z1268"/>
  <c r="W1268"/>
  <c r="U1264"/>
  <c r="Z1264"/>
  <c r="W1264"/>
  <c r="U1260"/>
  <c r="Z1260"/>
  <c r="W1260"/>
  <c r="U1256"/>
  <c r="Z1256"/>
  <c r="W1256"/>
  <c r="W1120"/>
  <c r="U1120"/>
  <c r="Z1120"/>
  <c r="U1124"/>
  <c r="Z1124"/>
  <c r="W1124"/>
  <c r="U1128"/>
  <c r="Z1128"/>
  <c r="W1128"/>
  <c r="U1132"/>
  <c r="Z1132"/>
  <c r="W1132"/>
  <c r="U1136"/>
  <c r="Z1136"/>
  <c r="W1136"/>
  <c r="U1140"/>
  <c r="Z1140"/>
  <c r="W1140"/>
  <c r="U1144"/>
  <c r="Z1144"/>
  <c r="W1144"/>
  <c r="U1148"/>
  <c r="Z1148"/>
  <c r="W1148"/>
  <c r="U1152"/>
  <c r="Z1152"/>
  <c r="W1152"/>
  <c r="U1244"/>
  <c r="Z1244"/>
  <c r="W1244"/>
  <c r="U1117"/>
  <c r="Z1117"/>
  <c r="W1117"/>
  <c r="W1114"/>
  <c r="U1114"/>
  <c r="Z1114"/>
  <c r="W1118"/>
  <c r="U1118"/>
  <c r="Z1118"/>
  <c r="Z1115"/>
  <c r="W1115"/>
  <c r="U1115"/>
  <c r="U1116"/>
  <c r="Z1116"/>
  <c r="W1116"/>
  <c r="R1081"/>
  <c r="Z1081"/>
  <c r="S1081"/>
  <c r="W1081"/>
  <c r="T1081"/>
  <c r="U1081"/>
  <c r="R1085"/>
  <c r="Z1085"/>
  <c r="T1085"/>
  <c r="U1085"/>
  <c r="S1085"/>
  <c r="W1085"/>
  <c r="R1089"/>
  <c r="Z1089"/>
  <c r="T1089"/>
  <c r="U1089"/>
  <c r="W1089"/>
  <c r="S1089"/>
  <c r="R1093"/>
  <c r="Z1093"/>
  <c r="T1093"/>
  <c r="U1093"/>
  <c r="W1093"/>
  <c r="S1093"/>
  <c r="R1097"/>
  <c r="Z1097"/>
  <c r="U1097"/>
  <c r="S1097"/>
  <c r="T1097"/>
  <c r="W1097"/>
  <c r="R1101"/>
  <c r="Z1101"/>
  <c r="U1101"/>
  <c r="W1101"/>
  <c r="S1101"/>
  <c r="T1101"/>
  <c r="R1105"/>
  <c r="Z1105"/>
  <c r="U1105"/>
  <c r="S1105"/>
  <c r="T1105"/>
  <c r="W1105"/>
  <c r="U1109"/>
  <c r="S1109"/>
  <c r="T1109"/>
  <c r="Z1109"/>
  <c r="R1109"/>
  <c r="W1109"/>
  <c r="T1113"/>
  <c r="U1113"/>
  <c r="R1113"/>
  <c r="Z1113"/>
  <c r="S1113"/>
  <c r="W1113"/>
  <c r="U1082"/>
  <c r="R1082"/>
  <c r="Z1082"/>
  <c r="S1082"/>
  <c r="W1082"/>
  <c r="T1082"/>
  <c r="U1086"/>
  <c r="S1086"/>
  <c r="W1086"/>
  <c r="T1086"/>
  <c r="R1086"/>
  <c r="Z1086"/>
  <c r="U1090"/>
  <c r="S1090"/>
  <c r="W1090"/>
  <c r="T1090"/>
  <c r="R1090"/>
  <c r="Z1090"/>
  <c r="U1094"/>
  <c r="S1094"/>
  <c r="W1094"/>
  <c r="T1094"/>
  <c r="R1094"/>
  <c r="Z1094"/>
  <c r="U1098"/>
  <c r="T1098"/>
  <c r="R1098"/>
  <c r="S1098"/>
  <c r="Z1098"/>
  <c r="W1098"/>
  <c r="U1102"/>
  <c r="T1102"/>
  <c r="Z1102"/>
  <c r="W1102"/>
  <c r="R1102"/>
  <c r="S1102"/>
  <c r="U1106"/>
  <c r="T1106"/>
  <c r="R1106"/>
  <c r="S1106"/>
  <c r="Z1106"/>
  <c r="W1106"/>
  <c r="T1110"/>
  <c r="U1110"/>
  <c r="Z1110"/>
  <c r="R1110"/>
  <c r="W1110"/>
  <c r="S1110"/>
  <c r="T1083"/>
  <c r="U1083"/>
  <c r="R1083"/>
  <c r="Z1083"/>
  <c r="S1083"/>
  <c r="W1083"/>
  <c r="T1087"/>
  <c r="R1087"/>
  <c r="Z1087"/>
  <c r="S1087"/>
  <c r="W1087"/>
  <c r="U1087"/>
  <c r="T1091"/>
  <c r="R1091"/>
  <c r="Z1091"/>
  <c r="S1091"/>
  <c r="W1091"/>
  <c r="U1091"/>
  <c r="T1095"/>
  <c r="R1095"/>
  <c r="S1095"/>
  <c r="W1095"/>
  <c r="U1095"/>
  <c r="Z1095"/>
  <c r="T1099"/>
  <c r="S1099"/>
  <c r="W1099"/>
  <c r="R1099"/>
  <c r="U1099"/>
  <c r="Z1099"/>
  <c r="T1103"/>
  <c r="S1103"/>
  <c r="W1103"/>
  <c r="U1103"/>
  <c r="Z1103"/>
  <c r="R1103"/>
  <c r="T1107"/>
  <c r="S1107"/>
  <c r="W1107"/>
  <c r="R1107"/>
  <c r="U1107"/>
  <c r="Z1107"/>
  <c r="S1111"/>
  <c r="Z1111"/>
  <c r="R1111"/>
  <c r="W1111"/>
  <c r="T1111"/>
  <c r="U1111"/>
  <c r="S1080"/>
  <c r="W1080"/>
  <c r="T1080"/>
  <c r="U1080"/>
  <c r="R1080"/>
  <c r="Z1080"/>
  <c r="S1084"/>
  <c r="W1084"/>
  <c r="T1084"/>
  <c r="U1084"/>
  <c r="R1084"/>
  <c r="Z1084"/>
  <c r="S1088"/>
  <c r="W1088"/>
  <c r="U1088"/>
  <c r="R1088"/>
  <c r="Z1088"/>
  <c r="T1088"/>
  <c r="S1092"/>
  <c r="W1092"/>
  <c r="U1092"/>
  <c r="R1092"/>
  <c r="Z1092"/>
  <c r="T1092"/>
  <c r="S1096"/>
  <c r="W1096"/>
  <c r="R1096"/>
  <c r="Z1096"/>
  <c r="T1096"/>
  <c r="U1096"/>
  <c r="S1100"/>
  <c r="W1100"/>
  <c r="R1100"/>
  <c r="Z1100"/>
  <c r="T1100"/>
  <c r="U1100"/>
  <c r="S1104"/>
  <c r="W1104"/>
  <c r="R1104"/>
  <c r="Z1104"/>
  <c r="T1104"/>
  <c r="U1104"/>
  <c r="S1108"/>
  <c r="R1108"/>
  <c r="Z1108"/>
  <c r="W1108"/>
  <c r="T1108"/>
  <c r="U1108"/>
  <c r="U1112"/>
  <c r="R1112"/>
  <c r="Z1112"/>
  <c r="S1112"/>
  <c r="W1112"/>
  <c r="T1112"/>
  <c r="W2765"/>
  <c r="U2765"/>
  <c r="A2765"/>
  <c r="W2769"/>
  <c r="U2769"/>
  <c r="A2769"/>
  <c r="W2773"/>
  <c r="U2773"/>
  <c r="A2773"/>
  <c r="W2777"/>
  <c r="U2777"/>
  <c r="A2777"/>
  <c r="W2781"/>
  <c r="U2781"/>
  <c r="A2781"/>
  <c r="W2785"/>
  <c r="U2785"/>
  <c r="A2785"/>
  <c r="U1701"/>
  <c r="W1701"/>
  <c r="A1701"/>
  <c r="U2352"/>
  <c r="W2352"/>
  <c r="A2352"/>
  <c r="U2403"/>
  <c r="W2403"/>
  <c r="A2403"/>
  <c r="T2407"/>
  <c r="U2407"/>
  <c r="R2407"/>
  <c r="S2407"/>
  <c r="W2407"/>
  <c r="A2407"/>
  <c r="W2752"/>
  <c r="U2752"/>
  <c r="A2752"/>
  <c r="W2756"/>
  <c r="U2756"/>
  <c r="A2756"/>
  <c r="W2760"/>
  <c r="U2760"/>
  <c r="A2760"/>
  <c r="W2322"/>
  <c r="U2322"/>
  <c r="A2322"/>
  <c r="U2367"/>
  <c r="W2367"/>
  <c r="A2367"/>
  <c r="U2299"/>
  <c r="W2299"/>
  <c r="A2299"/>
  <c r="U2303"/>
  <c r="W2303"/>
  <c r="A2303"/>
  <c r="U2307"/>
  <c r="W2307"/>
  <c r="A2307"/>
  <c r="U2311"/>
  <c r="W2311"/>
  <c r="A2311"/>
  <c r="U2315"/>
  <c r="W2315"/>
  <c r="A2315"/>
  <c r="W2206"/>
  <c r="U2206"/>
  <c r="A2206"/>
  <c r="W2210"/>
  <c r="U2210"/>
  <c r="A2210"/>
  <c r="W2214"/>
  <c r="U2214"/>
  <c r="A2214"/>
  <c r="W2218"/>
  <c r="U2218"/>
  <c r="A2218"/>
  <c r="W2222"/>
  <c r="U2222"/>
  <c r="A2222"/>
  <c r="U2316"/>
  <c r="W2316"/>
  <c r="A2316"/>
  <c r="U2320"/>
  <c r="W2320"/>
  <c r="A2320"/>
  <c r="U1673"/>
  <c r="W1673"/>
  <c r="A1673"/>
  <c r="U1677"/>
  <c r="W1677"/>
  <c r="A1677"/>
  <c r="A1250"/>
  <c r="A1318"/>
  <c r="W2142"/>
  <c r="U2142"/>
  <c r="A2142"/>
  <c r="W2146"/>
  <c r="U2146"/>
  <c r="A2146"/>
  <c r="U2204"/>
  <c r="W2204"/>
  <c r="A2204"/>
  <c r="U1585"/>
  <c r="W1585"/>
  <c r="A1585"/>
  <c r="W1611"/>
  <c r="U1611"/>
  <c r="A1611"/>
  <c r="W1615"/>
  <c r="U1615"/>
  <c r="A1615"/>
  <c r="U1636"/>
  <c r="W1636"/>
  <c r="A1636"/>
  <c r="U1640"/>
  <c r="W1640"/>
  <c r="A1640"/>
  <c r="W1667"/>
  <c r="U1667"/>
  <c r="A1667"/>
  <c r="W409"/>
  <c r="U409"/>
  <c r="W413"/>
  <c r="U413"/>
  <c r="U1451"/>
  <c r="W1451"/>
  <c r="A1451"/>
  <c r="U1455"/>
  <c r="W1455"/>
  <c r="A1455"/>
  <c r="U1523"/>
  <c r="W1523"/>
  <c r="A1523"/>
  <c r="U1527"/>
  <c r="W1527"/>
  <c r="A1527"/>
  <c r="U1565"/>
  <c r="W1565"/>
  <c r="A1565"/>
  <c r="U567"/>
  <c r="W567"/>
  <c r="U328"/>
  <c r="W328"/>
  <c r="U332"/>
  <c r="W332"/>
  <c r="W354"/>
  <c r="U354"/>
  <c r="W358"/>
  <c r="U358"/>
  <c r="U403"/>
  <c r="W403"/>
  <c r="U407"/>
  <c r="W407"/>
  <c r="U425"/>
  <c r="W425"/>
  <c r="W461"/>
  <c r="U461"/>
  <c r="W465"/>
  <c r="U465"/>
  <c r="W489"/>
  <c r="U489"/>
  <c r="W493"/>
  <c r="U493"/>
  <c r="W512"/>
  <c r="U512"/>
  <c r="U526"/>
  <c r="W526"/>
  <c r="A1344"/>
  <c r="A1383"/>
  <c r="A1387"/>
  <c r="W1421"/>
  <c r="U1421"/>
  <c r="A1421"/>
  <c r="W1425"/>
  <c r="U1425"/>
  <c r="A1425"/>
  <c r="W1429"/>
  <c r="U1429"/>
  <c r="A1429"/>
  <c r="W1610"/>
  <c r="U1610"/>
  <c r="A1610"/>
  <c r="A1310"/>
  <c r="A1314"/>
  <c r="U1564"/>
  <c r="W1564"/>
  <c r="A1564"/>
  <c r="U1560"/>
  <c r="W1560"/>
  <c r="A1560"/>
  <c r="U1549"/>
  <c r="W1549"/>
  <c r="A1549"/>
  <c r="U1545"/>
  <c r="W1545"/>
  <c r="A1545"/>
  <c r="W1512"/>
  <c r="U1512"/>
  <c r="A1512"/>
  <c r="W1508"/>
  <c r="U1508"/>
  <c r="A1508"/>
  <c r="U1487"/>
  <c r="W1487"/>
  <c r="A1487"/>
  <c r="U1483"/>
  <c r="W1483"/>
  <c r="A1483"/>
  <c r="U1479"/>
  <c r="W1479"/>
  <c r="A1479"/>
  <c r="U1474"/>
  <c r="W1474"/>
  <c r="A1474"/>
  <c r="U1470"/>
  <c r="W1470"/>
  <c r="A1470"/>
  <c r="W377"/>
  <c r="U377"/>
  <c r="W373"/>
  <c r="U373"/>
  <c r="U307"/>
  <c r="W307"/>
  <c r="U303"/>
  <c r="W303"/>
  <c r="U299"/>
  <c r="W299"/>
  <c r="W575"/>
  <c r="U575"/>
  <c r="W561"/>
  <c r="U561"/>
  <c r="W557"/>
  <c r="U557"/>
  <c r="U551"/>
  <c r="W551"/>
  <c r="U547"/>
  <c r="W547"/>
  <c r="W508"/>
  <c r="U508"/>
  <c r="W457"/>
  <c r="U457"/>
  <c r="W453"/>
  <c r="U453"/>
  <c r="A1378"/>
  <c r="A1374"/>
  <c r="A1361"/>
  <c r="A1357"/>
  <c r="A1335"/>
  <c r="A1305"/>
  <c r="A1301"/>
  <c r="A1297"/>
  <c r="A1280"/>
  <c r="A1276"/>
  <c r="A1265"/>
  <c r="A1261"/>
  <c r="A1257"/>
  <c r="A1244"/>
  <c r="U2766"/>
  <c r="W2766"/>
  <c r="A2766"/>
  <c r="U2770"/>
  <c r="W2770"/>
  <c r="A2770"/>
  <c r="U2774"/>
  <c r="W2774"/>
  <c r="A2774"/>
  <c r="U2778"/>
  <c r="W2778"/>
  <c r="A2778"/>
  <c r="U2782"/>
  <c r="W2782"/>
  <c r="A2782"/>
  <c r="U1700"/>
  <c r="W1700"/>
  <c r="A1700"/>
  <c r="W2349"/>
  <c r="U2349"/>
  <c r="A2349"/>
  <c r="W2353"/>
  <c r="U2353"/>
  <c r="A2353"/>
  <c r="W2404"/>
  <c r="U2404"/>
  <c r="A2404"/>
  <c r="W2749"/>
  <c r="U2749"/>
  <c r="A2749"/>
  <c r="W2753"/>
  <c r="U2753"/>
  <c r="A2753"/>
  <c r="W2757"/>
  <c r="U2757"/>
  <c r="A2757"/>
  <c r="W2761"/>
  <c r="U2761"/>
  <c r="A2761"/>
  <c r="U2364"/>
  <c r="W2364"/>
  <c r="A2364"/>
  <c r="U2368"/>
  <c r="W2368"/>
  <c r="A2368"/>
  <c r="U2300"/>
  <c r="W2300"/>
  <c r="A2300"/>
  <c r="U2304"/>
  <c r="W2304"/>
  <c r="A2304"/>
  <c r="U2308"/>
  <c r="W2308"/>
  <c r="A2308"/>
  <c r="U2312"/>
  <c r="W2312"/>
  <c r="A2312"/>
  <c r="U1946"/>
  <c r="W1946"/>
  <c r="A1946"/>
  <c r="U2207"/>
  <c r="W2207"/>
  <c r="A2207"/>
  <c r="U2211"/>
  <c r="W2211"/>
  <c r="A2211"/>
  <c r="U2215"/>
  <c r="W2215"/>
  <c r="A2215"/>
  <c r="U2219"/>
  <c r="W2219"/>
  <c r="A2219"/>
  <c r="U2223"/>
  <c r="W2223"/>
  <c r="A2223"/>
  <c r="W2317"/>
  <c r="U2317"/>
  <c r="A2317"/>
  <c r="W2321"/>
  <c r="U2321"/>
  <c r="A2321"/>
  <c r="W1674"/>
  <c r="U1674"/>
  <c r="A1674"/>
  <c r="A1248"/>
  <c r="A1315"/>
  <c r="A1319"/>
  <c r="U2143"/>
  <c r="W2143"/>
  <c r="A2143"/>
  <c r="U2147"/>
  <c r="W2147"/>
  <c r="A2147"/>
  <c r="W1582"/>
  <c r="U1582"/>
  <c r="A1582"/>
  <c r="W1586"/>
  <c r="U1586"/>
  <c r="A1586"/>
  <c r="U1612"/>
  <c r="W1612"/>
  <c r="A1612"/>
  <c r="U1616"/>
  <c r="W1616"/>
  <c r="A1616"/>
  <c r="U1637"/>
  <c r="W1637"/>
  <c r="A1637"/>
  <c r="U1641"/>
  <c r="W1641"/>
  <c r="A1641"/>
  <c r="U1668"/>
  <c r="W1668"/>
  <c r="A1668"/>
  <c r="W410"/>
  <c r="U410"/>
  <c r="W414"/>
  <c r="U414"/>
  <c r="W1452"/>
  <c r="U1452"/>
  <c r="A1452"/>
  <c r="W1456"/>
  <c r="U1456"/>
  <c r="A1456"/>
  <c r="W1524"/>
  <c r="U1524"/>
  <c r="A1524"/>
  <c r="W1528"/>
  <c r="U1528"/>
  <c r="A1528"/>
  <c r="U1580"/>
  <c r="W1580"/>
  <c r="A1580"/>
  <c r="W325"/>
  <c r="U325"/>
  <c r="W329"/>
  <c r="U329"/>
  <c r="W333"/>
  <c r="U333"/>
  <c r="U355"/>
  <c r="W355"/>
  <c r="U359"/>
  <c r="W359"/>
  <c r="U404"/>
  <c r="W404"/>
  <c r="U408"/>
  <c r="W408"/>
  <c r="U458"/>
  <c r="W458"/>
  <c r="U462"/>
  <c r="W462"/>
  <c r="U486"/>
  <c r="W486"/>
  <c r="U490"/>
  <c r="W490"/>
  <c r="W509"/>
  <c r="U509"/>
  <c r="W513"/>
  <c r="U513"/>
  <c r="A1341"/>
  <c r="A1345"/>
  <c r="A1384"/>
  <c r="A1388"/>
  <c r="U1422"/>
  <c r="W1422"/>
  <c r="A1422"/>
  <c r="U1426"/>
  <c r="W1426"/>
  <c r="A1426"/>
  <c r="U1430"/>
  <c r="W1430"/>
  <c r="A1430"/>
  <c r="A1307"/>
  <c r="A1311"/>
  <c r="A1339"/>
  <c r="U1609"/>
  <c r="W1609"/>
  <c r="A1609"/>
  <c r="W1563"/>
  <c r="U1563"/>
  <c r="A1563"/>
  <c r="W1559"/>
  <c r="U1559"/>
  <c r="A1559"/>
  <c r="U1548"/>
  <c r="W1548"/>
  <c r="A1548"/>
  <c r="U1544"/>
  <c r="W1544"/>
  <c r="A1544"/>
  <c r="U1511"/>
  <c r="W1511"/>
  <c r="A1511"/>
  <c r="U1507"/>
  <c r="W1507"/>
  <c r="A1507"/>
  <c r="U1486"/>
  <c r="W1486"/>
  <c r="A1486"/>
  <c r="U1482"/>
  <c r="W1482"/>
  <c r="A1482"/>
  <c r="U1478"/>
  <c r="W1478"/>
  <c r="A1478"/>
  <c r="W1473"/>
  <c r="U1473"/>
  <c r="A1473"/>
  <c r="W1469"/>
  <c r="U1469"/>
  <c r="A1469"/>
  <c r="U376"/>
  <c r="W376"/>
  <c r="U372"/>
  <c r="W372"/>
  <c r="W306"/>
  <c r="U306"/>
  <c r="W302"/>
  <c r="U302"/>
  <c r="U298"/>
  <c r="W298"/>
  <c r="U574"/>
  <c r="W574"/>
  <c r="W560"/>
  <c r="U560"/>
  <c r="W556"/>
  <c r="U556"/>
  <c r="U550"/>
  <c r="W550"/>
  <c r="U546"/>
  <c r="W546"/>
  <c r="W485"/>
  <c r="U485"/>
  <c r="W456"/>
  <c r="U456"/>
  <c r="A1381"/>
  <c r="A1377"/>
  <c r="A1364"/>
  <c r="A1360"/>
  <c r="A1338"/>
  <c r="A1334"/>
  <c r="A1304"/>
  <c r="A1300"/>
  <c r="A1283"/>
  <c r="A1279"/>
  <c r="A1268"/>
  <c r="A1264"/>
  <c r="A1260"/>
  <c r="A1256"/>
  <c r="U2767"/>
  <c r="W2767"/>
  <c r="A2767"/>
  <c r="U2771"/>
  <c r="W2771"/>
  <c r="A2771"/>
  <c r="U2775"/>
  <c r="W2775"/>
  <c r="A2775"/>
  <c r="U2779"/>
  <c r="W2779"/>
  <c r="A2779"/>
  <c r="U2783"/>
  <c r="W2783"/>
  <c r="A2783"/>
  <c r="U1932"/>
  <c r="W1932"/>
  <c r="A1932"/>
  <c r="W2350"/>
  <c r="U2350"/>
  <c r="A2350"/>
  <c r="W2354"/>
  <c r="U2354"/>
  <c r="A2354"/>
  <c r="W2405"/>
  <c r="U2405"/>
  <c r="A2405"/>
  <c r="U2750"/>
  <c r="W2750"/>
  <c r="A2750"/>
  <c r="U2754"/>
  <c r="W2754"/>
  <c r="A2754"/>
  <c r="U2758"/>
  <c r="W2758"/>
  <c r="A2758"/>
  <c r="U2762"/>
  <c r="W2762"/>
  <c r="A2762"/>
  <c r="W2365"/>
  <c r="U2365"/>
  <c r="A2365"/>
  <c r="W2297"/>
  <c r="U2297"/>
  <c r="A2297"/>
  <c r="W2301"/>
  <c r="U2301"/>
  <c r="A2301"/>
  <c r="W2305"/>
  <c r="U2305"/>
  <c r="A2305"/>
  <c r="W2309"/>
  <c r="U2309"/>
  <c r="A2309"/>
  <c r="W2313"/>
  <c r="U2313"/>
  <c r="A2313"/>
  <c r="U2348"/>
  <c r="W2348"/>
  <c r="A2348"/>
  <c r="U2208"/>
  <c r="W2208"/>
  <c r="A2208"/>
  <c r="U2212"/>
  <c r="W2212"/>
  <c r="A2212"/>
  <c r="U2216"/>
  <c r="W2216"/>
  <c r="A2216"/>
  <c r="U2220"/>
  <c r="W2220"/>
  <c r="A2220"/>
  <c r="U2224"/>
  <c r="W2224"/>
  <c r="A2224"/>
  <c r="W2318"/>
  <c r="U2318"/>
  <c r="A2318"/>
  <c r="W1671"/>
  <c r="U1671"/>
  <c r="A1671"/>
  <c r="W1675"/>
  <c r="U1675"/>
  <c r="A1675"/>
  <c r="U1419"/>
  <c r="W1419"/>
  <c r="A1419"/>
  <c r="A1316"/>
  <c r="A1320"/>
  <c r="U2144"/>
  <c r="W2144"/>
  <c r="A2144"/>
  <c r="U2148"/>
  <c r="W2148"/>
  <c r="A2148"/>
  <c r="W1583"/>
  <c r="U1583"/>
  <c r="A1583"/>
  <c r="W1587"/>
  <c r="U1587"/>
  <c r="A1587"/>
  <c r="U1613"/>
  <c r="W1613"/>
  <c r="A1613"/>
  <c r="U1617"/>
  <c r="W1617"/>
  <c r="A1617"/>
  <c r="W1638"/>
  <c r="U1638"/>
  <c r="A1638"/>
  <c r="W1642"/>
  <c r="U1642"/>
  <c r="A1642"/>
  <c r="U1669"/>
  <c r="W1669"/>
  <c r="A1669"/>
  <c r="U411"/>
  <c r="W411"/>
  <c r="U415"/>
  <c r="W415"/>
  <c r="W1453"/>
  <c r="U1453"/>
  <c r="A1453"/>
  <c r="W1457"/>
  <c r="U1457"/>
  <c r="A1457"/>
  <c r="W1525"/>
  <c r="U1525"/>
  <c r="A1525"/>
  <c r="W1529"/>
  <c r="U1529"/>
  <c r="A1529"/>
  <c r="U1581"/>
  <c r="W1581"/>
  <c r="A1581"/>
  <c r="W326"/>
  <c r="U326"/>
  <c r="W330"/>
  <c r="U330"/>
  <c r="U352"/>
  <c r="W352"/>
  <c r="U356"/>
  <c r="W356"/>
  <c r="U383"/>
  <c r="W383"/>
  <c r="W405"/>
  <c r="U405"/>
  <c r="W423"/>
  <c r="U423"/>
  <c r="U459"/>
  <c r="W459"/>
  <c r="U463"/>
  <c r="W463"/>
  <c r="U487"/>
  <c r="W487"/>
  <c r="U491"/>
  <c r="W491"/>
  <c r="U510"/>
  <c r="W510"/>
  <c r="W524"/>
  <c r="U524"/>
  <c r="A1342"/>
  <c r="A1346"/>
  <c r="A1385"/>
  <c r="A1389"/>
  <c r="U1423"/>
  <c r="W1423"/>
  <c r="A1423"/>
  <c r="U1427"/>
  <c r="W1427"/>
  <c r="A1427"/>
  <c r="U421"/>
  <c r="W421"/>
  <c r="A1308"/>
  <c r="A1312"/>
  <c r="A1340"/>
  <c r="U1608"/>
  <c r="W1608"/>
  <c r="A1608"/>
  <c r="W1562"/>
  <c r="U1562"/>
  <c r="A1562"/>
  <c r="W1558"/>
  <c r="U1558"/>
  <c r="A1558"/>
  <c r="W1547"/>
  <c r="U1547"/>
  <c r="A1547"/>
  <c r="W1543"/>
  <c r="U1543"/>
  <c r="A1543"/>
  <c r="U1510"/>
  <c r="W1510"/>
  <c r="A1510"/>
  <c r="U1506"/>
  <c r="W1506"/>
  <c r="A1506"/>
  <c r="W1485"/>
  <c r="U1485"/>
  <c r="A1485"/>
  <c r="W1481"/>
  <c r="U1481"/>
  <c r="A1481"/>
  <c r="W1476"/>
  <c r="U1476"/>
  <c r="A1476"/>
  <c r="W1472"/>
  <c r="U1472"/>
  <c r="A1472"/>
  <c r="W1468"/>
  <c r="U1468"/>
  <c r="A1468"/>
  <c r="U375"/>
  <c r="W375"/>
  <c r="W309"/>
  <c r="U309"/>
  <c r="W305"/>
  <c r="U305"/>
  <c r="W301"/>
  <c r="U301"/>
  <c r="U297"/>
  <c r="W297"/>
  <c r="U563"/>
  <c r="W563"/>
  <c r="U559"/>
  <c r="W559"/>
  <c r="W553"/>
  <c r="U553"/>
  <c r="W549"/>
  <c r="U549"/>
  <c r="W545"/>
  <c r="U545"/>
  <c r="W484"/>
  <c r="U484"/>
  <c r="U455"/>
  <c r="W455"/>
  <c r="A1380"/>
  <c r="A1376"/>
  <c r="A1363"/>
  <c r="A1359"/>
  <c r="A1337"/>
  <c r="A1333"/>
  <c r="A1303"/>
  <c r="A1299"/>
  <c r="A1282"/>
  <c r="A1278"/>
  <c r="A1267"/>
  <c r="A1263"/>
  <c r="A1259"/>
  <c r="A1255"/>
  <c r="W2764"/>
  <c r="U2764"/>
  <c r="A2764"/>
  <c r="W2768"/>
  <c r="U2768"/>
  <c r="A2768"/>
  <c r="W2772"/>
  <c r="U2772"/>
  <c r="A2772"/>
  <c r="W2776"/>
  <c r="U2776"/>
  <c r="A2776"/>
  <c r="W2780"/>
  <c r="U2780"/>
  <c r="A2780"/>
  <c r="W2784"/>
  <c r="U2784"/>
  <c r="A2784"/>
  <c r="U1716"/>
  <c r="W1716"/>
  <c r="A1716"/>
  <c r="U2351"/>
  <c r="W2351"/>
  <c r="A2351"/>
  <c r="U2402"/>
  <c r="W2402"/>
  <c r="A2402"/>
  <c r="U2406"/>
  <c r="W2406"/>
  <c r="A2406"/>
  <c r="U2751"/>
  <c r="W2751"/>
  <c r="A2751"/>
  <c r="U2755"/>
  <c r="W2755"/>
  <c r="A2755"/>
  <c r="U2759"/>
  <c r="W2759"/>
  <c r="A2759"/>
  <c r="U2763"/>
  <c r="W2763"/>
  <c r="A2763"/>
  <c r="W2366"/>
  <c r="U2366"/>
  <c r="A2366"/>
  <c r="W2298"/>
  <c r="U2298"/>
  <c r="A2298"/>
  <c r="W2302"/>
  <c r="U2302"/>
  <c r="A2302"/>
  <c r="W2306"/>
  <c r="U2306"/>
  <c r="A2306"/>
  <c r="W2310"/>
  <c r="U2310"/>
  <c r="A2310"/>
  <c r="W2314"/>
  <c r="U2314"/>
  <c r="A2314"/>
  <c r="W2205"/>
  <c r="U2205"/>
  <c r="A2205"/>
  <c r="W2209"/>
  <c r="U2209"/>
  <c r="A2209"/>
  <c r="W2213"/>
  <c r="U2213"/>
  <c r="A2213"/>
  <c r="W2217"/>
  <c r="U2217"/>
  <c r="A2217"/>
  <c r="W2221"/>
  <c r="U2221"/>
  <c r="A2221"/>
  <c r="U1937"/>
  <c r="W1937"/>
  <c r="A1937"/>
  <c r="U2319"/>
  <c r="W2319"/>
  <c r="A2319"/>
  <c r="U1672"/>
  <c r="W1672"/>
  <c r="A1672"/>
  <c r="U1676"/>
  <c r="W1676"/>
  <c r="A1676"/>
  <c r="A1249"/>
  <c r="A1317"/>
  <c r="W2141"/>
  <c r="U2141"/>
  <c r="A2141"/>
  <c r="W2145"/>
  <c r="U2145"/>
  <c r="A2145"/>
  <c r="W2149"/>
  <c r="U2149"/>
  <c r="A2149"/>
  <c r="U1584"/>
  <c r="W1584"/>
  <c r="A1584"/>
  <c r="U1588"/>
  <c r="W1588"/>
  <c r="A1588"/>
  <c r="W1614"/>
  <c r="U1614"/>
  <c r="A1614"/>
  <c r="W1618"/>
  <c r="U1618"/>
  <c r="A1618"/>
  <c r="W1639"/>
  <c r="U1639"/>
  <c r="A1639"/>
  <c r="W1643"/>
  <c r="U1643"/>
  <c r="A1643"/>
  <c r="W1670"/>
  <c r="U1670"/>
  <c r="A1670"/>
  <c r="U412"/>
  <c r="W412"/>
  <c r="U416"/>
  <c r="W416"/>
  <c r="U1454"/>
  <c r="W1454"/>
  <c r="A1454"/>
  <c r="U1495"/>
  <c r="W1495"/>
  <c r="A1495"/>
  <c r="U1526"/>
  <c r="W1526"/>
  <c r="A1526"/>
  <c r="U1530"/>
  <c r="W1530"/>
  <c r="A1530"/>
  <c r="W532"/>
  <c r="U532"/>
  <c r="U327"/>
  <c r="W327"/>
  <c r="U331"/>
  <c r="W331"/>
  <c r="W353"/>
  <c r="U353"/>
  <c r="W357"/>
  <c r="U357"/>
  <c r="W402"/>
  <c r="U402"/>
  <c r="W406"/>
  <c r="U406"/>
  <c r="U424"/>
  <c r="W424"/>
  <c r="W460"/>
  <c r="U460"/>
  <c r="W464"/>
  <c r="U464"/>
  <c r="W488"/>
  <c r="U488"/>
  <c r="W492"/>
  <c r="U492"/>
  <c r="U511"/>
  <c r="W511"/>
  <c r="W525"/>
  <c r="U525"/>
  <c r="A1343"/>
  <c r="A1382"/>
  <c r="A1386"/>
  <c r="W1420"/>
  <c r="U1420"/>
  <c r="A1420"/>
  <c r="W1424"/>
  <c r="U1424"/>
  <c r="A1424"/>
  <c r="W1428"/>
  <c r="U1428"/>
  <c r="A1428"/>
  <c r="W422"/>
  <c r="U422"/>
  <c r="A1309"/>
  <c r="A1313"/>
  <c r="A1254"/>
  <c r="W1607"/>
  <c r="U1607"/>
  <c r="A1607"/>
  <c r="U1561"/>
  <c r="W1561"/>
  <c r="A1561"/>
  <c r="W1550"/>
  <c r="U1550"/>
  <c r="A1550"/>
  <c r="W1546"/>
  <c r="U1546"/>
  <c r="A1546"/>
  <c r="W1513"/>
  <c r="U1513"/>
  <c r="A1513"/>
  <c r="W1509"/>
  <c r="U1509"/>
  <c r="A1509"/>
  <c r="W1488"/>
  <c r="U1488"/>
  <c r="A1488"/>
  <c r="W1484"/>
  <c r="U1484"/>
  <c r="A1484"/>
  <c r="W1480"/>
  <c r="U1480"/>
  <c r="A1480"/>
  <c r="U1475"/>
  <c r="W1475"/>
  <c r="A1475"/>
  <c r="U1471"/>
  <c r="W1471"/>
  <c r="A1471"/>
  <c r="W378"/>
  <c r="U378"/>
  <c r="W374"/>
  <c r="U374"/>
  <c r="U308"/>
  <c r="W308"/>
  <c r="U304"/>
  <c r="W304"/>
  <c r="U300"/>
  <c r="W300"/>
  <c r="W296"/>
  <c r="U296"/>
  <c r="U562"/>
  <c r="W562"/>
  <c r="U558"/>
  <c r="W558"/>
  <c r="W552"/>
  <c r="U552"/>
  <c r="W548"/>
  <c r="U548"/>
  <c r="U539"/>
  <c r="W539"/>
  <c r="U483"/>
  <c r="W483"/>
  <c r="U454"/>
  <c r="W454"/>
  <c r="A1379"/>
  <c r="A1375"/>
  <c r="A1362"/>
  <c r="A1358"/>
  <c r="A1336"/>
  <c r="A1306"/>
  <c r="A1302"/>
  <c r="A1298"/>
  <c r="A1281"/>
  <c r="A1277"/>
  <c r="A1266"/>
  <c r="A1262"/>
  <c r="A1258"/>
  <c r="S173" i="60" l="1"/>
  <c r="S165"/>
  <c r="S158"/>
  <c r="S144"/>
  <c r="S128"/>
  <c r="S124"/>
  <c r="S107"/>
  <c r="S106"/>
  <c r="S143"/>
  <c r="S140"/>
  <c r="S145"/>
  <c r="S109"/>
  <c r="S141"/>
  <c r="S139"/>
  <c r="S136"/>
  <c r="S133"/>
  <c r="S131"/>
  <c r="S117"/>
  <c r="S108"/>
  <c r="S129"/>
  <c r="S125"/>
  <c r="S166"/>
  <c r="S159"/>
  <c r="S113"/>
  <c r="S174"/>
  <c r="S138"/>
  <c r="S132"/>
  <c r="S122"/>
  <c r="S121"/>
  <c r="S176"/>
  <c r="S147"/>
  <c r="S137"/>
  <c r="S115"/>
  <c r="S180"/>
  <c r="S177"/>
  <c r="S175"/>
  <c r="S172"/>
  <c r="S130"/>
  <c r="S118"/>
  <c r="S98"/>
  <c r="S97"/>
  <c r="S86"/>
  <c r="S80"/>
  <c r="S62"/>
  <c r="S39"/>
  <c r="S154"/>
  <c r="S142"/>
  <c r="S134"/>
  <c r="S116"/>
  <c r="S155"/>
  <c r="S169"/>
  <c r="S152"/>
  <c r="S151"/>
  <c r="S148"/>
  <c r="S126"/>
  <c r="S120"/>
  <c r="S119"/>
  <c r="S163"/>
  <c r="S135"/>
  <c r="S114"/>
  <c r="S111"/>
  <c r="S110"/>
  <c r="U110" s="1"/>
  <c r="S89" l="1"/>
  <c r="S88"/>
  <c r="S87"/>
  <c r="S28"/>
  <c r="S91"/>
  <c r="S90"/>
  <c r="S81"/>
  <c r="S40"/>
  <c r="S33"/>
  <c r="S35"/>
  <c r="S43"/>
  <c r="S42"/>
  <c r="S38"/>
  <c r="S23"/>
  <c r="S65"/>
  <c r="S34"/>
  <c r="S21"/>
  <c r="S41"/>
  <c r="S60"/>
  <c r="S71"/>
  <c r="S94"/>
  <c r="S67"/>
  <c r="S66"/>
  <c r="S92"/>
  <c r="S78"/>
  <c r="S63"/>
  <c r="S58"/>
  <c r="S57"/>
  <c r="S56"/>
  <c r="S48"/>
  <c r="S69"/>
  <c r="S68"/>
  <c r="S99"/>
  <c r="S95"/>
  <c r="S31"/>
  <c r="S32"/>
  <c r="S77"/>
  <c r="S76"/>
  <c r="S75"/>
  <c r="S46"/>
  <c r="S45"/>
  <c r="S26"/>
  <c r="S59"/>
  <c r="S37"/>
  <c r="S51"/>
  <c r="S74"/>
  <c r="S73"/>
  <c r="S61"/>
  <c r="S64"/>
  <c r="S53"/>
  <c r="S44"/>
  <c r="S30"/>
  <c r="S29"/>
  <c r="B1241" i="34" l="1"/>
  <c r="B28"/>
  <c r="A28" s="1"/>
  <c r="B819"/>
  <c r="B864"/>
  <c r="U819" l="1"/>
  <c r="Z819"/>
  <c r="W819"/>
  <c r="A819"/>
  <c r="S28"/>
  <c r="T28"/>
  <c r="U28"/>
  <c r="Z28"/>
  <c r="R28"/>
  <c r="W28"/>
  <c r="U864"/>
  <c r="Z864"/>
  <c r="W864"/>
  <c r="A864"/>
  <c r="U1241"/>
  <c r="Z1241"/>
  <c r="W1241"/>
  <c r="A1241"/>
  <c r="F102" i="55"/>
  <c r="U286" i="60"/>
  <c r="C286" s="1"/>
  <c r="U255"/>
  <c r="C255" s="1"/>
  <c r="U310"/>
  <c r="C310" s="1"/>
  <c r="U274"/>
  <c r="C274" s="1"/>
  <c r="U261"/>
  <c r="C261" s="1"/>
  <c r="U345"/>
  <c r="C345" s="1"/>
  <c r="U321"/>
  <c r="C321" s="1"/>
  <c r="U289"/>
  <c r="C289" s="1"/>
  <c r="U330"/>
  <c r="C330" s="1"/>
  <c r="U342"/>
  <c r="C342" s="1"/>
  <c r="U332"/>
  <c r="C332" s="1"/>
  <c r="U241"/>
  <c r="C241" s="1"/>
  <c r="U311"/>
  <c r="C311" s="1"/>
  <c r="U208"/>
  <c r="C208" s="1"/>
  <c r="U318"/>
  <c r="C318" s="1"/>
  <c r="U340"/>
  <c r="C340" s="1"/>
  <c r="U263"/>
  <c r="C263" s="1"/>
  <c r="U297"/>
  <c r="C297" s="1"/>
  <c r="U290"/>
  <c r="C290" s="1"/>
  <c r="U270"/>
  <c r="C270" s="1"/>
  <c r="U237"/>
  <c r="C237" s="1"/>
  <c r="U296"/>
  <c r="C296" s="1"/>
  <c r="U269"/>
  <c r="C269" s="1"/>
  <c r="U244"/>
  <c r="C244" s="1"/>
  <c r="U224"/>
  <c r="C224" s="1"/>
  <c r="U295"/>
  <c r="C295" s="1"/>
  <c r="U207"/>
  <c r="C207" s="1"/>
  <c r="U308"/>
  <c r="C308" s="1"/>
  <c r="U303"/>
  <c r="C303" s="1"/>
  <c r="U288"/>
  <c r="C288" s="1"/>
  <c r="U218"/>
  <c r="C218" s="1"/>
  <c r="U245"/>
  <c r="C245" s="1"/>
  <c r="U209"/>
  <c r="C209" s="1"/>
  <c r="U322"/>
  <c r="C322" s="1"/>
  <c r="U299"/>
  <c r="C299" s="1"/>
  <c r="U281"/>
  <c r="C281" s="1"/>
  <c r="U232"/>
  <c r="C232" s="1"/>
  <c r="U213"/>
  <c r="C213" s="1"/>
  <c r="U337"/>
  <c r="C337" s="1"/>
  <c r="U335"/>
  <c r="C335" s="1"/>
  <c r="U329"/>
  <c r="C329" s="1"/>
  <c r="U327"/>
  <c r="C327" s="1"/>
  <c r="U314"/>
  <c r="C314" s="1"/>
  <c r="U313"/>
  <c r="C313" s="1"/>
  <c r="U264"/>
  <c r="C264" s="1"/>
  <c r="U252"/>
  <c r="C252" s="1"/>
  <c r="U249"/>
  <c r="C249" s="1"/>
  <c r="U217"/>
  <c r="C217" s="1"/>
  <c r="U328"/>
  <c r="C328" s="1"/>
  <c r="U215"/>
  <c r="C215" s="1"/>
  <c r="U202"/>
  <c r="C202" s="1"/>
  <c r="U283"/>
  <c r="C283" s="1"/>
  <c r="U248"/>
  <c r="C248" s="1"/>
  <c r="U282"/>
  <c r="C282" s="1"/>
  <c r="U278"/>
  <c r="C278" s="1"/>
  <c r="U246"/>
  <c r="C246" s="1"/>
  <c r="U214"/>
  <c r="C214" s="1"/>
  <c r="U200"/>
  <c r="C200" s="1"/>
  <c r="U300"/>
  <c r="C300" s="1"/>
  <c r="U305"/>
  <c r="C305" s="1"/>
  <c r="U301"/>
  <c r="C301" s="1"/>
  <c r="U203"/>
  <c r="C203" s="1"/>
  <c r="U201"/>
  <c r="C201" s="1"/>
  <c r="U307"/>
  <c r="C307" s="1"/>
  <c r="U204"/>
  <c r="C204" s="1"/>
  <c r="U205"/>
  <c r="C205" s="1"/>
  <c r="U206"/>
  <c r="C206" s="1"/>
  <c r="U210"/>
  <c r="C210" s="1"/>
  <c r="U211"/>
  <c r="C211" s="1"/>
  <c r="U212"/>
  <c r="C212" s="1"/>
  <c r="U216"/>
  <c r="C216" s="1"/>
  <c r="U219"/>
  <c r="C219" s="1"/>
  <c r="U220"/>
  <c r="C220" s="1"/>
  <c r="U221"/>
  <c r="C221" s="1"/>
  <c r="U222"/>
  <c r="C222" s="1"/>
  <c r="U223"/>
  <c r="C223" s="1"/>
  <c r="U225"/>
  <c r="C225" s="1"/>
  <c r="U226"/>
  <c r="C226" s="1"/>
  <c r="U227"/>
  <c r="C227" s="1"/>
  <c r="U228"/>
  <c r="C228" s="1"/>
  <c r="U229"/>
  <c r="C229" s="1"/>
  <c r="U230"/>
  <c r="C230" s="1"/>
  <c r="U231"/>
  <c r="C231" s="1"/>
  <c r="U233"/>
  <c r="C233" s="1"/>
  <c r="U234"/>
  <c r="C234" s="1"/>
  <c r="U235"/>
  <c r="C235" s="1"/>
  <c r="U236"/>
  <c r="C236" s="1"/>
  <c r="U238"/>
  <c r="C238" s="1"/>
  <c r="U239"/>
  <c r="C239" s="1"/>
  <c r="U240"/>
  <c r="C240" s="1"/>
  <c r="U242"/>
  <c r="C242" s="1"/>
  <c r="U243"/>
  <c r="C243" s="1"/>
  <c r="U247"/>
  <c r="C247" s="1"/>
  <c r="U250"/>
  <c r="C250" s="1"/>
  <c r="U251"/>
  <c r="C251" s="1"/>
  <c r="U253"/>
  <c r="C253" s="1"/>
  <c r="U254"/>
  <c r="C254" s="1"/>
  <c r="U256"/>
  <c r="C256" s="1"/>
  <c r="U257"/>
  <c r="C257" s="1"/>
  <c r="U258"/>
  <c r="C258" s="1"/>
  <c r="U259"/>
  <c r="C259" s="1"/>
  <c r="U260"/>
  <c r="C260" s="1"/>
  <c r="U262"/>
  <c r="C262" s="1"/>
  <c r="U265"/>
  <c r="C265" s="1"/>
  <c r="U266"/>
  <c r="C266" s="1"/>
  <c r="U267"/>
  <c r="C267" s="1"/>
  <c r="U268"/>
  <c r="C268" s="1"/>
  <c r="U271"/>
  <c r="C271" s="1"/>
  <c r="U272"/>
  <c r="C272" s="1"/>
  <c r="U273"/>
  <c r="C273" s="1"/>
  <c r="U275"/>
  <c r="C275" s="1"/>
  <c r="U276"/>
  <c r="C276" s="1"/>
  <c r="U277"/>
  <c r="C277" s="1"/>
  <c r="U279"/>
  <c r="C279" s="1"/>
  <c r="U280"/>
  <c r="C280" s="1"/>
  <c r="U284"/>
  <c r="C284" s="1"/>
  <c r="U285"/>
  <c r="C285" s="1"/>
  <c r="U287"/>
  <c r="C287" s="1"/>
  <c r="U291"/>
  <c r="C291" s="1"/>
  <c r="U292"/>
  <c r="C292" s="1"/>
  <c r="U293"/>
  <c r="C293" s="1"/>
  <c r="U294"/>
  <c r="C294" s="1"/>
  <c r="U298"/>
  <c r="C298" s="1"/>
  <c r="U302"/>
  <c r="C302" s="1"/>
  <c r="U304"/>
  <c r="C304" s="1"/>
  <c r="U306"/>
  <c r="C306" s="1"/>
  <c r="U309"/>
  <c r="C309" s="1"/>
  <c r="U312"/>
  <c r="C312" s="1"/>
  <c r="U315"/>
  <c r="C315" s="1"/>
  <c r="U316"/>
  <c r="C316" s="1"/>
  <c r="U319"/>
  <c r="C319" s="1"/>
  <c r="U320"/>
  <c r="C320" s="1"/>
  <c r="U323"/>
  <c r="C323" s="1"/>
  <c r="U324"/>
  <c r="C324" s="1"/>
  <c r="U325"/>
  <c r="C325" s="1"/>
  <c r="U326"/>
  <c r="C326" s="1"/>
  <c r="U331"/>
  <c r="C331" s="1"/>
  <c r="U333"/>
  <c r="C333" s="1"/>
  <c r="U334"/>
  <c r="C334" s="1"/>
  <c r="U336"/>
  <c r="C336" s="1"/>
  <c r="U338"/>
  <c r="C338" s="1"/>
  <c r="U339"/>
  <c r="C339" s="1"/>
  <c r="U341"/>
  <c r="C341" s="1"/>
  <c r="U343"/>
  <c r="C343" s="1"/>
  <c r="U344"/>
  <c r="C344" s="1"/>
  <c r="U346"/>
  <c r="C346" s="1"/>
  <c r="U347"/>
  <c r="C347" s="1"/>
  <c r="U348"/>
  <c r="C348" s="1"/>
  <c r="B1174" i="34" l="1"/>
  <c r="A1174" s="1"/>
  <c r="B1168"/>
  <c r="A1168" s="1"/>
  <c r="B1162"/>
  <c r="A1162" s="1"/>
  <c r="B810"/>
  <c r="B781"/>
  <c r="U781" l="1"/>
  <c r="Z781"/>
  <c r="W781"/>
  <c r="A781"/>
  <c r="U810"/>
  <c r="Z810"/>
  <c r="W810"/>
  <c r="A810"/>
  <c r="W1162"/>
  <c r="U1162"/>
  <c r="Z1162"/>
  <c r="U1168"/>
  <c r="Z1168"/>
  <c r="W1168"/>
  <c r="W1174"/>
  <c r="U1174"/>
  <c r="Z1174"/>
  <c r="B672"/>
  <c r="B1031"/>
  <c r="B1041"/>
  <c r="U672" l="1"/>
  <c r="Z672"/>
  <c r="W672"/>
  <c r="A672"/>
  <c r="U1041"/>
  <c r="Z1041"/>
  <c r="W1041"/>
  <c r="A1041"/>
  <c r="U1031"/>
  <c r="Z1031"/>
  <c r="W1031"/>
  <c r="A1031"/>
  <c r="B896"/>
  <c r="B872"/>
  <c r="B137"/>
  <c r="B146"/>
  <c r="B135"/>
  <c r="B200"/>
  <c r="B237"/>
  <c r="B904"/>
  <c r="I7" i="12"/>
  <c r="I8"/>
  <c r="I6"/>
  <c r="T200" i="34" l="1"/>
  <c r="R200"/>
  <c r="S200"/>
  <c r="R146"/>
  <c r="S146"/>
  <c r="T146"/>
  <c r="T137"/>
  <c r="R137"/>
  <c r="S137"/>
  <c r="R135"/>
  <c r="S135"/>
  <c r="T135"/>
  <c r="W200"/>
  <c r="U200"/>
  <c r="Z200"/>
  <c r="A200"/>
  <c r="U237"/>
  <c r="Z237"/>
  <c r="W237"/>
  <c r="A237"/>
  <c r="W137"/>
  <c r="U137"/>
  <c r="Z137"/>
  <c r="A137"/>
  <c r="U135"/>
  <c r="Z135"/>
  <c r="W135"/>
  <c r="A135"/>
  <c r="U896"/>
  <c r="Z896"/>
  <c r="W896"/>
  <c r="A896"/>
  <c r="U872"/>
  <c r="Z872"/>
  <c r="A872"/>
  <c r="W872"/>
  <c r="U904"/>
  <c r="Z904"/>
  <c r="A904"/>
  <c r="W904"/>
  <c r="W146"/>
  <c r="U146"/>
  <c r="Z146"/>
  <c r="A146"/>
  <c r="O5" i="78"/>
  <c r="N5"/>
  <c r="B203" i="34"/>
  <c r="B184"/>
  <c r="B179"/>
  <c r="R203" l="1"/>
  <c r="S203"/>
  <c r="T203"/>
  <c r="R179"/>
  <c r="S179"/>
  <c r="T179"/>
  <c r="S184"/>
  <c r="T184"/>
  <c r="R184"/>
  <c r="U179"/>
  <c r="Z179"/>
  <c r="W179"/>
  <c r="A179"/>
  <c r="U184"/>
  <c r="Z184"/>
  <c r="W184"/>
  <c r="A184"/>
  <c r="U203"/>
  <c r="W203"/>
  <c r="Z203"/>
  <c r="A203"/>
  <c r="B247"/>
  <c r="B246"/>
  <c r="B245"/>
  <c r="B244"/>
  <c r="B243"/>
  <c r="B242"/>
  <c r="B234"/>
  <c r="B233"/>
  <c r="B232"/>
  <c r="B231"/>
  <c r="B230"/>
  <c r="B229"/>
  <c r="B228"/>
  <c r="B192"/>
  <c r="B191"/>
  <c r="B187"/>
  <c r="B186"/>
  <c r="B227"/>
  <c r="B226"/>
  <c r="B223"/>
  <c r="B222"/>
  <c r="B219"/>
  <c r="B218"/>
  <c r="B197"/>
  <c r="B196"/>
  <c r="B195"/>
  <c r="B194"/>
  <c r="B211"/>
  <c r="B209"/>
  <c r="B205"/>
  <c r="B204"/>
  <c r="B193"/>
  <c r="B185"/>
  <c r="B183"/>
  <c r="B180"/>
  <c r="B177"/>
  <c r="B174"/>
  <c r="B172"/>
  <c r="B1040"/>
  <c r="B996"/>
  <c r="B1037"/>
  <c r="B1007"/>
  <c r="B1002"/>
  <c r="B1024"/>
  <c r="B1017"/>
  <c r="B1020"/>
  <c r="B1006"/>
  <c r="B1000"/>
  <c r="B999"/>
  <c r="B1026"/>
  <c r="B1003"/>
  <c r="B983"/>
  <c r="B982"/>
  <c r="B981"/>
  <c r="B980"/>
  <c r="B979"/>
  <c r="B978"/>
  <c r="B977"/>
  <c r="B976"/>
  <c r="B973"/>
  <c r="B972"/>
  <c r="B971"/>
  <c r="B970"/>
  <c r="B969"/>
  <c r="B968"/>
  <c r="B967"/>
  <c r="B966"/>
  <c r="B965"/>
  <c r="B953"/>
  <c r="B952"/>
  <c r="B951"/>
  <c r="B950"/>
  <c r="B949"/>
  <c r="B948"/>
  <c r="B947"/>
  <c r="B946"/>
  <c r="B945"/>
  <c r="B927"/>
  <c r="B926"/>
  <c r="B925"/>
  <c r="B924"/>
  <c r="B923"/>
  <c r="B922"/>
  <c r="B921"/>
  <c r="B920"/>
  <c r="B919"/>
  <c r="B893"/>
  <c r="B892"/>
  <c r="B891"/>
  <c r="B890"/>
  <c r="B889"/>
  <c r="B888"/>
  <c r="B887"/>
  <c r="B886"/>
  <c r="B885"/>
  <c r="B858"/>
  <c r="B814"/>
  <c r="B816"/>
  <c r="B783"/>
  <c r="B770"/>
  <c r="B827"/>
  <c r="B765"/>
  <c r="B843"/>
  <c r="B829"/>
  <c r="B855"/>
  <c r="B842"/>
  <c r="B772"/>
  <c r="B870"/>
  <c r="B853"/>
  <c r="B676"/>
  <c r="B670"/>
  <c r="B716"/>
  <c r="B678"/>
  <c r="B721"/>
  <c r="B704"/>
  <c r="B730"/>
  <c r="B702"/>
  <c r="B588"/>
  <c r="B587"/>
  <c r="B586"/>
  <c r="B585"/>
  <c r="B584"/>
  <c r="B583"/>
  <c r="B582"/>
  <c r="B581"/>
  <c r="B580"/>
  <c r="B276"/>
  <c r="B275"/>
  <c r="B274"/>
  <c r="B273"/>
  <c r="B272"/>
  <c r="B271"/>
  <c r="B270"/>
  <c r="B269"/>
  <c r="B268"/>
  <c r="B264"/>
  <c r="B263"/>
  <c r="B262"/>
  <c r="B261"/>
  <c r="B260"/>
  <c r="B259"/>
  <c r="B258"/>
  <c r="B257"/>
  <c r="B256"/>
  <c r="B250"/>
  <c r="B249"/>
  <c r="B248"/>
  <c r="B1184"/>
  <c r="A1184" s="1"/>
  <c r="B1183"/>
  <c r="A1183" s="1"/>
  <c r="B1182"/>
  <c r="A1182" s="1"/>
  <c r="B1181"/>
  <c r="A1181" s="1"/>
  <c r="B1180"/>
  <c r="A1180" s="1"/>
  <c r="B1179"/>
  <c r="A1179" s="1"/>
  <c r="B1178"/>
  <c r="A1178" s="1"/>
  <c r="B1177"/>
  <c r="A1177" s="1"/>
  <c r="B1176"/>
  <c r="A1176" s="1"/>
  <c r="B1175"/>
  <c r="A1175" s="1"/>
  <c r="B817"/>
  <c r="B837"/>
  <c r="B849"/>
  <c r="B779"/>
  <c r="B789"/>
  <c r="B724"/>
  <c r="B688"/>
  <c r="B713"/>
  <c r="B736"/>
  <c r="B725"/>
  <c r="B731"/>
  <c r="B708"/>
  <c r="B712"/>
  <c r="B707"/>
  <c r="B723"/>
  <c r="B680"/>
  <c r="B706"/>
  <c r="B697"/>
  <c r="B695"/>
  <c r="B675"/>
  <c r="B699"/>
  <c r="B677"/>
  <c r="B717"/>
  <c r="B669"/>
  <c r="B734"/>
  <c r="B728"/>
  <c r="B727"/>
  <c r="B683"/>
  <c r="B735"/>
  <c r="B718"/>
  <c r="B698"/>
  <c r="B733"/>
  <c r="B1038"/>
  <c r="B985"/>
  <c r="B1051"/>
  <c r="B1052"/>
  <c r="B1048"/>
  <c r="B1173"/>
  <c r="A1173" s="1"/>
  <c r="B1172"/>
  <c r="A1172" s="1"/>
  <c r="B1171"/>
  <c r="A1171" s="1"/>
  <c r="B1170"/>
  <c r="A1170" s="1"/>
  <c r="B1169"/>
  <c r="A1169" s="1"/>
  <c r="B1167"/>
  <c r="A1167" s="1"/>
  <c r="B1166"/>
  <c r="A1166" s="1"/>
  <c r="B1165"/>
  <c r="A1165" s="1"/>
  <c r="B1164"/>
  <c r="A1164" s="1"/>
  <c r="B1163"/>
  <c r="A1163" s="1"/>
  <c r="B1161"/>
  <c r="A1161" s="1"/>
  <c r="B1160"/>
  <c r="A1160" s="1"/>
  <c r="B1159"/>
  <c r="A1159" s="1"/>
  <c r="B1158"/>
  <c r="A1158" s="1"/>
  <c r="B1157"/>
  <c r="A1157" s="1"/>
  <c r="B1156"/>
  <c r="A1156" s="1"/>
  <c r="B802"/>
  <c r="B868"/>
  <c r="B803"/>
  <c r="B769"/>
  <c r="B796"/>
  <c r="B812"/>
  <c r="B821"/>
  <c r="B813"/>
  <c r="B797"/>
  <c r="B850"/>
  <c r="B835"/>
  <c r="B778"/>
  <c r="B792"/>
  <c r="B790"/>
  <c r="B795"/>
  <c r="B824"/>
  <c r="B823"/>
  <c r="B857"/>
  <c r="B867"/>
  <c r="B836"/>
  <c r="B815"/>
  <c r="B866"/>
  <c r="B794"/>
  <c r="B852"/>
  <c r="B861"/>
  <c r="B801"/>
  <c r="B788"/>
  <c r="B787"/>
  <c r="B793"/>
  <c r="B679"/>
  <c r="B674"/>
  <c r="B1025"/>
  <c r="B1027"/>
  <c r="B1504"/>
  <c r="B1502"/>
  <c r="B1500"/>
  <c r="B1499"/>
  <c r="B1498"/>
  <c r="B1497"/>
  <c r="B1491"/>
  <c r="B1490"/>
  <c r="B1489"/>
  <c r="B1477"/>
  <c r="B1398"/>
  <c r="B1400"/>
  <c r="B1399"/>
  <c r="B1356"/>
  <c r="B1355"/>
  <c r="B1323"/>
  <c r="B1287"/>
  <c r="B1286"/>
  <c r="B1285"/>
  <c r="B1284"/>
  <c r="B1275"/>
  <c r="B1274"/>
  <c r="B1273"/>
  <c r="B1272"/>
  <c r="B1271"/>
  <c r="B1270"/>
  <c r="B1269"/>
  <c r="B1252"/>
  <c r="B1251"/>
  <c r="B1689"/>
  <c r="B1694"/>
  <c r="B1693"/>
  <c r="B1465"/>
  <c r="B1467"/>
  <c r="B1466"/>
  <c r="B1247"/>
  <c r="B1246"/>
  <c r="B1245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A1191" s="1"/>
  <c r="B1190"/>
  <c r="A1190" s="1"/>
  <c r="B1189"/>
  <c r="A1189" s="1"/>
  <c r="B1188"/>
  <c r="A1188" s="1"/>
  <c r="B1187"/>
  <c r="A1187" s="1"/>
  <c r="B1186"/>
  <c r="A1186" s="1"/>
  <c r="B1185"/>
  <c r="A1185" s="1"/>
  <c r="B1692"/>
  <c r="B1691"/>
  <c r="B1696"/>
  <c r="B1695"/>
  <c r="B1690"/>
  <c r="B1567"/>
  <c r="B1552"/>
  <c r="B1551"/>
  <c r="B1554"/>
  <c r="B1553"/>
  <c r="B1542"/>
  <c r="B1541"/>
  <c r="B1540"/>
  <c r="B1539"/>
  <c r="S186" l="1"/>
  <c r="T186"/>
  <c r="R186"/>
  <c r="T187"/>
  <c r="S187"/>
  <c r="R187"/>
  <c r="S191"/>
  <c r="T191"/>
  <c r="R191"/>
  <c r="R192"/>
  <c r="T192"/>
  <c r="S192"/>
  <c r="R218"/>
  <c r="S218"/>
  <c r="T218"/>
  <c r="R226"/>
  <c r="S226"/>
  <c r="T226"/>
  <c r="T219"/>
  <c r="R219"/>
  <c r="S219"/>
  <c r="T227"/>
  <c r="R227"/>
  <c r="S227"/>
  <c r="R222"/>
  <c r="S222"/>
  <c r="T222"/>
  <c r="T223"/>
  <c r="R223"/>
  <c r="S223"/>
  <c r="T204"/>
  <c r="R204"/>
  <c r="S204"/>
  <c r="T194"/>
  <c r="R194"/>
  <c r="S194"/>
  <c r="R205"/>
  <c r="S205"/>
  <c r="T205"/>
  <c r="R195"/>
  <c r="S195"/>
  <c r="T195"/>
  <c r="T209"/>
  <c r="R209"/>
  <c r="S209"/>
  <c r="T196"/>
  <c r="R196"/>
  <c r="S196"/>
  <c r="R211"/>
  <c r="S211"/>
  <c r="T211"/>
  <c r="R197"/>
  <c r="S197"/>
  <c r="T197"/>
  <c r="S172"/>
  <c r="T172"/>
  <c r="R172"/>
  <c r="R183"/>
  <c r="S183"/>
  <c r="T183"/>
  <c r="R174"/>
  <c r="S174"/>
  <c r="T174"/>
  <c r="R185"/>
  <c r="S185"/>
  <c r="T185"/>
  <c r="S177"/>
  <c r="T177"/>
  <c r="R177"/>
  <c r="S193"/>
  <c r="T193"/>
  <c r="R193"/>
  <c r="S180"/>
  <c r="T180"/>
  <c r="R180"/>
  <c r="U674"/>
  <c r="Z674"/>
  <c r="W674"/>
  <c r="A674"/>
  <c r="U1027"/>
  <c r="Z1027"/>
  <c r="W1027"/>
  <c r="A1027"/>
  <c r="U793"/>
  <c r="Z793"/>
  <c r="W793"/>
  <c r="A793"/>
  <c r="U861"/>
  <c r="Z861"/>
  <c r="W861"/>
  <c r="A861"/>
  <c r="U815"/>
  <c r="Z815"/>
  <c r="W815"/>
  <c r="A815"/>
  <c r="U823"/>
  <c r="Z823"/>
  <c r="W823"/>
  <c r="A823"/>
  <c r="U792"/>
  <c r="Z792"/>
  <c r="W792"/>
  <c r="A792"/>
  <c r="U797"/>
  <c r="Z797"/>
  <c r="W797"/>
  <c r="A797"/>
  <c r="U796"/>
  <c r="Z796"/>
  <c r="W796"/>
  <c r="A796"/>
  <c r="U802"/>
  <c r="Z802"/>
  <c r="W802"/>
  <c r="A802"/>
  <c r="U985"/>
  <c r="Z985"/>
  <c r="W985"/>
  <c r="A985"/>
  <c r="U718"/>
  <c r="Z718"/>
  <c r="W718"/>
  <c r="A718"/>
  <c r="U728"/>
  <c r="Z728"/>
  <c r="W728"/>
  <c r="A728"/>
  <c r="U677"/>
  <c r="Z677"/>
  <c r="W677"/>
  <c r="A677"/>
  <c r="U697"/>
  <c r="Z697"/>
  <c r="W697"/>
  <c r="A697"/>
  <c r="U707"/>
  <c r="Z707"/>
  <c r="W707"/>
  <c r="A707"/>
  <c r="U725"/>
  <c r="Z725"/>
  <c r="W725"/>
  <c r="A725"/>
  <c r="U724"/>
  <c r="Z724"/>
  <c r="W724"/>
  <c r="A724"/>
  <c r="U837"/>
  <c r="Z837"/>
  <c r="W837"/>
  <c r="A837"/>
  <c r="U248"/>
  <c r="Z248"/>
  <c r="W248"/>
  <c r="A248"/>
  <c r="U257"/>
  <c r="Z257"/>
  <c r="W257"/>
  <c r="A257"/>
  <c r="U261"/>
  <c r="Z261"/>
  <c r="W261"/>
  <c r="A261"/>
  <c r="U268"/>
  <c r="Z268"/>
  <c r="W268"/>
  <c r="A268"/>
  <c r="U272"/>
  <c r="Z272"/>
  <c r="W272"/>
  <c r="A272"/>
  <c r="U276"/>
  <c r="Z276"/>
  <c r="W276"/>
  <c r="A276"/>
  <c r="U583"/>
  <c r="Z583"/>
  <c r="W583"/>
  <c r="A583"/>
  <c r="U587"/>
  <c r="Z587"/>
  <c r="W587"/>
  <c r="A587"/>
  <c r="U704"/>
  <c r="Z704"/>
  <c r="W704"/>
  <c r="A704"/>
  <c r="U670"/>
  <c r="Z670"/>
  <c r="W670"/>
  <c r="A670"/>
  <c r="U772"/>
  <c r="Z772"/>
  <c r="W772"/>
  <c r="A772"/>
  <c r="U843"/>
  <c r="Z843"/>
  <c r="W843"/>
  <c r="A843"/>
  <c r="U783"/>
  <c r="Z783"/>
  <c r="W783"/>
  <c r="A783"/>
  <c r="U885"/>
  <c r="Z885"/>
  <c r="W885"/>
  <c r="A885"/>
  <c r="U889"/>
  <c r="Z889"/>
  <c r="W889"/>
  <c r="A889"/>
  <c r="U893"/>
  <c r="Z893"/>
  <c r="W893"/>
  <c r="A893"/>
  <c r="U922"/>
  <c r="Z922"/>
  <c r="W922"/>
  <c r="A922"/>
  <c r="U926"/>
  <c r="Z926"/>
  <c r="W926"/>
  <c r="A926"/>
  <c r="U947"/>
  <c r="Z947"/>
  <c r="W947"/>
  <c r="A947"/>
  <c r="U951"/>
  <c r="Z951"/>
  <c r="W951"/>
  <c r="A951"/>
  <c r="U966"/>
  <c r="Z966"/>
  <c r="W966"/>
  <c r="A966"/>
  <c r="U970"/>
  <c r="Z970"/>
  <c r="W970"/>
  <c r="A970"/>
  <c r="U976"/>
  <c r="Z976"/>
  <c r="A976"/>
  <c r="W976"/>
  <c r="U980"/>
  <c r="Z980"/>
  <c r="A980"/>
  <c r="W980"/>
  <c r="U1003"/>
  <c r="Z1003"/>
  <c r="W1003"/>
  <c r="A1003"/>
  <c r="U1006"/>
  <c r="Z1006"/>
  <c r="A1006"/>
  <c r="W1006"/>
  <c r="U1002"/>
  <c r="Z1002"/>
  <c r="W1002"/>
  <c r="A1002"/>
  <c r="U1040"/>
  <c r="Z1040"/>
  <c r="A1040"/>
  <c r="W1040"/>
  <c r="U180"/>
  <c r="Z180"/>
  <c r="W180"/>
  <c r="A180"/>
  <c r="W204"/>
  <c r="U204"/>
  <c r="Z204"/>
  <c r="A204"/>
  <c r="W194"/>
  <c r="U194"/>
  <c r="Z194"/>
  <c r="A194"/>
  <c r="W218"/>
  <c r="U218"/>
  <c r="Z218"/>
  <c r="A218"/>
  <c r="U226"/>
  <c r="Z226"/>
  <c r="W226"/>
  <c r="A226"/>
  <c r="U191"/>
  <c r="Z191"/>
  <c r="W191"/>
  <c r="A191"/>
  <c r="U230"/>
  <c r="Z230"/>
  <c r="W230"/>
  <c r="A230"/>
  <c r="U234"/>
  <c r="Z234"/>
  <c r="W234"/>
  <c r="A234"/>
  <c r="U245"/>
  <c r="Z245"/>
  <c r="W245"/>
  <c r="A245"/>
  <c r="U1025"/>
  <c r="Z1025"/>
  <c r="W1025"/>
  <c r="A1025"/>
  <c r="U787"/>
  <c r="Z787"/>
  <c r="W787"/>
  <c r="A787"/>
  <c r="U852"/>
  <c r="Z852"/>
  <c r="W852"/>
  <c r="A852"/>
  <c r="U836"/>
  <c r="Z836"/>
  <c r="W836"/>
  <c r="A836"/>
  <c r="U824"/>
  <c r="Z824"/>
  <c r="A824"/>
  <c r="W824"/>
  <c r="U778"/>
  <c r="Z778"/>
  <c r="W778"/>
  <c r="A778"/>
  <c r="U813"/>
  <c r="Z813"/>
  <c r="W813"/>
  <c r="A813"/>
  <c r="U769"/>
  <c r="Z769"/>
  <c r="W769"/>
  <c r="A769"/>
  <c r="U1048"/>
  <c r="Z1048"/>
  <c r="A1048"/>
  <c r="W1048"/>
  <c r="U1038"/>
  <c r="Z1038"/>
  <c r="A1038"/>
  <c r="W1038"/>
  <c r="U735"/>
  <c r="Z735"/>
  <c r="W735"/>
  <c r="A735"/>
  <c r="U734"/>
  <c r="Z734"/>
  <c r="W734"/>
  <c r="A734"/>
  <c r="U699"/>
  <c r="Z699"/>
  <c r="W699"/>
  <c r="A699"/>
  <c r="U706"/>
  <c r="Z706"/>
  <c r="W706"/>
  <c r="A706"/>
  <c r="U712"/>
  <c r="Z712"/>
  <c r="W712"/>
  <c r="A712"/>
  <c r="U736"/>
  <c r="Z736"/>
  <c r="W736"/>
  <c r="A736"/>
  <c r="U789"/>
  <c r="Z789"/>
  <c r="W789"/>
  <c r="A789"/>
  <c r="U817"/>
  <c r="Z817"/>
  <c r="W817"/>
  <c r="A817"/>
  <c r="U249"/>
  <c r="Z249"/>
  <c r="W249"/>
  <c r="A249"/>
  <c r="U258"/>
  <c r="Z258"/>
  <c r="W258"/>
  <c r="A258"/>
  <c r="U262"/>
  <c r="Z262"/>
  <c r="W262"/>
  <c r="A262"/>
  <c r="U269"/>
  <c r="Z269"/>
  <c r="W269"/>
  <c r="A269"/>
  <c r="U273"/>
  <c r="Z273"/>
  <c r="W273"/>
  <c r="A273"/>
  <c r="U580"/>
  <c r="Z580"/>
  <c r="W580"/>
  <c r="A580"/>
  <c r="U584"/>
  <c r="Z584"/>
  <c r="W584"/>
  <c r="A584"/>
  <c r="U588"/>
  <c r="Z588"/>
  <c r="W588"/>
  <c r="A588"/>
  <c r="U721"/>
  <c r="Z721"/>
  <c r="W721"/>
  <c r="A721"/>
  <c r="U676"/>
  <c r="Z676"/>
  <c r="W676"/>
  <c r="A676"/>
  <c r="U842"/>
  <c r="Z842"/>
  <c r="W842"/>
  <c r="A842"/>
  <c r="U765"/>
  <c r="Z765"/>
  <c r="W765"/>
  <c r="A765"/>
  <c r="U816"/>
  <c r="Z816"/>
  <c r="W816"/>
  <c r="A816"/>
  <c r="U886"/>
  <c r="Z886"/>
  <c r="W886"/>
  <c r="A886"/>
  <c r="U890"/>
  <c r="Z890"/>
  <c r="W890"/>
  <c r="A890"/>
  <c r="U919"/>
  <c r="Z919"/>
  <c r="W919"/>
  <c r="A919"/>
  <c r="U923"/>
  <c r="Z923"/>
  <c r="W923"/>
  <c r="A923"/>
  <c r="U927"/>
  <c r="Z927"/>
  <c r="W927"/>
  <c r="A927"/>
  <c r="U948"/>
  <c r="Z948"/>
  <c r="W948"/>
  <c r="A948"/>
  <c r="U952"/>
  <c r="Z952"/>
  <c r="W952"/>
  <c r="A952"/>
  <c r="U967"/>
  <c r="Z967"/>
  <c r="W967"/>
  <c r="A967"/>
  <c r="U971"/>
  <c r="Z971"/>
  <c r="W971"/>
  <c r="A971"/>
  <c r="U977"/>
  <c r="Z977"/>
  <c r="W977"/>
  <c r="A977"/>
  <c r="U981"/>
  <c r="Z981"/>
  <c r="W981"/>
  <c r="A981"/>
  <c r="U1026"/>
  <c r="Z1026"/>
  <c r="W1026"/>
  <c r="A1026"/>
  <c r="U1020"/>
  <c r="Z1020"/>
  <c r="A1020"/>
  <c r="W1020"/>
  <c r="U1007"/>
  <c r="Z1007"/>
  <c r="W1007"/>
  <c r="A1007"/>
  <c r="U172"/>
  <c r="Z172"/>
  <c r="W172"/>
  <c r="A172"/>
  <c r="U183"/>
  <c r="Z183"/>
  <c r="W183"/>
  <c r="A183"/>
  <c r="W205"/>
  <c r="U205"/>
  <c r="Z205"/>
  <c r="A205"/>
  <c r="W195"/>
  <c r="U195"/>
  <c r="Z195"/>
  <c r="A195"/>
  <c r="W219"/>
  <c r="U219"/>
  <c r="Z219"/>
  <c r="A219"/>
  <c r="U227"/>
  <c r="Z227"/>
  <c r="W227"/>
  <c r="A227"/>
  <c r="U192"/>
  <c r="Z192"/>
  <c r="W192"/>
  <c r="A192"/>
  <c r="U231"/>
  <c r="Z231"/>
  <c r="W231"/>
  <c r="A231"/>
  <c r="U242"/>
  <c r="Z242"/>
  <c r="W242"/>
  <c r="A242"/>
  <c r="U246"/>
  <c r="Z246"/>
  <c r="W246"/>
  <c r="A246"/>
  <c r="U788"/>
  <c r="Z788"/>
  <c r="W788"/>
  <c r="A788"/>
  <c r="U794"/>
  <c r="Z794"/>
  <c r="W794"/>
  <c r="A794"/>
  <c r="U867"/>
  <c r="Z867"/>
  <c r="W867"/>
  <c r="A867"/>
  <c r="U795"/>
  <c r="Z795"/>
  <c r="W795"/>
  <c r="A795"/>
  <c r="U835"/>
  <c r="Z835"/>
  <c r="W835"/>
  <c r="A835"/>
  <c r="U821"/>
  <c r="Z821"/>
  <c r="W821"/>
  <c r="A821"/>
  <c r="U803"/>
  <c r="Z803"/>
  <c r="W803"/>
  <c r="A803"/>
  <c r="U1052"/>
  <c r="Z1052"/>
  <c r="A1052"/>
  <c r="W1052"/>
  <c r="U733"/>
  <c r="Z733"/>
  <c r="W733"/>
  <c r="A733"/>
  <c r="U683"/>
  <c r="Z683"/>
  <c r="W683"/>
  <c r="A683"/>
  <c r="U669"/>
  <c r="Z669"/>
  <c r="W669"/>
  <c r="A669"/>
  <c r="U675"/>
  <c r="Z675"/>
  <c r="W675"/>
  <c r="A675"/>
  <c r="U680"/>
  <c r="Z680"/>
  <c r="W680"/>
  <c r="A680"/>
  <c r="U708"/>
  <c r="Z708"/>
  <c r="W708"/>
  <c r="A708"/>
  <c r="U713"/>
  <c r="Z713"/>
  <c r="W713"/>
  <c r="A713"/>
  <c r="U779"/>
  <c r="Z779"/>
  <c r="W779"/>
  <c r="A779"/>
  <c r="U250"/>
  <c r="Z250"/>
  <c r="W250"/>
  <c r="A250"/>
  <c r="U259"/>
  <c r="Z259"/>
  <c r="W259"/>
  <c r="A259"/>
  <c r="U263"/>
  <c r="Z263"/>
  <c r="W263"/>
  <c r="A263"/>
  <c r="U270"/>
  <c r="Z270"/>
  <c r="W270"/>
  <c r="A270"/>
  <c r="U274"/>
  <c r="Z274"/>
  <c r="W274"/>
  <c r="A274"/>
  <c r="U581"/>
  <c r="Z581"/>
  <c r="W581"/>
  <c r="A581"/>
  <c r="U585"/>
  <c r="Z585"/>
  <c r="W585"/>
  <c r="A585"/>
  <c r="U702"/>
  <c r="Z702"/>
  <c r="W702"/>
  <c r="A702"/>
  <c r="U678"/>
  <c r="Z678"/>
  <c r="W678"/>
  <c r="A678"/>
  <c r="U853"/>
  <c r="Z853"/>
  <c r="W853"/>
  <c r="A853"/>
  <c r="U855"/>
  <c r="Z855"/>
  <c r="W855"/>
  <c r="A855"/>
  <c r="U827"/>
  <c r="Z827"/>
  <c r="W827"/>
  <c r="A827"/>
  <c r="U814"/>
  <c r="Z814"/>
  <c r="W814"/>
  <c r="A814"/>
  <c r="U887"/>
  <c r="Z887"/>
  <c r="W887"/>
  <c r="A887"/>
  <c r="U891"/>
  <c r="Z891"/>
  <c r="W891"/>
  <c r="A891"/>
  <c r="U920"/>
  <c r="Z920"/>
  <c r="A920"/>
  <c r="W920"/>
  <c r="U924"/>
  <c r="Z924"/>
  <c r="W924"/>
  <c r="A924"/>
  <c r="U945"/>
  <c r="Z945"/>
  <c r="W945"/>
  <c r="A945"/>
  <c r="U949"/>
  <c r="Z949"/>
  <c r="W949"/>
  <c r="A949"/>
  <c r="U953"/>
  <c r="Z953"/>
  <c r="W953"/>
  <c r="A953"/>
  <c r="U968"/>
  <c r="Z968"/>
  <c r="A968"/>
  <c r="W968"/>
  <c r="U972"/>
  <c r="Z972"/>
  <c r="A972"/>
  <c r="W972"/>
  <c r="U978"/>
  <c r="Z978"/>
  <c r="W978"/>
  <c r="A978"/>
  <c r="U982"/>
  <c r="Z982"/>
  <c r="W982"/>
  <c r="A982"/>
  <c r="U999"/>
  <c r="Z999"/>
  <c r="W999"/>
  <c r="A999"/>
  <c r="U1017"/>
  <c r="Z1017"/>
  <c r="A1017"/>
  <c r="W1017"/>
  <c r="U1037"/>
  <c r="Z1037"/>
  <c r="W1037"/>
  <c r="A1037"/>
  <c r="U174"/>
  <c r="Z174"/>
  <c r="W174"/>
  <c r="A174"/>
  <c r="U185"/>
  <c r="Z185"/>
  <c r="W185"/>
  <c r="A185"/>
  <c r="W209"/>
  <c r="U209"/>
  <c r="Z209"/>
  <c r="A209"/>
  <c r="W196"/>
  <c r="U196"/>
  <c r="Z196"/>
  <c r="A196"/>
  <c r="U222"/>
  <c r="Z222"/>
  <c r="W222"/>
  <c r="A222"/>
  <c r="U186"/>
  <c r="Z186"/>
  <c r="W186"/>
  <c r="A186"/>
  <c r="U228"/>
  <c r="Z228"/>
  <c r="W228"/>
  <c r="A228"/>
  <c r="U232"/>
  <c r="Z232"/>
  <c r="W232"/>
  <c r="A232"/>
  <c r="U243"/>
  <c r="Z243"/>
  <c r="W243"/>
  <c r="A243"/>
  <c r="U247"/>
  <c r="Z247"/>
  <c r="W247"/>
  <c r="A247"/>
  <c r="U679"/>
  <c r="Z679"/>
  <c r="W679"/>
  <c r="A679"/>
  <c r="U801"/>
  <c r="Z801"/>
  <c r="W801"/>
  <c r="A801"/>
  <c r="U866"/>
  <c r="Z866"/>
  <c r="W866"/>
  <c r="A866"/>
  <c r="U857"/>
  <c r="Z857"/>
  <c r="W857"/>
  <c r="A857"/>
  <c r="U790"/>
  <c r="Z790"/>
  <c r="W790"/>
  <c r="A790"/>
  <c r="U850"/>
  <c r="Z850"/>
  <c r="W850"/>
  <c r="A850"/>
  <c r="U812"/>
  <c r="Z812"/>
  <c r="W812"/>
  <c r="A812"/>
  <c r="U868"/>
  <c r="Z868"/>
  <c r="W868"/>
  <c r="A868"/>
  <c r="U1051"/>
  <c r="Z1051"/>
  <c r="W1051"/>
  <c r="A1051"/>
  <c r="U698"/>
  <c r="Z698"/>
  <c r="W698"/>
  <c r="A698"/>
  <c r="U727"/>
  <c r="Z727"/>
  <c r="W727"/>
  <c r="A727"/>
  <c r="U717"/>
  <c r="Z717"/>
  <c r="W717"/>
  <c r="A717"/>
  <c r="U695"/>
  <c r="Z695"/>
  <c r="W695"/>
  <c r="A695"/>
  <c r="U723"/>
  <c r="Z723"/>
  <c r="W723"/>
  <c r="A723"/>
  <c r="U731"/>
  <c r="Z731"/>
  <c r="W731"/>
  <c r="A731"/>
  <c r="U688"/>
  <c r="Z688"/>
  <c r="W688"/>
  <c r="A688"/>
  <c r="U849"/>
  <c r="Z849"/>
  <c r="W849"/>
  <c r="A849"/>
  <c r="U256"/>
  <c r="Z256"/>
  <c r="W256"/>
  <c r="A256"/>
  <c r="U260"/>
  <c r="Z260"/>
  <c r="W260"/>
  <c r="A260"/>
  <c r="U264"/>
  <c r="Z264"/>
  <c r="W264"/>
  <c r="A264"/>
  <c r="U271"/>
  <c r="Z271"/>
  <c r="W271"/>
  <c r="A271"/>
  <c r="U275"/>
  <c r="Z275"/>
  <c r="W275"/>
  <c r="A275"/>
  <c r="W582"/>
  <c r="U582"/>
  <c r="Z582"/>
  <c r="A582"/>
  <c r="W586"/>
  <c r="U586"/>
  <c r="Z586"/>
  <c r="A586"/>
  <c r="U730"/>
  <c r="Z730"/>
  <c r="W730"/>
  <c r="A730"/>
  <c r="U716"/>
  <c r="Z716"/>
  <c r="W716"/>
  <c r="A716"/>
  <c r="U870"/>
  <c r="Z870"/>
  <c r="W870"/>
  <c r="A870"/>
  <c r="U829"/>
  <c r="Z829"/>
  <c r="W829"/>
  <c r="A829"/>
  <c r="U770"/>
  <c r="Z770"/>
  <c r="W770"/>
  <c r="A770"/>
  <c r="U858"/>
  <c r="Z858"/>
  <c r="W858"/>
  <c r="A858"/>
  <c r="U888"/>
  <c r="Z888"/>
  <c r="A888"/>
  <c r="W888"/>
  <c r="U892"/>
  <c r="Z892"/>
  <c r="W892"/>
  <c r="A892"/>
  <c r="U921"/>
  <c r="Z921"/>
  <c r="W921"/>
  <c r="A921"/>
  <c r="U925"/>
  <c r="Z925"/>
  <c r="W925"/>
  <c r="A925"/>
  <c r="U946"/>
  <c r="Z946"/>
  <c r="W946"/>
  <c r="A946"/>
  <c r="U950"/>
  <c r="Z950"/>
  <c r="W950"/>
  <c r="A950"/>
  <c r="U965"/>
  <c r="Z965"/>
  <c r="W965"/>
  <c r="A965"/>
  <c r="U969"/>
  <c r="Z969"/>
  <c r="W969"/>
  <c r="A969"/>
  <c r="U973"/>
  <c r="Z973"/>
  <c r="W973"/>
  <c r="A973"/>
  <c r="U979"/>
  <c r="Z979"/>
  <c r="W979"/>
  <c r="A979"/>
  <c r="U983"/>
  <c r="Z983"/>
  <c r="W983"/>
  <c r="A983"/>
  <c r="U1000"/>
  <c r="Z1000"/>
  <c r="A1000"/>
  <c r="W1000"/>
  <c r="U1024"/>
  <c r="Z1024"/>
  <c r="A1024"/>
  <c r="W1024"/>
  <c r="U996"/>
  <c r="Z996"/>
  <c r="A996"/>
  <c r="W996"/>
  <c r="U177"/>
  <c r="Z177"/>
  <c r="W177"/>
  <c r="A177"/>
  <c r="U193"/>
  <c r="Z193"/>
  <c r="W193"/>
  <c r="A193"/>
  <c r="W211"/>
  <c r="U211"/>
  <c r="Z211"/>
  <c r="A211"/>
  <c r="W197"/>
  <c r="U197"/>
  <c r="Z197"/>
  <c r="A197"/>
  <c r="U223"/>
  <c r="Z223"/>
  <c r="W223"/>
  <c r="A223"/>
  <c r="U187"/>
  <c r="Z187"/>
  <c r="W187"/>
  <c r="A187"/>
  <c r="U229"/>
  <c r="Z229"/>
  <c r="W229"/>
  <c r="A229"/>
  <c r="U233"/>
  <c r="Z233"/>
  <c r="W233"/>
  <c r="A233"/>
  <c r="U244"/>
  <c r="Z244"/>
  <c r="W244"/>
  <c r="A244"/>
  <c r="U1197"/>
  <c r="Z1197"/>
  <c r="W1197"/>
  <c r="U1201"/>
  <c r="Z1201"/>
  <c r="W1201"/>
  <c r="U1205"/>
  <c r="Z1205"/>
  <c r="W1205"/>
  <c r="U1209"/>
  <c r="Z1209"/>
  <c r="W1209"/>
  <c r="U1213"/>
  <c r="Z1213"/>
  <c r="W1213"/>
  <c r="U1217"/>
  <c r="Z1217"/>
  <c r="W1217"/>
  <c r="U1221"/>
  <c r="Z1221"/>
  <c r="W1221"/>
  <c r="U1225"/>
  <c r="Z1225"/>
  <c r="W1225"/>
  <c r="U1229"/>
  <c r="Z1229"/>
  <c r="W1229"/>
  <c r="U1233"/>
  <c r="Z1233"/>
  <c r="W1233"/>
  <c r="W1270"/>
  <c r="U1270"/>
  <c r="Z1270"/>
  <c r="W1274"/>
  <c r="U1274"/>
  <c r="Z1274"/>
  <c r="W1286"/>
  <c r="U1286"/>
  <c r="Z1286"/>
  <c r="U1356"/>
  <c r="Z1356"/>
  <c r="W1356"/>
  <c r="Z1159"/>
  <c r="W1159"/>
  <c r="U1159"/>
  <c r="U1164"/>
  <c r="Z1164"/>
  <c r="W1164"/>
  <c r="U1169"/>
  <c r="Z1169"/>
  <c r="W1169"/>
  <c r="U1173"/>
  <c r="Z1173"/>
  <c r="W1173"/>
  <c r="U1177"/>
  <c r="Z1177"/>
  <c r="W1177"/>
  <c r="U1181"/>
  <c r="Z1181"/>
  <c r="W1181"/>
  <c r="U1193"/>
  <c r="Z1193"/>
  <c r="W1193"/>
  <c r="W1186"/>
  <c r="U1186"/>
  <c r="Z1186"/>
  <c r="W1190"/>
  <c r="U1190"/>
  <c r="Z1190"/>
  <c r="W1194"/>
  <c r="U1194"/>
  <c r="Z1194"/>
  <c r="W1198"/>
  <c r="U1198"/>
  <c r="Z1198"/>
  <c r="W1202"/>
  <c r="U1202"/>
  <c r="Z1202"/>
  <c r="W1206"/>
  <c r="U1206"/>
  <c r="Z1206"/>
  <c r="W1210"/>
  <c r="U1210"/>
  <c r="Z1210"/>
  <c r="W1214"/>
  <c r="U1214"/>
  <c r="Z1214"/>
  <c r="W1218"/>
  <c r="U1218"/>
  <c r="Z1218"/>
  <c r="W1222"/>
  <c r="U1222"/>
  <c r="Z1222"/>
  <c r="W1226"/>
  <c r="U1226"/>
  <c r="Z1226"/>
  <c r="W1230"/>
  <c r="U1230"/>
  <c r="Z1230"/>
  <c r="U1245"/>
  <c r="Z1245"/>
  <c r="W1245"/>
  <c r="Z1251"/>
  <c r="W1251"/>
  <c r="U1251"/>
  <c r="Z1271"/>
  <c r="W1271"/>
  <c r="U1271"/>
  <c r="Z1275"/>
  <c r="W1275"/>
  <c r="U1275"/>
  <c r="Z1287"/>
  <c r="W1287"/>
  <c r="U1287"/>
  <c r="Z1399"/>
  <c r="W1399"/>
  <c r="U1399"/>
  <c r="U1156"/>
  <c r="Z1156"/>
  <c r="W1156"/>
  <c r="U1160"/>
  <c r="Z1160"/>
  <c r="W1160"/>
  <c r="U1165"/>
  <c r="Z1165"/>
  <c r="W1165"/>
  <c r="W1170"/>
  <c r="U1170"/>
  <c r="Z1170"/>
  <c r="W1178"/>
  <c r="U1178"/>
  <c r="Z1178"/>
  <c r="W1182"/>
  <c r="U1182"/>
  <c r="Z1182"/>
  <c r="U1185"/>
  <c r="Z1185"/>
  <c r="W1185"/>
  <c r="Z1187"/>
  <c r="W1187"/>
  <c r="U1187"/>
  <c r="Z1191"/>
  <c r="W1191"/>
  <c r="U1191"/>
  <c r="Z1195"/>
  <c r="W1195"/>
  <c r="U1195"/>
  <c r="Z1199"/>
  <c r="W1199"/>
  <c r="U1199"/>
  <c r="Z1203"/>
  <c r="W1203"/>
  <c r="U1203"/>
  <c r="Z1207"/>
  <c r="W1207"/>
  <c r="U1207"/>
  <c r="Z1211"/>
  <c r="W1211"/>
  <c r="U1211"/>
  <c r="Z1215"/>
  <c r="W1215"/>
  <c r="U1215"/>
  <c r="Z1219"/>
  <c r="W1219"/>
  <c r="U1219"/>
  <c r="Z1223"/>
  <c r="W1223"/>
  <c r="U1223"/>
  <c r="Z1227"/>
  <c r="W1227"/>
  <c r="U1227"/>
  <c r="Z1231"/>
  <c r="W1231"/>
  <c r="U1231"/>
  <c r="W1246"/>
  <c r="U1246"/>
  <c r="Z1246"/>
  <c r="U1252"/>
  <c r="Z1252"/>
  <c r="W1252"/>
  <c r="U1272"/>
  <c r="Z1272"/>
  <c r="W1272"/>
  <c r="U1284"/>
  <c r="Z1284"/>
  <c r="W1284"/>
  <c r="Z1323"/>
  <c r="W1323"/>
  <c r="U1323"/>
  <c r="U1400"/>
  <c r="Z1400"/>
  <c r="W1400"/>
  <c r="U1157"/>
  <c r="Z1157"/>
  <c r="W1157"/>
  <c r="U1161"/>
  <c r="Z1161"/>
  <c r="W1161"/>
  <c r="W1166"/>
  <c r="U1166"/>
  <c r="Z1166"/>
  <c r="Z1171"/>
  <c r="W1171"/>
  <c r="U1171"/>
  <c r="Z1175"/>
  <c r="W1175"/>
  <c r="U1175"/>
  <c r="Z1179"/>
  <c r="W1179"/>
  <c r="U1179"/>
  <c r="Z1183"/>
  <c r="W1183"/>
  <c r="U1183"/>
  <c r="U1189"/>
  <c r="Z1189"/>
  <c r="W1189"/>
  <c r="U1188"/>
  <c r="Z1188"/>
  <c r="W1188"/>
  <c r="U1192"/>
  <c r="Z1192"/>
  <c r="W1192"/>
  <c r="U1196"/>
  <c r="Z1196"/>
  <c r="W1196"/>
  <c r="U1200"/>
  <c r="Z1200"/>
  <c r="W1200"/>
  <c r="U1204"/>
  <c r="Z1204"/>
  <c r="W1204"/>
  <c r="U1208"/>
  <c r="Z1208"/>
  <c r="W1208"/>
  <c r="U1212"/>
  <c r="Z1212"/>
  <c r="W1212"/>
  <c r="U1216"/>
  <c r="Z1216"/>
  <c r="W1216"/>
  <c r="U1220"/>
  <c r="Z1220"/>
  <c r="W1220"/>
  <c r="U1224"/>
  <c r="Z1224"/>
  <c r="W1224"/>
  <c r="U1228"/>
  <c r="Z1228"/>
  <c r="W1228"/>
  <c r="U1232"/>
  <c r="Z1232"/>
  <c r="W1232"/>
  <c r="Z1247"/>
  <c r="W1247"/>
  <c r="U1247"/>
  <c r="U1269"/>
  <c r="Z1269"/>
  <c r="W1269"/>
  <c r="U1273"/>
  <c r="Z1273"/>
  <c r="W1273"/>
  <c r="U1285"/>
  <c r="Z1285"/>
  <c r="W1285"/>
  <c r="Z1355"/>
  <c r="W1355"/>
  <c r="U1355"/>
  <c r="W1398"/>
  <c r="U1398"/>
  <c r="Z1398"/>
  <c r="W1158"/>
  <c r="U1158"/>
  <c r="Z1158"/>
  <c r="Z1163"/>
  <c r="W1163"/>
  <c r="U1163"/>
  <c r="Z1167"/>
  <c r="W1167"/>
  <c r="U1167"/>
  <c r="U1172"/>
  <c r="Z1172"/>
  <c r="W1172"/>
  <c r="U1176"/>
  <c r="Z1176"/>
  <c r="W1176"/>
  <c r="U1180"/>
  <c r="Z1180"/>
  <c r="W1180"/>
  <c r="U1184"/>
  <c r="Z1184"/>
  <c r="W1184"/>
  <c r="W1542"/>
  <c r="U1542"/>
  <c r="A1542"/>
  <c r="W1539"/>
  <c r="U1539"/>
  <c r="A1539"/>
  <c r="W1691"/>
  <c r="U1691"/>
  <c r="A1691"/>
  <c r="A1193"/>
  <c r="A1209"/>
  <c r="U1540"/>
  <c r="W1540"/>
  <c r="A1540"/>
  <c r="W1554"/>
  <c r="U1554"/>
  <c r="A1554"/>
  <c r="S1690"/>
  <c r="W1690"/>
  <c r="T1690"/>
  <c r="U1690"/>
  <c r="R1690"/>
  <c r="A1690"/>
  <c r="U1692"/>
  <c r="W1692"/>
  <c r="A1692"/>
  <c r="A1194"/>
  <c r="A1198"/>
  <c r="A1202"/>
  <c r="A1206"/>
  <c r="A1210"/>
  <c r="A1214"/>
  <c r="A1218"/>
  <c r="A1222"/>
  <c r="A1226"/>
  <c r="A1230"/>
  <c r="A1245"/>
  <c r="U538"/>
  <c r="W538"/>
  <c r="W1465"/>
  <c r="U1465"/>
  <c r="A1465"/>
  <c r="A1251"/>
  <c r="A1271"/>
  <c r="A1275"/>
  <c r="A1287"/>
  <c r="A1399"/>
  <c r="U535"/>
  <c r="W535"/>
  <c r="U542"/>
  <c r="W542"/>
  <c r="U555"/>
  <c r="W555"/>
  <c r="R573"/>
  <c r="S573"/>
  <c r="W573"/>
  <c r="T573"/>
  <c r="U573"/>
  <c r="U368"/>
  <c r="W368"/>
  <c r="U379"/>
  <c r="R379"/>
  <c r="S379"/>
  <c r="W379"/>
  <c r="T379"/>
  <c r="U1491"/>
  <c r="W1491"/>
  <c r="A1491"/>
  <c r="S1500"/>
  <c r="W1500"/>
  <c r="T1500"/>
  <c r="U1500"/>
  <c r="R1500"/>
  <c r="A1500"/>
  <c r="U1696"/>
  <c r="R1696"/>
  <c r="S1696"/>
  <c r="W1696"/>
  <c r="T1696"/>
  <c r="A1696"/>
  <c r="U1553"/>
  <c r="W1553"/>
  <c r="A1553"/>
  <c r="A1197"/>
  <c r="A1205"/>
  <c r="U1541"/>
  <c r="W1541"/>
  <c r="A1541"/>
  <c r="W1551"/>
  <c r="U1551"/>
  <c r="A1551"/>
  <c r="R1695"/>
  <c r="S1695"/>
  <c r="W1695"/>
  <c r="T1695"/>
  <c r="U1695"/>
  <c r="A1695"/>
  <c r="W564"/>
  <c r="U564"/>
  <c r="A1195"/>
  <c r="A1199"/>
  <c r="A1203"/>
  <c r="A1207"/>
  <c r="A1211"/>
  <c r="A1215"/>
  <c r="A1219"/>
  <c r="A1223"/>
  <c r="A1227"/>
  <c r="A1231"/>
  <c r="A1246"/>
  <c r="U534"/>
  <c r="W534"/>
  <c r="U1693"/>
  <c r="W1693"/>
  <c r="A1693"/>
  <c r="A1252"/>
  <c r="A1272"/>
  <c r="A1284"/>
  <c r="A1323"/>
  <c r="A1400"/>
  <c r="W536"/>
  <c r="U536"/>
  <c r="U543"/>
  <c r="W543"/>
  <c r="R569"/>
  <c r="S569"/>
  <c r="W569"/>
  <c r="T569"/>
  <c r="U569"/>
  <c r="T312"/>
  <c r="U312"/>
  <c r="R312"/>
  <c r="S312"/>
  <c r="W312"/>
  <c r="W369"/>
  <c r="U369"/>
  <c r="R1477"/>
  <c r="S1477"/>
  <c r="W1477"/>
  <c r="T1477"/>
  <c r="U1477"/>
  <c r="A1477"/>
  <c r="R1497"/>
  <c r="S1497"/>
  <c r="W1497"/>
  <c r="T1497"/>
  <c r="U1497"/>
  <c r="A1497"/>
  <c r="U1502"/>
  <c r="R1502"/>
  <c r="S1502"/>
  <c r="W1502"/>
  <c r="T1502"/>
  <c r="A1502"/>
  <c r="W313"/>
  <c r="U313"/>
  <c r="A1192"/>
  <c r="A1196"/>
  <c r="A1200"/>
  <c r="A1204"/>
  <c r="A1208"/>
  <c r="A1212"/>
  <c r="A1216"/>
  <c r="A1220"/>
  <c r="A1224"/>
  <c r="A1228"/>
  <c r="A1232"/>
  <c r="A1247"/>
  <c r="U1466"/>
  <c r="W1466"/>
  <c r="A1466"/>
  <c r="W1694"/>
  <c r="U1694"/>
  <c r="A1694"/>
  <c r="A1269"/>
  <c r="A1273"/>
  <c r="A1285"/>
  <c r="A1355"/>
  <c r="A1398"/>
  <c r="W540"/>
  <c r="U540"/>
  <c r="S544"/>
  <c r="W544"/>
  <c r="T544"/>
  <c r="U544"/>
  <c r="R544"/>
  <c r="U570"/>
  <c r="R570"/>
  <c r="S570"/>
  <c r="W570"/>
  <c r="T570"/>
  <c r="W310"/>
  <c r="U310"/>
  <c r="W370"/>
  <c r="U370"/>
  <c r="R1489"/>
  <c r="S1489"/>
  <c r="W1489"/>
  <c r="T1489"/>
  <c r="U1489"/>
  <c r="A1489"/>
  <c r="U1498"/>
  <c r="R1498"/>
  <c r="S1498"/>
  <c r="W1498"/>
  <c r="T1498"/>
  <c r="A1498"/>
  <c r="W1504"/>
  <c r="U1504"/>
  <c r="A1504"/>
  <c r="U1552"/>
  <c r="W1552"/>
  <c r="A1552"/>
  <c r="R1567"/>
  <c r="S1567"/>
  <c r="W1567"/>
  <c r="T1567"/>
  <c r="U1567"/>
  <c r="A1567"/>
  <c r="A1201"/>
  <c r="A1213"/>
  <c r="A1217"/>
  <c r="A1221"/>
  <c r="A1225"/>
  <c r="A1229"/>
  <c r="A1233"/>
  <c r="W537"/>
  <c r="U537"/>
  <c r="U1467"/>
  <c r="W1467"/>
  <c r="A1467"/>
  <c r="U1689"/>
  <c r="W1689"/>
  <c r="A1689"/>
  <c r="A1270"/>
  <c r="A1274"/>
  <c r="A1286"/>
  <c r="A1356"/>
  <c r="T519"/>
  <c r="U519"/>
  <c r="R519"/>
  <c r="S519"/>
  <c r="W519"/>
  <c r="W541"/>
  <c r="U541"/>
  <c r="U554"/>
  <c r="W554"/>
  <c r="T571"/>
  <c r="U571"/>
  <c r="R571"/>
  <c r="S571"/>
  <c r="W571"/>
  <c r="U311"/>
  <c r="W311"/>
  <c r="U371"/>
  <c r="W371"/>
  <c r="U1490"/>
  <c r="W1490"/>
  <c r="A1490"/>
  <c r="T1499"/>
  <c r="U1499"/>
  <c r="R1499"/>
  <c r="S1499"/>
  <c r="W1499"/>
  <c r="A1499"/>
  <c r="B132"/>
  <c r="B133"/>
  <c r="B154"/>
  <c r="Z21" i="60"/>
  <c r="Z20"/>
  <c r="B1240" i="34"/>
  <c r="B854"/>
  <c r="R154" l="1"/>
  <c r="S154"/>
  <c r="T154"/>
  <c r="T133"/>
  <c r="R133"/>
  <c r="S133"/>
  <c r="R132"/>
  <c r="S132"/>
  <c r="T132"/>
  <c r="U132"/>
  <c r="Z132"/>
  <c r="W132"/>
  <c r="A132"/>
  <c r="U154"/>
  <c r="Z154"/>
  <c r="W154"/>
  <c r="A154"/>
  <c r="U854"/>
  <c r="Z854"/>
  <c r="W854"/>
  <c r="A854"/>
  <c r="U133"/>
  <c r="Z133"/>
  <c r="W133"/>
  <c r="A133"/>
  <c r="U1240"/>
  <c r="Z1240"/>
  <c r="W1240"/>
  <c r="A1240"/>
  <c r="U105" i="60"/>
  <c r="C105" s="1"/>
  <c r="U104"/>
  <c r="C104" s="1"/>
  <c r="U103"/>
  <c r="C103" s="1"/>
  <c r="U102"/>
  <c r="C102" s="1"/>
  <c r="U19"/>
  <c r="C19" s="1"/>
  <c r="B1568" i="34"/>
  <c r="B1555"/>
  <c r="B1492"/>
  <c r="B1253"/>
  <c r="B1652"/>
  <c r="U1253" l="1"/>
  <c r="Z1253"/>
  <c r="W1253"/>
  <c r="W1492"/>
  <c r="U1492"/>
  <c r="A1492"/>
  <c r="W1555"/>
  <c r="U1555"/>
  <c r="A1555"/>
  <c r="U1652"/>
  <c r="W1652"/>
  <c r="A1652"/>
  <c r="U1568"/>
  <c r="W1568"/>
  <c r="A1568"/>
  <c r="A1253"/>
  <c r="U380"/>
  <c r="W380"/>
  <c r="U54" i="60"/>
  <c r="C54" s="1"/>
  <c r="U49"/>
  <c r="C49" s="1"/>
  <c r="U50"/>
  <c r="C50" s="1"/>
  <c r="U51"/>
  <c r="C51" s="1"/>
  <c r="U52"/>
  <c r="C52" s="1"/>
  <c r="U53"/>
  <c r="C53" s="1"/>
  <c r="U55"/>
  <c r="C55" s="1"/>
  <c r="U57"/>
  <c r="C57" s="1"/>
  <c r="U58"/>
  <c r="C58" s="1"/>
  <c r="U59"/>
  <c r="C59" s="1"/>
  <c r="U60"/>
  <c r="C60" s="1"/>
  <c r="U61"/>
  <c r="C61" s="1"/>
  <c r="U56"/>
  <c r="C56" s="1"/>
  <c r="A18" l="1"/>
  <c r="Z167"/>
  <c r="U167"/>
  <c r="C167" s="1"/>
  <c r="Z166"/>
  <c r="U166"/>
  <c r="C166" s="1"/>
  <c r="Z165"/>
  <c r="U165"/>
  <c r="C165" s="1"/>
  <c r="Z164"/>
  <c r="U164"/>
  <c r="C164" s="1"/>
  <c r="Z163"/>
  <c r="U163"/>
  <c r="C163" s="1"/>
  <c r="Z162"/>
  <c r="U162"/>
  <c r="C162" s="1"/>
  <c r="Z161"/>
  <c r="U161"/>
  <c r="C161" s="1"/>
  <c r="Z160"/>
  <c r="U160"/>
  <c r="C160" s="1"/>
  <c r="Z159"/>
  <c r="U159"/>
  <c r="C159" s="1"/>
  <c r="Z158"/>
  <c r="U158"/>
  <c r="C158" s="1"/>
  <c r="Z157"/>
  <c r="U157"/>
  <c r="C157" s="1"/>
  <c r="Z156"/>
  <c r="U156"/>
  <c r="C156" s="1"/>
  <c r="Z155"/>
  <c r="U155"/>
  <c r="C155" s="1"/>
  <c r="Z154"/>
  <c r="U154"/>
  <c r="C154" s="1"/>
  <c r="Z153"/>
  <c r="U153"/>
  <c r="C153" s="1"/>
  <c r="Z152"/>
  <c r="U152"/>
  <c r="C152" s="1"/>
  <c r="Z151"/>
  <c r="U151"/>
  <c r="C151" s="1"/>
  <c r="Z150"/>
  <c r="U150"/>
  <c r="C150" s="1"/>
  <c r="Z149"/>
  <c r="U149"/>
  <c r="C149" s="1"/>
  <c r="Z148"/>
  <c r="U148"/>
  <c r="C148" s="1"/>
  <c r="Z147"/>
  <c r="U147"/>
  <c r="C147" s="1"/>
  <c r="Z146"/>
  <c r="U146"/>
  <c r="C146" s="1"/>
  <c r="Z145"/>
  <c r="U145"/>
  <c r="C145" s="1"/>
  <c r="Z144"/>
  <c r="U144"/>
  <c r="C144" s="1"/>
  <c r="Z143"/>
  <c r="U143"/>
  <c r="C143" s="1"/>
  <c r="Z142"/>
  <c r="U142"/>
  <c r="C142" s="1"/>
  <c r="Z141"/>
  <c r="U141"/>
  <c r="C141" s="1"/>
  <c r="Z140"/>
  <c r="U140"/>
  <c r="C140" s="1"/>
  <c r="Z139"/>
  <c r="U139"/>
  <c r="C139" s="1"/>
  <c r="Z138"/>
  <c r="U138"/>
  <c r="C138" s="1"/>
  <c r="Z137"/>
  <c r="U137"/>
  <c r="C137" s="1"/>
  <c r="Z136"/>
  <c r="U136"/>
  <c r="C136" s="1"/>
  <c r="Z135"/>
  <c r="U135"/>
  <c r="C135" s="1"/>
  <c r="Z134"/>
  <c r="U134"/>
  <c r="C134" s="1"/>
  <c r="Z133"/>
  <c r="U133"/>
  <c r="C133" s="1"/>
  <c r="Z132"/>
  <c r="U132"/>
  <c r="C132" s="1"/>
  <c r="Z131"/>
  <c r="U131"/>
  <c r="C131" s="1"/>
  <c r="Z130"/>
  <c r="U130"/>
  <c r="C130" s="1"/>
  <c r="Z129"/>
  <c r="U129"/>
  <c r="C129" s="1"/>
  <c r="Z128"/>
  <c r="U128"/>
  <c r="C128" s="1"/>
  <c r="Z127"/>
  <c r="U127"/>
  <c r="C127" s="1"/>
  <c r="Z126"/>
  <c r="U126"/>
  <c r="C126" s="1"/>
  <c r="Z125"/>
  <c r="U125"/>
  <c r="C125" s="1"/>
  <c r="Z124"/>
  <c r="U124"/>
  <c r="C124" s="1"/>
  <c r="Z123"/>
  <c r="U123"/>
  <c r="C123" s="1"/>
  <c r="Z122"/>
  <c r="U122"/>
  <c r="C122" s="1"/>
  <c r="Z121"/>
  <c r="U121"/>
  <c r="C121" s="1"/>
  <c r="Z120"/>
  <c r="U120"/>
  <c r="C120" s="1"/>
  <c r="Z119"/>
  <c r="U119"/>
  <c r="C119" s="1"/>
  <c r="Z118"/>
  <c r="U118"/>
  <c r="C118" s="1"/>
  <c r="Z117"/>
  <c r="U117"/>
  <c r="C117" s="1"/>
  <c r="Z116"/>
  <c r="U116"/>
  <c r="C116" s="1"/>
  <c r="Z115"/>
  <c r="U115"/>
  <c r="C115" s="1"/>
  <c r="Z114"/>
  <c r="U114"/>
  <c r="C114" s="1"/>
  <c r="Z113"/>
  <c r="U113"/>
  <c r="C113" s="1"/>
  <c r="Z112"/>
  <c r="U112"/>
  <c r="C112" s="1"/>
  <c r="Z111"/>
  <c r="U111"/>
  <c r="C111" s="1"/>
  <c r="Z110"/>
  <c r="C110"/>
  <c r="Z109"/>
  <c r="U109"/>
  <c r="C109" s="1"/>
  <c r="Z108"/>
  <c r="U108"/>
  <c r="C108" s="1"/>
  <c r="Z107"/>
  <c r="U107"/>
  <c r="C107" s="1"/>
  <c r="Z106"/>
  <c r="U106"/>
  <c r="C106" s="1"/>
  <c r="Z105"/>
  <c r="Z104"/>
  <c r="Z103"/>
  <c r="Z102"/>
  <c r="Z101"/>
  <c r="U101"/>
  <c r="C101" s="1"/>
  <c r="Z100"/>
  <c r="U100"/>
  <c r="C100" s="1"/>
  <c r="Z180"/>
  <c r="U180"/>
  <c r="C180" s="1"/>
  <c r="Z179"/>
  <c r="U179"/>
  <c r="C179" s="1"/>
  <c r="Z178"/>
  <c r="U178"/>
  <c r="C178" s="1"/>
  <c r="Z177"/>
  <c r="U177"/>
  <c r="C177" s="1"/>
  <c r="Z176"/>
  <c r="U176"/>
  <c r="C176" s="1"/>
  <c r="Z175"/>
  <c r="U175"/>
  <c r="C175" s="1"/>
  <c r="Z174"/>
  <c r="U174"/>
  <c r="C174" s="1"/>
  <c r="Z173"/>
  <c r="U173"/>
  <c r="C173" s="1"/>
  <c r="Z172"/>
  <c r="U172"/>
  <c r="C172" s="1"/>
  <c r="Z171"/>
  <c r="U171"/>
  <c r="C171" s="1"/>
  <c r="Z170"/>
  <c r="U170"/>
  <c r="C170" s="1"/>
  <c r="Z169"/>
  <c r="U169"/>
  <c r="C169" s="1"/>
  <c r="Z168"/>
  <c r="U168"/>
  <c r="C168" s="1"/>
  <c r="Z68"/>
  <c r="U68"/>
  <c r="C68" s="1"/>
  <c r="Z67"/>
  <c r="U67"/>
  <c r="C67" s="1"/>
  <c r="Z66"/>
  <c r="U66"/>
  <c r="C66" s="1"/>
  <c r="Z65"/>
  <c r="U65"/>
  <c r="C65" s="1"/>
  <c r="Z64"/>
  <c r="U64"/>
  <c r="C64" s="1"/>
  <c r="Z63"/>
  <c r="U63"/>
  <c r="C63" s="1"/>
  <c r="Z62"/>
  <c r="U62"/>
  <c r="C62" s="1"/>
  <c r="Z61"/>
  <c r="Z60"/>
  <c r="Z59"/>
  <c r="Z58"/>
  <c r="Z57"/>
  <c r="Z56"/>
  <c r="Z55"/>
  <c r="Z54"/>
  <c r="Z53"/>
  <c r="Z52"/>
  <c r="Z51"/>
  <c r="Z50"/>
  <c r="Z49"/>
  <c r="Z48"/>
  <c r="U48"/>
  <c r="C48" s="1"/>
  <c r="Z47"/>
  <c r="U47"/>
  <c r="C47" s="1"/>
  <c r="Z46"/>
  <c r="U46"/>
  <c r="C46" s="1"/>
  <c r="Z45"/>
  <c r="U45"/>
  <c r="C45" s="1"/>
  <c r="Z92"/>
  <c r="U92"/>
  <c r="C92" s="1"/>
  <c r="Z91"/>
  <c r="U91"/>
  <c r="C91" s="1"/>
  <c r="Z90"/>
  <c r="U90"/>
  <c r="C90" s="1"/>
  <c r="Z89"/>
  <c r="U89"/>
  <c r="C89" s="1"/>
  <c r="Z88"/>
  <c r="U88"/>
  <c r="C88" s="1"/>
  <c r="Z87"/>
  <c r="U87"/>
  <c r="C87" s="1"/>
  <c r="Z86"/>
  <c r="U86"/>
  <c r="C86" s="1"/>
  <c r="Z85"/>
  <c r="U85"/>
  <c r="C85" s="1"/>
  <c r="Z84"/>
  <c r="U84"/>
  <c r="C84" s="1"/>
  <c r="Z83"/>
  <c r="U83"/>
  <c r="C83" s="1"/>
  <c r="Z82"/>
  <c r="U82"/>
  <c r="C82" s="1"/>
  <c r="Z81"/>
  <c r="U81"/>
  <c r="C81" s="1"/>
  <c r="Z80"/>
  <c r="U80"/>
  <c r="C80" s="1"/>
  <c r="Z79"/>
  <c r="U79"/>
  <c r="C79" s="1"/>
  <c r="Z78"/>
  <c r="U78"/>
  <c r="C78" s="1"/>
  <c r="Z77"/>
  <c r="U77"/>
  <c r="C77" s="1"/>
  <c r="Z76"/>
  <c r="U76"/>
  <c r="C76" s="1"/>
  <c r="Z75"/>
  <c r="U75"/>
  <c r="C75" s="1"/>
  <c r="Z74"/>
  <c r="U74"/>
  <c r="C74" s="1"/>
  <c r="Z73"/>
  <c r="U73"/>
  <c r="C73" s="1"/>
  <c r="Z72"/>
  <c r="U72"/>
  <c r="C72" s="1"/>
  <c r="Z71"/>
  <c r="U71"/>
  <c r="C71" s="1"/>
  <c r="Z70"/>
  <c r="U70"/>
  <c r="C70" s="1"/>
  <c r="Z69"/>
  <c r="U69"/>
  <c r="C69" s="1"/>
  <c r="Z44"/>
  <c r="U44"/>
  <c r="C44" s="1"/>
  <c r="Z43"/>
  <c r="U43"/>
  <c r="C43" s="1"/>
  <c r="Z42"/>
  <c r="U42"/>
  <c r="C42" s="1"/>
  <c r="Z41"/>
  <c r="U41"/>
  <c r="C41" s="1"/>
  <c r="Z40"/>
  <c r="U40"/>
  <c r="C40" s="1"/>
  <c r="Z39"/>
  <c r="U39"/>
  <c r="C39" s="1"/>
  <c r="Z38"/>
  <c r="U38"/>
  <c r="C38" s="1"/>
  <c r="Z37"/>
  <c r="U37"/>
  <c r="C37" s="1"/>
  <c r="Z36"/>
  <c r="U36"/>
  <c r="C36" s="1"/>
  <c r="Z35"/>
  <c r="U35"/>
  <c r="C35" s="1"/>
  <c r="Z34"/>
  <c r="U34"/>
  <c r="C34" s="1"/>
  <c r="Z33"/>
  <c r="U33"/>
  <c r="C33" s="1"/>
  <c r="Z32"/>
  <c r="U32"/>
  <c r="C32" s="1"/>
  <c r="Z31"/>
  <c r="U31"/>
  <c r="C31" s="1"/>
  <c r="Z30"/>
  <c r="U30"/>
  <c r="C30" s="1"/>
  <c r="Z29"/>
  <c r="U29"/>
  <c r="C29" s="1"/>
  <c r="Z28"/>
  <c r="U28"/>
  <c r="C28" s="1"/>
  <c r="Z27"/>
  <c r="U27"/>
  <c r="C27" s="1"/>
  <c r="Z26"/>
  <c r="U26"/>
  <c r="C26" s="1"/>
  <c r="Z25"/>
  <c r="U25"/>
  <c r="C25" s="1"/>
  <c r="Z24"/>
  <c r="U24"/>
  <c r="C24" s="1"/>
  <c r="Z23"/>
  <c r="U23"/>
  <c r="C23" s="1"/>
  <c r="Z22"/>
  <c r="U22"/>
  <c r="C22" s="1"/>
  <c r="U21"/>
  <c r="C21" s="1"/>
  <c r="Z99"/>
  <c r="U99"/>
  <c r="C99" s="1"/>
  <c r="A19" l="1"/>
  <c r="A20" s="1"/>
  <c r="A21" s="1"/>
  <c r="A22" s="1"/>
  <c r="I18" i="54" l="1"/>
  <c r="B96" i="34"/>
  <c r="S96" l="1"/>
  <c r="T96"/>
  <c r="R96"/>
  <c r="U96"/>
  <c r="Z96"/>
  <c r="W96"/>
  <c r="A96"/>
  <c r="N11"/>
  <c r="N12"/>
  <c r="N13"/>
  <c r="N15"/>
  <c r="N16"/>
  <c r="N17"/>
  <c r="N19"/>
  <c r="N20"/>
  <c r="N21"/>
  <c r="N22"/>
  <c r="N10"/>
  <c r="N5" i="77"/>
  <c r="O5" l="1"/>
  <c r="L5" i="75"/>
  <c r="M5"/>
  <c r="P5" i="74"/>
  <c r="O5"/>
  <c r="B1234" i="34" l="1"/>
  <c r="B1239"/>
  <c r="B826"/>
  <c r="U826" l="1"/>
  <c r="Z826"/>
  <c r="W826"/>
  <c r="A826"/>
  <c r="Z1239"/>
  <c r="W1239"/>
  <c r="U1239"/>
  <c r="W1234"/>
  <c r="U1234"/>
  <c r="Z1234"/>
  <c r="A1234"/>
  <c r="A1239"/>
  <c r="B175"/>
  <c r="B173"/>
  <c r="R173" l="1"/>
  <c r="S173"/>
  <c r="T173"/>
  <c r="S175"/>
  <c r="T175"/>
  <c r="R175"/>
  <c r="U173"/>
  <c r="Z173"/>
  <c r="W173"/>
  <c r="A173"/>
  <c r="U175"/>
  <c r="Z175"/>
  <c r="W175"/>
  <c r="A175"/>
  <c r="B253"/>
  <c r="B176"/>
  <c r="D5" i="61"/>
  <c r="Z19" i="60"/>
  <c r="U20"/>
  <c r="C20" s="1"/>
  <c r="U93"/>
  <c r="C93" s="1"/>
  <c r="Z93"/>
  <c r="U94"/>
  <c r="C94" s="1"/>
  <c r="Z94"/>
  <c r="U95"/>
  <c r="C95" s="1"/>
  <c r="Z95"/>
  <c r="U96"/>
  <c r="C96" s="1"/>
  <c r="Z96"/>
  <c r="U97"/>
  <c r="C97" s="1"/>
  <c r="Z97"/>
  <c r="U98"/>
  <c r="C98" s="1"/>
  <c r="Z98"/>
  <c r="Z18"/>
  <c r="U18"/>
  <c r="C18" s="1"/>
  <c r="Z197"/>
  <c r="Z198"/>
  <c r="Z199"/>
  <c r="Z200"/>
  <c r="Z349"/>
  <c r="Z196"/>
  <c r="U358"/>
  <c r="C358" s="1"/>
  <c r="U360"/>
  <c r="C360" s="1"/>
  <c r="U359"/>
  <c r="C359" s="1"/>
  <c r="U361"/>
  <c r="C361" s="1"/>
  <c r="U362"/>
  <c r="C362" s="1"/>
  <c r="U585"/>
  <c r="C585" s="1"/>
  <c r="U586"/>
  <c r="C586" s="1"/>
  <c r="U587"/>
  <c r="C587" s="1"/>
  <c r="U588"/>
  <c r="C588" s="1"/>
  <c r="U589"/>
  <c r="C589" s="1"/>
  <c r="U590"/>
  <c r="C590" s="1"/>
  <c r="U591"/>
  <c r="C591" s="1"/>
  <c r="U592"/>
  <c r="C592" s="1"/>
  <c r="U593"/>
  <c r="C593" s="1"/>
  <c r="U594"/>
  <c r="C594" s="1"/>
  <c r="U595"/>
  <c r="C595" s="1"/>
  <c r="U596"/>
  <c r="C596" s="1"/>
  <c r="U597"/>
  <c r="C597" s="1"/>
  <c r="U598"/>
  <c r="Z358"/>
  <c r="Z360"/>
  <c r="Z359"/>
  <c r="Z361"/>
  <c r="Z362"/>
  <c r="Z585"/>
  <c r="Z586"/>
  <c r="Z587"/>
  <c r="Z588"/>
  <c r="Z589"/>
  <c r="Z590"/>
  <c r="Z591"/>
  <c r="Z592"/>
  <c r="Z593"/>
  <c r="Z594"/>
  <c r="Z595"/>
  <c r="Z596"/>
  <c r="Z597"/>
  <c r="Z598"/>
  <c r="Z357"/>
  <c r="U198"/>
  <c r="C198" s="1"/>
  <c r="U199"/>
  <c r="C199" s="1"/>
  <c r="U349"/>
  <c r="S10"/>
  <c r="U8"/>
  <c r="C8" s="1"/>
  <c r="Z8"/>
  <c r="Z7"/>
  <c r="A196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U7"/>
  <c r="U196"/>
  <c r="U197"/>
  <c r="C197" s="1"/>
  <c r="U357"/>
  <c r="C357" s="1"/>
  <c r="I9" i="70"/>
  <c r="I7"/>
  <c r="I25"/>
  <c r="I14"/>
  <c r="I8"/>
  <c r="I17"/>
  <c r="I43"/>
  <c r="I26"/>
  <c r="G12" i="61"/>
  <c r="C12"/>
  <c r="I12"/>
  <c r="F12"/>
  <c r="H12"/>
  <c r="D12"/>
  <c r="E12"/>
  <c r="R176" i="34" l="1"/>
  <c r="S176"/>
  <c r="T176"/>
  <c r="U176"/>
  <c r="Z176"/>
  <c r="W176"/>
  <c r="A176"/>
  <c r="U253"/>
  <c r="Z253"/>
  <c r="W253"/>
  <c r="A253"/>
  <c r="C599" i="60"/>
  <c r="U10"/>
  <c r="U182"/>
  <c r="Z599"/>
  <c r="E599" s="1"/>
  <c r="Z350"/>
  <c r="E350" s="1"/>
  <c r="C196"/>
  <c r="U350"/>
  <c r="C7"/>
  <c r="U599"/>
  <c r="Z182"/>
  <c r="E182" s="1"/>
  <c r="Z10"/>
  <c r="E10" s="1"/>
  <c r="C350" l="1"/>
  <c r="C40" i="15" l="1"/>
  <c r="C41" s="1"/>
  <c r="P14" i="64" l="1"/>
  <c r="Q3" i="56"/>
  <c r="P3"/>
  <c r="R11" i="34" l="1"/>
  <c r="S11"/>
  <c r="T11"/>
  <c r="X11"/>
  <c r="Y11"/>
  <c r="R12"/>
  <c r="S12"/>
  <c r="T12"/>
  <c r="X12"/>
  <c r="Y12"/>
  <c r="R13"/>
  <c r="S13"/>
  <c r="T13"/>
  <c r="X13"/>
  <c r="Y13"/>
  <c r="R15"/>
  <c r="S15"/>
  <c r="T15"/>
  <c r="X15"/>
  <c r="Y15"/>
  <c r="R16"/>
  <c r="S16"/>
  <c r="T16"/>
  <c r="X16"/>
  <c r="Y16"/>
  <c r="R17"/>
  <c r="S17"/>
  <c r="T17"/>
  <c r="X17"/>
  <c r="Y17"/>
  <c r="R19"/>
  <c r="S19"/>
  <c r="T19"/>
  <c r="X19"/>
  <c r="Y19"/>
  <c r="R20"/>
  <c r="S20"/>
  <c r="T20"/>
  <c r="X20"/>
  <c r="Y20"/>
  <c r="R21"/>
  <c r="S21"/>
  <c r="T21"/>
  <c r="X21"/>
  <c r="Y21"/>
  <c r="R22"/>
  <c r="S22"/>
  <c r="T22"/>
  <c r="X22"/>
  <c r="Y22"/>
  <c r="B122" l="1"/>
  <c r="B121"/>
  <c r="R122" l="1"/>
  <c r="S122"/>
  <c r="T122"/>
  <c r="T121"/>
  <c r="R121"/>
  <c r="S121"/>
  <c r="U121"/>
  <c r="Z121"/>
  <c r="W121"/>
  <c r="A121"/>
  <c r="U122"/>
  <c r="Z122"/>
  <c r="W122"/>
  <c r="A122"/>
  <c r="A102" i="55"/>
  <c r="S10" i="34"/>
  <c r="A3" i="15" l="1"/>
  <c r="A2"/>
  <c r="N8" i="73"/>
  <c r="M8"/>
  <c r="A2"/>
  <c r="A1"/>
  <c r="Z14" i="34" l="1"/>
  <c r="Z1806"/>
  <c r="Z1697"/>
  <c r="Z1501"/>
  <c r="Z1808"/>
  <c r="Z2326"/>
  <c r="Z572"/>
  <c r="Z2328"/>
  <c r="Z1503"/>
  <c r="Z350"/>
  <c r="Z391"/>
  <c r="Z1520"/>
  <c r="Z1598"/>
  <c r="Z1634"/>
  <c r="Z452"/>
  <c r="Z520"/>
  <c r="Z530"/>
  <c r="Z1493"/>
  <c r="Z1415"/>
  <c r="Z2669"/>
  <c r="Z1446"/>
  <c r="Z1656"/>
  <c r="Z317"/>
  <c r="Z392"/>
  <c r="Z1569"/>
  <c r="Z1627"/>
  <c r="Z444"/>
  <c r="Z474"/>
  <c r="Z531"/>
  <c r="Z1404"/>
  <c r="Z1444"/>
  <c r="Z1657"/>
  <c r="Z397"/>
  <c r="Z1518"/>
  <c r="Z1574"/>
  <c r="Z1632"/>
  <c r="Z1653"/>
  <c r="Z1417"/>
  <c r="Z450"/>
  <c r="Z475"/>
  <c r="Z506"/>
  <c r="Z565"/>
  <c r="Z381"/>
  <c r="Z1514"/>
  <c r="Z1413"/>
  <c r="Z1662"/>
  <c r="Z345"/>
  <c r="Z390"/>
  <c r="Z1519"/>
  <c r="Z1633"/>
  <c r="Z451"/>
  <c r="Z480"/>
  <c r="Z401"/>
  <c r="Z1450"/>
  <c r="Z1663"/>
  <c r="Z324"/>
  <c r="Z346"/>
  <c r="Z387"/>
  <c r="Z1516"/>
  <c r="Z1557"/>
  <c r="Z1630"/>
  <c r="Z448"/>
  <c r="Z481"/>
  <c r="Z504"/>
  <c r="Z314"/>
  <c r="Z1411"/>
  <c r="Z398"/>
  <c r="Z351"/>
  <c r="Z388"/>
  <c r="Z1603"/>
  <c r="Z1494"/>
  <c r="Z322"/>
  <c r="Z393"/>
  <c r="Z1570"/>
  <c r="Z1628"/>
  <c r="Z445"/>
  <c r="Z502"/>
  <c r="Z1409"/>
  <c r="Z1449"/>
  <c r="Z1658"/>
  <c r="Z386"/>
  <c r="Z1515"/>
  <c r="Z1579"/>
  <c r="Z1629"/>
  <c r="Z1654"/>
  <c r="Z1418"/>
  <c r="Z447"/>
  <c r="Z476"/>
  <c r="Z503"/>
  <c r="Z566"/>
  <c r="Z1414"/>
  <c r="Z1659"/>
  <c r="Z320"/>
  <c r="Z1576"/>
  <c r="Z1606"/>
  <c r="Z1655"/>
  <c r="Z443"/>
  <c r="Z477"/>
  <c r="Z1407"/>
  <c r="Z400"/>
  <c r="Z1447"/>
  <c r="Z1664"/>
  <c r="Z347"/>
  <c r="Z1521"/>
  <c r="Z1577"/>
  <c r="Z1599"/>
  <c r="Z1635"/>
  <c r="Z1416"/>
  <c r="Z482"/>
  <c r="Z521"/>
  <c r="Z315"/>
  <c r="Z1412"/>
  <c r="Z399"/>
  <c r="Z1665"/>
  <c r="Z318"/>
  <c r="Z348"/>
  <c r="Z389"/>
  <c r="Z1604"/>
  <c r="Z1405"/>
  <c r="Z1445"/>
  <c r="Z323"/>
  <c r="Z1556"/>
  <c r="Z1575"/>
  <c r="Z1605"/>
  <c r="Z382"/>
  <c r="Z1410"/>
  <c r="Z1936"/>
  <c r="Z316"/>
  <c r="Z395"/>
  <c r="Z1572"/>
  <c r="Z1602"/>
  <c r="Z1403"/>
  <c r="Z1443"/>
  <c r="Z1660"/>
  <c r="Z321"/>
  <c r="Z343"/>
  <c r="Z396"/>
  <c r="Z1517"/>
  <c r="Z1573"/>
  <c r="Z1631"/>
  <c r="Z449"/>
  <c r="Z478"/>
  <c r="Z505"/>
  <c r="Z1408"/>
  <c r="Z1448"/>
  <c r="Z1661"/>
  <c r="Z344"/>
  <c r="Z385"/>
  <c r="Z1522"/>
  <c r="Z1578"/>
  <c r="Z1600"/>
  <c r="Z479"/>
  <c r="Z522"/>
  <c r="Z1401"/>
  <c r="Z1666"/>
  <c r="Z319"/>
  <c r="Z349"/>
  <c r="Z394"/>
  <c r="Z1571"/>
  <c r="Z1601"/>
  <c r="Z523"/>
  <c r="Z1406"/>
  <c r="Z507"/>
  <c r="Z1402"/>
  <c r="Z2637"/>
  <c r="Z1505"/>
  <c r="Z2636"/>
  <c r="Z2635"/>
  <c r="Z2198"/>
  <c r="Z2182"/>
  <c r="Z2079"/>
  <c r="Z2005"/>
  <c r="Z2274"/>
  <c r="Z2258"/>
  <c r="Z2171"/>
  <c r="Z2155"/>
  <c r="Z2057"/>
  <c r="Z1997"/>
  <c r="Z2746"/>
  <c r="Z2552"/>
  <c r="Z2568"/>
  <c r="Z2521"/>
  <c r="Z2537"/>
  <c r="Z2620"/>
  <c r="Z2678"/>
  <c r="Z2694"/>
  <c r="Z2439"/>
  <c r="Z2789"/>
  <c r="Z2456"/>
  <c r="Z2476"/>
  <c r="Z2492"/>
  <c r="Z2598"/>
  <c r="Z2513"/>
  <c r="Z2420"/>
  <c r="Z2652"/>
  <c r="Z2608"/>
  <c r="Z2505"/>
  <c r="Z2451"/>
  <c r="Z2431"/>
  <c r="Z2724"/>
  <c r="Z2066"/>
  <c r="Z2291"/>
  <c r="Z2197"/>
  <c r="Z2181"/>
  <c r="Z2074"/>
  <c r="Z2012"/>
  <c r="Z2285"/>
  <c r="Z2269"/>
  <c r="Z2162"/>
  <c r="Z2048"/>
  <c r="Z1988"/>
  <c r="Z2549"/>
  <c r="Z2565"/>
  <c r="Z2630"/>
  <c r="Z2530"/>
  <c r="Z2617"/>
  <c r="Z2683"/>
  <c r="Z2699"/>
  <c r="Z2477"/>
  <c r="Z2493"/>
  <c r="Z2591"/>
  <c r="Z2461"/>
  <c r="Z2655"/>
  <c r="Z2639"/>
  <c r="Z2450"/>
  <c r="Z2434"/>
  <c r="Z2731"/>
  <c r="Z2715"/>
  <c r="Z2188"/>
  <c r="Z2069"/>
  <c r="Z2003"/>
  <c r="Z2399"/>
  <c r="Z2346"/>
  <c r="Z2280"/>
  <c r="Z2264"/>
  <c r="Z2157"/>
  <c r="Z2051"/>
  <c r="Z1991"/>
  <c r="Z2744"/>
  <c r="Z2462"/>
  <c r="Z2558"/>
  <c r="Z2574"/>
  <c r="Z2519"/>
  <c r="Z2535"/>
  <c r="Z2610"/>
  <c r="Z2714"/>
  <c r="Z2667"/>
  <c r="Z2676"/>
  <c r="Z2692"/>
  <c r="Z2708"/>
  <c r="Z2410"/>
  <c r="Z2419"/>
  <c r="Z2474"/>
  <c r="Z2490"/>
  <c r="Z2588"/>
  <c r="Z2654"/>
  <c r="Z2638"/>
  <c r="Z2499"/>
  <c r="Z2433"/>
  <c r="Z2726"/>
  <c r="Z2195"/>
  <c r="Z2179"/>
  <c r="Z2080"/>
  <c r="Z2064"/>
  <c r="Z2014"/>
  <c r="Z2345"/>
  <c r="Z2271"/>
  <c r="Z2172"/>
  <c r="Z2156"/>
  <c r="Z2050"/>
  <c r="Z1990"/>
  <c r="Z2421"/>
  <c r="Z2555"/>
  <c r="Z2571"/>
  <c r="Z2520"/>
  <c r="Z2536"/>
  <c r="Z2711"/>
  <c r="Z2725"/>
  <c r="Z2668"/>
  <c r="Z2681"/>
  <c r="Z2697"/>
  <c r="Z2463"/>
  <c r="Z2479"/>
  <c r="Z2495"/>
  <c r="Z2510"/>
  <c r="Z2661"/>
  <c r="Z2641"/>
  <c r="Z2436"/>
  <c r="Z2415"/>
  <c r="Z2717"/>
  <c r="Z2288"/>
  <c r="Z2202"/>
  <c r="Z2186"/>
  <c r="Z2067"/>
  <c r="Z2009"/>
  <c r="Z2397"/>
  <c r="Z2278"/>
  <c r="Z2262"/>
  <c r="Z2175"/>
  <c r="Z2159"/>
  <c r="Z2061"/>
  <c r="Z2001"/>
  <c r="Z2742"/>
  <c r="Z2548"/>
  <c r="Z2564"/>
  <c r="Z2633"/>
  <c r="Z2533"/>
  <c r="Z2583"/>
  <c r="Z2616"/>
  <c r="Z2601"/>
  <c r="Z2674"/>
  <c r="Z2690"/>
  <c r="Z2706"/>
  <c r="Z2417"/>
  <c r="Z2472"/>
  <c r="Z2488"/>
  <c r="Z2594"/>
  <c r="Z2517"/>
  <c r="Z2656"/>
  <c r="Z2640"/>
  <c r="Z2509"/>
  <c r="Z2435"/>
  <c r="Z2414"/>
  <c r="Z2728"/>
  <c r="Z2295"/>
  <c r="Z2201"/>
  <c r="Z2185"/>
  <c r="Z2078"/>
  <c r="Z2016"/>
  <c r="Z2273"/>
  <c r="Z2257"/>
  <c r="Z2166"/>
  <c r="Z2150"/>
  <c r="Z2052"/>
  <c r="Z1992"/>
  <c r="Z2747"/>
  <c r="Z2545"/>
  <c r="Z2561"/>
  <c r="Z2577"/>
  <c r="Z2626"/>
  <c r="Z2526"/>
  <c r="Z2542"/>
  <c r="Z2613"/>
  <c r="Z2653"/>
  <c r="Z2679"/>
  <c r="Z2695"/>
  <c r="Z2473"/>
  <c r="Z2489"/>
  <c r="Z2659"/>
  <c r="Z2643"/>
  <c r="Z2500"/>
  <c r="Z2438"/>
  <c r="Z2735"/>
  <c r="Z2719"/>
  <c r="Z2165"/>
  <c r="Z2286"/>
  <c r="Z2192"/>
  <c r="Z2073"/>
  <c r="Z2007"/>
  <c r="Z2284"/>
  <c r="Z2268"/>
  <c r="Z2161"/>
  <c r="Z2055"/>
  <c r="Z1995"/>
  <c r="Z2740"/>
  <c r="Z2554"/>
  <c r="Z2570"/>
  <c r="Z2585"/>
  <c r="Z2631"/>
  <c r="Z2531"/>
  <c r="Z2710"/>
  <c r="Z2672"/>
  <c r="Z2688"/>
  <c r="Z2704"/>
  <c r="Z2441"/>
  <c r="Z2454"/>
  <c r="Z2791"/>
  <c r="Z2470"/>
  <c r="Z2486"/>
  <c r="Z2600"/>
  <c r="Z2511"/>
  <c r="Z2658"/>
  <c r="Z2642"/>
  <c r="Z2503"/>
  <c r="Z2437"/>
  <c r="Z2730"/>
  <c r="Z2199"/>
  <c r="Z2183"/>
  <c r="Z2068"/>
  <c r="Z2002"/>
  <c r="Z2275"/>
  <c r="Z2259"/>
  <c r="Z2176"/>
  <c r="Z2160"/>
  <c r="Z2054"/>
  <c r="Z1994"/>
  <c r="Z2745"/>
  <c r="Z2551"/>
  <c r="Z2567"/>
  <c r="Z2586"/>
  <c r="Z2632"/>
  <c r="Z2532"/>
  <c r="Z2619"/>
  <c r="Z2677"/>
  <c r="Z2693"/>
  <c r="Z2709"/>
  <c r="Z2432"/>
  <c r="Z2455"/>
  <c r="Z2475"/>
  <c r="Z2491"/>
  <c r="Z2597"/>
  <c r="Z2514"/>
  <c r="Z2665"/>
  <c r="Z2645"/>
  <c r="Z2498"/>
  <c r="Z2444"/>
  <c r="Z2721"/>
  <c r="Z2292"/>
  <c r="Z2190"/>
  <c r="Z2071"/>
  <c r="Z2013"/>
  <c r="Z2401"/>
  <c r="Z2282"/>
  <c r="Z2266"/>
  <c r="Z2163"/>
  <c r="Z2049"/>
  <c r="Z1989"/>
  <c r="Z2738"/>
  <c r="Z2544"/>
  <c r="Z2560"/>
  <c r="Z2576"/>
  <c r="Z2629"/>
  <c r="Z2529"/>
  <c r="Z2612"/>
  <c r="Z2670"/>
  <c r="Z2686"/>
  <c r="Z2702"/>
  <c r="Z2409"/>
  <c r="Z2452"/>
  <c r="Z2468"/>
  <c r="Z2484"/>
  <c r="Z2580"/>
  <c r="Z2590"/>
  <c r="Z2660"/>
  <c r="Z2644"/>
  <c r="Z2443"/>
  <c r="Z2732"/>
  <c r="Z2716"/>
  <c r="Z2189"/>
  <c r="Z2004"/>
  <c r="Z2343"/>
  <c r="Z2277"/>
  <c r="Z2261"/>
  <c r="Z2170"/>
  <c r="Z2154"/>
  <c r="Z2056"/>
  <c r="Z1996"/>
  <c r="Z2743"/>
  <c r="Z2557"/>
  <c r="Z2573"/>
  <c r="Z2622"/>
  <c r="Z2748"/>
  <c r="Z2522"/>
  <c r="Z2538"/>
  <c r="Z2713"/>
  <c r="Z2675"/>
  <c r="Z2691"/>
  <c r="Z2707"/>
  <c r="Z2440"/>
  <c r="Z2453"/>
  <c r="Z2418"/>
  <c r="Z2469"/>
  <c r="Z2485"/>
  <c r="Z2581"/>
  <c r="Z2599"/>
  <c r="Z2512"/>
  <c r="Z2663"/>
  <c r="Z2647"/>
  <c r="Z2603"/>
  <c r="Z2504"/>
  <c r="Z2459"/>
  <c r="Z2442"/>
  <c r="Z2426"/>
  <c r="Z2723"/>
  <c r="Z2290"/>
  <c r="Z2196"/>
  <c r="Z2180"/>
  <c r="Z2077"/>
  <c r="Z2011"/>
  <c r="Z2272"/>
  <c r="Z2256"/>
  <c r="Z2169"/>
  <c r="Z2059"/>
  <c r="Z1999"/>
  <c r="Z2550"/>
  <c r="Z2566"/>
  <c r="Z2627"/>
  <c r="Z2527"/>
  <c r="Z2543"/>
  <c r="Z2618"/>
  <c r="Z2684"/>
  <c r="Z2700"/>
  <c r="Z2466"/>
  <c r="Z2482"/>
  <c r="Z2578"/>
  <c r="Z2596"/>
  <c r="Z2515"/>
  <c r="Z2662"/>
  <c r="Z2646"/>
  <c r="Z2602"/>
  <c r="Z2507"/>
  <c r="Z2458"/>
  <c r="Z2445"/>
  <c r="Z2425"/>
  <c r="Z2412"/>
  <c r="Z2734"/>
  <c r="Z2718"/>
  <c r="Z2289"/>
  <c r="Z2203"/>
  <c r="Z2187"/>
  <c r="Z2072"/>
  <c r="Z2006"/>
  <c r="Z2398"/>
  <c r="Z2279"/>
  <c r="Z2263"/>
  <c r="Z2164"/>
  <c r="Z2058"/>
  <c r="Z1998"/>
  <c r="Z2741"/>
  <c r="Z2547"/>
  <c r="Z2563"/>
  <c r="Z2628"/>
  <c r="Z2528"/>
  <c r="Z2615"/>
  <c r="Z2673"/>
  <c r="Z2689"/>
  <c r="Z2705"/>
  <c r="Z2424"/>
  <c r="Z2471"/>
  <c r="Z2487"/>
  <c r="Z2593"/>
  <c r="Z2518"/>
  <c r="Z2649"/>
  <c r="Z2605"/>
  <c r="Z2502"/>
  <c r="Z2457"/>
  <c r="Z2448"/>
  <c r="Z2729"/>
  <c r="Z2296"/>
  <c r="Z2194"/>
  <c r="Z2178"/>
  <c r="Z2075"/>
  <c r="Z2017"/>
  <c r="Z2344"/>
  <c r="Z1945"/>
  <c r="Z2270"/>
  <c r="Z2167"/>
  <c r="Z2151"/>
  <c r="Z2053"/>
  <c r="Z1993"/>
  <c r="Z2556"/>
  <c r="Z2572"/>
  <c r="Z2587"/>
  <c r="Z2625"/>
  <c r="Z2525"/>
  <c r="Z2541"/>
  <c r="Z2712"/>
  <c r="Z2682"/>
  <c r="Z2698"/>
  <c r="Z2464"/>
  <c r="Z2480"/>
  <c r="Z2496"/>
  <c r="Z2664"/>
  <c r="Z2648"/>
  <c r="Z2604"/>
  <c r="Z2501"/>
  <c r="Z2460"/>
  <c r="Z2447"/>
  <c r="Z2427"/>
  <c r="Z2736"/>
  <c r="Z2720"/>
  <c r="Z2287"/>
  <c r="Z2193"/>
  <c r="Z2177"/>
  <c r="Z2070"/>
  <c r="Z2008"/>
  <c r="Z2400"/>
  <c r="Z2347"/>
  <c r="Z2281"/>
  <c r="Z2265"/>
  <c r="Z2174"/>
  <c r="Z2158"/>
  <c r="Z2060"/>
  <c r="Z2000"/>
  <c r="Z2739"/>
  <c r="Z2553"/>
  <c r="Z2569"/>
  <c r="Z2534"/>
  <c r="Z2584"/>
  <c r="Z2621"/>
  <c r="Z2671"/>
  <c r="Z2687"/>
  <c r="Z2703"/>
  <c r="Z2408"/>
  <c r="Z2422"/>
  <c r="Z2790"/>
  <c r="Z2465"/>
  <c r="Z2481"/>
  <c r="Z2497"/>
  <c r="Z2595"/>
  <c r="Z2516"/>
  <c r="Z2651"/>
  <c r="Z2607"/>
  <c r="Z2508"/>
  <c r="Z2446"/>
  <c r="Z2430"/>
  <c r="Z2413"/>
  <c r="Z2727"/>
  <c r="Z2294"/>
  <c r="Z2200"/>
  <c r="Z2184"/>
  <c r="Z2081"/>
  <c r="Z2065"/>
  <c r="Z2015"/>
  <c r="Z2342"/>
  <c r="Z2276"/>
  <c r="Z2260"/>
  <c r="Z2173"/>
  <c r="Z2153"/>
  <c r="Z2063"/>
  <c r="Z2047"/>
  <c r="Z1987"/>
  <c r="Z2546"/>
  <c r="Z2562"/>
  <c r="Z2623"/>
  <c r="Z2523"/>
  <c r="Z2539"/>
  <c r="Z2614"/>
  <c r="Z2680"/>
  <c r="Z2696"/>
  <c r="Z2423"/>
  <c r="Z2478"/>
  <c r="Z2494"/>
  <c r="Z2592"/>
  <c r="Z2666"/>
  <c r="Z2650"/>
  <c r="Z2606"/>
  <c r="Z2449"/>
  <c r="Z2429"/>
  <c r="Z2722"/>
  <c r="Z1986"/>
  <c r="Z2293"/>
  <c r="Z2191"/>
  <c r="Z2076"/>
  <c r="Z2010"/>
  <c r="Z2341"/>
  <c r="Z2283"/>
  <c r="Z2267"/>
  <c r="Z2168"/>
  <c r="Z2152"/>
  <c r="Z2062"/>
  <c r="Z2046"/>
  <c r="Z2733"/>
  <c r="Z2559"/>
  <c r="Z2575"/>
  <c r="Z2624"/>
  <c r="Z2524"/>
  <c r="Z2540"/>
  <c r="Z2582"/>
  <c r="Z2611"/>
  <c r="Z2685"/>
  <c r="Z2701"/>
  <c r="Z2416"/>
  <c r="Z2634"/>
  <c r="Z2467"/>
  <c r="Z2483"/>
  <c r="Z2579"/>
  <c r="Z2589"/>
  <c r="Z2657"/>
  <c r="Z2609"/>
  <c r="Z2506"/>
  <c r="Z2428"/>
  <c r="Z2411"/>
  <c r="Z2737"/>
  <c r="Z1827"/>
  <c r="Z1828"/>
  <c r="Z1861"/>
  <c r="Z1895"/>
  <c r="Z1890"/>
  <c r="Z1894"/>
  <c r="Z1891"/>
  <c r="Z1865"/>
  <c r="Z1863"/>
  <c r="Z1893"/>
  <c r="Z1862"/>
  <c r="Z1867"/>
  <c r="Z1825"/>
  <c r="Z1892"/>
  <c r="Z2787"/>
  <c r="Z1866"/>
  <c r="Z1864"/>
  <c r="Z1869"/>
  <c r="Z1927"/>
  <c r="Z1859"/>
  <c r="Z2376"/>
  <c r="Z1826"/>
  <c r="Z2113"/>
  <c r="Z2114"/>
  <c r="Z2226"/>
  <c r="Z2242"/>
  <c r="Z2337"/>
  <c r="Z1939"/>
  <c r="Z1959"/>
  <c r="Z2026"/>
  <c r="Z2096"/>
  <c r="Z1871"/>
  <c r="Z1852"/>
  <c r="Z2363"/>
  <c r="Z2372"/>
  <c r="Z2387"/>
  <c r="Z1812"/>
  <c r="Z1931"/>
  <c r="Z1824"/>
  <c r="Z1897"/>
  <c r="Z1718"/>
  <c r="Z1736"/>
  <c r="Z1730"/>
  <c r="Z1741"/>
  <c r="Z1776"/>
  <c r="Z1749"/>
  <c r="Z1830"/>
  <c r="Z1780"/>
  <c r="Z1836"/>
  <c r="Z471"/>
  <c r="Z473"/>
  <c r="Z499"/>
  <c r="Z501"/>
  <c r="Z527"/>
  <c r="Z529"/>
  <c r="Z568"/>
  <c r="Z335"/>
  <c r="Z341"/>
  <c r="Z1458"/>
  <c r="Z1464"/>
  <c r="Z1535"/>
  <c r="Z1594"/>
  <c r="Z1596"/>
  <c r="Z1682"/>
  <c r="Z1684"/>
  <c r="Z2134"/>
  <c r="Z2127"/>
  <c r="Z2227"/>
  <c r="Z2243"/>
  <c r="Z2391"/>
  <c r="Z1952"/>
  <c r="Z2097"/>
  <c r="Z1872"/>
  <c r="Z1899"/>
  <c r="Z1795"/>
  <c r="Z1849"/>
  <c r="Z1907"/>
  <c r="Z1920"/>
  <c r="Z2324"/>
  <c r="Z1983"/>
  <c r="Z2028"/>
  <c r="Z1925"/>
  <c r="Z1768"/>
  <c r="Z1817"/>
  <c r="Z1719"/>
  <c r="Z1731"/>
  <c r="Z1738"/>
  <c r="Z1769"/>
  <c r="Z1789"/>
  <c r="Z2116"/>
  <c r="Z2136"/>
  <c r="Z2236"/>
  <c r="Z2252"/>
  <c r="Z2339"/>
  <c r="Z2396"/>
  <c r="Z1957"/>
  <c r="Z2020"/>
  <c r="Z2098"/>
  <c r="Z1792"/>
  <c r="Z1846"/>
  <c r="Z2361"/>
  <c r="Z2385"/>
  <c r="Z1976"/>
  <c r="Z2037"/>
  <c r="Z1714"/>
  <c r="Z1822"/>
  <c r="Z1868"/>
  <c r="Z1703"/>
  <c r="Z1720"/>
  <c r="Z1774"/>
  <c r="Z1755"/>
  <c r="Z1746"/>
  <c r="Z1834"/>
  <c r="Z468"/>
  <c r="Z470"/>
  <c r="Z496"/>
  <c r="Z498"/>
  <c r="Z516"/>
  <c r="Z518"/>
  <c r="Z533"/>
  <c r="Z1496"/>
  <c r="Z1538"/>
  <c r="Z1645"/>
  <c r="Z1647"/>
  <c r="Z2229"/>
  <c r="Z2245"/>
  <c r="Z1935"/>
  <c r="Z1942"/>
  <c r="Z1962"/>
  <c r="Z2091"/>
  <c r="Z2107"/>
  <c r="Z1874"/>
  <c r="Z1901"/>
  <c r="Z1710"/>
  <c r="Z1797"/>
  <c r="Z1888"/>
  <c r="Z1909"/>
  <c r="Z2378"/>
  <c r="Z1977"/>
  <c r="Z2030"/>
  <c r="Z1711"/>
  <c r="Z1733"/>
  <c r="Z1783"/>
  <c r="Z1839"/>
  <c r="Z2045"/>
  <c r="Z2138"/>
  <c r="Z2238"/>
  <c r="Z2254"/>
  <c r="Z2333"/>
  <c r="Z2394"/>
  <c r="Z1955"/>
  <c r="Z2022"/>
  <c r="Z2092"/>
  <c r="Z2108"/>
  <c r="Z1906"/>
  <c r="Z1802"/>
  <c r="Z1848"/>
  <c r="Z1889"/>
  <c r="Z1914"/>
  <c r="Z2383"/>
  <c r="Z1974"/>
  <c r="Z2035"/>
  <c r="Z1712"/>
  <c r="Z1807"/>
  <c r="Z1924"/>
  <c r="Z1767"/>
  <c r="Z1820"/>
  <c r="Z1726"/>
  <c r="Z1772"/>
  <c r="Z1832"/>
  <c r="Z429"/>
  <c r="Z432"/>
  <c r="Z438"/>
  <c r="Z440"/>
  <c r="Z360"/>
  <c r="Z362"/>
  <c r="Z384"/>
  <c r="Z418"/>
  <c r="Z1435"/>
  <c r="Z1437"/>
  <c r="Z1533"/>
  <c r="Z1619"/>
  <c r="Z1625"/>
  <c r="Z1646"/>
  <c r="Z1648"/>
  <c r="Z2137"/>
  <c r="Z2043"/>
  <c r="Z2126"/>
  <c r="Z2044"/>
  <c r="Z2123"/>
  <c r="Z2139"/>
  <c r="Z2239"/>
  <c r="Z2255"/>
  <c r="Z2338"/>
  <c r="Z1944"/>
  <c r="Z1964"/>
  <c r="Z2023"/>
  <c r="Z2093"/>
  <c r="Z2109"/>
  <c r="Z1791"/>
  <c r="Z1845"/>
  <c r="Z1948"/>
  <c r="Z2330"/>
  <c r="Z2388"/>
  <c r="Z1975"/>
  <c r="Z1979"/>
  <c r="Z1764"/>
  <c r="Z1860"/>
  <c r="Z1727"/>
  <c r="Z1785"/>
  <c r="Z1841"/>
  <c r="Z2132"/>
  <c r="Z2232"/>
  <c r="Z2248"/>
  <c r="Z1934"/>
  <c r="Z2335"/>
  <c r="Z1953"/>
  <c r="Z2094"/>
  <c r="Z2110"/>
  <c r="Z1877"/>
  <c r="Z1858"/>
  <c r="Z1967"/>
  <c r="Z2357"/>
  <c r="Z2374"/>
  <c r="Z2381"/>
  <c r="Z1972"/>
  <c r="Z1984"/>
  <c r="Z2033"/>
  <c r="Z1926"/>
  <c r="Z1706"/>
  <c r="Z1804"/>
  <c r="Z1810"/>
  <c r="Z1765"/>
  <c r="Z1818"/>
  <c r="Z1915"/>
  <c r="Z1732"/>
  <c r="Z1743"/>
  <c r="Z1770"/>
  <c r="Z1751"/>
  <c r="Z1790"/>
  <c r="Z426"/>
  <c r="Z428"/>
  <c r="Z435"/>
  <c r="Z437"/>
  <c r="Z336"/>
  <c r="Z338"/>
  <c r="Z365"/>
  <c r="Z367"/>
  <c r="Z1432"/>
  <c r="Z1434"/>
  <c r="Z1440"/>
  <c r="Z1442"/>
  <c r="Z1459"/>
  <c r="Z1461"/>
  <c r="Z1589"/>
  <c r="Z1591"/>
  <c r="Z1597"/>
  <c r="Z1622"/>
  <c r="Z1624"/>
  <c r="Z1679"/>
  <c r="Z1685"/>
  <c r="Z1687"/>
  <c r="Z2041"/>
  <c r="Z2225"/>
  <c r="Z2241"/>
  <c r="Z2340"/>
  <c r="Z1938"/>
  <c r="Z1958"/>
  <c r="Z2025"/>
  <c r="Z2087"/>
  <c r="Z2103"/>
  <c r="Z1870"/>
  <c r="Z1793"/>
  <c r="Z1855"/>
  <c r="Z1884"/>
  <c r="Z2112"/>
  <c r="Z2327"/>
  <c r="Z1973"/>
  <c r="Z1928"/>
  <c r="Z2788"/>
  <c r="Z1715"/>
  <c r="Z1805"/>
  <c r="Z1923"/>
  <c r="Z1766"/>
  <c r="Z1823"/>
  <c r="Z1916"/>
  <c r="Z1717"/>
  <c r="Z1729"/>
  <c r="Z1744"/>
  <c r="Z1775"/>
  <c r="Z1752"/>
  <c r="Z1829"/>
  <c r="Z1779"/>
  <c r="Z1835"/>
  <c r="Z2130"/>
  <c r="Z2234"/>
  <c r="Z2250"/>
  <c r="Z2390"/>
  <c r="Z1951"/>
  <c r="Z2018"/>
  <c r="Z2088"/>
  <c r="Z2104"/>
  <c r="Z1842"/>
  <c r="Z1879"/>
  <c r="Z1902"/>
  <c r="Z1798"/>
  <c r="Z1885"/>
  <c r="Z1910"/>
  <c r="Z2379"/>
  <c r="Z1970"/>
  <c r="Z1982"/>
  <c r="Z2031"/>
  <c r="Z1704"/>
  <c r="Z1763"/>
  <c r="Z1816"/>
  <c r="Z1722"/>
  <c r="Z1788"/>
  <c r="Z467"/>
  <c r="Z469"/>
  <c r="Z495"/>
  <c r="Z497"/>
  <c r="Z515"/>
  <c r="Z517"/>
  <c r="Z337"/>
  <c r="Z339"/>
  <c r="Z1460"/>
  <c r="Z1462"/>
  <c r="Z1537"/>
  <c r="Z1590"/>
  <c r="Z1592"/>
  <c r="Z1678"/>
  <c r="Z1680"/>
  <c r="Z1686"/>
  <c r="Z1688"/>
  <c r="Z2120"/>
  <c r="Z2129"/>
  <c r="Z2118"/>
  <c r="Z2040"/>
  <c r="Z2119"/>
  <c r="Z2135"/>
  <c r="Z2235"/>
  <c r="Z2251"/>
  <c r="Z2334"/>
  <c r="Z1940"/>
  <c r="Z1960"/>
  <c r="Z2019"/>
  <c r="Z2089"/>
  <c r="Z2105"/>
  <c r="Z1857"/>
  <c r="Z1886"/>
  <c r="Z2083"/>
  <c r="Z2360"/>
  <c r="Z2373"/>
  <c r="Z2384"/>
  <c r="Z1971"/>
  <c r="Z2036"/>
  <c r="Z1699"/>
  <c r="Z2377"/>
  <c r="Z1713"/>
  <c r="Z1813"/>
  <c r="Z1760"/>
  <c r="Z1702"/>
  <c r="Z1737"/>
  <c r="Z1723"/>
  <c r="Z1777"/>
  <c r="Z1754"/>
  <c r="Z1781"/>
  <c r="Z1837"/>
  <c r="Z2128"/>
  <c r="Z2228"/>
  <c r="Z2244"/>
  <c r="Z2392"/>
  <c r="Z1949"/>
  <c r="Z1965"/>
  <c r="Z2090"/>
  <c r="Z2106"/>
  <c r="Z1844"/>
  <c r="Z1873"/>
  <c r="Z1904"/>
  <c r="Z1800"/>
  <c r="Z1854"/>
  <c r="Z1887"/>
  <c r="Z1912"/>
  <c r="Z1921"/>
  <c r="Z2370"/>
  <c r="Z1980"/>
  <c r="Z2029"/>
  <c r="Z1922"/>
  <c r="Z1761"/>
  <c r="Z1814"/>
  <c r="Z1728"/>
  <c r="Z1739"/>
  <c r="Z1786"/>
  <c r="Z466"/>
  <c r="Z472"/>
  <c r="Z494"/>
  <c r="Z500"/>
  <c r="Z514"/>
  <c r="Z528"/>
  <c r="Z1532"/>
  <c r="Z1534"/>
  <c r="Z1536"/>
  <c r="Z1649"/>
  <c r="Z1651"/>
  <c r="Z2133"/>
  <c r="Z2237"/>
  <c r="Z2253"/>
  <c r="Z2336"/>
  <c r="Z1954"/>
  <c r="Z2021"/>
  <c r="Z2099"/>
  <c r="Z1851"/>
  <c r="Z1880"/>
  <c r="Z2362"/>
  <c r="Z2386"/>
  <c r="Z1969"/>
  <c r="Z1985"/>
  <c r="Z2038"/>
  <c r="Z1811"/>
  <c r="Z1930"/>
  <c r="Z1762"/>
  <c r="Z1819"/>
  <c r="Z1896"/>
  <c r="Z1725"/>
  <c r="Z1740"/>
  <c r="Z1771"/>
  <c r="Z1748"/>
  <c r="Z1831"/>
  <c r="Z2125"/>
  <c r="Z2039"/>
  <c r="Z2122"/>
  <c r="Z2230"/>
  <c r="Z2246"/>
  <c r="Z1943"/>
  <c r="Z1963"/>
  <c r="Z2100"/>
  <c r="Z1875"/>
  <c r="Z1747"/>
  <c r="Z1794"/>
  <c r="Z1856"/>
  <c r="Z1881"/>
  <c r="Z1947"/>
  <c r="Z2082"/>
  <c r="Z2323"/>
  <c r="Z2329"/>
  <c r="Z2355"/>
  <c r="Z2359"/>
  <c r="Z1978"/>
  <c r="Z2027"/>
  <c r="Z1698"/>
  <c r="Z2375"/>
  <c r="Z1735"/>
  <c r="Z1759"/>
  <c r="Z1917"/>
  <c r="Z1734"/>
  <c r="Z1745"/>
  <c r="Z1753"/>
  <c r="Z1784"/>
  <c r="Z1840"/>
  <c r="Z427"/>
  <c r="Z434"/>
  <c r="Z436"/>
  <c r="Z442"/>
  <c r="Z364"/>
  <c r="Z366"/>
  <c r="Z1431"/>
  <c r="Z1433"/>
  <c r="Z1439"/>
  <c r="Z1441"/>
  <c r="Z1531"/>
  <c r="Z1566"/>
  <c r="Z1621"/>
  <c r="Z1623"/>
  <c r="Z1644"/>
  <c r="Z1650"/>
  <c r="Z2117"/>
  <c r="Z2115"/>
  <c r="Z2131"/>
  <c r="Z2231"/>
  <c r="Z2247"/>
  <c r="Z2395"/>
  <c r="Z1956"/>
  <c r="Z2085"/>
  <c r="Z2101"/>
  <c r="Z1843"/>
  <c r="Z1876"/>
  <c r="Z1903"/>
  <c r="Z1918"/>
  <c r="Z1799"/>
  <c r="Z1853"/>
  <c r="Z1882"/>
  <c r="Z1911"/>
  <c r="Z2356"/>
  <c r="Z2369"/>
  <c r="Z2380"/>
  <c r="Z2032"/>
  <c r="Z1705"/>
  <c r="Z1803"/>
  <c r="Z1809"/>
  <c r="Z1756"/>
  <c r="Z1821"/>
  <c r="Z1898"/>
  <c r="Z1742"/>
  <c r="Z1773"/>
  <c r="Z1750"/>
  <c r="Z1709"/>
  <c r="Z1833"/>
  <c r="Z2124"/>
  <c r="Z2140"/>
  <c r="Z2240"/>
  <c r="Z1941"/>
  <c r="Z1961"/>
  <c r="Z2024"/>
  <c r="Z2086"/>
  <c r="Z2102"/>
  <c r="Z1900"/>
  <c r="Z1919"/>
  <c r="Z1796"/>
  <c r="Z1850"/>
  <c r="Z1883"/>
  <c r="Z1908"/>
  <c r="Z2084"/>
  <c r="Z2325"/>
  <c r="Z2331"/>
  <c r="Z2389"/>
  <c r="Z2786"/>
  <c r="Z1929"/>
  <c r="Z1757"/>
  <c r="Z1707"/>
  <c r="Z1724"/>
  <c r="Z1778"/>
  <c r="Z1782"/>
  <c r="Z1838"/>
  <c r="Z430"/>
  <c r="Z433"/>
  <c r="Z439"/>
  <c r="Z441"/>
  <c r="Z334"/>
  <c r="Z340"/>
  <c r="Z342"/>
  <c r="Z361"/>
  <c r="Z363"/>
  <c r="Z417"/>
  <c r="Z419"/>
  <c r="Z1436"/>
  <c r="Z1438"/>
  <c r="Z1463"/>
  <c r="Z1593"/>
  <c r="Z1595"/>
  <c r="Z1620"/>
  <c r="Z1626"/>
  <c r="Z1681"/>
  <c r="Z1683"/>
  <c r="Z2042"/>
  <c r="Z2121"/>
  <c r="Z2233"/>
  <c r="Z2249"/>
  <c r="Z2393"/>
  <c r="Z1950"/>
  <c r="Z1966"/>
  <c r="Z2095"/>
  <c r="Z2111"/>
  <c r="Z1878"/>
  <c r="Z1905"/>
  <c r="Z1801"/>
  <c r="Z1847"/>
  <c r="Z1913"/>
  <c r="Z1933"/>
  <c r="Z1968"/>
  <c r="Z2332"/>
  <c r="Z2358"/>
  <c r="Z2371"/>
  <c r="Z2382"/>
  <c r="Z1981"/>
  <c r="Z2034"/>
  <c r="Z1758"/>
  <c r="Z1815"/>
  <c r="Z1708"/>
  <c r="Z1721"/>
  <c r="Z1787"/>
  <c r="Z2765"/>
  <c r="Z2781"/>
  <c r="Z2352"/>
  <c r="Z2407"/>
  <c r="Z2760"/>
  <c r="Z2307"/>
  <c r="Z2218"/>
  <c r="Z2320"/>
  <c r="Z2142"/>
  <c r="Z1585"/>
  <c r="Z1611"/>
  <c r="Z1636"/>
  <c r="Z1667"/>
  <c r="Z409"/>
  <c r="Z1451"/>
  <c r="Z1565"/>
  <c r="Z358"/>
  <c r="Z407"/>
  <c r="Z425"/>
  <c r="Z461"/>
  <c r="Z1479"/>
  <c r="Z299"/>
  <c r="Z561"/>
  <c r="Z547"/>
  <c r="Z2770"/>
  <c r="Z1700"/>
  <c r="Z2404"/>
  <c r="Z2757"/>
  <c r="Z2368"/>
  <c r="Z2312"/>
  <c r="Z2211"/>
  <c r="Z1641"/>
  <c r="Z1524"/>
  <c r="Z329"/>
  <c r="Z490"/>
  <c r="Z513"/>
  <c r="Z1426"/>
  <c r="Z1609"/>
  <c r="Z1563"/>
  <c r="Z1548"/>
  <c r="Z1486"/>
  <c r="Z376"/>
  <c r="Z560"/>
  <c r="Z2775"/>
  <c r="Z2354"/>
  <c r="Z2750"/>
  <c r="Z2305"/>
  <c r="Z2216"/>
  <c r="Z1675"/>
  <c r="Z415"/>
  <c r="Z1457"/>
  <c r="Z1581"/>
  <c r="Z326"/>
  <c r="Z356"/>
  <c r="Z405"/>
  <c r="Z459"/>
  <c r="Z421"/>
  <c r="Z1558"/>
  <c r="Z1472"/>
  <c r="Z305"/>
  <c r="Z545"/>
  <c r="Z484"/>
  <c r="Z2776"/>
  <c r="Z2402"/>
  <c r="Z2763"/>
  <c r="Z2366"/>
  <c r="Z2310"/>
  <c r="Z2217"/>
  <c r="Z1676"/>
  <c r="Z2141"/>
  <c r="Z1639"/>
  <c r="Z412"/>
  <c r="Z532"/>
  <c r="Z327"/>
  <c r="Z357"/>
  <c r="Z460"/>
  <c r="Z422"/>
  <c r="Z1480"/>
  <c r="Z1471"/>
  <c r="Z378"/>
  <c r="Z304"/>
  <c r="Z562"/>
  <c r="Z548"/>
  <c r="Z483"/>
  <c r="Z2777"/>
  <c r="Z1701"/>
  <c r="Z2756"/>
  <c r="Z2303"/>
  <c r="Z2214"/>
  <c r="Z2316"/>
  <c r="Z2204"/>
  <c r="Z1527"/>
  <c r="Z332"/>
  <c r="Z354"/>
  <c r="Z403"/>
  <c r="Z493"/>
  <c r="Z512"/>
  <c r="Z526"/>
  <c r="Z1429"/>
  <c r="Z1610"/>
  <c r="Z1545"/>
  <c r="Z1508"/>
  <c r="Z1483"/>
  <c r="Z1470"/>
  <c r="Z303"/>
  <c r="Z551"/>
  <c r="Z508"/>
  <c r="Z2766"/>
  <c r="Z2782"/>
  <c r="Z2353"/>
  <c r="Z2753"/>
  <c r="Z2364"/>
  <c r="Z2308"/>
  <c r="Z1946"/>
  <c r="Z2207"/>
  <c r="Z2223"/>
  <c r="Z1674"/>
  <c r="Z2147"/>
  <c r="Z1616"/>
  <c r="Z1637"/>
  <c r="Z1456"/>
  <c r="Z325"/>
  <c r="Z408"/>
  <c r="Z486"/>
  <c r="Z509"/>
  <c r="Z1422"/>
  <c r="Z298"/>
  <c r="Z574"/>
  <c r="Z2771"/>
  <c r="Z2350"/>
  <c r="Z2762"/>
  <c r="Z2301"/>
  <c r="Z2212"/>
  <c r="Z1671"/>
  <c r="Z1587"/>
  <c r="Z411"/>
  <c r="Z1453"/>
  <c r="Z352"/>
  <c r="Z491"/>
  <c r="Z524"/>
  <c r="Z1427"/>
  <c r="Z1562"/>
  <c r="Z1543"/>
  <c r="Z1506"/>
  <c r="Z1481"/>
  <c r="Z1476"/>
  <c r="Z309"/>
  <c r="Z297"/>
  <c r="Z549"/>
  <c r="Z455"/>
  <c r="Z2772"/>
  <c r="Z2351"/>
  <c r="Z2759"/>
  <c r="Z2306"/>
  <c r="Z2213"/>
  <c r="Z1937"/>
  <c r="Z1672"/>
  <c r="Z1588"/>
  <c r="Z1454"/>
  <c r="Z1495"/>
  <c r="Z1530"/>
  <c r="Z353"/>
  <c r="Z406"/>
  <c r="Z492"/>
  <c r="Z1428"/>
  <c r="Z1561"/>
  <c r="Z1546"/>
  <c r="Z1484"/>
  <c r="Z1475"/>
  <c r="Z308"/>
  <c r="Z552"/>
  <c r="Z539"/>
  <c r="Z2773"/>
  <c r="Z2752"/>
  <c r="Z2322"/>
  <c r="Z2299"/>
  <c r="Z2315"/>
  <c r="Z2210"/>
  <c r="Z1677"/>
  <c r="Z1523"/>
  <c r="Z328"/>
  <c r="Z489"/>
  <c r="Z1425"/>
  <c r="Z1560"/>
  <c r="Z1549"/>
  <c r="Z1512"/>
  <c r="Z1487"/>
  <c r="Z1474"/>
  <c r="Z373"/>
  <c r="Z307"/>
  <c r="Z575"/>
  <c r="Z453"/>
  <c r="Z2778"/>
  <c r="Z2349"/>
  <c r="Z2749"/>
  <c r="Z2304"/>
  <c r="Z2219"/>
  <c r="Z2321"/>
  <c r="Z2143"/>
  <c r="Z1586"/>
  <c r="Z1612"/>
  <c r="Z1668"/>
  <c r="Z414"/>
  <c r="Z1452"/>
  <c r="Z359"/>
  <c r="Z404"/>
  <c r="Z462"/>
  <c r="Z1507"/>
  <c r="Z1478"/>
  <c r="Z1469"/>
  <c r="Z302"/>
  <c r="Z546"/>
  <c r="Z2767"/>
  <c r="Z2783"/>
  <c r="Z1932"/>
  <c r="Z2758"/>
  <c r="Z2297"/>
  <c r="Z2313"/>
  <c r="Z2208"/>
  <c r="Z2224"/>
  <c r="Z2318"/>
  <c r="Z1419"/>
  <c r="Z2148"/>
  <c r="Z1583"/>
  <c r="Z1617"/>
  <c r="Z1642"/>
  <c r="Z1529"/>
  <c r="Z383"/>
  <c r="Z423"/>
  <c r="Z487"/>
  <c r="Z1423"/>
  <c r="Z1547"/>
  <c r="Z1510"/>
  <c r="Z1485"/>
  <c r="Z559"/>
  <c r="Z553"/>
  <c r="Z2768"/>
  <c r="Z2784"/>
  <c r="Z1716"/>
  <c r="Z2755"/>
  <c r="Z2302"/>
  <c r="Z2209"/>
  <c r="Z2319"/>
  <c r="Z2149"/>
  <c r="Z1584"/>
  <c r="Z1618"/>
  <c r="Z402"/>
  <c r="Z424"/>
  <c r="Z488"/>
  <c r="Z511"/>
  <c r="Z525"/>
  <c r="Z1424"/>
  <c r="Z1550"/>
  <c r="Z1509"/>
  <c r="Z1488"/>
  <c r="Z454"/>
  <c r="Z2769"/>
  <c r="Z2785"/>
  <c r="Z2403"/>
  <c r="Z2367"/>
  <c r="Z2311"/>
  <c r="Z2206"/>
  <c r="Z2222"/>
  <c r="Z1673"/>
  <c r="Z2146"/>
  <c r="Z1615"/>
  <c r="Z1640"/>
  <c r="Z413"/>
  <c r="Z1455"/>
  <c r="Z567"/>
  <c r="Z465"/>
  <c r="Z1421"/>
  <c r="Z1564"/>
  <c r="Z377"/>
  <c r="Z557"/>
  <c r="Z457"/>
  <c r="Z2774"/>
  <c r="Z2761"/>
  <c r="Z2300"/>
  <c r="Z2215"/>
  <c r="Z2317"/>
  <c r="Z1582"/>
  <c r="Z410"/>
  <c r="Z1528"/>
  <c r="Z1580"/>
  <c r="Z333"/>
  <c r="Z355"/>
  <c r="Z458"/>
  <c r="Z1430"/>
  <c r="Z1559"/>
  <c r="Z1544"/>
  <c r="Z1511"/>
  <c r="Z1482"/>
  <c r="Z1473"/>
  <c r="Z372"/>
  <c r="Z306"/>
  <c r="Z556"/>
  <c r="Z550"/>
  <c r="Z485"/>
  <c r="Z456"/>
  <c r="Z2779"/>
  <c r="Z2405"/>
  <c r="Z2754"/>
  <c r="Z2365"/>
  <c r="Z2309"/>
  <c r="Z2348"/>
  <c r="Z2220"/>
  <c r="Z2144"/>
  <c r="Z1613"/>
  <c r="Z1638"/>
  <c r="Z1669"/>
  <c r="Z1525"/>
  <c r="Z330"/>
  <c r="Z463"/>
  <c r="Z510"/>
  <c r="Z1608"/>
  <c r="Z1468"/>
  <c r="Z375"/>
  <c r="Z301"/>
  <c r="Z563"/>
  <c r="Z2764"/>
  <c r="Z2780"/>
  <c r="Z2406"/>
  <c r="Z2751"/>
  <c r="Z2298"/>
  <c r="Z2314"/>
  <c r="Z2205"/>
  <c r="Z2221"/>
  <c r="Z2145"/>
  <c r="Z1614"/>
  <c r="Z1643"/>
  <c r="Z1670"/>
  <c r="Z416"/>
  <c r="Z1526"/>
  <c r="Z331"/>
  <c r="Z464"/>
  <c r="Z1420"/>
  <c r="Z1607"/>
  <c r="Z1513"/>
  <c r="Z374"/>
  <c r="Z300"/>
  <c r="Z296"/>
  <c r="Z558"/>
  <c r="Z1465"/>
  <c r="Z542"/>
  <c r="Z555"/>
  <c r="Z379"/>
  <c r="Z534"/>
  <c r="Z1693"/>
  <c r="Z569"/>
  <c r="Z369"/>
  <c r="Z1694"/>
  <c r="Z540"/>
  <c r="Z1467"/>
  <c r="Z311"/>
  <c r="Z1499"/>
  <c r="Z1542"/>
  <c r="Z1540"/>
  <c r="Z1690"/>
  <c r="Z1692"/>
  <c r="Z573"/>
  <c r="Z368"/>
  <c r="Z1696"/>
  <c r="Z564"/>
  <c r="Z1497"/>
  <c r="Z1502"/>
  <c r="Z370"/>
  <c r="Z1489"/>
  <c r="Z1498"/>
  <c r="Z1504"/>
  <c r="Z1567"/>
  <c r="Z519"/>
  <c r="Z571"/>
  <c r="Z1691"/>
  <c r="Z535"/>
  <c r="Z1491"/>
  <c r="Z1500"/>
  <c r="Z536"/>
  <c r="Z312"/>
  <c r="Z1466"/>
  <c r="Z544"/>
  <c r="Z310"/>
  <c r="Z537"/>
  <c r="Z541"/>
  <c r="Z1490"/>
  <c r="Z1539"/>
  <c r="Z1554"/>
  <c r="Z538"/>
  <c r="Z1553"/>
  <c r="Z1541"/>
  <c r="Z1551"/>
  <c r="Z1695"/>
  <c r="Z543"/>
  <c r="Z1477"/>
  <c r="Z313"/>
  <c r="Z570"/>
  <c r="Z1552"/>
  <c r="Z1689"/>
  <c r="Z554"/>
  <c r="Z371"/>
  <c r="Z1652"/>
  <c r="Z1492"/>
  <c r="Z380"/>
  <c r="Z1555"/>
  <c r="Z1568"/>
  <c r="A3" i="68"/>
  <c r="A2"/>
  <c r="A2" i="64"/>
  <c r="A1"/>
  <c r="A2" i="61"/>
  <c r="A1"/>
  <c r="A2" i="58"/>
  <c r="A1"/>
  <c r="B3" i="57"/>
  <c r="B2"/>
  <c r="A3" i="56"/>
  <c r="A3" i="74" s="1"/>
  <c r="A3" i="75" s="1"/>
  <c r="A2" i="56"/>
  <c r="A2" i="74" s="1"/>
  <c r="A2" i="75" s="1"/>
  <c r="A2" i="77" l="1"/>
  <c r="A2" i="78"/>
  <c r="A3" i="77"/>
  <c r="A3" i="78"/>
  <c r="A2" i="14"/>
  <c r="A1"/>
  <c r="A2" i="71"/>
  <c r="A1"/>
  <c r="A5" i="43"/>
  <c r="A2"/>
  <c r="A1"/>
  <c r="A2" i="42"/>
  <c r="A1"/>
  <c r="B2" i="39"/>
  <c r="B1"/>
  <c r="A3" i="47"/>
  <c r="A2"/>
  <c r="B875" i="34" l="1"/>
  <c r="B874"/>
  <c r="B873"/>
  <c r="B784"/>
  <c r="B808"/>
  <c r="B839"/>
  <c r="B785"/>
  <c r="B833"/>
  <c r="B805"/>
  <c r="B1235"/>
  <c r="B913"/>
  <c r="B912"/>
  <c r="B903"/>
  <c r="B902"/>
  <c r="B811"/>
  <c r="B944"/>
  <c r="B943"/>
  <c r="B286"/>
  <c r="B285"/>
  <c r="B284"/>
  <c r="B281"/>
  <c r="B254"/>
  <c r="B241"/>
  <c r="B255"/>
  <c r="B278"/>
  <c r="B279"/>
  <c r="B280"/>
  <c r="B282"/>
  <c r="B283"/>
  <c r="B287"/>
  <c r="B577"/>
  <c r="B578"/>
  <c r="B579"/>
  <c r="B595"/>
  <c r="B596"/>
  <c r="B1236"/>
  <c r="B1237"/>
  <c r="B777"/>
  <c r="B876"/>
  <c r="B877"/>
  <c r="B878"/>
  <c r="B879"/>
  <c r="B880"/>
  <c r="B882"/>
  <c r="B883"/>
  <c r="B884"/>
  <c r="B894"/>
  <c r="B895"/>
  <c r="B897"/>
  <c r="B898"/>
  <c r="B899"/>
  <c r="B900"/>
  <c r="B901"/>
  <c r="B905"/>
  <c r="B906"/>
  <c r="B907"/>
  <c r="B908"/>
  <c r="B909"/>
  <c r="B910"/>
  <c r="B911"/>
  <c r="B928"/>
  <c r="B929"/>
  <c r="B938"/>
  <c r="B939"/>
  <c r="B931"/>
  <c r="B941"/>
  <c r="B942"/>
  <c r="B958"/>
  <c r="B959"/>
  <c r="B960"/>
  <c r="B961"/>
  <c r="B962"/>
  <c r="B963"/>
  <c r="B964"/>
  <c r="B1004"/>
  <c r="B1028"/>
  <c r="B1009"/>
  <c r="B1018"/>
  <c r="B914"/>
  <c r="B915"/>
  <c r="B916"/>
  <c r="B917"/>
  <c r="B918"/>
  <c r="B934"/>
  <c r="B935"/>
  <c r="B936"/>
  <c r="B937"/>
  <c r="B1005"/>
  <c r="B1010"/>
  <c r="B1001"/>
  <c r="B1011"/>
  <c r="B1008"/>
  <c r="B1012"/>
  <c r="B987"/>
  <c r="B990"/>
  <c r="B993"/>
  <c r="B1039"/>
  <c r="B1036"/>
  <c r="B1047"/>
  <c r="B995"/>
  <c r="B1022"/>
  <c r="B997"/>
  <c r="B1033"/>
  <c r="B1013"/>
  <c r="B1015"/>
  <c r="B991"/>
  <c r="B1030"/>
  <c r="B992"/>
  <c r="B1029"/>
  <c r="B988"/>
  <c r="B1016"/>
  <c r="B986"/>
  <c r="B1014"/>
  <c r="B1044"/>
  <c r="B1032"/>
  <c r="B989"/>
  <c r="B1049"/>
  <c r="B998"/>
  <c r="B1046"/>
  <c r="B994"/>
  <c r="B1043"/>
  <c r="B1050"/>
  <c r="B1023"/>
  <c r="B1034"/>
  <c r="B1019"/>
  <c r="B1021"/>
  <c r="B1035"/>
  <c r="B1045"/>
  <c r="B984"/>
  <c r="B1053"/>
  <c r="I13" i="71"/>
  <c r="O11" i="42"/>
  <c r="N11"/>
  <c r="O293" i="34" l="1"/>
  <c r="Q292"/>
  <c r="Q294"/>
  <c r="P290"/>
  <c r="Q291"/>
  <c r="Q289"/>
  <c r="P295"/>
  <c r="O288"/>
  <c r="Q420"/>
  <c r="O420"/>
  <c r="O446"/>
  <c r="Q446"/>
  <c r="O292"/>
  <c r="P292"/>
  <c r="P291"/>
  <c r="P289"/>
  <c r="P288"/>
  <c r="P420"/>
  <c r="P576"/>
  <c r="Q431"/>
  <c r="P431"/>
  <c r="P293"/>
  <c r="Q293"/>
  <c r="O291"/>
  <c r="Q290"/>
  <c r="O295"/>
  <c r="Q288"/>
  <c r="Q576"/>
  <c r="P446"/>
  <c r="O294"/>
  <c r="P294"/>
  <c r="O290"/>
  <c r="O289"/>
  <c r="Q295"/>
  <c r="O576"/>
  <c r="O431"/>
  <c r="Q49"/>
  <c r="P46"/>
  <c r="P54"/>
  <c r="Q46"/>
  <c r="O46"/>
  <c r="O54"/>
  <c r="O43"/>
  <c r="P49"/>
  <c r="O49"/>
  <c r="Q54"/>
  <c r="Q43"/>
  <c r="P43"/>
  <c r="O798"/>
  <c r="Q798"/>
  <c r="P798"/>
  <c r="Q18"/>
  <c r="O18"/>
  <c r="P18"/>
  <c r="O1238"/>
  <c r="P1238"/>
  <c r="Q1238"/>
  <c r="Q845"/>
  <c r="Q1289"/>
  <c r="P1324"/>
  <c r="O1328"/>
  <c r="P1332"/>
  <c r="O1368"/>
  <c r="P1372"/>
  <c r="Q1290"/>
  <c r="Q1329"/>
  <c r="Q1369"/>
  <c r="O1291"/>
  <c r="P1295"/>
  <c r="Q1330"/>
  <c r="Q1370"/>
  <c r="P1288"/>
  <c r="O1292"/>
  <c r="P1296"/>
  <c r="P1327"/>
  <c r="O1331"/>
  <c r="P1367"/>
  <c r="O1371"/>
  <c r="O845"/>
  <c r="P1293"/>
  <c r="O1293"/>
  <c r="Q1328"/>
  <c r="Q1368"/>
  <c r="O1290"/>
  <c r="P1294"/>
  <c r="P1325"/>
  <c r="O1325"/>
  <c r="P1365"/>
  <c r="O1365"/>
  <c r="P1373"/>
  <c r="O1373"/>
  <c r="Q1295"/>
  <c r="P1326"/>
  <c r="O1330"/>
  <c r="P1366"/>
  <c r="O1370"/>
  <c r="Q1292"/>
  <c r="Q1327"/>
  <c r="Q1367"/>
  <c r="Q1293"/>
  <c r="O1324"/>
  <c r="P1328"/>
  <c r="O1332"/>
  <c r="P1368"/>
  <c r="O1372"/>
  <c r="Q1294"/>
  <c r="Q1325"/>
  <c r="Q1365"/>
  <c r="Q1373"/>
  <c r="P1291"/>
  <c r="O1295"/>
  <c r="Q1326"/>
  <c r="Q1366"/>
  <c r="O1288"/>
  <c r="P1292"/>
  <c r="O1296"/>
  <c r="O1327"/>
  <c r="P1331"/>
  <c r="O1367"/>
  <c r="P1371"/>
  <c r="P845"/>
  <c r="P1289"/>
  <c r="O1289"/>
  <c r="Q1324"/>
  <c r="Q1332"/>
  <c r="Q1372"/>
  <c r="P1290"/>
  <c r="O1294"/>
  <c r="P1329"/>
  <c r="O1329"/>
  <c r="P1369"/>
  <c r="O1369"/>
  <c r="Q1291"/>
  <c r="O1326"/>
  <c r="P1330"/>
  <c r="O1366"/>
  <c r="P1370"/>
  <c r="Q1288"/>
  <c r="Q1296"/>
  <c r="Q1331"/>
  <c r="Q1371"/>
  <c r="Q1071"/>
  <c r="P1071"/>
  <c r="O757"/>
  <c r="P53"/>
  <c r="O681"/>
  <c r="O1072"/>
  <c r="Q65"/>
  <c r="Q75"/>
  <c r="P83"/>
  <c r="Q89"/>
  <c r="O751"/>
  <c r="P758"/>
  <c r="Q30"/>
  <c r="Q42"/>
  <c r="P42"/>
  <c r="P55"/>
  <c r="Q64"/>
  <c r="Q696"/>
  <c r="P696"/>
  <c r="O1077"/>
  <c r="Q66"/>
  <c r="O72"/>
  <c r="Q72"/>
  <c r="Q80"/>
  <c r="O80"/>
  <c r="Q93"/>
  <c r="O93"/>
  <c r="O1055"/>
  <c r="P1055"/>
  <c r="Q1059"/>
  <c r="O759"/>
  <c r="P31"/>
  <c r="P44"/>
  <c r="P48"/>
  <c r="O58"/>
  <c r="O56"/>
  <c r="O686"/>
  <c r="Q720"/>
  <c r="P720"/>
  <c r="O693"/>
  <c r="P673"/>
  <c r="Q663"/>
  <c r="P663"/>
  <c r="P660"/>
  <c r="Q740"/>
  <c r="O748"/>
  <c r="Q610"/>
  <c r="O610"/>
  <c r="O622"/>
  <c r="Q626"/>
  <c r="P626"/>
  <c r="P630"/>
  <c r="Q634"/>
  <c r="Q1074"/>
  <c r="P84"/>
  <c r="O69"/>
  <c r="O77"/>
  <c r="O87"/>
  <c r="O91"/>
  <c r="Q1056"/>
  <c r="O1064"/>
  <c r="O756"/>
  <c r="P27"/>
  <c r="O32"/>
  <c r="Q38"/>
  <c r="Q34"/>
  <c r="P45"/>
  <c r="Q50"/>
  <c r="Q60"/>
  <c r="Q57"/>
  <c r="P685"/>
  <c r="Q719"/>
  <c r="P719"/>
  <c r="O667"/>
  <c r="Q664"/>
  <c r="P664"/>
  <c r="P661"/>
  <c r="Q741"/>
  <c r="O749"/>
  <c r="Q611"/>
  <c r="P611"/>
  <c r="O623"/>
  <c r="Q627"/>
  <c r="P627"/>
  <c r="P631"/>
  <c r="P85"/>
  <c r="P74"/>
  <c r="O74"/>
  <c r="O88"/>
  <c r="O1057"/>
  <c r="P1057"/>
  <c r="P757"/>
  <c r="Q33"/>
  <c r="Q53"/>
  <c r="O691"/>
  <c r="Q1072"/>
  <c r="P1072"/>
  <c r="O65"/>
  <c r="P67"/>
  <c r="O75"/>
  <c r="O89"/>
  <c r="O1058"/>
  <c r="P751"/>
  <c r="Q758"/>
  <c r="P30"/>
  <c r="P39"/>
  <c r="O55"/>
  <c r="O1073"/>
  <c r="Q1077"/>
  <c r="P1077"/>
  <c r="P68"/>
  <c r="O68"/>
  <c r="P80"/>
  <c r="P93"/>
  <c r="P90"/>
  <c r="O90"/>
  <c r="Q1055"/>
  <c r="O1063"/>
  <c r="O752"/>
  <c r="P759"/>
  <c r="P26"/>
  <c r="O31"/>
  <c r="Q36"/>
  <c r="Q44"/>
  <c r="Q48"/>
  <c r="Q58"/>
  <c r="Q56"/>
  <c r="P56"/>
  <c r="Q686"/>
  <c r="P686"/>
  <c r="O690"/>
  <c r="Q673"/>
  <c r="O744"/>
  <c r="P748"/>
  <c r="Q606"/>
  <c r="O606"/>
  <c r="P610"/>
  <c r="O618"/>
  <c r="Q622"/>
  <c r="P622"/>
  <c r="Q630"/>
  <c r="O638"/>
  <c r="Q69"/>
  <c r="P73"/>
  <c r="Q77"/>
  <c r="P77"/>
  <c r="Q87"/>
  <c r="P87"/>
  <c r="Q91"/>
  <c r="O1060"/>
  <c r="Q1064"/>
  <c r="P1064"/>
  <c r="P756"/>
  <c r="P38"/>
  <c r="O34"/>
  <c r="O684"/>
  <c r="Q685"/>
  <c r="O700"/>
  <c r="Q667"/>
  <c r="P667"/>
  <c r="O745"/>
  <c r="P749"/>
  <c r="Q607"/>
  <c r="O607"/>
  <c r="O619"/>
  <c r="Q623"/>
  <c r="P623"/>
  <c r="Q631"/>
  <c r="O639"/>
  <c r="O78"/>
  <c r="P88"/>
  <c r="Q1057"/>
  <c r="Q757"/>
  <c r="O53"/>
  <c r="P681"/>
  <c r="Q691"/>
  <c r="P691"/>
  <c r="Q67"/>
  <c r="P75"/>
  <c r="Q83"/>
  <c r="P89"/>
  <c r="O1054"/>
  <c r="Q1058"/>
  <c r="P1058"/>
  <c r="Q751"/>
  <c r="O30"/>
  <c r="Q39"/>
  <c r="Q55"/>
  <c r="P64"/>
  <c r="O1069"/>
  <c r="Q1073"/>
  <c r="P1073"/>
  <c r="Q68"/>
  <c r="P72"/>
  <c r="Q76"/>
  <c r="O76"/>
  <c r="Q86"/>
  <c r="O86"/>
  <c r="Q90"/>
  <c r="Q1063"/>
  <c r="P1063"/>
  <c r="P752"/>
  <c r="Q759"/>
  <c r="P36"/>
  <c r="P41"/>
  <c r="O41"/>
  <c r="O48"/>
  <c r="O63"/>
  <c r="P693"/>
  <c r="Q690"/>
  <c r="P690"/>
  <c r="O673"/>
  <c r="O740"/>
  <c r="P744"/>
  <c r="Q748"/>
  <c r="O838"/>
  <c r="O602"/>
  <c r="P606"/>
  <c r="O614"/>
  <c r="Q618"/>
  <c r="P618"/>
  <c r="O634"/>
  <c r="P638"/>
  <c r="O1074"/>
  <c r="O84"/>
  <c r="P69"/>
  <c r="O81"/>
  <c r="O102"/>
  <c r="P91"/>
  <c r="Q1060"/>
  <c r="P1060"/>
  <c r="Q756"/>
  <c r="O848"/>
  <c r="O27"/>
  <c r="Q27"/>
  <c r="Q32"/>
  <c r="O38"/>
  <c r="P34"/>
  <c r="Q45"/>
  <c r="O45"/>
  <c r="P60"/>
  <c r="Q684"/>
  <c r="P684"/>
  <c r="O685"/>
  <c r="O694"/>
  <c r="Q700"/>
  <c r="P700"/>
  <c r="O741"/>
  <c r="P745"/>
  <c r="Q749"/>
  <c r="O863"/>
  <c r="O1071"/>
  <c r="Q85"/>
  <c r="O85"/>
  <c r="Q74"/>
  <c r="Q88"/>
  <c r="O33"/>
  <c r="P33"/>
  <c r="Q681"/>
  <c r="P65"/>
  <c r="O67"/>
  <c r="O83"/>
  <c r="Q1054"/>
  <c r="P1054"/>
  <c r="O758"/>
  <c r="O42"/>
  <c r="O39"/>
  <c r="O64"/>
  <c r="O696"/>
  <c r="Q1069"/>
  <c r="P1069"/>
  <c r="P66"/>
  <c r="O66"/>
  <c r="P76"/>
  <c r="P86"/>
  <c r="O1059"/>
  <c r="P1059"/>
  <c r="Q752"/>
  <c r="O26"/>
  <c r="Q26"/>
  <c r="Q31"/>
  <c r="O36"/>
  <c r="O44"/>
  <c r="Q41"/>
  <c r="P58"/>
  <c r="Q63"/>
  <c r="P63"/>
  <c r="O720"/>
  <c r="Q693"/>
  <c r="O663"/>
  <c r="Q660"/>
  <c r="O660"/>
  <c r="P740"/>
  <c r="Q744"/>
  <c r="Q838"/>
  <c r="P838"/>
  <c r="Q602"/>
  <c r="P602"/>
  <c r="Q614"/>
  <c r="P614"/>
  <c r="O626"/>
  <c r="O630"/>
  <c r="P634"/>
  <c r="Q638"/>
  <c r="P1074"/>
  <c r="Q84"/>
  <c r="O73"/>
  <c r="Q73"/>
  <c r="Q81"/>
  <c r="P81"/>
  <c r="Q102"/>
  <c r="P102"/>
  <c r="O1056"/>
  <c r="P1056"/>
  <c r="Q848"/>
  <c r="P848"/>
  <c r="P32"/>
  <c r="P50"/>
  <c r="O50"/>
  <c r="O60"/>
  <c r="O57"/>
  <c r="P57"/>
  <c r="O719"/>
  <c r="Q694"/>
  <c r="P694"/>
  <c r="O664"/>
  <c r="Q661"/>
  <c r="O661"/>
  <c r="P741"/>
  <c r="Q745"/>
  <c r="Q863"/>
  <c r="P863"/>
  <c r="P603"/>
  <c r="O611"/>
  <c r="Q615"/>
  <c r="Q603"/>
  <c r="O603"/>
  <c r="P619"/>
  <c r="O627"/>
  <c r="O631"/>
  <c r="P639"/>
  <c r="O1066"/>
  <c r="P105"/>
  <c r="Q1065"/>
  <c r="P1065"/>
  <c r="O711"/>
  <c r="Q689"/>
  <c r="O729"/>
  <c r="O742"/>
  <c r="P746"/>
  <c r="Q750"/>
  <c r="Q604"/>
  <c r="O604"/>
  <c r="P608"/>
  <c r="P616"/>
  <c r="Q620"/>
  <c r="O624"/>
  <c r="Q628"/>
  <c r="O636"/>
  <c r="P640"/>
  <c r="O1070"/>
  <c r="O1067"/>
  <c r="Q1075"/>
  <c r="P1075"/>
  <c r="P82"/>
  <c r="O1061"/>
  <c r="Q818"/>
  <c r="P818"/>
  <c r="P40"/>
  <c r="P47"/>
  <c r="O62"/>
  <c r="O722"/>
  <c r="Q1068"/>
  <c r="P1068"/>
  <c r="Q79"/>
  <c r="Q1062"/>
  <c r="O799"/>
  <c r="Q35"/>
  <c r="P687"/>
  <c r="O738"/>
  <c r="O747"/>
  <c r="O609"/>
  <c r="P625"/>
  <c r="Q621"/>
  <c r="O637"/>
  <c r="P1243"/>
  <c r="P607"/>
  <c r="O615"/>
  <c r="Q619"/>
  <c r="O635"/>
  <c r="Q639"/>
  <c r="P1066"/>
  <c r="Q78"/>
  <c r="P29"/>
  <c r="Q37"/>
  <c r="O37"/>
  <c r="P59"/>
  <c r="Q711"/>
  <c r="P711"/>
  <c r="O689"/>
  <c r="Q662"/>
  <c r="O662"/>
  <c r="P742"/>
  <c r="Q746"/>
  <c r="O600"/>
  <c r="P604"/>
  <c r="P612"/>
  <c r="Q616"/>
  <c r="O620"/>
  <c r="O632"/>
  <c r="P636"/>
  <c r="Q640"/>
  <c r="P1070"/>
  <c r="Q1067"/>
  <c r="P1067"/>
  <c r="P70"/>
  <c r="Q82"/>
  <c r="P92"/>
  <c r="Q1061"/>
  <c r="P1061"/>
  <c r="Q47"/>
  <c r="Q62"/>
  <c r="Q722"/>
  <c r="P722"/>
  <c r="P71"/>
  <c r="O79"/>
  <c r="P108"/>
  <c r="P35"/>
  <c r="P52"/>
  <c r="O61"/>
  <c r="O703"/>
  <c r="Q671"/>
  <c r="P671"/>
  <c r="P738"/>
  <c r="O743"/>
  <c r="P747"/>
  <c r="Q605"/>
  <c r="O605"/>
  <c r="P609"/>
  <c r="O617"/>
  <c r="P615"/>
  <c r="P635"/>
  <c r="Q1066"/>
  <c r="Q105"/>
  <c r="O105"/>
  <c r="P37"/>
  <c r="O59"/>
  <c r="P729"/>
  <c r="Q658"/>
  <c r="O658"/>
  <c r="P662"/>
  <c r="Q742"/>
  <c r="O750"/>
  <c r="Q600"/>
  <c r="P600"/>
  <c r="Q612"/>
  <c r="O616"/>
  <c r="P624"/>
  <c r="O628"/>
  <c r="P632"/>
  <c r="Q636"/>
  <c r="Q1070"/>
  <c r="O47"/>
  <c r="O1076"/>
  <c r="Q71"/>
  <c r="O71"/>
  <c r="P79"/>
  <c r="Q108"/>
  <c r="O1062"/>
  <c r="O35"/>
  <c r="Q61"/>
  <c r="O692"/>
  <c r="Q703"/>
  <c r="P703"/>
  <c r="Q738"/>
  <c r="O739"/>
  <c r="P743"/>
  <c r="Q747"/>
  <c r="O846"/>
  <c r="O601"/>
  <c r="P605"/>
  <c r="O613"/>
  <c r="Q617"/>
  <c r="P617"/>
  <c r="O633"/>
  <c r="P637"/>
  <c r="P1242"/>
  <c r="Q1243"/>
  <c r="Q635"/>
  <c r="P78"/>
  <c r="O1065"/>
  <c r="O29"/>
  <c r="Q29"/>
  <c r="Q59"/>
  <c r="P689"/>
  <c r="Q729"/>
  <c r="P658"/>
  <c r="O746"/>
  <c r="P750"/>
  <c r="Q608"/>
  <c r="O608"/>
  <c r="O612"/>
  <c r="P620"/>
  <c r="Q624"/>
  <c r="P628"/>
  <c r="Q632"/>
  <c r="O640"/>
  <c r="O1075"/>
  <c r="Q70"/>
  <c r="O70"/>
  <c r="O82"/>
  <c r="Q92"/>
  <c r="O92"/>
  <c r="O818"/>
  <c r="Q40"/>
  <c r="O40"/>
  <c r="P62"/>
  <c r="O1068"/>
  <c r="Q1076"/>
  <c r="P1076"/>
  <c r="O108"/>
  <c r="P1062"/>
  <c r="Q799"/>
  <c r="P799"/>
  <c r="O52"/>
  <c r="P61"/>
  <c r="O687"/>
  <c r="Q692"/>
  <c r="P692"/>
  <c r="Q659"/>
  <c r="O659"/>
  <c r="P739"/>
  <c r="Q743"/>
  <c r="Q846"/>
  <c r="P846"/>
  <c r="Q601"/>
  <c r="P601"/>
  <c r="Q613"/>
  <c r="P613"/>
  <c r="O625"/>
  <c r="O629"/>
  <c r="P633"/>
  <c r="Q637"/>
  <c r="Q1242"/>
  <c r="O1243"/>
  <c r="Q52"/>
  <c r="Q687"/>
  <c r="O671"/>
  <c r="P659"/>
  <c r="Q739"/>
  <c r="Q609"/>
  <c r="O621"/>
  <c r="Q625"/>
  <c r="P629"/>
  <c r="Q633"/>
  <c r="O1242"/>
  <c r="P621"/>
  <c r="Q629"/>
  <c r="Q182"/>
  <c r="P182"/>
  <c r="O170"/>
  <c r="Q170"/>
  <c r="P170"/>
  <c r="O182"/>
  <c r="Q113"/>
  <c r="P113"/>
  <c r="O113"/>
  <c r="P1321"/>
  <c r="O1321"/>
  <c r="P1353"/>
  <c r="O1353"/>
  <c r="Q1396"/>
  <c r="P1396"/>
  <c r="P1322"/>
  <c r="O1350"/>
  <c r="P1354"/>
  <c r="P1393"/>
  <c r="O1393"/>
  <c r="Q1347"/>
  <c r="O1390"/>
  <c r="P1394"/>
  <c r="Q1348"/>
  <c r="Q1391"/>
  <c r="Q1392"/>
  <c r="O1322"/>
  <c r="P1350"/>
  <c r="O1354"/>
  <c r="P1397"/>
  <c r="O1397"/>
  <c r="Q1351"/>
  <c r="P1390"/>
  <c r="O1394"/>
  <c r="Q1352"/>
  <c r="Q1395"/>
  <c r="Q1321"/>
  <c r="Q1353"/>
  <c r="O1392"/>
  <c r="O1396"/>
  <c r="Q1322"/>
  <c r="Q1354"/>
  <c r="Q1393"/>
  <c r="O1347"/>
  <c r="P1351"/>
  <c r="Q1394"/>
  <c r="P1348"/>
  <c r="O1352"/>
  <c r="O1391"/>
  <c r="P1395"/>
  <c r="P1349"/>
  <c r="Q1349"/>
  <c r="P1392"/>
  <c r="Q1350"/>
  <c r="Q1397"/>
  <c r="P1347"/>
  <c r="O1351"/>
  <c r="Q1390"/>
  <c r="O1348"/>
  <c r="P1352"/>
  <c r="P1391"/>
  <c r="O1395"/>
  <c r="O1349"/>
  <c r="O641"/>
  <c r="Q645"/>
  <c r="P645"/>
  <c r="Q657"/>
  <c r="O657"/>
  <c r="P737"/>
  <c r="P701"/>
  <c r="O754"/>
  <c r="O800"/>
  <c r="P825"/>
  <c r="Q865"/>
  <c r="O809"/>
  <c r="Q771"/>
  <c r="Q862"/>
  <c r="P862"/>
  <c r="P763"/>
  <c r="O646"/>
  <c r="P650"/>
  <c r="P665"/>
  <c r="Q705"/>
  <c r="Q860"/>
  <c r="P860"/>
  <c r="O774"/>
  <c r="Q767"/>
  <c r="O859"/>
  <c r="O782"/>
  <c r="Q651"/>
  <c r="O651"/>
  <c r="P655"/>
  <c r="O714"/>
  <c r="Q732"/>
  <c r="P732"/>
  <c r="P760"/>
  <c r="Q761"/>
  <c r="O822"/>
  <c r="Q820"/>
  <c r="P820"/>
  <c r="O869"/>
  <c r="Q806"/>
  <c r="P806"/>
  <c r="Q1079"/>
  <c r="P1079"/>
  <c r="Q644"/>
  <c r="P644"/>
  <c r="Q656"/>
  <c r="O656"/>
  <c r="O682"/>
  <c r="O753"/>
  <c r="P762"/>
  <c r="O847"/>
  <c r="O764"/>
  <c r="Q786"/>
  <c r="P786"/>
  <c r="O832"/>
  <c r="Q851"/>
  <c r="P851"/>
  <c r="P780"/>
  <c r="O1248"/>
  <c r="O1315"/>
  <c r="P1319"/>
  <c r="Q1341"/>
  <c r="P1384"/>
  <c r="O1388"/>
  <c r="O1307"/>
  <c r="P1311"/>
  <c r="O1339"/>
  <c r="O1380"/>
  <c r="P1376"/>
  <c r="P1363"/>
  <c r="O1359"/>
  <c r="Q1333"/>
  <c r="P1303"/>
  <c r="O1299"/>
  <c r="Q1282"/>
  <c r="P1267"/>
  <c r="O1263"/>
  <c r="P1259"/>
  <c r="O1255"/>
  <c r="Q1125"/>
  <c r="Q1133"/>
  <c r="Q1141"/>
  <c r="Q1149"/>
  <c r="P1316"/>
  <c r="O1320"/>
  <c r="Q1346"/>
  <c r="P641"/>
  <c r="Q653"/>
  <c r="O653"/>
  <c r="P657"/>
  <c r="Q737"/>
  <c r="P709"/>
  <c r="Q701"/>
  <c r="P754"/>
  <c r="O856"/>
  <c r="Q825"/>
  <c r="O865"/>
  <c r="O766"/>
  <c r="Q763"/>
  <c r="O871"/>
  <c r="O642"/>
  <c r="Q646"/>
  <c r="P646"/>
  <c r="Q665"/>
  <c r="O705"/>
  <c r="O726"/>
  <c r="O755"/>
  <c r="O807"/>
  <c r="O768"/>
  <c r="P774"/>
  <c r="Q859"/>
  <c r="P859"/>
  <c r="P782"/>
  <c r="O1078"/>
  <c r="O647"/>
  <c r="P651"/>
  <c r="O666"/>
  <c r="Q714"/>
  <c r="P714"/>
  <c r="Q760"/>
  <c r="Q822"/>
  <c r="P822"/>
  <c r="O840"/>
  <c r="O776"/>
  <c r="O831"/>
  <c r="O773"/>
  <c r="Q652"/>
  <c r="O652"/>
  <c r="P656"/>
  <c r="O715"/>
  <c r="Q682"/>
  <c r="P682"/>
  <c r="P753"/>
  <c r="Q762"/>
  <c r="P841"/>
  <c r="Q847"/>
  <c r="P847"/>
  <c r="P764"/>
  <c r="Q832"/>
  <c r="P832"/>
  <c r="Q780"/>
  <c r="O844"/>
  <c r="Q1248"/>
  <c r="Q1319"/>
  <c r="P1345"/>
  <c r="O1345"/>
  <c r="Q1388"/>
  <c r="Q1311"/>
  <c r="Q1380"/>
  <c r="Q1363"/>
  <c r="Q641"/>
  <c r="O649"/>
  <c r="P653"/>
  <c r="Q709"/>
  <c r="O701"/>
  <c r="Q754"/>
  <c r="Q856"/>
  <c r="O825"/>
  <c r="P809"/>
  <c r="O771"/>
  <c r="P766"/>
  <c r="Q871"/>
  <c r="P871"/>
  <c r="P642"/>
  <c r="Q654"/>
  <c r="O654"/>
  <c r="O665"/>
  <c r="O710"/>
  <c r="Q726"/>
  <c r="P726"/>
  <c r="P755"/>
  <c r="O834"/>
  <c r="Q807"/>
  <c r="P807"/>
  <c r="P768"/>
  <c r="Q774"/>
  <c r="O804"/>
  <c r="O767"/>
  <c r="Q782"/>
  <c r="P1078"/>
  <c r="O643"/>
  <c r="Q647"/>
  <c r="P647"/>
  <c r="Q666"/>
  <c r="P666"/>
  <c r="O761"/>
  <c r="P869"/>
  <c r="Q840"/>
  <c r="P776"/>
  <c r="O830"/>
  <c r="Q831"/>
  <c r="P831"/>
  <c r="P773"/>
  <c r="O648"/>
  <c r="P652"/>
  <c r="O668"/>
  <c r="Q715"/>
  <c r="P715"/>
  <c r="Q753"/>
  <c r="Q841"/>
  <c r="Q764"/>
  <c r="O645"/>
  <c r="Q649"/>
  <c r="P649"/>
  <c r="O737"/>
  <c r="O709"/>
  <c r="Q800"/>
  <c r="P800"/>
  <c r="P856"/>
  <c r="P865"/>
  <c r="Q809"/>
  <c r="P771"/>
  <c r="Q766"/>
  <c r="O862"/>
  <c r="O763"/>
  <c r="Q642"/>
  <c r="Q650"/>
  <c r="O650"/>
  <c r="P654"/>
  <c r="P705"/>
  <c r="Q710"/>
  <c r="P710"/>
  <c r="Q755"/>
  <c r="O860"/>
  <c r="Q834"/>
  <c r="P834"/>
  <c r="Q768"/>
  <c r="Q804"/>
  <c r="P804"/>
  <c r="P767"/>
  <c r="Q1078"/>
  <c r="Q643"/>
  <c r="P643"/>
  <c r="Q655"/>
  <c r="O655"/>
  <c r="O732"/>
  <c r="O760"/>
  <c r="P761"/>
  <c r="O820"/>
  <c r="Q869"/>
  <c r="P840"/>
  <c r="Q776"/>
  <c r="O806"/>
  <c r="Q830"/>
  <c r="P830"/>
  <c r="Q773"/>
  <c r="O1079"/>
  <c r="O644"/>
  <c r="Q648"/>
  <c r="P648"/>
  <c r="Q668"/>
  <c r="P668"/>
  <c r="O762"/>
  <c r="O841"/>
  <c r="O786"/>
  <c r="O791"/>
  <c r="O851"/>
  <c r="O780"/>
  <c r="Q1315"/>
  <c r="P1341"/>
  <c r="O1341"/>
  <c r="Q1384"/>
  <c r="Q1307"/>
  <c r="Q1339"/>
  <c r="Q1376"/>
  <c r="Q1359"/>
  <c r="P1333"/>
  <c r="O1333"/>
  <c r="Q1299"/>
  <c r="P1282"/>
  <c r="O1278"/>
  <c r="Q1263"/>
  <c r="Q1255"/>
  <c r="Q1121"/>
  <c r="P1125"/>
  <c r="O1125"/>
  <c r="P1133"/>
  <c r="O1133"/>
  <c r="P1141"/>
  <c r="Q791"/>
  <c r="P791"/>
  <c r="O1311"/>
  <c r="O1363"/>
  <c r="Q1337"/>
  <c r="O1259"/>
  <c r="O1121"/>
  <c r="P1129"/>
  <c r="O1129"/>
  <c r="Q1145"/>
  <c r="O1149"/>
  <c r="Q1316"/>
  <c r="P1342"/>
  <c r="O1346"/>
  <c r="Q1389"/>
  <c r="O1308"/>
  <c r="P1312"/>
  <c r="O1340"/>
  <c r="O1379"/>
  <c r="P1375"/>
  <c r="Q1358"/>
  <c r="P1336"/>
  <c r="Q1306"/>
  <c r="Q1298"/>
  <c r="Q1281"/>
  <c r="Q1262"/>
  <c r="O1122"/>
  <c r="Q1130"/>
  <c r="Q1138"/>
  <c r="Q1146"/>
  <c r="Q1154"/>
  <c r="Q1249"/>
  <c r="O1343"/>
  <c r="Q1382"/>
  <c r="O1313"/>
  <c r="Q1254"/>
  <c r="Q1374"/>
  <c r="Q1361"/>
  <c r="O1335"/>
  <c r="Q1301"/>
  <c r="P1280"/>
  <c r="O1276"/>
  <c r="Q1265"/>
  <c r="Q1257"/>
  <c r="O1123"/>
  <c r="P1127"/>
  <c r="O1131"/>
  <c r="P1135"/>
  <c r="O1139"/>
  <c r="P1143"/>
  <c r="O1147"/>
  <c r="P1151"/>
  <c r="O1155"/>
  <c r="Q1250"/>
  <c r="O1344"/>
  <c r="O1383"/>
  <c r="P1387"/>
  <c r="Q1314"/>
  <c r="Q1381"/>
  <c r="P1364"/>
  <c r="O1360"/>
  <c r="Q1334"/>
  <c r="P1304"/>
  <c r="O1300"/>
  <c r="O1283"/>
  <c r="P1279"/>
  <c r="P1268"/>
  <c r="O1264"/>
  <c r="P1260"/>
  <c r="O1256"/>
  <c r="O1124"/>
  <c r="P1128"/>
  <c r="P844"/>
  <c r="O1319"/>
  <c r="O1384"/>
  <c r="P1307"/>
  <c r="P1339"/>
  <c r="O1376"/>
  <c r="P1359"/>
  <c r="O1303"/>
  <c r="O1282"/>
  <c r="Q1267"/>
  <c r="P1263"/>
  <c r="P1121"/>
  <c r="Q1129"/>
  <c r="P1137"/>
  <c r="O1137"/>
  <c r="O1141"/>
  <c r="P1149"/>
  <c r="Q1320"/>
  <c r="P1320"/>
  <c r="Q1342"/>
  <c r="P1385"/>
  <c r="O1385"/>
  <c r="Q1308"/>
  <c r="Q1340"/>
  <c r="Q1375"/>
  <c r="P1362"/>
  <c r="O1358"/>
  <c r="O1306"/>
  <c r="P1302"/>
  <c r="O1298"/>
  <c r="P1277"/>
  <c r="O1277"/>
  <c r="P1266"/>
  <c r="O1262"/>
  <c r="P1258"/>
  <c r="Q1122"/>
  <c r="P1122"/>
  <c r="P1126"/>
  <c r="O1130"/>
  <c r="P1134"/>
  <c r="O1138"/>
  <c r="P1142"/>
  <c r="O1146"/>
  <c r="P1150"/>
  <c r="O1154"/>
  <c r="P1317"/>
  <c r="O1317"/>
  <c r="O1382"/>
  <c r="P1386"/>
  <c r="P1309"/>
  <c r="O1309"/>
  <c r="Q1313"/>
  <c r="O1254"/>
  <c r="P1378"/>
  <c r="O1374"/>
  <c r="P1357"/>
  <c r="O1357"/>
  <c r="P1305"/>
  <c r="O1305"/>
  <c r="P1297"/>
  <c r="O1297"/>
  <c r="Q1276"/>
  <c r="P1261"/>
  <c r="O1261"/>
  <c r="P1119"/>
  <c r="Q1127"/>
  <c r="Q1135"/>
  <c r="Q1143"/>
  <c r="Q1151"/>
  <c r="O1250"/>
  <c r="P1318"/>
  <c r="Q1344"/>
  <c r="Q1387"/>
  <c r="P1310"/>
  <c r="O1314"/>
  <c r="P1377"/>
  <c r="O1377"/>
  <c r="Q1360"/>
  <c r="P1338"/>
  <c r="O1334"/>
  <c r="Q1300"/>
  <c r="Q1279"/>
  <c r="Q1264"/>
  <c r="Q1256"/>
  <c r="P1120"/>
  <c r="Q1124"/>
  <c r="Q844"/>
  <c r="P1315"/>
  <c r="P1388"/>
  <c r="P1380"/>
  <c r="P1278"/>
  <c r="Q1259"/>
  <c r="P1255"/>
  <c r="Q1137"/>
  <c r="P1153"/>
  <c r="O1153"/>
  <c r="O1342"/>
  <c r="P1346"/>
  <c r="Q1385"/>
  <c r="P1308"/>
  <c r="O1312"/>
  <c r="P1340"/>
  <c r="P1379"/>
  <c r="O1375"/>
  <c r="Q1362"/>
  <c r="O1336"/>
  <c r="Q1302"/>
  <c r="Q1277"/>
  <c r="Q1266"/>
  <c r="Q1258"/>
  <c r="Q1126"/>
  <c r="Q1134"/>
  <c r="Q1142"/>
  <c r="Q1150"/>
  <c r="Q1317"/>
  <c r="P1343"/>
  <c r="Q1386"/>
  <c r="Q1309"/>
  <c r="Q1378"/>
  <c r="Q1357"/>
  <c r="P1335"/>
  <c r="Q1305"/>
  <c r="Q1297"/>
  <c r="O1280"/>
  <c r="P1276"/>
  <c r="Q1261"/>
  <c r="O1119"/>
  <c r="P1123"/>
  <c r="O1127"/>
  <c r="P1131"/>
  <c r="O1135"/>
  <c r="P1139"/>
  <c r="O1143"/>
  <c r="P1147"/>
  <c r="O1151"/>
  <c r="P1155"/>
  <c r="Q1318"/>
  <c r="P1344"/>
  <c r="P1383"/>
  <c r="O1387"/>
  <c r="Q1310"/>
  <c r="Q1377"/>
  <c r="O1364"/>
  <c r="P1360"/>
  <c r="Q1338"/>
  <c r="O1304"/>
  <c r="P1300"/>
  <c r="P1283"/>
  <c r="O1279"/>
  <c r="O1268"/>
  <c r="P1264"/>
  <c r="O1260"/>
  <c r="P1256"/>
  <c r="Q1120"/>
  <c r="P1124"/>
  <c r="P1248"/>
  <c r="Q1345"/>
  <c r="P1337"/>
  <c r="O1337"/>
  <c r="Q1303"/>
  <c r="P1299"/>
  <c r="Q1278"/>
  <c r="O1267"/>
  <c r="P1145"/>
  <c r="O1145"/>
  <c r="Q1153"/>
  <c r="O1316"/>
  <c r="P1389"/>
  <c r="O1389"/>
  <c r="Q1312"/>
  <c r="Q1379"/>
  <c r="O1362"/>
  <c r="P1358"/>
  <c r="Q1336"/>
  <c r="P1306"/>
  <c r="O1302"/>
  <c r="P1298"/>
  <c r="P1281"/>
  <c r="O1281"/>
  <c r="O1266"/>
  <c r="P1262"/>
  <c r="O1258"/>
  <c r="O1126"/>
  <c r="P1130"/>
  <c r="O1134"/>
  <c r="P1138"/>
  <c r="O1142"/>
  <c r="P1146"/>
  <c r="O1150"/>
  <c r="P1154"/>
  <c r="P1249"/>
  <c r="O1249"/>
  <c r="Q1343"/>
  <c r="P1382"/>
  <c r="O1386"/>
  <c r="P1313"/>
  <c r="P1254"/>
  <c r="O1378"/>
  <c r="P1374"/>
  <c r="P1361"/>
  <c r="O1361"/>
  <c r="Q1335"/>
  <c r="P1301"/>
  <c r="O1301"/>
  <c r="Q1280"/>
  <c r="P1265"/>
  <c r="O1265"/>
  <c r="P1257"/>
  <c r="O1257"/>
  <c r="Q1119"/>
  <c r="Q1123"/>
  <c r="Q1131"/>
  <c r="Q1139"/>
  <c r="Q1147"/>
  <c r="Q1155"/>
  <c r="P1250"/>
  <c r="O1318"/>
  <c r="Q1383"/>
  <c r="O1310"/>
  <c r="P1314"/>
  <c r="P1381"/>
  <c r="O1381"/>
  <c r="Q1364"/>
  <c r="O1338"/>
  <c r="P1334"/>
  <c r="Q1304"/>
  <c r="Q1283"/>
  <c r="Q1268"/>
  <c r="Q1260"/>
  <c r="O1120"/>
  <c r="Q1128"/>
  <c r="Q1136"/>
  <c r="Q1144"/>
  <c r="Q1152"/>
  <c r="P1117"/>
  <c r="O1117"/>
  <c r="P1114"/>
  <c r="O1118"/>
  <c r="Q1116"/>
  <c r="O1081"/>
  <c r="O1128"/>
  <c r="P1136"/>
  <c r="O1140"/>
  <c r="Q1148"/>
  <c r="O1152"/>
  <c r="P1244"/>
  <c r="Q1118"/>
  <c r="O1115"/>
  <c r="Q1081"/>
  <c r="P1085"/>
  <c r="O1085"/>
  <c r="Q1093"/>
  <c r="P1097"/>
  <c r="Q1101"/>
  <c r="Q1109"/>
  <c r="P1086"/>
  <c r="Q1090"/>
  <c r="P1098"/>
  <c r="O1102"/>
  <c r="Q1106"/>
  <c r="Q1083"/>
  <c r="O1083"/>
  <c r="P1091"/>
  <c r="O1091"/>
  <c r="O1095"/>
  <c r="O1099"/>
  <c r="P1107"/>
  <c r="P1111"/>
  <c r="Q1084"/>
  <c r="O1088"/>
  <c r="P1088"/>
  <c r="Q1092"/>
  <c r="P1092"/>
  <c r="P1100"/>
  <c r="O1104"/>
  <c r="Q1104"/>
  <c r="O1132"/>
  <c r="Q1140"/>
  <c r="O1144"/>
  <c r="P1148"/>
  <c r="Q1117"/>
  <c r="O1114"/>
  <c r="P1116"/>
  <c r="P1089"/>
  <c r="Q1105"/>
  <c r="O1105"/>
  <c r="P1109"/>
  <c r="P1113"/>
  <c r="P1082"/>
  <c r="O1086"/>
  <c r="P1090"/>
  <c r="Q1094"/>
  <c r="O1098"/>
  <c r="P1102"/>
  <c r="P1110"/>
  <c r="Q1110"/>
  <c r="P1095"/>
  <c r="Q1095"/>
  <c r="O1103"/>
  <c r="Q1107"/>
  <c r="O1111"/>
  <c r="P1080"/>
  <c r="O1092"/>
  <c r="P1096"/>
  <c r="Q1100"/>
  <c r="O1108"/>
  <c r="P1108"/>
  <c r="P1112"/>
  <c r="Q1132"/>
  <c r="O1136"/>
  <c r="P1140"/>
  <c r="P1152"/>
  <c r="O1244"/>
  <c r="P1115"/>
  <c r="P1081"/>
  <c r="Q1085"/>
  <c r="O1089"/>
  <c r="P1093"/>
  <c r="O1101"/>
  <c r="P1105"/>
  <c r="Q1082"/>
  <c r="O1082"/>
  <c r="O1090"/>
  <c r="P1094"/>
  <c r="Q1098"/>
  <c r="P1106"/>
  <c r="P1083"/>
  <c r="Q1087"/>
  <c r="P1099"/>
  <c r="Q1103"/>
  <c r="O1107"/>
  <c r="O1080"/>
  <c r="P1084"/>
  <c r="O1096"/>
  <c r="Q1096"/>
  <c r="Q1108"/>
  <c r="Q1112"/>
  <c r="O1112"/>
  <c r="P1132"/>
  <c r="P1144"/>
  <c r="O1148"/>
  <c r="Q1244"/>
  <c r="Q1114"/>
  <c r="P1118"/>
  <c r="Q1115"/>
  <c r="O1116"/>
  <c r="Q1089"/>
  <c r="O1093"/>
  <c r="Q1097"/>
  <c r="O1097"/>
  <c r="P1101"/>
  <c r="O1109"/>
  <c r="Q1113"/>
  <c r="O1113"/>
  <c r="Q1086"/>
  <c r="O1094"/>
  <c r="Q1102"/>
  <c r="O1106"/>
  <c r="O1110"/>
  <c r="P1087"/>
  <c r="O1087"/>
  <c r="Q1091"/>
  <c r="Q1099"/>
  <c r="P1103"/>
  <c r="Q1111"/>
  <c r="Q1080"/>
  <c r="O1084"/>
  <c r="Q1088"/>
  <c r="O1100"/>
  <c r="P1104"/>
  <c r="Q819"/>
  <c r="P819"/>
  <c r="O864"/>
  <c r="P1241"/>
  <c r="O1241"/>
  <c r="P28"/>
  <c r="Q864"/>
  <c r="P864"/>
  <c r="Q1241"/>
  <c r="O819"/>
  <c r="O28"/>
  <c r="Q28"/>
  <c r="O781"/>
  <c r="P1162"/>
  <c r="Q1168"/>
  <c r="P1174"/>
  <c r="Q1174"/>
  <c r="O810"/>
  <c r="O1168"/>
  <c r="P781"/>
  <c r="Q1162"/>
  <c r="P1168"/>
  <c r="O1174"/>
  <c r="Q781"/>
  <c r="O1162"/>
  <c r="Q810"/>
  <c r="P810"/>
  <c r="Q672"/>
  <c r="P672"/>
  <c r="Q1041"/>
  <c r="Q1031"/>
  <c r="O1031"/>
  <c r="O672"/>
  <c r="O1041"/>
  <c r="P1041"/>
  <c r="P1031"/>
  <c r="O237"/>
  <c r="P137"/>
  <c r="O135"/>
  <c r="Q896"/>
  <c r="P896"/>
  <c r="P872"/>
  <c r="Q146"/>
  <c r="P200"/>
  <c r="O872"/>
  <c r="O146"/>
  <c r="O200"/>
  <c r="Q137"/>
  <c r="Q135"/>
  <c r="P135"/>
  <c r="O904"/>
  <c r="P237"/>
  <c r="Q904"/>
  <c r="Q200"/>
  <c r="Q237"/>
  <c r="O137"/>
  <c r="O896"/>
  <c r="Q872"/>
  <c r="P904"/>
  <c r="P146"/>
  <c r="Q179"/>
  <c r="P203"/>
  <c r="O179"/>
  <c r="O203"/>
  <c r="O184"/>
  <c r="P179"/>
  <c r="Q184"/>
  <c r="P184"/>
  <c r="Q203"/>
  <c r="Q674"/>
  <c r="P674"/>
  <c r="P1027"/>
  <c r="P861"/>
  <c r="Q815"/>
  <c r="P815"/>
  <c r="Q796"/>
  <c r="P796"/>
  <c r="Q985"/>
  <c r="O718"/>
  <c r="Q728"/>
  <c r="P728"/>
  <c r="O677"/>
  <c r="O707"/>
  <c r="Q725"/>
  <c r="O248"/>
  <c r="Q257"/>
  <c r="O261"/>
  <c r="O272"/>
  <c r="Q276"/>
  <c r="P276"/>
  <c r="P583"/>
  <c r="Q587"/>
  <c r="O704"/>
  <c r="Q670"/>
  <c r="P670"/>
  <c r="P772"/>
  <c r="Q885"/>
  <c r="P885"/>
  <c r="O889"/>
  <c r="P922"/>
  <c r="Q926"/>
  <c r="O970"/>
  <c r="P976"/>
  <c r="Q980"/>
  <c r="O1006"/>
  <c r="P1002"/>
  <c r="O180"/>
  <c r="O194"/>
  <c r="Q218"/>
  <c r="O226"/>
  <c r="Q191"/>
  <c r="P191"/>
  <c r="P245"/>
  <c r="O1025"/>
  <c r="O787"/>
  <c r="O836"/>
  <c r="Q824"/>
  <c r="P778"/>
  <c r="O1048"/>
  <c r="P1038"/>
  <c r="Q735"/>
  <c r="Q699"/>
  <c r="P699"/>
  <c r="Q789"/>
  <c r="P789"/>
  <c r="O817"/>
  <c r="O258"/>
  <c r="Q262"/>
  <c r="P262"/>
  <c r="O269"/>
  <c r="O584"/>
  <c r="P588"/>
  <c r="O676"/>
  <c r="Q842"/>
  <c r="P842"/>
  <c r="P765"/>
  <c r="P886"/>
  <c r="Q890"/>
  <c r="O927"/>
  <c r="Q948"/>
  <c r="P948"/>
  <c r="Q967"/>
  <c r="O977"/>
  <c r="P981"/>
  <c r="Q1026"/>
  <c r="O1007"/>
  <c r="Q205"/>
  <c r="O219"/>
  <c r="P219"/>
  <c r="O192"/>
  <c r="Q231"/>
  <c r="P231"/>
  <c r="Q794"/>
  <c r="P794"/>
  <c r="O835"/>
  <c r="Q821"/>
  <c r="P733"/>
  <c r="Q683"/>
  <c r="P683"/>
  <c r="O669"/>
  <c r="O680"/>
  <c r="Q708"/>
  <c r="P708"/>
  <c r="O713"/>
  <c r="Q779"/>
  <c r="O250"/>
  <c r="Q259"/>
  <c r="P259"/>
  <c r="O274"/>
  <c r="O581"/>
  <c r="Q585"/>
  <c r="P585"/>
  <c r="O678"/>
  <c r="Q853"/>
  <c r="O814"/>
  <c r="Q887"/>
  <c r="P887"/>
  <c r="P924"/>
  <c r="Q945"/>
  <c r="Q1027"/>
  <c r="Q861"/>
  <c r="Q797"/>
  <c r="P797"/>
  <c r="O796"/>
  <c r="Q718"/>
  <c r="P718"/>
  <c r="P697"/>
  <c r="Q707"/>
  <c r="P707"/>
  <c r="O725"/>
  <c r="P837"/>
  <c r="Q248"/>
  <c r="P248"/>
  <c r="O257"/>
  <c r="O268"/>
  <c r="Q272"/>
  <c r="P272"/>
  <c r="Q583"/>
  <c r="Q704"/>
  <c r="P704"/>
  <c r="Q772"/>
  <c r="O843"/>
  <c r="O783"/>
  <c r="O893"/>
  <c r="Q922"/>
  <c r="O926"/>
  <c r="O951"/>
  <c r="O966"/>
  <c r="P970"/>
  <c r="Q976"/>
  <c r="O1003"/>
  <c r="P1006"/>
  <c r="Q1002"/>
  <c r="Q180"/>
  <c r="P180"/>
  <c r="O204"/>
  <c r="P194"/>
  <c r="Q226"/>
  <c r="P226"/>
  <c r="O234"/>
  <c r="Q245"/>
  <c r="P1025"/>
  <c r="O852"/>
  <c r="Q836"/>
  <c r="P836"/>
  <c r="P824"/>
  <c r="Q778"/>
  <c r="P813"/>
  <c r="O769"/>
  <c r="Q1048"/>
  <c r="P1048"/>
  <c r="Q1038"/>
  <c r="O734"/>
  <c r="O712"/>
  <c r="O736"/>
  <c r="O789"/>
  <c r="P249"/>
  <c r="Q258"/>
  <c r="P258"/>
  <c r="P273"/>
  <c r="O580"/>
  <c r="P584"/>
  <c r="Q588"/>
  <c r="P721"/>
  <c r="Q676"/>
  <c r="P676"/>
  <c r="Q765"/>
  <c r="O816"/>
  <c r="Q886"/>
  <c r="O890"/>
  <c r="O923"/>
  <c r="Q927"/>
  <c r="P927"/>
  <c r="O971"/>
  <c r="P977"/>
  <c r="Q981"/>
  <c r="O1020"/>
  <c r="P1007"/>
  <c r="O183"/>
  <c r="O195"/>
  <c r="Q219"/>
  <c r="O227"/>
  <c r="Q192"/>
  <c r="P192"/>
  <c r="O246"/>
  <c r="Q788"/>
  <c r="P788"/>
  <c r="O794"/>
  <c r="Q835"/>
  <c r="P835"/>
  <c r="O821"/>
  <c r="Q733"/>
  <c r="O675"/>
  <c r="Q680"/>
  <c r="P680"/>
  <c r="Q250"/>
  <c r="P250"/>
  <c r="O270"/>
  <c r="Q274"/>
  <c r="P274"/>
  <c r="Q581"/>
  <c r="P581"/>
  <c r="O702"/>
  <c r="Q678"/>
  <c r="P678"/>
  <c r="O853"/>
  <c r="O827"/>
  <c r="Q814"/>
  <c r="P814"/>
  <c r="O920"/>
  <c r="Q924"/>
  <c r="Q793"/>
  <c r="P793"/>
  <c r="O861"/>
  <c r="O823"/>
  <c r="Q792"/>
  <c r="P792"/>
  <c r="O797"/>
  <c r="O802"/>
  <c r="O985"/>
  <c r="P677"/>
  <c r="Q697"/>
  <c r="O724"/>
  <c r="Q837"/>
  <c r="P261"/>
  <c r="Q268"/>
  <c r="P268"/>
  <c r="O587"/>
  <c r="Q843"/>
  <c r="P843"/>
  <c r="P783"/>
  <c r="P889"/>
  <c r="Q893"/>
  <c r="P893"/>
  <c r="O922"/>
  <c r="O947"/>
  <c r="Q951"/>
  <c r="P951"/>
  <c r="P966"/>
  <c r="Q970"/>
  <c r="O980"/>
  <c r="P1003"/>
  <c r="Q1006"/>
  <c r="O1040"/>
  <c r="P204"/>
  <c r="Q194"/>
  <c r="O230"/>
  <c r="Q234"/>
  <c r="P234"/>
  <c r="O245"/>
  <c r="Q1025"/>
  <c r="Q852"/>
  <c r="P852"/>
  <c r="Q813"/>
  <c r="P769"/>
  <c r="O735"/>
  <c r="P734"/>
  <c r="O706"/>
  <c r="Q712"/>
  <c r="P712"/>
  <c r="P736"/>
  <c r="P817"/>
  <c r="Q249"/>
  <c r="P269"/>
  <c r="Q273"/>
  <c r="P580"/>
  <c r="Q584"/>
  <c r="Q721"/>
  <c r="Q816"/>
  <c r="P816"/>
  <c r="O886"/>
  <c r="O919"/>
  <c r="Q923"/>
  <c r="P923"/>
  <c r="O952"/>
  <c r="O967"/>
  <c r="P971"/>
  <c r="Q977"/>
  <c r="O1026"/>
  <c r="P1020"/>
  <c r="Q1007"/>
  <c r="O172"/>
  <c r="Q183"/>
  <c r="P183"/>
  <c r="O205"/>
  <c r="P195"/>
  <c r="Q227"/>
  <c r="P227"/>
  <c r="O242"/>
  <c r="Q246"/>
  <c r="P246"/>
  <c r="O788"/>
  <c r="O867"/>
  <c r="Q795"/>
  <c r="P795"/>
  <c r="O803"/>
  <c r="O674"/>
  <c r="O1027"/>
  <c r="O793"/>
  <c r="O815"/>
  <c r="Q823"/>
  <c r="P823"/>
  <c r="O792"/>
  <c r="Q802"/>
  <c r="P802"/>
  <c r="P985"/>
  <c r="O728"/>
  <c r="Q677"/>
  <c r="O697"/>
  <c r="P725"/>
  <c r="Q724"/>
  <c r="P724"/>
  <c r="O837"/>
  <c r="P257"/>
  <c r="Q261"/>
  <c r="O276"/>
  <c r="O583"/>
  <c r="P587"/>
  <c r="O670"/>
  <c r="O772"/>
  <c r="Q783"/>
  <c r="O885"/>
  <c r="Q889"/>
  <c r="P926"/>
  <c r="Q947"/>
  <c r="P947"/>
  <c r="Q966"/>
  <c r="O976"/>
  <c r="P980"/>
  <c r="Q1003"/>
  <c r="O1002"/>
  <c r="Q1040"/>
  <c r="P1040"/>
  <c r="Q204"/>
  <c r="O218"/>
  <c r="P218"/>
  <c r="O191"/>
  <c r="Q230"/>
  <c r="P230"/>
  <c r="Q787"/>
  <c r="P787"/>
  <c r="O824"/>
  <c r="O778"/>
  <c r="O813"/>
  <c r="Q769"/>
  <c r="O1038"/>
  <c r="P735"/>
  <c r="Q734"/>
  <c r="O699"/>
  <c r="Q706"/>
  <c r="P706"/>
  <c r="Q736"/>
  <c r="Q817"/>
  <c r="O249"/>
  <c r="O262"/>
  <c r="Q269"/>
  <c r="O273"/>
  <c r="Q580"/>
  <c r="O588"/>
  <c r="O721"/>
  <c r="O842"/>
  <c r="O765"/>
  <c r="P890"/>
  <c r="Q919"/>
  <c r="P919"/>
  <c r="O948"/>
  <c r="Q952"/>
  <c r="P952"/>
  <c r="P967"/>
  <c r="Q971"/>
  <c r="O981"/>
  <c r="P1026"/>
  <c r="Q1020"/>
  <c r="Q172"/>
  <c r="P172"/>
  <c r="P205"/>
  <c r="Q195"/>
  <c r="O231"/>
  <c r="Q242"/>
  <c r="P242"/>
  <c r="Q867"/>
  <c r="P867"/>
  <c r="O795"/>
  <c r="P821"/>
  <c r="Q803"/>
  <c r="P803"/>
  <c r="Q1052"/>
  <c r="P1052"/>
  <c r="O683"/>
  <c r="Q669"/>
  <c r="O708"/>
  <c r="Q713"/>
  <c r="P779"/>
  <c r="O259"/>
  <c r="Q263"/>
  <c r="P263"/>
  <c r="O585"/>
  <c r="P853"/>
  <c r="Q855"/>
  <c r="P855"/>
  <c r="O887"/>
  <c r="Q891"/>
  <c r="P891"/>
  <c r="P920"/>
  <c r="O1052"/>
  <c r="O733"/>
  <c r="P669"/>
  <c r="Q270"/>
  <c r="P827"/>
  <c r="Q920"/>
  <c r="O945"/>
  <c r="Q949"/>
  <c r="P949"/>
  <c r="Q968"/>
  <c r="O978"/>
  <c r="P982"/>
  <c r="Q999"/>
  <c r="O1037"/>
  <c r="Q209"/>
  <c r="Q222"/>
  <c r="O228"/>
  <c r="Q232"/>
  <c r="P232"/>
  <c r="O679"/>
  <c r="Q801"/>
  <c r="Q850"/>
  <c r="P850"/>
  <c r="Q698"/>
  <c r="P698"/>
  <c r="O695"/>
  <c r="Q723"/>
  <c r="P723"/>
  <c r="P849"/>
  <c r="Q256"/>
  <c r="P256"/>
  <c r="O271"/>
  <c r="Q275"/>
  <c r="P275"/>
  <c r="P586"/>
  <c r="O730"/>
  <c r="Q716"/>
  <c r="P716"/>
  <c r="Q858"/>
  <c r="P858"/>
  <c r="P888"/>
  <c r="O892"/>
  <c r="P921"/>
  <c r="Q925"/>
  <c r="P925"/>
  <c r="O946"/>
  <c r="O969"/>
  <c r="P973"/>
  <c r="Q979"/>
  <c r="O1000"/>
  <c r="P1024"/>
  <c r="Q996"/>
  <c r="O177"/>
  <c r="Q193"/>
  <c r="P193"/>
  <c r="O211"/>
  <c r="P197"/>
  <c r="Q187"/>
  <c r="P187"/>
  <c r="O229"/>
  <c r="O244"/>
  <c r="P1197"/>
  <c r="O1197"/>
  <c r="P1205"/>
  <c r="O1205"/>
  <c r="P1213"/>
  <c r="O1213"/>
  <c r="P1221"/>
  <c r="O1221"/>
  <c r="P1229"/>
  <c r="O1229"/>
  <c r="O1270"/>
  <c r="P1274"/>
  <c r="O1286"/>
  <c r="Q1159"/>
  <c r="P1169"/>
  <c r="O1169"/>
  <c r="P1177"/>
  <c r="O1177"/>
  <c r="P1193"/>
  <c r="O1193"/>
  <c r="P1186"/>
  <c r="O1190"/>
  <c r="P1194"/>
  <c r="O1198"/>
  <c r="P1202"/>
  <c r="O1206"/>
  <c r="P1210"/>
  <c r="O1214"/>
  <c r="P1218"/>
  <c r="O1222"/>
  <c r="P1226"/>
  <c r="O1230"/>
  <c r="Q1251"/>
  <c r="Q1275"/>
  <c r="Q1160"/>
  <c r="O1170"/>
  <c r="P1178"/>
  <c r="O1182"/>
  <c r="Q1187"/>
  <c r="Q1195"/>
  <c r="Q1203"/>
  <c r="Q1211"/>
  <c r="Q1219"/>
  <c r="Q1227"/>
  <c r="O1246"/>
  <c r="Q1272"/>
  <c r="Q1323"/>
  <c r="O1400"/>
  <c r="P1157"/>
  <c r="O1157"/>
  <c r="O1166"/>
  <c r="Q1175"/>
  <c r="Q1183"/>
  <c r="Q1188"/>
  <c r="Q1196"/>
  <c r="Q1204"/>
  <c r="Q1212"/>
  <c r="Q1220"/>
  <c r="Q1228"/>
  <c r="Q1247"/>
  <c r="P1273"/>
  <c r="O1273"/>
  <c r="Q1355"/>
  <c r="O1158"/>
  <c r="Q1167"/>
  <c r="Q1176"/>
  <c r="Q1184"/>
  <c r="O263"/>
  <c r="P702"/>
  <c r="Q827"/>
  <c r="O891"/>
  <c r="O924"/>
  <c r="P945"/>
  <c r="O972"/>
  <c r="P978"/>
  <c r="Q982"/>
  <c r="O1017"/>
  <c r="P1037"/>
  <c r="P185"/>
  <c r="O196"/>
  <c r="P186"/>
  <c r="Q228"/>
  <c r="P228"/>
  <c r="O247"/>
  <c r="Q679"/>
  <c r="P679"/>
  <c r="O801"/>
  <c r="P857"/>
  <c r="Q790"/>
  <c r="P790"/>
  <c r="O868"/>
  <c r="O1051"/>
  <c r="P1051"/>
  <c r="P717"/>
  <c r="Q695"/>
  <c r="P695"/>
  <c r="O688"/>
  <c r="Q849"/>
  <c r="O264"/>
  <c r="Q271"/>
  <c r="P271"/>
  <c r="P582"/>
  <c r="Q586"/>
  <c r="Q730"/>
  <c r="P730"/>
  <c r="P829"/>
  <c r="O770"/>
  <c r="P892"/>
  <c r="Q921"/>
  <c r="P950"/>
  <c r="O965"/>
  <c r="P969"/>
  <c r="Q973"/>
  <c r="O983"/>
  <c r="P1000"/>
  <c r="Q1024"/>
  <c r="Q177"/>
  <c r="P177"/>
  <c r="P211"/>
  <c r="Q197"/>
  <c r="O223"/>
  <c r="P223"/>
  <c r="P233"/>
  <c r="Q244"/>
  <c r="P244"/>
  <c r="Q1197"/>
  <c r="Q1205"/>
  <c r="Q1213"/>
  <c r="Q1221"/>
  <c r="Q1229"/>
  <c r="Q1274"/>
  <c r="O1356"/>
  <c r="O1159"/>
  <c r="O1164"/>
  <c r="Q1169"/>
  <c r="Q1177"/>
  <c r="Q1193"/>
  <c r="Q1186"/>
  <c r="Q1194"/>
  <c r="Q1202"/>
  <c r="Q1210"/>
  <c r="Q1218"/>
  <c r="Q1226"/>
  <c r="O1251"/>
  <c r="P1271"/>
  <c r="O1275"/>
  <c r="P1287"/>
  <c r="O1399"/>
  <c r="P1399"/>
  <c r="O1156"/>
  <c r="P1160"/>
  <c r="Q1178"/>
  <c r="O1187"/>
  <c r="P1191"/>
  <c r="O1195"/>
  <c r="P1199"/>
  <c r="O1203"/>
  <c r="P1207"/>
  <c r="O1211"/>
  <c r="P1215"/>
  <c r="O1219"/>
  <c r="P1223"/>
  <c r="O1227"/>
  <c r="P1231"/>
  <c r="O1252"/>
  <c r="P1272"/>
  <c r="O1284"/>
  <c r="O1323"/>
  <c r="Q1157"/>
  <c r="P1171"/>
  <c r="O1175"/>
  <c r="P1179"/>
  <c r="O1183"/>
  <c r="P1188"/>
  <c r="O1192"/>
  <c r="P1196"/>
  <c r="O1200"/>
  <c r="P1204"/>
  <c r="O1208"/>
  <c r="P1212"/>
  <c r="O1216"/>
  <c r="P1220"/>
  <c r="O1224"/>
  <c r="P1228"/>
  <c r="O1232"/>
  <c r="O1247"/>
  <c r="Q1273"/>
  <c r="O1355"/>
  <c r="P1398"/>
  <c r="P1163"/>
  <c r="O1167"/>
  <c r="O1172"/>
  <c r="P1176"/>
  <c r="O1180"/>
  <c r="P1184"/>
  <c r="P675"/>
  <c r="O779"/>
  <c r="Q702"/>
  <c r="O855"/>
  <c r="O953"/>
  <c r="O968"/>
  <c r="P972"/>
  <c r="Q978"/>
  <c r="O999"/>
  <c r="P1017"/>
  <c r="Q1037"/>
  <c r="O174"/>
  <c r="Q185"/>
  <c r="O209"/>
  <c r="P196"/>
  <c r="Q186"/>
  <c r="O243"/>
  <c r="Q247"/>
  <c r="P247"/>
  <c r="O866"/>
  <c r="Q857"/>
  <c r="O790"/>
  <c r="O812"/>
  <c r="Q868"/>
  <c r="P868"/>
  <c r="Q1051"/>
  <c r="O727"/>
  <c r="Q717"/>
  <c r="O731"/>
  <c r="Q688"/>
  <c r="P688"/>
  <c r="O849"/>
  <c r="O260"/>
  <c r="Q264"/>
  <c r="P264"/>
  <c r="Q582"/>
  <c r="O586"/>
  <c r="O870"/>
  <c r="Q829"/>
  <c r="P770"/>
  <c r="O888"/>
  <c r="Q892"/>
  <c r="O921"/>
  <c r="P946"/>
  <c r="Q950"/>
  <c r="P965"/>
  <c r="Q969"/>
  <c r="O979"/>
  <c r="P983"/>
  <c r="Q1000"/>
  <c r="O996"/>
  <c r="Q211"/>
  <c r="Q223"/>
  <c r="P229"/>
  <c r="Q233"/>
  <c r="P1201"/>
  <c r="O1201"/>
  <c r="P1209"/>
  <c r="O1209"/>
  <c r="P1217"/>
  <c r="O1217"/>
  <c r="P1225"/>
  <c r="O1225"/>
  <c r="P1233"/>
  <c r="O1233"/>
  <c r="P1270"/>
  <c r="O1274"/>
  <c r="P1286"/>
  <c r="Q1356"/>
  <c r="Q1164"/>
  <c r="P1173"/>
  <c r="O1173"/>
  <c r="P1181"/>
  <c r="O1181"/>
  <c r="O1186"/>
  <c r="P1190"/>
  <c r="O1194"/>
  <c r="P1198"/>
  <c r="O1202"/>
  <c r="P1206"/>
  <c r="O1210"/>
  <c r="P1214"/>
  <c r="O1218"/>
  <c r="P1222"/>
  <c r="O1226"/>
  <c r="P1230"/>
  <c r="P1245"/>
  <c r="O1245"/>
  <c r="Q1271"/>
  <c r="Q1287"/>
  <c r="Q1156"/>
  <c r="P1165"/>
  <c r="O1165"/>
  <c r="P1170"/>
  <c r="O1178"/>
  <c r="P1182"/>
  <c r="P1185"/>
  <c r="O1185"/>
  <c r="Q1191"/>
  <c r="Q1199"/>
  <c r="Q1207"/>
  <c r="Q1215"/>
  <c r="Q1223"/>
  <c r="Q1231"/>
  <c r="P1246"/>
  <c r="Q1252"/>
  <c r="Q1284"/>
  <c r="Q1400"/>
  <c r="P1161"/>
  <c r="O1161"/>
  <c r="P1166"/>
  <c r="Q1171"/>
  <c r="Q1179"/>
  <c r="P1189"/>
  <c r="O1189"/>
  <c r="Q1192"/>
  <c r="Q1200"/>
  <c r="Q1208"/>
  <c r="Q1216"/>
  <c r="Q1224"/>
  <c r="Q1232"/>
  <c r="P1269"/>
  <c r="O1269"/>
  <c r="P1285"/>
  <c r="O1285"/>
  <c r="O1398"/>
  <c r="Q1398"/>
  <c r="P1158"/>
  <c r="Q1163"/>
  <c r="Q1172"/>
  <c r="Q1180"/>
  <c r="Q675"/>
  <c r="P713"/>
  <c r="P270"/>
  <c r="O949"/>
  <c r="Q953"/>
  <c r="P953"/>
  <c r="P968"/>
  <c r="Q972"/>
  <c r="O982"/>
  <c r="P999"/>
  <c r="Q1017"/>
  <c r="Q174"/>
  <c r="P174"/>
  <c r="O185"/>
  <c r="P209"/>
  <c r="Q196"/>
  <c r="O222"/>
  <c r="P222"/>
  <c r="O186"/>
  <c r="O232"/>
  <c r="Q243"/>
  <c r="P243"/>
  <c r="P801"/>
  <c r="Q866"/>
  <c r="P866"/>
  <c r="O857"/>
  <c r="O850"/>
  <c r="Q812"/>
  <c r="P812"/>
  <c r="O698"/>
  <c r="Q727"/>
  <c r="P727"/>
  <c r="O717"/>
  <c r="O723"/>
  <c r="Q731"/>
  <c r="P731"/>
  <c r="O256"/>
  <c r="Q260"/>
  <c r="P260"/>
  <c r="O275"/>
  <c r="O582"/>
  <c r="O716"/>
  <c r="Q870"/>
  <c r="P870"/>
  <c r="O829"/>
  <c r="Q770"/>
  <c r="O858"/>
  <c r="Q888"/>
  <c r="O925"/>
  <c r="Q946"/>
  <c r="O950"/>
  <c r="Q965"/>
  <c r="O973"/>
  <c r="P979"/>
  <c r="Q983"/>
  <c r="O1024"/>
  <c r="P996"/>
  <c r="O193"/>
  <c r="O197"/>
  <c r="O187"/>
  <c r="Q229"/>
  <c r="O233"/>
  <c r="Q1201"/>
  <c r="Q1209"/>
  <c r="Q1217"/>
  <c r="Q1225"/>
  <c r="Q1233"/>
  <c r="Q1270"/>
  <c r="Q1286"/>
  <c r="P1356"/>
  <c r="P1159"/>
  <c r="P1164"/>
  <c r="Q1173"/>
  <c r="Q1181"/>
  <c r="Q1190"/>
  <c r="Q1198"/>
  <c r="Q1206"/>
  <c r="Q1214"/>
  <c r="Q1222"/>
  <c r="Q1230"/>
  <c r="Q1245"/>
  <c r="P1251"/>
  <c r="O1271"/>
  <c r="P1275"/>
  <c r="O1287"/>
  <c r="Q1399"/>
  <c r="P1156"/>
  <c r="O1160"/>
  <c r="Q1165"/>
  <c r="Q1170"/>
  <c r="Q1182"/>
  <c r="Q1185"/>
  <c r="P1187"/>
  <c r="O1191"/>
  <c r="P1195"/>
  <c r="O1199"/>
  <c r="P1203"/>
  <c r="O1207"/>
  <c r="P1211"/>
  <c r="O1215"/>
  <c r="P1219"/>
  <c r="O1223"/>
  <c r="P1227"/>
  <c r="O1231"/>
  <c r="Q1246"/>
  <c r="P1252"/>
  <c r="O1272"/>
  <c r="P1284"/>
  <c r="P1323"/>
  <c r="P1400"/>
  <c r="Q1161"/>
  <c r="Q1166"/>
  <c r="O1171"/>
  <c r="P1175"/>
  <c r="O1179"/>
  <c r="P1183"/>
  <c r="Q1189"/>
  <c r="O1188"/>
  <c r="P1192"/>
  <c r="O1196"/>
  <c r="P1200"/>
  <c r="O1204"/>
  <c r="P1208"/>
  <c r="O1212"/>
  <c r="P1216"/>
  <c r="O1220"/>
  <c r="P1224"/>
  <c r="O1228"/>
  <c r="P1232"/>
  <c r="P1247"/>
  <c r="Q1269"/>
  <c r="Q1285"/>
  <c r="P1355"/>
  <c r="Q1158"/>
  <c r="O1163"/>
  <c r="P1167"/>
  <c r="P1172"/>
  <c r="O1176"/>
  <c r="P1180"/>
  <c r="O1184"/>
  <c r="Q132"/>
  <c r="P132"/>
  <c r="O154"/>
  <c r="P133"/>
  <c r="Q1240"/>
  <c r="O133"/>
  <c r="O854"/>
  <c r="Q133"/>
  <c r="P1240"/>
  <c r="P854"/>
  <c r="P154"/>
  <c r="Q854"/>
  <c r="O132"/>
  <c r="Q154"/>
  <c r="O1240"/>
  <c r="P1253"/>
  <c r="O1253"/>
  <c r="Q1253"/>
  <c r="Q96"/>
  <c r="P96"/>
  <c r="O96"/>
  <c r="Q826"/>
  <c r="P826"/>
  <c r="O1239"/>
  <c r="Q1234"/>
  <c r="O826"/>
  <c r="O1234"/>
  <c r="P1239"/>
  <c r="P1234"/>
  <c r="Q1239"/>
  <c r="Q173"/>
  <c r="P173"/>
  <c r="O175"/>
  <c r="O173"/>
  <c r="Q175"/>
  <c r="P175"/>
  <c r="Q176"/>
  <c r="O253"/>
  <c r="P253"/>
  <c r="O176"/>
  <c r="Q253"/>
  <c r="P176"/>
  <c r="P121"/>
  <c r="O121"/>
  <c r="Q122"/>
  <c r="P122"/>
  <c r="Q121"/>
  <c r="O122"/>
  <c r="O1045"/>
  <c r="Q1045"/>
  <c r="U1045"/>
  <c r="Z1045"/>
  <c r="P1045"/>
  <c r="W1045"/>
  <c r="A1045"/>
  <c r="O1034"/>
  <c r="P1034"/>
  <c r="Q1034"/>
  <c r="U1034"/>
  <c r="Z1034"/>
  <c r="W1034"/>
  <c r="A1034"/>
  <c r="O994"/>
  <c r="P994"/>
  <c r="Q994"/>
  <c r="U994"/>
  <c r="Z994"/>
  <c r="W994"/>
  <c r="A994"/>
  <c r="O989"/>
  <c r="P989"/>
  <c r="Q989"/>
  <c r="U989"/>
  <c r="Z989"/>
  <c r="W989"/>
  <c r="A989"/>
  <c r="O986"/>
  <c r="P986"/>
  <c r="Q986"/>
  <c r="U986"/>
  <c r="Z986"/>
  <c r="W986"/>
  <c r="A986"/>
  <c r="O992"/>
  <c r="P992"/>
  <c r="Q992"/>
  <c r="U992"/>
  <c r="Z992"/>
  <c r="A992"/>
  <c r="W992"/>
  <c r="O1013"/>
  <c r="P1013"/>
  <c r="Q1013"/>
  <c r="U1013"/>
  <c r="Z1013"/>
  <c r="A1013"/>
  <c r="W1013"/>
  <c r="O995"/>
  <c r="P995"/>
  <c r="Q995"/>
  <c r="U995"/>
  <c r="Z995"/>
  <c r="W995"/>
  <c r="A995"/>
  <c r="O993"/>
  <c r="P993"/>
  <c r="Q993"/>
  <c r="U993"/>
  <c r="Z993"/>
  <c r="W993"/>
  <c r="A993"/>
  <c r="O1008"/>
  <c r="P1008"/>
  <c r="Q1008"/>
  <c r="U1008"/>
  <c r="Z1008"/>
  <c r="A1008"/>
  <c r="W1008"/>
  <c r="O1005"/>
  <c r="P1005"/>
  <c r="Q1005"/>
  <c r="U1005"/>
  <c r="Z1005"/>
  <c r="W1005"/>
  <c r="A1005"/>
  <c r="Q934"/>
  <c r="U934"/>
  <c r="Z934"/>
  <c r="P934"/>
  <c r="W934"/>
  <c r="O934"/>
  <c r="A934"/>
  <c r="Q915"/>
  <c r="U915"/>
  <c r="Z915"/>
  <c r="O915"/>
  <c r="P915"/>
  <c r="W915"/>
  <c r="A915"/>
  <c r="O1028"/>
  <c r="P1028"/>
  <c r="Q1028"/>
  <c r="U1028"/>
  <c r="Z1028"/>
  <c r="A1028"/>
  <c r="W1028"/>
  <c r="O962"/>
  <c r="P962"/>
  <c r="Q962"/>
  <c r="U962"/>
  <c r="Z962"/>
  <c r="W962"/>
  <c r="A962"/>
  <c r="Q958"/>
  <c r="U958"/>
  <c r="Z958"/>
  <c r="P958"/>
  <c r="W958"/>
  <c r="O958"/>
  <c r="A958"/>
  <c r="Q939"/>
  <c r="U939"/>
  <c r="Z939"/>
  <c r="O939"/>
  <c r="P939"/>
  <c r="W939"/>
  <c r="A939"/>
  <c r="Q911"/>
  <c r="U911"/>
  <c r="Z911"/>
  <c r="O911"/>
  <c r="P911"/>
  <c r="W911"/>
  <c r="A911"/>
  <c r="Q907"/>
  <c r="U907"/>
  <c r="Z907"/>
  <c r="O907"/>
  <c r="P907"/>
  <c r="W907"/>
  <c r="A907"/>
  <c r="Q900"/>
  <c r="U900"/>
  <c r="Z900"/>
  <c r="O900"/>
  <c r="P900"/>
  <c r="W900"/>
  <c r="A900"/>
  <c r="Q895"/>
  <c r="U895"/>
  <c r="Z895"/>
  <c r="O895"/>
  <c r="P895"/>
  <c r="W895"/>
  <c r="A895"/>
  <c r="Q882"/>
  <c r="U882"/>
  <c r="Z882"/>
  <c r="P882"/>
  <c r="W882"/>
  <c r="O882"/>
  <c r="A882"/>
  <c r="Q877"/>
  <c r="U877"/>
  <c r="Z877"/>
  <c r="O877"/>
  <c r="P877"/>
  <c r="W877"/>
  <c r="A877"/>
  <c r="O578"/>
  <c r="W578"/>
  <c r="P578"/>
  <c r="Q578"/>
  <c r="U578"/>
  <c r="Z578"/>
  <c r="A578"/>
  <c r="Q282"/>
  <c r="U282"/>
  <c r="Z282"/>
  <c r="O282"/>
  <c r="P282"/>
  <c r="W282"/>
  <c r="A282"/>
  <c r="Q255"/>
  <c r="U255"/>
  <c r="Z255"/>
  <c r="O255"/>
  <c r="P255"/>
  <c r="W255"/>
  <c r="A255"/>
  <c r="Q284"/>
  <c r="U284"/>
  <c r="Z284"/>
  <c r="O284"/>
  <c r="P284"/>
  <c r="W284"/>
  <c r="A284"/>
  <c r="Q944"/>
  <c r="U944"/>
  <c r="Z944"/>
  <c r="O944"/>
  <c r="P944"/>
  <c r="W944"/>
  <c r="A944"/>
  <c r="Q912"/>
  <c r="U912"/>
  <c r="Z912"/>
  <c r="O912"/>
  <c r="P912"/>
  <c r="W912"/>
  <c r="A912"/>
  <c r="Q833"/>
  <c r="U833"/>
  <c r="Z833"/>
  <c r="P833"/>
  <c r="W833"/>
  <c r="O833"/>
  <c r="A833"/>
  <c r="O784"/>
  <c r="Q784"/>
  <c r="U784"/>
  <c r="Z784"/>
  <c r="W784"/>
  <c r="P784"/>
  <c r="A784"/>
  <c r="O1035"/>
  <c r="P1035"/>
  <c r="Q1035"/>
  <c r="U1035"/>
  <c r="Z1035"/>
  <c r="W1035"/>
  <c r="A1035"/>
  <c r="O1023"/>
  <c r="P1023"/>
  <c r="Q1023"/>
  <c r="U1023"/>
  <c r="Z1023"/>
  <c r="W1023"/>
  <c r="A1023"/>
  <c r="O1046"/>
  <c r="Q1046"/>
  <c r="U1046"/>
  <c r="Z1046"/>
  <c r="P1046"/>
  <c r="W1046"/>
  <c r="A1046"/>
  <c r="O1032"/>
  <c r="P1032"/>
  <c r="Q1032"/>
  <c r="U1032"/>
  <c r="Z1032"/>
  <c r="A1032"/>
  <c r="W1032"/>
  <c r="O1016"/>
  <c r="P1016"/>
  <c r="Q1016"/>
  <c r="U1016"/>
  <c r="Z1016"/>
  <c r="A1016"/>
  <c r="W1016"/>
  <c r="O1030"/>
  <c r="P1030"/>
  <c r="Q1030"/>
  <c r="U1030"/>
  <c r="Z1030"/>
  <c r="W1030"/>
  <c r="A1030"/>
  <c r="O1033"/>
  <c r="P1033"/>
  <c r="Q1033"/>
  <c r="U1033"/>
  <c r="Z1033"/>
  <c r="A1033"/>
  <c r="W1033"/>
  <c r="O1047"/>
  <c r="Q1047"/>
  <c r="U1047"/>
  <c r="Z1047"/>
  <c r="P1047"/>
  <c r="W1047"/>
  <c r="A1047"/>
  <c r="O990"/>
  <c r="P990"/>
  <c r="Q990"/>
  <c r="U990"/>
  <c r="Z990"/>
  <c r="W990"/>
  <c r="A990"/>
  <c r="O1011"/>
  <c r="P1011"/>
  <c r="Q1011"/>
  <c r="U1011"/>
  <c r="Z1011"/>
  <c r="W1011"/>
  <c r="A1011"/>
  <c r="Q937"/>
  <c r="U937"/>
  <c r="Z937"/>
  <c r="P937"/>
  <c r="W937"/>
  <c r="O937"/>
  <c r="A937"/>
  <c r="Q918"/>
  <c r="U918"/>
  <c r="Z918"/>
  <c r="P918"/>
  <c r="W918"/>
  <c r="O918"/>
  <c r="A918"/>
  <c r="Q914"/>
  <c r="U914"/>
  <c r="Z914"/>
  <c r="P914"/>
  <c r="W914"/>
  <c r="O914"/>
  <c r="A914"/>
  <c r="O1004"/>
  <c r="P1004"/>
  <c r="Q1004"/>
  <c r="U1004"/>
  <c r="Z1004"/>
  <c r="A1004"/>
  <c r="W1004"/>
  <c r="O961"/>
  <c r="P961"/>
  <c r="Q961"/>
  <c r="U961"/>
  <c r="Z961"/>
  <c r="W961"/>
  <c r="A961"/>
  <c r="Q942"/>
  <c r="U942"/>
  <c r="Z942"/>
  <c r="P942"/>
  <c r="W942"/>
  <c r="O942"/>
  <c r="A942"/>
  <c r="Q938"/>
  <c r="P938"/>
  <c r="U938"/>
  <c r="Z938"/>
  <c r="O938"/>
  <c r="W938"/>
  <c r="A938"/>
  <c r="Q910"/>
  <c r="U910"/>
  <c r="Z910"/>
  <c r="P910"/>
  <c r="W910"/>
  <c r="O910"/>
  <c r="A910"/>
  <c r="Q906"/>
  <c r="U906"/>
  <c r="Z906"/>
  <c r="P906"/>
  <c r="W906"/>
  <c r="O906"/>
  <c r="A906"/>
  <c r="Q899"/>
  <c r="U899"/>
  <c r="Z899"/>
  <c r="O899"/>
  <c r="P899"/>
  <c r="W899"/>
  <c r="A899"/>
  <c r="Q894"/>
  <c r="U894"/>
  <c r="Z894"/>
  <c r="P894"/>
  <c r="W894"/>
  <c r="O894"/>
  <c r="A894"/>
  <c r="Q880"/>
  <c r="U880"/>
  <c r="Z880"/>
  <c r="O880"/>
  <c r="P880"/>
  <c r="W880"/>
  <c r="A880"/>
  <c r="Q876"/>
  <c r="U876"/>
  <c r="Z876"/>
  <c r="P876"/>
  <c r="W876"/>
  <c r="A876"/>
  <c r="O876"/>
  <c r="O596"/>
  <c r="P596"/>
  <c r="Q596"/>
  <c r="U596"/>
  <c r="Z596"/>
  <c r="W596"/>
  <c r="A596"/>
  <c r="O577"/>
  <c r="Q577"/>
  <c r="U577"/>
  <c r="Z577"/>
  <c r="W577"/>
  <c r="P577"/>
  <c r="A577"/>
  <c r="Q280"/>
  <c r="U280"/>
  <c r="Z280"/>
  <c r="O280"/>
  <c r="P280"/>
  <c r="W280"/>
  <c r="A280"/>
  <c r="Q241"/>
  <c r="U241"/>
  <c r="Z241"/>
  <c r="P241"/>
  <c r="W241"/>
  <c r="O241"/>
  <c r="A241"/>
  <c r="Q285"/>
  <c r="U285"/>
  <c r="Z285"/>
  <c r="P285"/>
  <c r="W285"/>
  <c r="O285"/>
  <c r="A285"/>
  <c r="Q811"/>
  <c r="U811"/>
  <c r="Z811"/>
  <c r="O811"/>
  <c r="P811"/>
  <c r="W811"/>
  <c r="A811"/>
  <c r="Q913"/>
  <c r="U913"/>
  <c r="Z913"/>
  <c r="O913"/>
  <c r="P913"/>
  <c r="W913"/>
  <c r="A913"/>
  <c r="O785"/>
  <c r="Q785"/>
  <c r="U785"/>
  <c r="Z785"/>
  <c r="W785"/>
  <c r="P785"/>
  <c r="A785"/>
  <c r="Q873"/>
  <c r="U873"/>
  <c r="Z873"/>
  <c r="P873"/>
  <c r="W873"/>
  <c r="O873"/>
  <c r="A873"/>
  <c r="O1053"/>
  <c r="Q1053"/>
  <c r="U1053"/>
  <c r="Z1053"/>
  <c r="P1053"/>
  <c r="W1053"/>
  <c r="A1053"/>
  <c r="O1021"/>
  <c r="P1021"/>
  <c r="Q1021"/>
  <c r="U1021"/>
  <c r="Z1021"/>
  <c r="W1021"/>
  <c r="A1021"/>
  <c r="O1050"/>
  <c r="Q1050"/>
  <c r="U1050"/>
  <c r="Z1050"/>
  <c r="P1050"/>
  <c r="W1050"/>
  <c r="A1050"/>
  <c r="O998"/>
  <c r="P998"/>
  <c r="Q998"/>
  <c r="U998"/>
  <c r="Z998"/>
  <c r="W998"/>
  <c r="A998"/>
  <c r="O1044"/>
  <c r="Q1044"/>
  <c r="U1044"/>
  <c r="Z1044"/>
  <c r="A1044"/>
  <c r="P1044"/>
  <c r="W1044"/>
  <c r="O988"/>
  <c r="P988"/>
  <c r="Q988"/>
  <c r="U988"/>
  <c r="Z988"/>
  <c r="A988"/>
  <c r="W988"/>
  <c r="O991"/>
  <c r="P991"/>
  <c r="Q991"/>
  <c r="U991"/>
  <c r="Z991"/>
  <c r="W991"/>
  <c r="A991"/>
  <c r="O997"/>
  <c r="P997"/>
  <c r="Q997"/>
  <c r="U997"/>
  <c r="Z997"/>
  <c r="A997"/>
  <c r="W997"/>
  <c r="O1036"/>
  <c r="P1036"/>
  <c r="Q1036"/>
  <c r="U1036"/>
  <c r="Z1036"/>
  <c r="A1036"/>
  <c r="W1036"/>
  <c r="O987"/>
  <c r="P987"/>
  <c r="Q987"/>
  <c r="U987"/>
  <c r="Z987"/>
  <c r="W987"/>
  <c r="A987"/>
  <c r="O1001"/>
  <c r="P1001"/>
  <c r="Q1001"/>
  <c r="U1001"/>
  <c r="Z1001"/>
  <c r="A1001"/>
  <c r="W1001"/>
  <c r="Q936"/>
  <c r="U936"/>
  <c r="Z936"/>
  <c r="O936"/>
  <c r="A936"/>
  <c r="P936"/>
  <c r="W936"/>
  <c r="Q917"/>
  <c r="U917"/>
  <c r="Z917"/>
  <c r="O917"/>
  <c r="P917"/>
  <c r="W917"/>
  <c r="A917"/>
  <c r="O1018"/>
  <c r="P1018"/>
  <c r="Q1018"/>
  <c r="U1018"/>
  <c r="Z1018"/>
  <c r="W1018"/>
  <c r="A1018"/>
  <c r="O964"/>
  <c r="P964"/>
  <c r="Q964"/>
  <c r="U964"/>
  <c r="Z964"/>
  <c r="A964"/>
  <c r="W964"/>
  <c r="Q960"/>
  <c r="O960"/>
  <c r="P960"/>
  <c r="U960"/>
  <c r="Z960"/>
  <c r="A960"/>
  <c r="W960"/>
  <c r="Q941"/>
  <c r="U941"/>
  <c r="Z941"/>
  <c r="O941"/>
  <c r="P941"/>
  <c r="W941"/>
  <c r="A941"/>
  <c r="Q929"/>
  <c r="U929"/>
  <c r="Z929"/>
  <c r="O929"/>
  <c r="P929"/>
  <c r="W929"/>
  <c r="A929"/>
  <c r="Q909"/>
  <c r="U909"/>
  <c r="Z909"/>
  <c r="O909"/>
  <c r="P909"/>
  <c r="W909"/>
  <c r="A909"/>
  <c r="Q905"/>
  <c r="U905"/>
  <c r="Z905"/>
  <c r="P905"/>
  <c r="W905"/>
  <c r="O905"/>
  <c r="A905"/>
  <c r="Q898"/>
  <c r="U898"/>
  <c r="Z898"/>
  <c r="P898"/>
  <c r="W898"/>
  <c r="O898"/>
  <c r="A898"/>
  <c r="Q884"/>
  <c r="U884"/>
  <c r="Z884"/>
  <c r="O884"/>
  <c r="P884"/>
  <c r="W884"/>
  <c r="A884"/>
  <c r="Q879"/>
  <c r="U879"/>
  <c r="Z879"/>
  <c r="O879"/>
  <c r="P879"/>
  <c r="W879"/>
  <c r="A879"/>
  <c r="O777"/>
  <c r="P777"/>
  <c r="Q777"/>
  <c r="U777"/>
  <c r="Z777"/>
  <c r="W777"/>
  <c r="A777"/>
  <c r="O595"/>
  <c r="P595"/>
  <c r="Q595"/>
  <c r="U595"/>
  <c r="Z595"/>
  <c r="W595"/>
  <c r="A595"/>
  <c r="Q279"/>
  <c r="U279"/>
  <c r="Z279"/>
  <c r="O279"/>
  <c r="P279"/>
  <c r="W279"/>
  <c r="A279"/>
  <c r="Q254"/>
  <c r="U254"/>
  <c r="Z254"/>
  <c r="O254"/>
  <c r="P254"/>
  <c r="W254"/>
  <c r="A254"/>
  <c r="Q286"/>
  <c r="U286"/>
  <c r="Z286"/>
  <c r="O286"/>
  <c r="P286"/>
  <c r="W286"/>
  <c r="A286"/>
  <c r="Q902"/>
  <c r="U902"/>
  <c r="Z902"/>
  <c r="P902"/>
  <c r="W902"/>
  <c r="O902"/>
  <c r="A902"/>
  <c r="Q839"/>
  <c r="U839"/>
  <c r="Z839"/>
  <c r="O839"/>
  <c r="P839"/>
  <c r="W839"/>
  <c r="A839"/>
  <c r="Q874"/>
  <c r="U874"/>
  <c r="Z874"/>
  <c r="P874"/>
  <c r="W874"/>
  <c r="O874"/>
  <c r="A874"/>
  <c r="O984"/>
  <c r="P984"/>
  <c r="Q984"/>
  <c r="U984"/>
  <c r="Z984"/>
  <c r="A984"/>
  <c r="W984"/>
  <c r="O1019"/>
  <c r="P1019"/>
  <c r="Q1019"/>
  <c r="U1019"/>
  <c r="Z1019"/>
  <c r="W1019"/>
  <c r="A1019"/>
  <c r="O1043"/>
  <c r="Q1043"/>
  <c r="U1043"/>
  <c r="Z1043"/>
  <c r="A1043"/>
  <c r="P1043"/>
  <c r="W1043"/>
  <c r="O1049"/>
  <c r="Q1049"/>
  <c r="U1049"/>
  <c r="Z1049"/>
  <c r="A1049"/>
  <c r="P1049"/>
  <c r="W1049"/>
  <c r="O1014"/>
  <c r="P1014"/>
  <c r="Q1014"/>
  <c r="U1014"/>
  <c r="Z1014"/>
  <c r="W1014"/>
  <c r="A1014"/>
  <c r="O1029"/>
  <c r="P1029"/>
  <c r="Q1029"/>
  <c r="U1029"/>
  <c r="Z1029"/>
  <c r="A1029"/>
  <c r="W1029"/>
  <c r="O1015"/>
  <c r="P1015"/>
  <c r="Q1015"/>
  <c r="U1015"/>
  <c r="Z1015"/>
  <c r="W1015"/>
  <c r="A1015"/>
  <c r="O1022"/>
  <c r="P1022"/>
  <c r="Q1022"/>
  <c r="U1022"/>
  <c r="Z1022"/>
  <c r="A1022"/>
  <c r="W1022"/>
  <c r="O1039"/>
  <c r="Q1039"/>
  <c r="U1039"/>
  <c r="Z1039"/>
  <c r="P1039"/>
  <c r="W1039"/>
  <c r="A1039"/>
  <c r="O1012"/>
  <c r="P1012"/>
  <c r="Q1012"/>
  <c r="U1012"/>
  <c r="Z1012"/>
  <c r="A1012"/>
  <c r="W1012"/>
  <c r="O1010"/>
  <c r="P1010"/>
  <c r="Q1010"/>
  <c r="U1010"/>
  <c r="Z1010"/>
  <c r="W1010"/>
  <c r="A1010"/>
  <c r="Q935"/>
  <c r="U935"/>
  <c r="Z935"/>
  <c r="O935"/>
  <c r="P935"/>
  <c r="W935"/>
  <c r="A935"/>
  <c r="Q916"/>
  <c r="U916"/>
  <c r="Z916"/>
  <c r="O916"/>
  <c r="P916"/>
  <c r="W916"/>
  <c r="A916"/>
  <c r="O1009"/>
  <c r="P1009"/>
  <c r="Q1009"/>
  <c r="U1009"/>
  <c r="Z1009"/>
  <c r="W1009"/>
  <c r="A1009"/>
  <c r="O963"/>
  <c r="P963"/>
  <c r="Q963"/>
  <c r="U963"/>
  <c r="Z963"/>
  <c r="W963"/>
  <c r="A963"/>
  <c r="Q959"/>
  <c r="U959"/>
  <c r="Z959"/>
  <c r="O959"/>
  <c r="P959"/>
  <c r="W959"/>
  <c r="A959"/>
  <c r="Q931"/>
  <c r="U931"/>
  <c r="Z931"/>
  <c r="O931"/>
  <c r="P931"/>
  <c r="W931"/>
  <c r="A931"/>
  <c r="Q928"/>
  <c r="U928"/>
  <c r="Z928"/>
  <c r="O928"/>
  <c r="P928"/>
  <c r="W928"/>
  <c r="A928"/>
  <c r="Q908"/>
  <c r="U908"/>
  <c r="Z908"/>
  <c r="P908"/>
  <c r="W908"/>
  <c r="A908"/>
  <c r="O908"/>
  <c r="Q901"/>
  <c r="U901"/>
  <c r="Z901"/>
  <c r="O901"/>
  <c r="P901"/>
  <c r="W901"/>
  <c r="A901"/>
  <c r="Q897"/>
  <c r="U897"/>
  <c r="Z897"/>
  <c r="O897"/>
  <c r="P897"/>
  <c r="W897"/>
  <c r="A897"/>
  <c r="Q883"/>
  <c r="U883"/>
  <c r="Z883"/>
  <c r="O883"/>
  <c r="P883"/>
  <c r="W883"/>
  <c r="A883"/>
  <c r="Q878"/>
  <c r="U878"/>
  <c r="Z878"/>
  <c r="P878"/>
  <c r="W878"/>
  <c r="O878"/>
  <c r="A878"/>
  <c r="O579"/>
  <c r="P579"/>
  <c r="Q579"/>
  <c r="U579"/>
  <c r="Z579"/>
  <c r="W579"/>
  <c r="A579"/>
  <c r="Q283"/>
  <c r="U283"/>
  <c r="Z283"/>
  <c r="O283"/>
  <c r="P283"/>
  <c r="W283"/>
  <c r="A283"/>
  <c r="Q278"/>
  <c r="U278"/>
  <c r="Z278"/>
  <c r="O278"/>
  <c r="P278"/>
  <c r="W278"/>
  <c r="A278"/>
  <c r="Q281"/>
  <c r="U281"/>
  <c r="Z281"/>
  <c r="P281"/>
  <c r="W281"/>
  <c r="O281"/>
  <c r="A281"/>
  <c r="Q943"/>
  <c r="U943"/>
  <c r="Z943"/>
  <c r="O943"/>
  <c r="P943"/>
  <c r="W943"/>
  <c r="A943"/>
  <c r="Q903"/>
  <c r="U903"/>
  <c r="Z903"/>
  <c r="O903"/>
  <c r="P903"/>
  <c r="W903"/>
  <c r="A903"/>
  <c r="Q805"/>
  <c r="U805"/>
  <c r="Z805"/>
  <c r="P805"/>
  <c r="W805"/>
  <c r="O805"/>
  <c r="A805"/>
  <c r="Q808"/>
  <c r="U808"/>
  <c r="Z808"/>
  <c r="O808"/>
  <c r="A808"/>
  <c r="P808"/>
  <c r="W808"/>
  <c r="Q875"/>
  <c r="U875"/>
  <c r="Z875"/>
  <c r="O875"/>
  <c r="P875"/>
  <c r="W875"/>
  <c r="A875"/>
  <c r="O287"/>
  <c r="P287"/>
  <c r="Q287"/>
  <c r="U287"/>
  <c r="Z287"/>
  <c r="W287"/>
  <c r="A287"/>
  <c r="Q1236"/>
  <c r="U1236"/>
  <c r="Z1236"/>
  <c r="O1236"/>
  <c r="W1236"/>
  <c r="P1236"/>
  <c r="Z1235"/>
  <c r="O1235"/>
  <c r="W1235"/>
  <c r="P1235"/>
  <c r="Q1235"/>
  <c r="U1235"/>
  <c r="P1237"/>
  <c r="Q1237"/>
  <c r="U1237"/>
  <c r="Z1237"/>
  <c r="O1237"/>
  <c r="W1237"/>
  <c r="P14"/>
  <c r="Q14"/>
  <c r="O14"/>
  <c r="P2326"/>
  <c r="O1503"/>
  <c r="Q1697"/>
  <c r="Q572"/>
  <c r="P1501"/>
  <c r="O1808"/>
  <c r="O2326"/>
  <c r="P2328"/>
  <c r="P1806"/>
  <c r="Q1503"/>
  <c r="O1501"/>
  <c r="Q1808"/>
  <c r="Q2326"/>
  <c r="O2328"/>
  <c r="O1806"/>
  <c r="P1697"/>
  <c r="P572"/>
  <c r="Q1501"/>
  <c r="Q2328"/>
  <c r="Q1806"/>
  <c r="P1503"/>
  <c r="O1697"/>
  <c r="O572"/>
  <c r="P1808"/>
  <c r="O401"/>
  <c r="O1450"/>
  <c r="O1659"/>
  <c r="P1663"/>
  <c r="P316"/>
  <c r="P324"/>
  <c r="P346"/>
  <c r="O350"/>
  <c r="O387"/>
  <c r="Q391"/>
  <c r="P391"/>
  <c r="O395"/>
  <c r="O1516"/>
  <c r="P1520"/>
  <c r="P1557"/>
  <c r="O1572"/>
  <c r="Q1576"/>
  <c r="P1576"/>
  <c r="P1598"/>
  <c r="O1602"/>
  <c r="P1606"/>
  <c r="O1630"/>
  <c r="P1634"/>
  <c r="O1655"/>
  <c r="P443"/>
  <c r="O448"/>
  <c r="P452"/>
  <c r="O477"/>
  <c r="P481"/>
  <c r="O504"/>
  <c r="P520"/>
  <c r="Q530"/>
  <c r="P530"/>
  <c r="P314"/>
  <c r="O1493"/>
  <c r="P1403"/>
  <c r="P1411"/>
  <c r="O2669"/>
  <c r="Q1446"/>
  <c r="P1446"/>
  <c r="P398"/>
  <c r="P1443"/>
  <c r="Q1656"/>
  <c r="P1656"/>
  <c r="O1660"/>
  <c r="Q1664"/>
  <c r="P1664"/>
  <c r="P317"/>
  <c r="O321"/>
  <c r="O343"/>
  <c r="Q347"/>
  <c r="P347"/>
  <c r="O351"/>
  <c r="P388"/>
  <c r="P396"/>
  <c r="P1517"/>
  <c r="O1521"/>
  <c r="P1573"/>
  <c r="O1599"/>
  <c r="P1603"/>
  <c r="O1627"/>
  <c r="P1631"/>
  <c r="O1635"/>
  <c r="P1416"/>
  <c r="O444"/>
  <c r="P449"/>
  <c r="Q474"/>
  <c r="P474"/>
  <c r="O478"/>
  <c r="Q482"/>
  <c r="P482"/>
  <c r="P505"/>
  <c r="O521"/>
  <c r="Q315"/>
  <c r="P315"/>
  <c r="O1494"/>
  <c r="Q1663"/>
  <c r="Q316"/>
  <c r="O320"/>
  <c r="Q324"/>
  <c r="Q346"/>
  <c r="Q1520"/>
  <c r="Q1557"/>
  <c r="Q1598"/>
  <c r="Q1606"/>
  <c r="Q1634"/>
  <c r="Q443"/>
  <c r="Q452"/>
  <c r="Q481"/>
  <c r="Q520"/>
  <c r="Q314"/>
  <c r="Q1403"/>
  <c r="O1407"/>
  <c r="Q1411"/>
  <c r="O1415"/>
  <c r="O400"/>
  <c r="Q398"/>
  <c r="Q1443"/>
  <c r="O1447"/>
  <c r="Q317"/>
  <c r="Q388"/>
  <c r="O392"/>
  <c r="Q396"/>
  <c r="Q1517"/>
  <c r="O1569"/>
  <c r="Q1573"/>
  <c r="O1577"/>
  <c r="Q1603"/>
  <c r="Q1631"/>
  <c r="Q1416"/>
  <c r="Q449"/>
  <c r="Q505"/>
  <c r="O531"/>
  <c r="Q1404"/>
  <c r="Q1412"/>
  <c r="Q1444"/>
  <c r="O1657"/>
  <c r="Q1661"/>
  <c r="O1665"/>
  <c r="Q322"/>
  <c r="Q344"/>
  <c r="O348"/>
  <c r="Q389"/>
  <c r="Q397"/>
  <c r="Q1574"/>
  <c r="O1653"/>
  <c r="O475"/>
  <c r="Q479"/>
  <c r="Q381"/>
  <c r="P401"/>
  <c r="Q1450"/>
  <c r="P1450"/>
  <c r="P1659"/>
  <c r="O1663"/>
  <c r="P320"/>
  <c r="O346"/>
  <c r="P350"/>
  <c r="Q387"/>
  <c r="P387"/>
  <c r="O391"/>
  <c r="Q395"/>
  <c r="P395"/>
  <c r="P1516"/>
  <c r="O1520"/>
  <c r="Q1572"/>
  <c r="P1572"/>
  <c r="O1576"/>
  <c r="O1598"/>
  <c r="P1602"/>
  <c r="O1606"/>
  <c r="P1630"/>
  <c r="O1634"/>
  <c r="P1655"/>
  <c r="O443"/>
  <c r="P448"/>
  <c r="O452"/>
  <c r="P477"/>
  <c r="O481"/>
  <c r="P504"/>
  <c r="O520"/>
  <c r="O530"/>
  <c r="O314"/>
  <c r="P1493"/>
  <c r="P1407"/>
  <c r="P1415"/>
  <c r="P2669"/>
  <c r="P400"/>
  <c r="O1446"/>
  <c r="O398"/>
  <c r="P1447"/>
  <c r="O1656"/>
  <c r="Q1660"/>
  <c r="P1660"/>
  <c r="O1664"/>
  <c r="O317"/>
  <c r="P321"/>
  <c r="Q343"/>
  <c r="P343"/>
  <c r="O347"/>
  <c r="Q351"/>
  <c r="P351"/>
  <c r="P392"/>
  <c r="O1517"/>
  <c r="P1521"/>
  <c r="P1569"/>
  <c r="P1577"/>
  <c r="P1599"/>
  <c r="O1603"/>
  <c r="P1627"/>
  <c r="O1631"/>
  <c r="P1635"/>
  <c r="O1416"/>
  <c r="P444"/>
  <c r="O449"/>
  <c r="O474"/>
  <c r="Q478"/>
  <c r="P478"/>
  <c r="O482"/>
  <c r="O505"/>
  <c r="P521"/>
  <c r="P531"/>
  <c r="O315"/>
  <c r="Q1494"/>
  <c r="P1494"/>
  <c r="Q401"/>
  <c r="Q1659"/>
  <c r="O316"/>
  <c r="Q320"/>
  <c r="O324"/>
  <c r="Q350"/>
  <c r="Q1516"/>
  <c r="O1557"/>
  <c r="Q1602"/>
  <c r="Q1630"/>
  <c r="Q1655"/>
  <c r="Q448"/>
  <c r="Q477"/>
  <c r="Q504"/>
  <c r="Q1493"/>
  <c r="O1403"/>
  <c r="Q1407"/>
  <c r="O1411"/>
  <c r="Q1415"/>
  <c r="Q2669"/>
  <c r="Q400"/>
  <c r="O1443"/>
  <c r="Q1447"/>
  <c r="Q321"/>
  <c r="O388"/>
  <c r="Q392"/>
  <c r="O396"/>
  <c r="Q1521"/>
  <c r="Q1569"/>
  <c r="O1573"/>
  <c r="Q1577"/>
  <c r="Q1599"/>
  <c r="Q1627"/>
  <c r="Q1635"/>
  <c r="Q444"/>
  <c r="Q521"/>
  <c r="Q531"/>
  <c r="Q1408"/>
  <c r="Q1448"/>
  <c r="Q1657"/>
  <c r="O1661"/>
  <c r="Q1665"/>
  <c r="Q318"/>
  <c r="O344"/>
  <c r="Q348"/>
  <c r="Q385"/>
  <c r="Q393"/>
  <c r="Q1570"/>
  <c r="Q1578"/>
  <c r="Q1653"/>
  <c r="Q1417"/>
  <c r="Q475"/>
  <c r="O479"/>
  <c r="Q565"/>
  <c r="Q1405"/>
  <c r="Q1413"/>
  <c r="Q1445"/>
  <c r="Q1658"/>
  <c r="Q1666"/>
  <c r="O1404"/>
  <c r="P1412"/>
  <c r="P1448"/>
  <c r="O322"/>
  <c r="P389"/>
  <c r="O397"/>
  <c r="P1600"/>
  <c r="Q1628"/>
  <c r="P1653"/>
  <c r="O1408"/>
  <c r="O399"/>
  <c r="O1444"/>
  <c r="P318"/>
  <c r="P344"/>
  <c r="P348"/>
  <c r="O385"/>
  <c r="P393"/>
  <c r="Q1518"/>
  <c r="P1518"/>
  <c r="O1522"/>
  <c r="O1570"/>
  <c r="P1578"/>
  <c r="Q445"/>
  <c r="P445"/>
  <c r="O450"/>
  <c r="P1404"/>
  <c r="O1412"/>
  <c r="O1448"/>
  <c r="P322"/>
  <c r="O389"/>
  <c r="P397"/>
  <c r="O1574"/>
  <c r="O1600"/>
  <c r="Q1604"/>
  <c r="P1604"/>
  <c r="O1628"/>
  <c r="Q1632"/>
  <c r="P1632"/>
  <c r="P1417"/>
  <c r="P381"/>
  <c r="P1408"/>
  <c r="Q399"/>
  <c r="P399"/>
  <c r="P1444"/>
  <c r="P1657"/>
  <c r="P1661"/>
  <c r="P1665"/>
  <c r="O318"/>
  <c r="P385"/>
  <c r="O393"/>
  <c r="O1518"/>
  <c r="Q1522"/>
  <c r="P1522"/>
  <c r="P1570"/>
  <c r="O1578"/>
  <c r="O445"/>
  <c r="Q450"/>
  <c r="P450"/>
  <c r="O502"/>
  <c r="Q506"/>
  <c r="P506"/>
  <c r="O522"/>
  <c r="O565"/>
  <c r="O1514"/>
  <c r="O1401"/>
  <c r="P1405"/>
  <c r="O1449"/>
  <c r="P1658"/>
  <c r="O319"/>
  <c r="Q323"/>
  <c r="P323"/>
  <c r="P345"/>
  <c r="O349"/>
  <c r="P386"/>
  <c r="O390"/>
  <c r="P394"/>
  <c r="P1515"/>
  <c r="Q1556"/>
  <c r="P1556"/>
  <c r="P1571"/>
  <c r="O1575"/>
  <c r="P1579"/>
  <c r="P1601"/>
  <c r="P1629"/>
  <c r="O1654"/>
  <c r="O1418"/>
  <c r="P447"/>
  <c r="O476"/>
  <c r="P480"/>
  <c r="P503"/>
  <c r="P523"/>
  <c r="O566"/>
  <c r="O382"/>
  <c r="Q1402"/>
  <c r="P1402"/>
  <c r="O1406"/>
  <c r="Q1410"/>
  <c r="P1410"/>
  <c r="O1414"/>
  <c r="P1936"/>
  <c r="P1574"/>
  <c r="Q1600"/>
  <c r="O1604"/>
  <c r="P1628"/>
  <c r="O1632"/>
  <c r="O1417"/>
  <c r="O381"/>
  <c r="P1409"/>
  <c r="P475"/>
  <c r="Q502"/>
  <c r="P522"/>
  <c r="P1514"/>
  <c r="O1409"/>
  <c r="O1662"/>
  <c r="P390"/>
  <c r="Q522"/>
  <c r="Q1514"/>
  <c r="Q1401"/>
  <c r="O1413"/>
  <c r="Q1449"/>
  <c r="O323"/>
  <c r="Q390"/>
  <c r="Q1515"/>
  <c r="O1519"/>
  <c r="O1556"/>
  <c r="O1601"/>
  <c r="Q1605"/>
  <c r="P1418"/>
  <c r="O447"/>
  <c r="Q451"/>
  <c r="Q480"/>
  <c r="P507"/>
  <c r="O523"/>
  <c r="Q1406"/>
  <c r="O506"/>
  <c r="Q1409"/>
  <c r="O1445"/>
  <c r="P1662"/>
  <c r="O1666"/>
  <c r="P319"/>
  <c r="Q345"/>
  <c r="P349"/>
  <c r="O386"/>
  <c r="Q394"/>
  <c r="P1519"/>
  <c r="Q1571"/>
  <c r="P1575"/>
  <c r="O1579"/>
  <c r="Q1629"/>
  <c r="O1633"/>
  <c r="P1654"/>
  <c r="Q1418"/>
  <c r="O503"/>
  <c r="Q507"/>
  <c r="P382"/>
  <c r="O1402"/>
  <c r="Q1414"/>
  <c r="P502"/>
  <c r="P565"/>
  <c r="P1413"/>
  <c r="Q1662"/>
  <c r="Q319"/>
  <c r="Q349"/>
  <c r="O1515"/>
  <c r="Q1519"/>
  <c r="Q1575"/>
  <c r="Q1601"/>
  <c r="O1605"/>
  <c r="P1633"/>
  <c r="Q1654"/>
  <c r="Q447"/>
  <c r="O451"/>
  <c r="P476"/>
  <c r="O480"/>
  <c r="Q523"/>
  <c r="P566"/>
  <c r="Q382"/>
  <c r="O1410"/>
  <c r="O1936"/>
  <c r="P479"/>
  <c r="P1401"/>
  <c r="O1405"/>
  <c r="P1445"/>
  <c r="P1449"/>
  <c r="O1658"/>
  <c r="P1666"/>
  <c r="O345"/>
  <c r="Q386"/>
  <c r="O394"/>
  <c r="O1571"/>
  <c r="Q1579"/>
  <c r="P1605"/>
  <c r="O1629"/>
  <c r="Q1633"/>
  <c r="P451"/>
  <c r="Q476"/>
  <c r="Q503"/>
  <c r="O507"/>
  <c r="Q566"/>
  <c r="P1406"/>
  <c r="Q1936"/>
  <c r="P1414"/>
  <c r="Q1505"/>
  <c r="O1505"/>
  <c r="P2637"/>
  <c r="Q2637"/>
  <c r="P1505"/>
  <c r="O2637"/>
  <c r="P2635"/>
  <c r="P2636"/>
  <c r="Q2635"/>
  <c r="Q2636"/>
  <c r="O2636"/>
  <c r="O2635"/>
  <c r="P2296"/>
  <c r="P2288"/>
  <c r="P2202"/>
  <c r="O2198"/>
  <c r="P2194"/>
  <c r="O2190"/>
  <c r="P2186"/>
  <c r="O2182"/>
  <c r="P2178"/>
  <c r="Q2079"/>
  <c r="P2079"/>
  <c r="O2075"/>
  <c r="Q2071"/>
  <c r="P2071"/>
  <c r="O2067"/>
  <c r="O2017"/>
  <c r="P2013"/>
  <c r="O2009"/>
  <c r="P2005"/>
  <c r="O2401"/>
  <c r="Q2397"/>
  <c r="P2344"/>
  <c r="O1945"/>
  <c r="O2282"/>
  <c r="P2278"/>
  <c r="O2274"/>
  <c r="P2270"/>
  <c r="O2266"/>
  <c r="P2262"/>
  <c r="O2258"/>
  <c r="O2175"/>
  <c r="Q2171"/>
  <c r="P2171"/>
  <c r="O2167"/>
  <c r="Q2163"/>
  <c r="P2163"/>
  <c r="O2159"/>
  <c r="Q2155"/>
  <c r="P2155"/>
  <c r="O2151"/>
  <c r="O2061"/>
  <c r="P2057"/>
  <c r="O2053"/>
  <c r="P2049"/>
  <c r="O2001"/>
  <c r="P1997"/>
  <c r="O1993"/>
  <c r="P1989"/>
  <c r="Q2738"/>
  <c r="P2738"/>
  <c r="O2742"/>
  <c r="Q2746"/>
  <c r="P2746"/>
  <c r="P2544"/>
  <c r="O2548"/>
  <c r="P2552"/>
  <c r="O2556"/>
  <c r="P2560"/>
  <c r="O2564"/>
  <c r="P2568"/>
  <c r="O2572"/>
  <c r="P2576"/>
  <c r="P2587"/>
  <c r="P2625"/>
  <c r="O2629"/>
  <c r="P2633"/>
  <c r="O2521"/>
  <c r="P2525"/>
  <c r="O2529"/>
  <c r="P2533"/>
  <c r="O2537"/>
  <c r="P2541"/>
  <c r="P2583"/>
  <c r="P2612"/>
  <c r="O2616"/>
  <c r="P2620"/>
  <c r="O2712"/>
  <c r="P2601"/>
  <c r="Q2670"/>
  <c r="P2670"/>
  <c r="O2674"/>
  <c r="Q2678"/>
  <c r="P2678"/>
  <c r="O2682"/>
  <c r="Q2686"/>
  <c r="P2686"/>
  <c r="O2690"/>
  <c r="Q2694"/>
  <c r="P2694"/>
  <c r="O2698"/>
  <c r="Q2702"/>
  <c r="P2702"/>
  <c r="O2706"/>
  <c r="O2409"/>
  <c r="P2417"/>
  <c r="P2452"/>
  <c r="P2789"/>
  <c r="O2456"/>
  <c r="P2464"/>
  <c r="O2468"/>
  <c r="P2472"/>
  <c r="O2476"/>
  <c r="P2480"/>
  <c r="O2484"/>
  <c r="P2488"/>
  <c r="O2492"/>
  <c r="P2496"/>
  <c r="O2580"/>
  <c r="O2590"/>
  <c r="Q2594"/>
  <c r="P2594"/>
  <c r="O2598"/>
  <c r="O2517"/>
  <c r="P2513"/>
  <c r="O2420"/>
  <c r="P2664"/>
  <c r="O2660"/>
  <c r="P2656"/>
  <c r="O2652"/>
  <c r="P2648"/>
  <c r="O2644"/>
  <c r="P2640"/>
  <c r="O2608"/>
  <c r="P2604"/>
  <c r="O2509"/>
  <c r="P2505"/>
  <c r="O2501"/>
  <c r="P2460"/>
  <c r="P2451"/>
  <c r="Q2296"/>
  <c r="O2292"/>
  <c r="Q2288"/>
  <c r="Q2202"/>
  <c r="Q2194"/>
  <c r="Q2186"/>
  <c r="Q2178"/>
  <c r="Q2013"/>
  <c r="Q2005"/>
  <c r="Q2344"/>
  <c r="Q2278"/>
  <c r="Q2270"/>
  <c r="Q2262"/>
  <c r="Q2057"/>
  <c r="Q2049"/>
  <c r="Q1997"/>
  <c r="Q1989"/>
  <c r="Q2544"/>
  <c r="Q2552"/>
  <c r="Q2560"/>
  <c r="Q2568"/>
  <c r="Q2576"/>
  <c r="Q2587"/>
  <c r="Q2625"/>
  <c r="Q2633"/>
  <c r="Q2525"/>
  <c r="Q2533"/>
  <c r="Q2541"/>
  <c r="Q2583"/>
  <c r="Q2612"/>
  <c r="Q2620"/>
  <c r="Q2601"/>
  <c r="O2439"/>
  <c r="O2417"/>
  <c r="O2452"/>
  <c r="Q2789"/>
  <c r="Q2464"/>
  <c r="Q2472"/>
  <c r="Q2480"/>
  <c r="Q2488"/>
  <c r="Q2496"/>
  <c r="Q2513"/>
  <c r="Q2664"/>
  <c r="Q2656"/>
  <c r="Q2648"/>
  <c r="Q2640"/>
  <c r="Q2604"/>
  <c r="Q2505"/>
  <c r="Q2460"/>
  <c r="Q2451"/>
  <c r="O2447"/>
  <c r="Q2443"/>
  <c r="O2435"/>
  <c r="Q2431"/>
  <c r="O2427"/>
  <c r="Q2736"/>
  <c r="Q2728"/>
  <c r="Q2720"/>
  <c r="Q2066"/>
  <c r="Q2201"/>
  <c r="Q2193"/>
  <c r="Q2185"/>
  <c r="Q2177"/>
  <c r="Q2074"/>
  <c r="O2016"/>
  <c r="Q2012"/>
  <c r="O2008"/>
  <c r="Q2004"/>
  <c r="Q2400"/>
  <c r="Q2281"/>
  <c r="Q2273"/>
  <c r="Q2265"/>
  <c r="Q2257"/>
  <c r="Q2170"/>
  <c r="Q2162"/>
  <c r="Q2154"/>
  <c r="O2060"/>
  <c r="Q2056"/>
  <c r="O2052"/>
  <c r="Q2048"/>
  <c r="O2000"/>
  <c r="Q1996"/>
  <c r="O1992"/>
  <c r="Q1988"/>
  <c r="O2739"/>
  <c r="P2292"/>
  <c r="O2202"/>
  <c r="P2198"/>
  <c r="O2194"/>
  <c r="P2190"/>
  <c r="O2186"/>
  <c r="P2182"/>
  <c r="O2178"/>
  <c r="O2079"/>
  <c r="Q2075"/>
  <c r="P2075"/>
  <c r="O2071"/>
  <c r="Q2067"/>
  <c r="P2067"/>
  <c r="P2017"/>
  <c r="O2013"/>
  <c r="P2009"/>
  <c r="O2005"/>
  <c r="P2401"/>
  <c r="O2397"/>
  <c r="P2397"/>
  <c r="Q1945"/>
  <c r="P1945"/>
  <c r="P2282"/>
  <c r="O2278"/>
  <c r="P2274"/>
  <c r="O2270"/>
  <c r="P2266"/>
  <c r="O2262"/>
  <c r="P2258"/>
  <c r="Q2175"/>
  <c r="P2175"/>
  <c r="O2171"/>
  <c r="Q2167"/>
  <c r="P2167"/>
  <c r="O2163"/>
  <c r="Q2159"/>
  <c r="P2159"/>
  <c r="O2155"/>
  <c r="Q2151"/>
  <c r="P2151"/>
  <c r="P2061"/>
  <c r="O2057"/>
  <c r="P2053"/>
  <c r="O2049"/>
  <c r="P2001"/>
  <c r="O1997"/>
  <c r="P1993"/>
  <c r="O1989"/>
  <c r="O2738"/>
  <c r="Q2742"/>
  <c r="P2742"/>
  <c r="O2746"/>
  <c r="O2544"/>
  <c r="P2548"/>
  <c r="O2552"/>
  <c r="P2556"/>
  <c r="O2560"/>
  <c r="P2564"/>
  <c r="O2568"/>
  <c r="P2572"/>
  <c r="O2576"/>
  <c r="O2625"/>
  <c r="P2629"/>
  <c r="O2633"/>
  <c r="P2521"/>
  <c r="O2525"/>
  <c r="P2529"/>
  <c r="O2533"/>
  <c r="P2537"/>
  <c r="O2541"/>
  <c r="O2612"/>
  <c r="P2616"/>
  <c r="O2620"/>
  <c r="P2712"/>
  <c r="O2601"/>
  <c r="O2670"/>
  <c r="Q2674"/>
  <c r="P2674"/>
  <c r="O2678"/>
  <c r="Q2682"/>
  <c r="P2682"/>
  <c r="O2686"/>
  <c r="Q2690"/>
  <c r="P2690"/>
  <c r="O2694"/>
  <c r="Q2698"/>
  <c r="P2698"/>
  <c r="O2702"/>
  <c r="Q2706"/>
  <c r="P2706"/>
  <c r="P2409"/>
  <c r="P2439"/>
  <c r="Q2417"/>
  <c r="Q2452"/>
  <c r="O2789"/>
  <c r="P2456"/>
  <c r="O2464"/>
  <c r="P2468"/>
  <c r="O2472"/>
  <c r="P2476"/>
  <c r="O2480"/>
  <c r="P2484"/>
  <c r="O2488"/>
  <c r="P2492"/>
  <c r="O2496"/>
  <c r="P2580"/>
  <c r="Q2590"/>
  <c r="P2590"/>
  <c r="O2594"/>
  <c r="Q2598"/>
  <c r="P2598"/>
  <c r="P2517"/>
  <c r="O2513"/>
  <c r="P2420"/>
  <c r="O2664"/>
  <c r="P2660"/>
  <c r="O2656"/>
  <c r="P2652"/>
  <c r="O2648"/>
  <c r="P2644"/>
  <c r="O2640"/>
  <c r="P2608"/>
  <c r="O2604"/>
  <c r="P2509"/>
  <c r="O2505"/>
  <c r="P2501"/>
  <c r="O2460"/>
  <c r="O2296"/>
  <c r="Q2292"/>
  <c r="O2288"/>
  <c r="Q2198"/>
  <c r="Q2190"/>
  <c r="Q2182"/>
  <c r="Q2017"/>
  <c r="Q2009"/>
  <c r="Q2401"/>
  <c r="O2344"/>
  <c r="Q2282"/>
  <c r="Q2274"/>
  <c r="Q2266"/>
  <c r="Q2258"/>
  <c r="Q2061"/>
  <c r="Q2053"/>
  <c r="Q2001"/>
  <c r="Q1993"/>
  <c r="Q2548"/>
  <c r="Q2556"/>
  <c r="Q2564"/>
  <c r="Q2572"/>
  <c r="O2587"/>
  <c r="Q2629"/>
  <c r="Q2521"/>
  <c r="Q2529"/>
  <c r="Q2537"/>
  <c r="O2583"/>
  <c r="Q2616"/>
  <c r="Q2712"/>
  <c r="Q2409"/>
  <c r="Q2439"/>
  <c r="Q2456"/>
  <c r="Q2468"/>
  <c r="Q2476"/>
  <c r="Q2484"/>
  <c r="Q2492"/>
  <c r="Q2580"/>
  <c r="Q2517"/>
  <c r="Q2420"/>
  <c r="Q2660"/>
  <c r="Q2652"/>
  <c r="Q2644"/>
  <c r="Q2608"/>
  <c r="Q2509"/>
  <c r="Q2501"/>
  <c r="O2451"/>
  <c r="Q2447"/>
  <c r="O2443"/>
  <c r="Q2435"/>
  <c r="O2431"/>
  <c r="Q2427"/>
  <c r="Q2732"/>
  <c r="Q2724"/>
  <c r="Q2716"/>
  <c r="Q2197"/>
  <c r="Q2189"/>
  <c r="Q2181"/>
  <c r="Q2078"/>
  <c r="Q2070"/>
  <c r="Q2016"/>
  <c r="O2012"/>
  <c r="Q2008"/>
  <c r="O2004"/>
  <c r="Q2285"/>
  <c r="Q2277"/>
  <c r="Q2269"/>
  <c r="Q2261"/>
  <c r="Q2174"/>
  <c r="Q2166"/>
  <c r="Q2158"/>
  <c r="Q2150"/>
  <c r="Q2060"/>
  <c r="O2056"/>
  <c r="Q2052"/>
  <c r="O2048"/>
  <c r="Q2000"/>
  <c r="O1996"/>
  <c r="Q1992"/>
  <c r="O1988"/>
  <c r="Q2739"/>
  <c r="O2743"/>
  <c r="Q2747"/>
  <c r="Q2545"/>
  <c r="Q2553"/>
  <c r="Q2561"/>
  <c r="Q2569"/>
  <c r="Q2577"/>
  <c r="Q2748"/>
  <c r="P2447"/>
  <c r="P2443"/>
  <c r="P2435"/>
  <c r="P2431"/>
  <c r="P2427"/>
  <c r="Q2414"/>
  <c r="P2414"/>
  <c r="P2736"/>
  <c r="O2728"/>
  <c r="P2720"/>
  <c r="O2066"/>
  <c r="O2197"/>
  <c r="P2189"/>
  <c r="O2181"/>
  <c r="P2078"/>
  <c r="O2070"/>
  <c r="O2347"/>
  <c r="Q2343"/>
  <c r="P2343"/>
  <c r="P2285"/>
  <c r="O2277"/>
  <c r="P2269"/>
  <c r="O2261"/>
  <c r="P2174"/>
  <c r="O2166"/>
  <c r="P2158"/>
  <c r="O2150"/>
  <c r="O2747"/>
  <c r="O2549"/>
  <c r="P2553"/>
  <c r="P2565"/>
  <c r="O2569"/>
  <c r="Q2573"/>
  <c r="Q2622"/>
  <c r="P2622"/>
  <c r="O2626"/>
  <c r="Q2630"/>
  <c r="P2630"/>
  <c r="P2748"/>
  <c r="Q2613"/>
  <c r="Q2621"/>
  <c r="Q2653"/>
  <c r="Q2671"/>
  <c r="O2675"/>
  <c r="Q2679"/>
  <c r="O2683"/>
  <c r="Q2687"/>
  <c r="O2691"/>
  <c r="Q2695"/>
  <c r="O2699"/>
  <c r="Q2703"/>
  <c r="O2707"/>
  <c r="Q2440"/>
  <c r="O2453"/>
  <c r="O2790"/>
  <c r="Q2418"/>
  <c r="P2418"/>
  <c r="P2465"/>
  <c r="O2469"/>
  <c r="P2473"/>
  <c r="O2477"/>
  <c r="P2481"/>
  <c r="O2485"/>
  <c r="P2489"/>
  <c r="O2493"/>
  <c r="P2497"/>
  <c r="O2581"/>
  <c r="P2595"/>
  <c r="O2516"/>
  <c r="P2512"/>
  <c r="O2461"/>
  <c r="P2659"/>
  <c r="P2651"/>
  <c r="P2643"/>
  <c r="P2607"/>
  <c r="O2508"/>
  <c r="P2504"/>
  <c r="O2500"/>
  <c r="Q2450"/>
  <c r="P2450"/>
  <c r="O2446"/>
  <c r="Q2442"/>
  <c r="P2442"/>
  <c r="O2438"/>
  <c r="Q2434"/>
  <c r="P2434"/>
  <c r="O2430"/>
  <c r="Q2426"/>
  <c r="P2426"/>
  <c r="P2413"/>
  <c r="P2735"/>
  <c r="P2727"/>
  <c r="P2719"/>
  <c r="O2165"/>
  <c r="P2294"/>
  <c r="O2290"/>
  <c r="P2286"/>
  <c r="P2200"/>
  <c r="P2192"/>
  <c r="P2184"/>
  <c r="O2081"/>
  <c r="P2077"/>
  <c r="O2073"/>
  <c r="P2069"/>
  <c r="O2065"/>
  <c r="O2015"/>
  <c r="Q2011"/>
  <c r="P2011"/>
  <c r="O2007"/>
  <c r="Q2003"/>
  <c r="P2003"/>
  <c r="O2346"/>
  <c r="P2342"/>
  <c r="P2284"/>
  <c r="P2276"/>
  <c r="P2268"/>
  <c r="P2260"/>
  <c r="O2173"/>
  <c r="P2169"/>
  <c r="O2161"/>
  <c r="P2157"/>
  <c r="O2153"/>
  <c r="O2063"/>
  <c r="Q2059"/>
  <c r="P2059"/>
  <c r="O2055"/>
  <c r="Q2051"/>
  <c r="P2051"/>
  <c r="O2047"/>
  <c r="Q1999"/>
  <c r="P1999"/>
  <c r="O1995"/>
  <c r="P2732"/>
  <c r="O2724"/>
  <c r="P2716"/>
  <c r="Q2295"/>
  <c r="P2295"/>
  <c r="O2291"/>
  <c r="Q2287"/>
  <c r="P2287"/>
  <c r="P2201"/>
  <c r="O2193"/>
  <c r="P2185"/>
  <c r="O2177"/>
  <c r="P2074"/>
  <c r="P2016"/>
  <c r="P2012"/>
  <c r="P2008"/>
  <c r="P2004"/>
  <c r="O2400"/>
  <c r="P2281"/>
  <c r="O2273"/>
  <c r="P2265"/>
  <c r="O2257"/>
  <c r="P2170"/>
  <c r="O2162"/>
  <c r="P2154"/>
  <c r="P2060"/>
  <c r="P2056"/>
  <c r="P2052"/>
  <c r="P2048"/>
  <c r="P2000"/>
  <c r="P1996"/>
  <c r="P1992"/>
  <c r="P1988"/>
  <c r="P2739"/>
  <c r="P2743"/>
  <c r="P2545"/>
  <c r="P2557"/>
  <c r="O2561"/>
  <c r="Q2565"/>
  <c r="O2573"/>
  <c r="P2577"/>
  <c r="O2522"/>
  <c r="Q2526"/>
  <c r="P2526"/>
  <c r="O2530"/>
  <c r="Q2534"/>
  <c r="P2534"/>
  <c r="O2538"/>
  <c r="Q2542"/>
  <c r="P2542"/>
  <c r="P2584"/>
  <c r="O2613"/>
  <c r="P2617"/>
  <c r="O2621"/>
  <c r="P2713"/>
  <c r="O2653"/>
  <c r="P2675"/>
  <c r="P2683"/>
  <c r="P2691"/>
  <c r="P2699"/>
  <c r="P2707"/>
  <c r="P2408"/>
  <c r="O2440"/>
  <c r="P2422"/>
  <c r="Q2465"/>
  <c r="Q2473"/>
  <c r="Q2481"/>
  <c r="Q2489"/>
  <c r="Q2497"/>
  <c r="O2591"/>
  <c r="Q2595"/>
  <c r="O2599"/>
  <c r="Q2512"/>
  <c r="O2663"/>
  <c r="Q2659"/>
  <c r="O2655"/>
  <c r="Q2651"/>
  <c r="O2647"/>
  <c r="Q2643"/>
  <c r="O2639"/>
  <c r="Q2607"/>
  <c r="O2603"/>
  <c r="Q2504"/>
  <c r="O2459"/>
  <c r="Q2413"/>
  <c r="Q2735"/>
  <c r="O2731"/>
  <c r="Q2727"/>
  <c r="O2723"/>
  <c r="Q2719"/>
  <c r="O2715"/>
  <c r="Q2294"/>
  <c r="Q2286"/>
  <c r="Q2200"/>
  <c r="O2196"/>
  <c r="Q2192"/>
  <c r="O2188"/>
  <c r="Q2184"/>
  <c r="O2180"/>
  <c r="Q2077"/>
  <c r="Q2069"/>
  <c r="O2399"/>
  <c r="Q2342"/>
  <c r="Q2284"/>
  <c r="O2280"/>
  <c r="Q2276"/>
  <c r="O2272"/>
  <c r="Q2268"/>
  <c r="O2264"/>
  <c r="Q2260"/>
  <c r="O2256"/>
  <c r="Q2169"/>
  <c r="Q2157"/>
  <c r="Q2744"/>
  <c r="Q2585"/>
  <c r="Q2623"/>
  <c r="O2627"/>
  <c r="Q2631"/>
  <c r="O2519"/>
  <c r="Q2523"/>
  <c r="O2527"/>
  <c r="Q2531"/>
  <c r="O2535"/>
  <c r="Q2539"/>
  <c r="O2543"/>
  <c r="O2414"/>
  <c r="O2736"/>
  <c r="P2728"/>
  <c r="O2720"/>
  <c r="P2066"/>
  <c r="P2197"/>
  <c r="O2189"/>
  <c r="P2181"/>
  <c r="O2078"/>
  <c r="P2070"/>
  <c r="Q2347"/>
  <c r="P2347"/>
  <c r="O2343"/>
  <c r="O2285"/>
  <c r="P2277"/>
  <c r="O2269"/>
  <c r="P2261"/>
  <c r="O2174"/>
  <c r="P2166"/>
  <c r="O2158"/>
  <c r="P2150"/>
  <c r="Q2743"/>
  <c r="P2747"/>
  <c r="P2549"/>
  <c r="O2553"/>
  <c r="Q2557"/>
  <c r="O2565"/>
  <c r="P2569"/>
  <c r="O2622"/>
  <c r="Q2626"/>
  <c r="P2626"/>
  <c r="O2630"/>
  <c r="O2748"/>
  <c r="Q2584"/>
  <c r="Q2617"/>
  <c r="Q2713"/>
  <c r="O2671"/>
  <c r="Q2675"/>
  <c r="O2679"/>
  <c r="Q2683"/>
  <c r="O2687"/>
  <c r="Q2691"/>
  <c r="O2695"/>
  <c r="Q2699"/>
  <c r="O2703"/>
  <c r="Q2707"/>
  <c r="Q2408"/>
  <c r="O2422"/>
  <c r="P2453"/>
  <c r="Q2790"/>
  <c r="P2790"/>
  <c r="O2418"/>
  <c r="O2465"/>
  <c r="P2469"/>
  <c r="O2473"/>
  <c r="P2477"/>
  <c r="O2481"/>
  <c r="P2485"/>
  <c r="O2489"/>
  <c r="P2493"/>
  <c r="O2497"/>
  <c r="P2581"/>
  <c r="P2591"/>
  <c r="P2599"/>
  <c r="P2516"/>
  <c r="O2512"/>
  <c r="P2461"/>
  <c r="P2663"/>
  <c r="P2655"/>
  <c r="P2647"/>
  <c r="P2639"/>
  <c r="P2603"/>
  <c r="P2508"/>
  <c r="O2504"/>
  <c r="P2500"/>
  <c r="P2459"/>
  <c r="O2450"/>
  <c r="Q2446"/>
  <c r="P2446"/>
  <c r="O2442"/>
  <c r="Q2438"/>
  <c r="P2438"/>
  <c r="O2434"/>
  <c r="Q2430"/>
  <c r="P2430"/>
  <c r="O2426"/>
  <c r="O2413"/>
  <c r="P2731"/>
  <c r="P2723"/>
  <c r="P2715"/>
  <c r="P2165"/>
  <c r="O2294"/>
  <c r="P2290"/>
  <c r="O2286"/>
  <c r="P2196"/>
  <c r="P2188"/>
  <c r="P2180"/>
  <c r="P2081"/>
  <c r="O2077"/>
  <c r="P2073"/>
  <c r="O2069"/>
  <c r="P2065"/>
  <c r="Q2015"/>
  <c r="P2015"/>
  <c r="O2011"/>
  <c r="Q2007"/>
  <c r="P2007"/>
  <c r="O2003"/>
  <c r="P2399"/>
  <c r="P2346"/>
  <c r="O2342"/>
  <c r="P2280"/>
  <c r="P2272"/>
  <c r="P2264"/>
  <c r="P2256"/>
  <c r="P2173"/>
  <c r="O2169"/>
  <c r="P2161"/>
  <c r="O2157"/>
  <c r="P2153"/>
  <c r="Q2063"/>
  <c r="P2063"/>
  <c r="O2059"/>
  <c r="Q2055"/>
  <c r="P2055"/>
  <c r="O2051"/>
  <c r="Q2047"/>
  <c r="P2047"/>
  <c r="O1999"/>
  <c r="O2732"/>
  <c r="P2724"/>
  <c r="O2716"/>
  <c r="O2295"/>
  <c r="Q2291"/>
  <c r="P2291"/>
  <c r="O2287"/>
  <c r="O2201"/>
  <c r="P2193"/>
  <c r="O2185"/>
  <c r="P2177"/>
  <c r="O2074"/>
  <c r="P2400"/>
  <c r="O2281"/>
  <c r="P2273"/>
  <c r="O2265"/>
  <c r="P2257"/>
  <c r="O2170"/>
  <c r="P2162"/>
  <c r="O2154"/>
  <c r="O2545"/>
  <c r="Q2549"/>
  <c r="O2557"/>
  <c r="P2561"/>
  <c r="P2573"/>
  <c r="O2577"/>
  <c r="Q2522"/>
  <c r="P2522"/>
  <c r="O2526"/>
  <c r="Q2530"/>
  <c r="P2530"/>
  <c r="O2534"/>
  <c r="Q2538"/>
  <c r="P2538"/>
  <c r="O2542"/>
  <c r="O2584"/>
  <c r="P2613"/>
  <c r="O2617"/>
  <c r="P2621"/>
  <c r="O2713"/>
  <c r="P2653"/>
  <c r="P2671"/>
  <c r="P2679"/>
  <c r="P2687"/>
  <c r="P2695"/>
  <c r="P2703"/>
  <c r="O2408"/>
  <c r="P2440"/>
  <c r="Q2422"/>
  <c r="Q2453"/>
  <c r="Q2469"/>
  <c r="Q2477"/>
  <c r="Q2485"/>
  <c r="Q2493"/>
  <c r="Q2581"/>
  <c r="Q2591"/>
  <c r="O2595"/>
  <c r="Q2599"/>
  <c r="Q2516"/>
  <c r="Q2461"/>
  <c r="Q2663"/>
  <c r="O2659"/>
  <c r="Q2655"/>
  <c r="O2651"/>
  <c r="Q2647"/>
  <c r="O2643"/>
  <c r="Q2639"/>
  <c r="O2607"/>
  <c r="Q2603"/>
  <c r="Q2508"/>
  <c r="Q2500"/>
  <c r="Q2459"/>
  <c r="O2735"/>
  <c r="Q2731"/>
  <c r="O2727"/>
  <c r="Q2723"/>
  <c r="O2719"/>
  <c r="Q2715"/>
  <c r="Q2165"/>
  <c r="Q2290"/>
  <c r="O2200"/>
  <c r="Q2196"/>
  <c r="O2192"/>
  <c r="Q2188"/>
  <c r="O2184"/>
  <c r="Q2180"/>
  <c r="Q2081"/>
  <c r="Q2073"/>
  <c r="Q2065"/>
  <c r="Q2399"/>
  <c r="Q2346"/>
  <c r="O2284"/>
  <c r="Q2280"/>
  <c r="O2276"/>
  <c r="Q2272"/>
  <c r="O2268"/>
  <c r="Q2264"/>
  <c r="O2260"/>
  <c r="Q2256"/>
  <c r="Q2173"/>
  <c r="Q2161"/>
  <c r="Q2153"/>
  <c r="Q2740"/>
  <c r="O2623"/>
  <c r="Q2627"/>
  <c r="O2631"/>
  <c r="Q2519"/>
  <c r="O2523"/>
  <c r="Q2527"/>
  <c r="O2531"/>
  <c r="Q2535"/>
  <c r="O2539"/>
  <c r="Q2543"/>
  <c r="Q2667"/>
  <c r="Q2672"/>
  <c r="Q2680"/>
  <c r="Q2688"/>
  <c r="Q2696"/>
  <c r="Q2704"/>
  <c r="O2423"/>
  <c r="O2791"/>
  <c r="Q2419"/>
  <c r="Q2592"/>
  <c r="Q2600"/>
  <c r="Q2515"/>
  <c r="O2511"/>
  <c r="Q2507"/>
  <c r="O2503"/>
  <c r="Q2499"/>
  <c r="Q2445"/>
  <c r="Q2433"/>
  <c r="Q2425"/>
  <c r="Q2293"/>
  <c r="Q2080"/>
  <c r="O2076"/>
  <c r="Q2072"/>
  <c r="O2068"/>
  <c r="Q2064"/>
  <c r="Q2014"/>
  <c r="Q2006"/>
  <c r="Q2341"/>
  <c r="O2176"/>
  <c r="Q2172"/>
  <c r="O2168"/>
  <c r="Q2164"/>
  <c r="O2160"/>
  <c r="Q2156"/>
  <c r="O2152"/>
  <c r="Q2058"/>
  <c r="Q2050"/>
  <c r="Q1998"/>
  <c r="Q1990"/>
  <c r="Q2741"/>
  <c r="Q2421"/>
  <c r="Q2547"/>
  <c r="O2551"/>
  <c r="Q2555"/>
  <c r="O2559"/>
  <c r="Q2563"/>
  <c r="O2567"/>
  <c r="Q2571"/>
  <c r="O2575"/>
  <c r="Q2624"/>
  <c r="Q2632"/>
  <c r="Q2524"/>
  <c r="Q2532"/>
  <c r="Q2540"/>
  <c r="O2611"/>
  <c r="Q2615"/>
  <c r="O2619"/>
  <c r="Q1991"/>
  <c r="P1991"/>
  <c r="O1987"/>
  <c r="O2740"/>
  <c r="O2462"/>
  <c r="Q2546"/>
  <c r="P2546"/>
  <c r="O2550"/>
  <c r="Q2554"/>
  <c r="P2554"/>
  <c r="O2558"/>
  <c r="Q2562"/>
  <c r="P2562"/>
  <c r="O2566"/>
  <c r="Q2570"/>
  <c r="P2570"/>
  <c r="O2574"/>
  <c r="O2585"/>
  <c r="O2672"/>
  <c r="Q2676"/>
  <c r="O2684"/>
  <c r="P2688"/>
  <c r="P2700"/>
  <c r="O2704"/>
  <c r="Q2708"/>
  <c r="Q2441"/>
  <c r="Q2423"/>
  <c r="Q2454"/>
  <c r="P2454"/>
  <c r="Q2466"/>
  <c r="P2466"/>
  <c r="O2470"/>
  <c r="Q2474"/>
  <c r="P2474"/>
  <c r="O2478"/>
  <c r="Q2482"/>
  <c r="P2482"/>
  <c r="O2486"/>
  <c r="Q2490"/>
  <c r="P2490"/>
  <c r="O2494"/>
  <c r="Q2578"/>
  <c r="P2578"/>
  <c r="P2588"/>
  <c r="O2592"/>
  <c r="Q2596"/>
  <c r="P2515"/>
  <c r="O2666"/>
  <c r="Q2662"/>
  <c r="P2662"/>
  <c r="O2658"/>
  <c r="Q2654"/>
  <c r="P2654"/>
  <c r="O2650"/>
  <c r="Q2646"/>
  <c r="P2646"/>
  <c r="O2642"/>
  <c r="P2638"/>
  <c r="O2606"/>
  <c r="Q2602"/>
  <c r="P2602"/>
  <c r="O2507"/>
  <c r="Q2503"/>
  <c r="P2499"/>
  <c r="P2437"/>
  <c r="O2433"/>
  <c r="Q2429"/>
  <c r="O2412"/>
  <c r="O2734"/>
  <c r="P2730"/>
  <c r="Q2722"/>
  <c r="O2718"/>
  <c r="P2293"/>
  <c r="O2345"/>
  <c r="Q2168"/>
  <c r="O2156"/>
  <c r="O2062"/>
  <c r="P2046"/>
  <c r="P2741"/>
  <c r="Q2551"/>
  <c r="Q2567"/>
  <c r="O2624"/>
  <c r="P2536"/>
  <c r="P2615"/>
  <c r="O2673"/>
  <c r="O2681"/>
  <c r="O2689"/>
  <c r="O2697"/>
  <c r="O2705"/>
  <c r="O2432"/>
  <c r="P2479"/>
  <c r="O2589"/>
  <c r="O2597"/>
  <c r="Q2514"/>
  <c r="O2665"/>
  <c r="P2661"/>
  <c r="P2649"/>
  <c r="O2609"/>
  <c r="Q2506"/>
  <c r="Q2498"/>
  <c r="P2457"/>
  <c r="O2436"/>
  <c r="P2415"/>
  <c r="O2721"/>
  <c r="P2510"/>
  <c r="O2641"/>
  <c r="P2609"/>
  <c r="Q2502"/>
  <c r="O2444"/>
  <c r="O2428"/>
  <c r="O2729"/>
  <c r="O2744"/>
  <c r="P2623"/>
  <c r="P2627"/>
  <c r="P2631"/>
  <c r="P2519"/>
  <c r="P2523"/>
  <c r="P2527"/>
  <c r="P2531"/>
  <c r="P2535"/>
  <c r="P2539"/>
  <c r="P2543"/>
  <c r="Q2610"/>
  <c r="P2610"/>
  <c r="O2614"/>
  <c r="Q2618"/>
  <c r="P2618"/>
  <c r="O2710"/>
  <c r="Q2714"/>
  <c r="P2714"/>
  <c r="O2667"/>
  <c r="O2676"/>
  <c r="P2680"/>
  <c r="P2692"/>
  <c r="O2696"/>
  <c r="Q2700"/>
  <c r="O2708"/>
  <c r="O2410"/>
  <c r="O2441"/>
  <c r="O2419"/>
  <c r="Q2588"/>
  <c r="O2596"/>
  <c r="P2600"/>
  <c r="P2511"/>
  <c r="Q2458"/>
  <c r="P2458"/>
  <c r="P2449"/>
  <c r="O2445"/>
  <c r="Q2437"/>
  <c r="O2429"/>
  <c r="P2425"/>
  <c r="P2289"/>
  <c r="Q2203"/>
  <c r="P2203"/>
  <c r="O2199"/>
  <c r="Q2195"/>
  <c r="P2195"/>
  <c r="O2191"/>
  <c r="Q2187"/>
  <c r="P2187"/>
  <c r="O2183"/>
  <c r="Q2179"/>
  <c r="P2179"/>
  <c r="O2080"/>
  <c r="Q2076"/>
  <c r="P2072"/>
  <c r="O2064"/>
  <c r="O2010"/>
  <c r="P2006"/>
  <c r="O2283"/>
  <c r="Q2279"/>
  <c r="P2279"/>
  <c r="O2275"/>
  <c r="Q2271"/>
  <c r="P2271"/>
  <c r="O2267"/>
  <c r="Q2263"/>
  <c r="P2263"/>
  <c r="O2259"/>
  <c r="P2176"/>
  <c r="P2160"/>
  <c r="P2054"/>
  <c r="O2050"/>
  <c r="Q2046"/>
  <c r="O1994"/>
  <c r="P1990"/>
  <c r="P2745"/>
  <c r="O2421"/>
  <c r="P2559"/>
  <c r="P2575"/>
  <c r="O2628"/>
  <c r="P2632"/>
  <c r="P2528"/>
  <c r="O2532"/>
  <c r="Q2536"/>
  <c r="Q2582"/>
  <c r="P2582"/>
  <c r="P2619"/>
  <c r="O2711"/>
  <c r="Q2668"/>
  <c r="Q2677"/>
  <c r="Q2685"/>
  <c r="Q2693"/>
  <c r="Q2701"/>
  <c r="Q2709"/>
  <c r="P2416"/>
  <c r="P2424"/>
  <c r="Q2634"/>
  <c r="O2455"/>
  <c r="Q2463"/>
  <c r="O2467"/>
  <c r="Q2471"/>
  <c r="O2475"/>
  <c r="Q2479"/>
  <c r="O2483"/>
  <c r="Q2487"/>
  <c r="O2491"/>
  <c r="Q2495"/>
  <c r="O2579"/>
  <c r="Q2593"/>
  <c r="Q2661"/>
  <c r="Q2649"/>
  <c r="Q2641"/>
  <c r="Q2605"/>
  <c r="Q2457"/>
  <c r="Q2444"/>
  <c r="Q2428"/>
  <c r="Q2415"/>
  <c r="O2411"/>
  <c r="P2657"/>
  <c r="O2506"/>
  <c r="O2457"/>
  <c r="P2737"/>
  <c r="O2717"/>
  <c r="P1995"/>
  <c r="O1991"/>
  <c r="Q1987"/>
  <c r="P1987"/>
  <c r="P2740"/>
  <c r="Q2462"/>
  <c r="P2462"/>
  <c r="O2546"/>
  <c r="Q2550"/>
  <c r="P2550"/>
  <c r="O2554"/>
  <c r="Q2558"/>
  <c r="P2558"/>
  <c r="O2562"/>
  <c r="Q2566"/>
  <c r="P2566"/>
  <c r="O2570"/>
  <c r="Q2574"/>
  <c r="P2574"/>
  <c r="P2585"/>
  <c r="P2672"/>
  <c r="P2684"/>
  <c r="O2688"/>
  <c r="Q2692"/>
  <c r="O2700"/>
  <c r="P2704"/>
  <c r="O2454"/>
  <c r="P2791"/>
  <c r="O2466"/>
  <c r="Q2470"/>
  <c r="P2470"/>
  <c r="O2474"/>
  <c r="Q2478"/>
  <c r="P2478"/>
  <c r="O2482"/>
  <c r="Q2486"/>
  <c r="P2486"/>
  <c r="O2490"/>
  <c r="Q2494"/>
  <c r="P2494"/>
  <c r="O2578"/>
  <c r="O2588"/>
  <c r="P2592"/>
  <c r="O2515"/>
  <c r="Q2511"/>
  <c r="Q2666"/>
  <c r="P2666"/>
  <c r="O2662"/>
  <c r="Q2658"/>
  <c r="P2658"/>
  <c r="O2654"/>
  <c r="Q2650"/>
  <c r="P2650"/>
  <c r="O2646"/>
  <c r="Q2642"/>
  <c r="P2642"/>
  <c r="O2638"/>
  <c r="Q2606"/>
  <c r="P2606"/>
  <c r="O2602"/>
  <c r="P2507"/>
  <c r="O2499"/>
  <c r="Q2449"/>
  <c r="O2437"/>
  <c r="P2433"/>
  <c r="P2412"/>
  <c r="Q2734"/>
  <c r="P2734"/>
  <c r="O2730"/>
  <c r="Q2726"/>
  <c r="P2726"/>
  <c r="O2722"/>
  <c r="Q2718"/>
  <c r="P2718"/>
  <c r="P1986"/>
  <c r="O2293"/>
  <c r="Q2289"/>
  <c r="P2068"/>
  <c r="P2014"/>
  <c r="P2002"/>
  <c r="Q2398"/>
  <c r="P2398"/>
  <c r="P2345"/>
  <c r="O2341"/>
  <c r="Q2176"/>
  <c r="P2172"/>
  <c r="O2164"/>
  <c r="Q2160"/>
  <c r="P2156"/>
  <c r="P2062"/>
  <c r="O2058"/>
  <c r="Q2054"/>
  <c r="O2046"/>
  <c r="P1998"/>
  <c r="P2733"/>
  <c r="O2741"/>
  <c r="Q2745"/>
  <c r="P2547"/>
  <c r="O2555"/>
  <c r="Q2559"/>
  <c r="P2563"/>
  <c r="O2571"/>
  <c r="Q2575"/>
  <c r="Q2586"/>
  <c r="P2586"/>
  <c r="P2624"/>
  <c r="P2520"/>
  <c r="O2524"/>
  <c r="Q2528"/>
  <c r="O2536"/>
  <c r="P2540"/>
  <c r="O2615"/>
  <c r="Q2619"/>
  <c r="P2711"/>
  <c r="P2725"/>
  <c r="O2668"/>
  <c r="P2673"/>
  <c r="O2677"/>
  <c r="P2681"/>
  <c r="O2685"/>
  <c r="P2689"/>
  <c r="O2693"/>
  <c r="P2697"/>
  <c r="O2701"/>
  <c r="P2705"/>
  <c r="O2709"/>
  <c r="P2432"/>
  <c r="O2416"/>
  <c r="Q2424"/>
  <c r="P2455"/>
  <c r="P2467"/>
  <c r="P2475"/>
  <c r="P2483"/>
  <c r="P2491"/>
  <c r="P2579"/>
  <c r="P2589"/>
  <c r="O2593"/>
  <c r="P2597"/>
  <c r="Q2518"/>
  <c r="P2518"/>
  <c r="O2514"/>
  <c r="Q2510"/>
  <c r="O2661"/>
  <c r="O2649"/>
  <c r="O2498"/>
  <c r="P2436"/>
  <c r="Q1995"/>
  <c r="P2744"/>
  <c r="O2610"/>
  <c r="Q2614"/>
  <c r="P2614"/>
  <c r="O2618"/>
  <c r="Q2710"/>
  <c r="P2710"/>
  <c r="O2714"/>
  <c r="P2667"/>
  <c r="P2676"/>
  <c r="O2680"/>
  <c r="Q2684"/>
  <c r="O2692"/>
  <c r="P2696"/>
  <c r="P2708"/>
  <c r="Q2410"/>
  <c r="P2410"/>
  <c r="P2441"/>
  <c r="P2423"/>
  <c r="Q2791"/>
  <c r="P2419"/>
  <c r="P2596"/>
  <c r="O2600"/>
  <c r="P2503"/>
  <c r="O2458"/>
  <c r="O2449"/>
  <c r="P2445"/>
  <c r="P2429"/>
  <c r="O2425"/>
  <c r="Q2412"/>
  <c r="Q1986"/>
  <c r="O2289"/>
  <c r="O2203"/>
  <c r="Q2199"/>
  <c r="P2199"/>
  <c r="O2195"/>
  <c r="Q2191"/>
  <c r="P2191"/>
  <c r="O2187"/>
  <c r="Q2183"/>
  <c r="P2183"/>
  <c r="O2179"/>
  <c r="P2080"/>
  <c r="O2072"/>
  <c r="Q2068"/>
  <c r="P2064"/>
  <c r="P2010"/>
  <c r="O2006"/>
  <c r="Q2002"/>
  <c r="Q2345"/>
  <c r="Q2283"/>
  <c r="P2283"/>
  <c r="O2279"/>
  <c r="Q2275"/>
  <c r="P2275"/>
  <c r="O2271"/>
  <c r="Q2267"/>
  <c r="P2267"/>
  <c r="O2263"/>
  <c r="Q2259"/>
  <c r="P2259"/>
  <c r="P2168"/>
  <c r="P2152"/>
  <c r="Q2062"/>
  <c r="O2054"/>
  <c r="P2050"/>
  <c r="P1994"/>
  <c r="O1990"/>
  <c r="Q2733"/>
  <c r="O2745"/>
  <c r="P2421"/>
  <c r="P2551"/>
  <c r="P2567"/>
  <c r="P2628"/>
  <c r="O2632"/>
  <c r="Q2520"/>
  <c r="O2528"/>
  <c r="P2532"/>
  <c r="O2582"/>
  <c r="P2611"/>
  <c r="Q2711"/>
  <c r="Q2725"/>
  <c r="Q2673"/>
  <c r="Q2681"/>
  <c r="Q2689"/>
  <c r="Q2697"/>
  <c r="Q2705"/>
  <c r="Q2432"/>
  <c r="Q2416"/>
  <c r="O2424"/>
  <c r="P2634"/>
  <c r="Q2455"/>
  <c r="O2463"/>
  <c r="Q2467"/>
  <c r="O2471"/>
  <c r="Q2475"/>
  <c r="O2479"/>
  <c r="Q2483"/>
  <c r="O2487"/>
  <c r="Q2491"/>
  <c r="O2495"/>
  <c r="Q2579"/>
  <c r="Q2589"/>
  <c r="Q2597"/>
  <c r="Q2665"/>
  <c r="Q2657"/>
  <c r="Q2645"/>
  <c r="Q2609"/>
  <c r="Q2448"/>
  <c r="Q2436"/>
  <c r="O2415"/>
  <c r="Q2411"/>
  <c r="Q2737"/>
  <c r="Q2721"/>
  <c r="Q2638"/>
  <c r="Q2730"/>
  <c r="O2726"/>
  <c r="P2722"/>
  <c r="O1986"/>
  <c r="P2076"/>
  <c r="O2014"/>
  <c r="Q2010"/>
  <c r="O2002"/>
  <c r="O2398"/>
  <c r="P2341"/>
  <c r="O2172"/>
  <c r="P2164"/>
  <c r="Q2152"/>
  <c r="P2058"/>
  <c r="O1998"/>
  <c r="Q1994"/>
  <c r="O2733"/>
  <c r="O2547"/>
  <c r="P2555"/>
  <c r="O2563"/>
  <c r="P2571"/>
  <c r="O2586"/>
  <c r="Q2628"/>
  <c r="O2520"/>
  <c r="P2524"/>
  <c r="O2540"/>
  <c r="Q2611"/>
  <c r="O2725"/>
  <c r="P2668"/>
  <c r="P2677"/>
  <c r="P2685"/>
  <c r="P2693"/>
  <c r="P2701"/>
  <c r="P2709"/>
  <c r="O2634"/>
  <c r="P2463"/>
  <c r="P2471"/>
  <c r="P2487"/>
  <c r="P2495"/>
  <c r="P2593"/>
  <c r="O2518"/>
  <c r="P2514"/>
  <c r="O2510"/>
  <c r="O2657"/>
  <c r="O2645"/>
  <c r="P2641"/>
  <c r="P2605"/>
  <c r="P2506"/>
  <c r="O2502"/>
  <c r="P2498"/>
  <c r="O2448"/>
  <c r="P2444"/>
  <c r="P2428"/>
  <c r="O2737"/>
  <c r="P2729"/>
  <c r="P2717"/>
  <c r="Q2729"/>
  <c r="Q2717"/>
  <c r="P2665"/>
  <c r="P2645"/>
  <c r="O2605"/>
  <c r="P2502"/>
  <c r="P2448"/>
  <c r="P2411"/>
  <c r="P2721"/>
  <c r="O1827"/>
  <c r="P1859"/>
  <c r="O1867"/>
  <c r="P1891"/>
  <c r="P2376"/>
  <c r="P1865"/>
  <c r="P1863"/>
  <c r="Q1892"/>
  <c r="P1892"/>
  <c r="O1826"/>
  <c r="P1866"/>
  <c r="Q1864"/>
  <c r="P1864"/>
  <c r="Q1828"/>
  <c r="P1828"/>
  <c r="O1895"/>
  <c r="P1890"/>
  <c r="P1893"/>
  <c r="P1927"/>
  <c r="O1862"/>
  <c r="P1894"/>
  <c r="Q1859"/>
  <c r="Q1891"/>
  <c r="Q2376"/>
  <c r="O1825"/>
  <c r="Q1865"/>
  <c r="Q1863"/>
  <c r="O2787"/>
  <c r="Q1866"/>
  <c r="O1869"/>
  <c r="O1861"/>
  <c r="Q1890"/>
  <c r="Q1893"/>
  <c r="Q1927"/>
  <c r="Q1894"/>
  <c r="P1827"/>
  <c r="O1859"/>
  <c r="P1867"/>
  <c r="O1891"/>
  <c r="P1825"/>
  <c r="O1863"/>
  <c r="O1892"/>
  <c r="P2787"/>
  <c r="P1826"/>
  <c r="O1866"/>
  <c r="O1864"/>
  <c r="P1869"/>
  <c r="O1828"/>
  <c r="P1861"/>
  <c r="P1895"/>
  <c r="O1890"/>
  <c r="O1927"/>
  <c r="P1862"/>
  <c r="O1894"/>
  <c r="Q1827"/>
  <c r="Q1867"/>
  <c r="O2376"/>
  <c r="Q1825"/>
  <c r="O1865"/>
  <c r="Q2787"/>
  <c r="Q1826"/>
  <c r="Q1869"/>
  <c r="Q1861"/>
  <c r="Q1895"/>
  <c r="O1893"/>
  <c r="Q1862"/>
  <c r="O2045"/>
  <c r="P2113"/>
  <c r="O2125"/>
  <c r="O2039"/>
  <c r="O2114"/>
  <c r="P2122"/>
  <c r="O2130"/>
  <c r="P2138"/>
  <c r="O2226"/>
  <c r="P2230"/>
  <c r="O2234"/>
  <c r="P2238"/>
  <c r="O2242"/>
  <c r="P2246"/>
  <c r="O2250"/>
  <c r="P2254"/>
  <c r="O2333"/>
  <c r="P2337"/>
  <c r="P2390"/>
  <c r="O2394"/>
  <c r="O1939"/>
  <c r="P1939"/>
  <c r="Q1943"/>
  <c r="O1951"/>
  <c r="P1951"/>
  <c r="Q1955"/>
  <c r="O1959"/>
  <c r="P1959"/>
  <c r="Q1963"/>
  <c r="O2018"/>
  <c r="P2022"/>
  <c r="O2026"/>
  <c r="P2092"/>
  <c r="P2100"/>
  <c r="P2108"/>
  <c r="P1842"/>
  <c r="O1871"/>
  <c r="P1875"/>
  <c r="O1879"/>
  <c r="P1902"/>
  <c r="O1906"/>
  <c r="P1747"/>
  <c r="O1794"/>
  <c r="P1798"/>
  <c r="O1802"/>
  <c r="O1848"/>
  <c r="Q1852"/>
  <c r="P1852"/>
  <c r="O1856"/>
  <c r="P1881"/>
  <c r="P1889"/>
  <c r="P1910"/>
  <c r="O1914"/>
  <c r="Q1947"/>
  <c r="P2082"/>
  <c r="O2323"/>
  <c r="P2329"/>
  <c r="Q2355"/>
  <c r="P2355"/>
  <c r="P2359"/>
  <c r="O2372"/>
  <c r="Q1970"/>
  <c r="Q1978"/>
  <c r="O1735"/>
  <c r="P1807"/>
  <c r="Q1763"/>
  <c r="Q1897"/>
  <c r="O1917"/>
  <c r="Q1726"/>
  <c r="Q1734"/>
  <c r="Q1741"/>
  <c r="O1745"/>
  <c r="Q1749"/>
  <c r="O1753"/>
  <c r="O429"/>
  <c r="O434"/>
  <c r="O438"/>
  <c r="O442"/>
  <c r="Q467"/>
  <c r="Q469"/>
  <c r="Q471"/>
  <c r="Q473"/>
  <c r="Q495"/>
  <c r="Q497"/>
  <c r="Q499"/>
  <c r="Q501"/>
  <c r="Q515"/>
  <c r="Q517"/>
  <c r="Q527"/>
  <c r="Q529"/>
  <c r="O360"/>
  <c r="O364"/>
  <c r="O384"/>
  <c r="O1431"/>
  <c r="O1435"/>
  <c r="O1439"/>
  <c r="Q1531"/>
  <c r="O1533"/>
  <c r="Q1535"/>
  <c r="Q1537"/>
  <c r="Q1566"/>
  <c r="O1621"/>
  <c r="O1625"/>
  <c r="Q1646"/>
  <c r="Q1650"/>
  <c r="Q2120"/>
  <c r="Q2117"/>
  <c r="Q2137"/>
  <c r="Q2118"/>
  <c r="Q2134"/>
  <c r="Q2040"/>
  <c r="O2044"/>
  <c r="Q2334"/>
  <c r="O2391"/>
  <c r="O1944"/>
  <c r="O1956"/>
  <c r="O1964"/>
  <c r="Q2085"/>
  <c r="Q2093"/>
  <c r="Q2101"/>
  <c r="Q2109"/>
  <c r="Q1899"/>
  <c r="Q1918"/>
  <c r="Q1795"/>
  <c r="O1845"/>
  <c r="Q1849"/>
  <c r="O1853"/>
  <c r="Q1857"/>
  <c r="Q1882"/>
  <c r="Q1907"/>
  <c r="O1948"/>
  <c r="Q2113"/>
  <c r="Q2122"/>
  <c r="Q2138"/>
  <c r="Q2230"/>
  <c r="Q2238"/>
  <c r="Q2246"/>
  <c r="Q2254"/>
  <c r="Q2337"/>
  <c r="Q2390"/>
  <c r="P2394"/>
  <c r="Q2022"/>
  <c r="O2088"/>
  <c r="Q2092"/>
  <c r="O2096"/>
  <c r="Q2100"/>
  <c r="O2104"/>
  <c r="Q2108"/>
  <c r="Q1842"/>
  <c r="Q1875"/>
  <c r="Q1902"/>
  <c r="Q1747"/>
  <c r="Q1798"/>
  <c r="Q1881"/>
  <c r="O1885"/>
  <c r="Q1889"/>
  <c r="Q1910"/>
  <c r="O2082"/>
  <c r="Q2323"/>
  <c r="Q2329"/>
  <c r="O2359"/>
  <c r="O2363"/>
  <c r="P2372"/>
  <c r="O2379"/>
  <c r="Q2383"/>
  <c r="P2383"/>
  <c r="O2387"/>
  <c r="P1970"/>
  <c r="O1974"/>
  <c r="O1978"/>
  <c r="P1982"/>
  <c r="Q2027"/>
  <c r="P2027"/>
  <c r="O2031"/>
  <c r="Q2035"/>
  <c r="P2035"/>
  <c r="P1698"/>
  <c r="Q2375"/>
  <c r="P2375"/>
  <c r="O1704"/>
  <c r="Q1712"/>
  <c r="P1712"/>
  <c r="Q1735"/>
  <c r="O1807"/>
  <c r="Q1812"/>
  <c r="P1812"/>
  <c r="P1924"/>
  <c r="O1931"/>
  <c r="P1931"/>
  <c r="P1759"/>
  <c r="O1763"/>
  <c r="P1767"/>
  <c r="Q1816"/>
  <c r="P1816"/>
  <c r="O1820"/>
  <c r="Q1824"/>
  <c r="P1824"/>
  <c r="P1917"/>
  <c r="P1718"/>
  <c r="Q1736"/>
  <c r="P1736"/>
  <c r="P1722"/>
  <c r="O1726"/>
  <c r="P1730"/>
  <c r="O1734"/>
  <c r="P1745"/>
  <c r="O1772"/>
  <c r="Q1776"/>
  <c r="P1776"/>
  <c r="P1753"/>
  <c r="P1830"/>
  <c r="Q1780"/>
  <c r="P1780"/>
  <c r="O1784"/>
  <c r="Q1788"/>
  <c r="P1788"/>
  <c r="O1832"/>
  <c r="Q1836"/>
  <c r="P1836"/>
  <c r="O1840"/>
  <c r="P427"/>
  <c r="P429"/>
  <c r="P432"/>
  <c r="P434"/>
  <c r="P436"/>
  <c r="P438"/>
  <c r="P440"/>
  <c r="P442"/>
  <c r="O469"/>
  <c r="O473"/>
  <c r="O497"/>
  <c r="O501"/>
  <c r="O517"/>
  <c r="O529"/>
  <c r="P568"/>
  <c r="Q335"/>
  <c r="P335"/>
  <c r="P337"/>
  <c r="Q339"/>
  <c r="P339"/>
  <c r="P341"/>
  <c r="P360"/>
  <c r="P362"/>
  <c r="P364"/>
  <c r="P366"/>
  <c r="P384"/>
  <c r="P418"/>
  <c r="P1431"/>
  <c r="P1433"/>
  <c r="P1435"/>
  <c r="P1437"/>
  <c r="P1439"/>
  <c r="P1441"/>
  <c r="Q1458"/>
  <c r="P1458"/>
  <c r="P1460"/>
  <c r="Q1462"/>
  <c r="P1462"/>
  <c r="P1464"/>
  <c r="P1531"/>
  <c r="P1533"/>
  <c r="O1535"/>
  <c r="O1566"/>
  <c r="P1590"/>
  <c r="Q1592"/>
  <c r="P1592"/>
  <c r="P1594"/>
  <c r="Q1596"/>
  <c r="P1596"/>
  <c r="P1619"/>
  <c r="P1621"/>
  <c r="P1623"/>
  <c r="P1625"/>
  <c r="O1644"/>
  <c r="O1646"/>
  <c r="O1648"/>
  <c r="O1650"/>
  <c r="P1678"/>
  <c r="Q1680"/>
  <c r="P1680"/>
  <c r="P1682"/>
  <c r="Q1684"/>
  <c r="P1684"/>
  <c r="P1686"/>
  <c r="Q1688"/>
  <c r="P1688"/>
  <c r="O2117"/>
  <c r="P2129"/>
  <c r="O2137"/>
  <c r="O2043"/>
  <c r="O2118"/>
  <c r="P2126"/>
  <c r="O2134"/>
  <c r="P2044"/>
  <c r="P2045"/>
  <c r="O2113"/>
  <c r="P2125"/>
  <c r="Q2039"/>
  <c r="P2039"/>
  <c r="P2114"/>
  <c r="O2122"/>
  <c r="P2130"/>
  <c r="O2138"/>
  <c r="P2226"/>
  <c r="O2230"/>
  <c r="P2234"/>
  <c r="O2238"/>
  <c r="P2242"/>
  <c r="O2246"/>
  <c r="P2250"/>
  <c r="O2254"/>
  <c r="P2333"/>
  <c r="O2337"/>
  <c r="Q2394"/>
  <c r="Q1939"/>
  <c r="O1943"/>
  <c r="P1943"/>
  <c r="Q1951"/>
  <c r="O1955"/>
  <c r="P1955"/>
  <c r="Q1959"/>
  <c r="O1963"/>
  <c r="P1963"/>
  <c r="P2018"/>
  <c r="O2022"/>
  <c r="P2026"/>
  <c r="P2088"/>
  <c r="P2096"/>
  <c r="P2104"/>
  <c r="O1842"/>
  <c r="P1871"/>
  <c r="O1875"/>
  <c r="P1879"/>
  <c r="O1902"/>
  <c r="P1906"/>
  <c r="O1747"/>
  <c r="P1794"/>
  <c r="O1798"/>
  <c r="P1802"/>
  <c r="Q1848"/>
  <c r="P1848"/>
  <c r="O1852"/>
  <c r="Q1856"/>
  <c r="P1856"/>
  <c r="P1885"/>
  <c r="O1910"/>
  <c r="P1914"/>
  <c r="O1947"/>
  <c r="P1947"/>
  <c r="Q2082"/>
  <c r="O2329"/>
  <c r="O2355"/>
  <c r="Q2359"/>
  <c r="Q2372"/>
  <c r="Q1974"/>
  <c r="Q1982"/>
  <c r="Q1698"/>
  <c r="Q1807"/>
  <c r="Q1924"/>
  <c r="Q1759"/>
  <c r="Q1767"/>
  <c r="O1897"/>
  <c r="Q1917"/>
  <c r="Q1718"/>
  <c r="Q1722"/>
  <c r="Q1730"/>
  <c r="O1741"/>
  <c r="Q1745"/>
  <c r="O1749"/>
  <c r="Q1753"/>
  <c r="Q1830"/>
  <c r="Q427"/>
  <c r="Q429"/>
  <c r="Q432"/>
  <c r="Q434"/>
  <c r="Q436"/>
  <c r="Q438"/>
  <c r="Q440"/>
  <c r="Q442"/>
  <c r="O467"/>
  <c r="O471"/>
  <c r="O495"/>
  <c r="O499"/>
  <c r="O515"/>
  <c r="O527"/>
  <c r="Q568"/>
  <c r="Q337"/>
  <c r="Q341"/>
  <c r="Q360"/>
  <c r="Q362"/>
  <c r="Q364"/>
  <c r="Q366"/>
  <c r="Q384"/>
  <c r="Q418"/>
  <c r="Q1431"/>
  <c r="Q1433"/>
  <c r="Q1435"/>
  <c r="Q1437"/>
  <c r="Q1439"/>
  <c r="Q1441"/>
  <c r="Q1460"/>
  <c r="Q1464"/>
  <c r="O1531"/>
  <c r="O1537"/>
  <c r="Q1590"/>
  <c r="Q1594"/>
  <c r="Q1619"/>
  <c r="Q1621"/>
  <c r="Q1623"/>
  <c r="Q1625"/>
  <c r="Q1678"/>
  <c r="Q1682"/>
  <c r="Q1686"/>
  <c r="O2120"/>
  <c r="Q2129"/>
  <c r="Q2126"/>
  <c r="O2040"/>
  <c r="Q2044"/>
  <c r="Q2338"/>
  <c r="O2395"/>
  <c r="O1940"/>
  <c r="O1952"/>
  <c r="O1960"/>
  <c r="Q2089"/>
  <c r="Q2097"/>
  <c r="Q2105"/>
  <c r="Q1843"/>
  <c r="Q1903"/>
  <c r="Q1791"/>
  <c r="Q1799"/>
  <c r="Q1845"/>
  <c r="O1849"/>
  <c r="Q1853"/>
  <c r="O1857"/>
  <c r="Q1886"/>
  <c r="Q1911"/>
  <c r="Q2045"/>
  <c r="Q2125"/>
  <c r="Q2114"/>
  <c r="Q2130"/>
  <c r="Q2226"/>
  <c r="Q2234"/>
  <c r="Q2242"/>
  <c r="Q2250"/>
  <c r="Q2333"/>
  <c r="O2390"/>
  <c r="Q2018"/>
  <c r="Q2026"/>
  <c r="Q2088"/>
  <c r="O2092"/>
  <c r="Q2096"/>
  <c r="O2100"/>
  <c r="Q2104"/>
  <c r="O2108"/>
  <c r="Q1871"/>
  <c r="Q1879"/>
  <c r="Q1906"/>
  <c r="Q1794"/>
  <c r="Q1802"/>
  <c r="O1881"/>
  <c r="Q1885"/>
  <c r="O1889"/>
  <c r="Q1914"/>
  <c r="P2323"/>
  <c r="Q2363"/>
  <c r="P2363"/>
  <c r="Q2379"/>
  <c r="P2379"/>
  <c r="O2383"/>
  <c r="Q2387"/>
  <c r="P2387"/>
  <c r="O1970"/>
  <c r="P1974"/>
  <c r="P1978"/>
  <c r="O1982"/>
  <c r="O2027"/>
  <c r="Q2031"/>
  <c r="P2031"/>
  <c r="O2035"/>
  <c r="O1698"/>
  <c r="O2375"/>
  <c r="Q1704"/>
  <c r="P1704"/>
  <c r="O1712"/>
  <c r="P1735"/>
  <c r="O1812"/>
  <c r="O1924"/>
  <c r="Q1931"/>
  <c r="O1759"/>
  <c r="P1763"/>
  <c r="O1767"/>
  <c r="O1816"/>
  <c r="Q1820"/>
  <c r="P1820"/>
  <c r="O1824"/>
  <c r="P1897"/>
  <c r="O1718"/>
  <c r="O1736"/>
  <c r="O1722"/>
  <c r="P1726"/>
  <c r="O1730"/>
  <c r="P1734"/>
  <c r="P1741"/>
  <c r="Q1772"/>
  <c r="P1772"/>
  <c r="O1776"/>
  <c r="P1749"/>
  <c r="O1830"/>
  <c r="O1780"/>
  <c r="Q1784"/>
  <c r="P1784"/>
  <c r="O1788"/>
  <c r="Q1832"/>
  <c r="P1832"/>
  <c r="O1836"/>
  <c r="Q1840"/>
  <c r="P1840"/>
  <c r="O427"/>
  <c r="O432"/>
  <c r="O436"/>
  <c r="O440"/>
  <c r="P467"/>
  <c r="P469"/>
  <c r="P471"/>
  <c r="P473"/>
  <c r="P495"/>
  <c r="P497"/>
  <c r="P499"/>
  <c r="P501"/>
  <c r="P515"/>
  <c r="P517"/>
  <c r="P527"/>
  <c r="P529"/>
  <c r="O568"/>
  <c r="O335"/>
  <c r="O337"/>
  <c r="O339"/>
  <c r="O341"/>
  <c r="O362"/>
  <c r="O366"/>
  <c r="O418"/>
  <c r="O1433"/>
  <c r="O1437"/>
  <c r="O1441"/>
  <c r="O1458"/>
  <c r="O1460"/>
  <c r="O1462"/>
  <c r="O1464"/>
  <c r="Q1533"/>
  <c r="P1535"/>
  <c r="P1537"/>
  <c r="P1566"/>
  <c r="O1590"/>
  <c r="O1592"/>
  <c r="O1594"/>
  <c r="O1596"/>
  <c r="O1619"/>
  <c r="O1623"/>
  <c r="Q1644"/>
  <c r="P1644"/>
  <c r="P1646"/>
  <c r="Q1648"/>
  <c r="P1648"/>
  <c r="P1650"/>
  <c r="O1678"/>
  <c r="O1680"/>
  <c r="O1682"/>
  <c r="O1684"/>
  <c r="O1686"/>
  <c r="O1688"/>
  <c r="P2120"/>
  <c r="P2117"/>
  <c r="O2129"/>
  <c r="P2137"/>
  <c r="Q2043"/>
  <c r="P2043"/>
  <c r="P2118"/>
  <c r="O2126"/>
  <c r="P2134"/>
  <c r="P2040"/>
  <c r="Q2115"/>
  <c r="P2115"/>
  <c r="O2119"/>
  <c r="Q2123"/>
  <c r="P2123"/>
  <c r="O2127"/>
  <c r="Q2131"/>
  <c r="P2131"/>
  <c r="O2135"/>
  <c r="Q2139"/>
  <c r="P2139"/>
  <c r="O2227"/>
  <c r="Q2231"/>
  <c r="P2231"/>
  <c r="O2235"/>
  <c r="Q2239"/>
  <c r="P2239"/>
  <c r="O2243"/>
  <c r="Q2247"/>
  <c r="P2247"/>
  <c r="O2251"/>
  <c r="P2119"/>
  <c r="O2131"/>
  <c r="Q2227"/>
  <c r="P2235"/>
  <c r="O2247"/>
  <c r="Q2255"/>
  <c r="P2255"/>
  <c r="P2334"/>
  <c r="Q2391"/>
  <c r="Q1944"/>
  <c r="P1952"/>
  <c r="Q1964"/>
  <c r="Q2019"/>
  <c r="P2019"/>
  <c r="O2023"/>
  <c r="O2085"/>
  <c r="P2093"/>
  <c r="O2101"/>
  <c r="P2109"/>
  <c r="Q1872"/>
  <c r="P1872"/>
  <c r="O1876"/>
  <c r="O1899"/>
  <c r="P1918"/>
  <c r="O1795"/>
  <c r="P1882"/>
  <c r="O1907"/>
  <c r="O1920"/>
  <c r="P1948"/>
  <c r="O2324"/>
  <c r="O2330"/>
  <c r="P2360"/>
  <c r="P2369"/>
  <c r="O2373"/>
  <c r="P2384"/>
  <c r="O1971"/>
  <c r="P1971"/>
  <c r="Q1975"/>
  <c r="Q1979"/>
  <c r="P1979"/>
  <c r="O1983"/>
  <c r="P2028"/>
  <c r="P2036"/>
  <c r="P1699"/>
  <c r="O2377"/>
  <c r="P1713"/>
  <c r="Q1803"/>
  <c r="Q1809"/>
  <c r="O1813"/>
  <c r="O1817"/>
  <c r="Q1821"/>
  <c r="Q1702"/>
  <c r="O1737"/>
  <c r="Q1727"/>
  <c r="Q1738"/>
  <c r="O1769"/>
  <c r="Q1773"/>
  <c r="O1777"/>
  <c r="Q1754"/>
  <c r="Q1709"/>
  <c r="O1781"/>
  <c r="Q1785"/>
  <c r="O1789"/>
  <c r="Q1833"/>
  <c r="O1837"/>
  <c r="Q1841"/>
  <c r="O2116"/>
  <c r="Q2124"/>
  <c r="O2128"/>
  <c r="Q2132"/>
  <c r="O2136"/>
  <c r="Q2140"/>
  <c r="O2228"/>
  <c r="Q2232"/>
  <c r="O2236"/>
  <c r="Q2240"/>
  <c r="O2244"/>
  <c r="Q2248"/>
  <c r="O2252"/>
  <c r="O1934"/>
  <c r="Q2392"/>
  <c r="O2396"/>
  <c r="O2020"/>
  <c r="Q2024"/>
  <c r="Q2086"/>
  <c r="Q2094"/>
  <c r="Q2102"/>
  <c r="Q2110"/>
  <c r="O1873"/>
  <c r="Q1877"/>
  <c r="Q1919"/>
  <c r="Q1846"/>
  <c r="Q1854"/>
  <c r="Q1883"/>
  <c r="O1921"/>
  <c r="P2084"/>
  <c r="Q2357"/>
  <c r="Q2370"/>
  <c r="Q2381"/>
  <c r="Q2389"/>
  <c r="Q1976"/>
  <c r="Q1980"/>
  <c r="O1984"/>
  <c r="Q2033"/>
  <c r="O1926"/>
  <c r="Q1706"/>
  <c r="O1804"/>
  <c r="P1810"/>
  <c r="O1922"/>
  <c r="Q1922"/>
  <c r="Q1757"/>
  <c r="O1761"/>
  <c r="Q1765"/>
  <c r="Q1814"/>
  <c r="Q1822"/>
  <c r="Q1915"/>
  <c r="Q1707"/>
  <c r="Q1743"/>
  <c r="Q1774"/>
  <c r="Q1751"/>
  <c r="Q1746"/>
  <c r="Q1786"/>
  <c r="Q1834"/>
  <c r="Q468"/>
  <c r="Q472"/>
  <c r="Q496"/>
  <c r="Q500"/>
  <c r="Q516"/>
  <c r="Q528"/>
  <c r="Q334"/>
  <c r="Q336"/>
  <c r="Q338"/>
  <c r="Q340"/>
  <c r="Q342"/>
  <c r="Q1459"/>
  <c r="Q1461"/>
  <c r="Q1463"/>
  <c r="Q1496"/>
  <c r="Q1534"/>
  <c r="Q1538"/>
  <c r="Q1589"/>
  <c r="Q1591"/>
  <c r="Q1593"/>
  <c r="Q1595"/>
  <c r="Q1597"/>
  <c r="O1645"/>
  <c r="O1649"/>
  <c r="Q1679"/>
  <c r="Q1681"/>
  <c r="Q1683"/>
  <c r="Q1685"/>
  <c r="Q1687"/>
  <c r="Q2042"/>
  <c r="Q2133"/>
  <c r="Q2229"/>
  <c r="Q2237"/>
  <c r="Q2245"/>
  <c r="Q2253"/>
  <c r="O2336"/>
  <c r="Q2340"/>
  <c r="Q2393"/>
  <c r="O1938"/>
  <c r="O1950"/>
  <c r="O1958"/>
  <c r="O1966"/>
  <c r="Q2119"/>
  <c r="P2127"/>
  <c r="O2139"/>
  <c r="Q2235"/>
  <c r="P2243"/>
  <c r="P2338"/>
  <c r="Q2395"/>
  <c r="Q1952"/>
  <c r="P1956"/>
  <c r="O2089"/>
  <c r="P2097"/>
  <c r="O2105"/>
  <c r="P1843"/>
  <c r="O1903"/>
  <c r="P1791"/>
  <c r="O1799"/>
  <c r="P1886"/>
  <c r="O1911"/>
  <c r="Q1948"/>
  <c r="Q2083"/>
  <c r="P2083"/>
  <c r="Q2324"/>
  <c r="O2356"/>
  <c r="Q2360"/>
  <c r="Q2369"/>
  <c r="O2380"/>
  <c r="Q2384"/>
  <c r="O2388"/>
  <c r="Q2028"/>
  <c r="O2032"/>
  <c r="Q2036"/>
  <c r="Q1699"/>
  <c r="O1705"/>
  <c r="Q1713"/>
  <c r="P1813"/>
  <c r="O1925"/>
  <c r="Q1756"/>
  <c r="P1756"/>
  <c r="O1760"/>
  <c r="Q1764"/>
  <c r="P1764"/>
  <c r="O1768"/>
  <c r="P1817"/>
  <c r="Q1860"/>
  <c r="P1860"/>
  <c r="P1898"/>
  <c r="O1702"/>
  <c r="P1719"/>
  <c r="P1737"/>
  <c r="P1723"/>
  <c r="O1727"/>
  <c r="P1731"/>
  <c r="O1738"/>
  <c r="P1742"/>
  <c r="P1769"/>
  <c r="P1777"/>
  <c r="P1750"/>
  <c r="O1754"/>
  <c r="P1781"/>
  <c r="P1789"/>
  <c r="P1837"/>
  <c r="P2116"/>
  <c r="P2128"/>
  <c r="P2136"/>
  <c r="P2228"/>
  <c r="P2236"/>
  <c r="P2244"/>
  <c r="P2252"/>
  <c r="Q1934"/>
  <c r="Q2335"/>
  <c r="P2335"/>
  <c r="O2339"/>
  <c r="P2392"/>
  <c r="Q2396"/>
  <c r="Q1941"/>
  <c r="P1941"/>
  <c r="O1949"/>
  <c r="Q1953"/>
  <c r="P1953"/>
  <c r="O1957"/>
  <c r="Q1961"/>
  <c r="P1961"/>
  <c r="O1965"/>
  <c r="P2020"/>
  <c r="O2086"/>
  <c r="P2090"/>
  <c r="O2094"/>
  <c r="P2098"/>
  <c r="O2102"/>
  <c r="P2106"/>
  <c r="O2110"/>
  <c r="O1844"/>
  <c r="P1873"/>
  <c r="Q1900"/>
  <c r="P1900"/>
  <c r="O1904"/>
  <c r="O1919"/>
  <c r="O1792"/>
  <c r="Q1796"/>
  <c r="P1796"/>
  <c r="O1800"/>
  <c r="O1846"/>
  <c r="P1850"/>
  <c r="O1854"/>
  <c r="P1858"/>
  <c r="O1883"/>
  <c r="P1887"/>
  <c r="Q1908"/>
  <c r="P1908"/>
  <c r="O1912"/>
  <c r="P1921"/>
  <c r="Q2084"/>
  <c r="P2325"/>
  <c r="O2331"/>
  <c r="O2357"/>
  <c r="P2361"/>
  <c r="O2370"/>
  <c r="P2374"/>
  <c r="O2381"/>
  <c r="P2385"/>
  <c r="O2389"/>
  <c r="O1972"/>
  <c r="P1976"/>
  <c r="P1984"/>
  <c r="P2029"/>
  <c r="O2033"/>
  <c r="P2037"/>
  <c r="P1926"/>
  <c r="O2786"/>
  <c r="O1706"/>
  <c r="P1714"/>
  <c r="Q1804"/>
  <c r="Q1810"/>
  <c r="Q1929"/>
  <c r="P1929"/>
  <c r="P1761"/>
  <c r="O1814"/>
  <c r="P1818"/>
  <c r="O1822"/>
  <c r="O1868"/>
  <c r="O1915"/>
  <c r="P1703"/>
  <c r="O1707"/>
  <c r="O1720"/>
  <c r="Q1724"/>
  <c r="P1724"/>
  <c r="O1728"/>
  <c r="Q1732"/>
  <c r="P1732"/>
  <c r="P1739"/>
  <c r="O1743"/>
  <c r="P1770"/>
  <c r="O1774"/>
  <c r="P1778"/>
  <c r="O1751"/>
  <c r="P1755"/>
  <c r="O1746"/>
  <c r="P1782"/>
  <c r="O1786"/>
  <c r="P1790"/>
  <c r="O1834"/>
  <c r="P1838"/>
  <c r="P426"/>
  <c r="Q428"/>
  <c r="P428"/>
  <c r="P430"/>
  <c r="Q433"/>
  <c r="P433"/>
  <c r="P435"/>
  <c r="Q437"/>
  <c r="P437"/>
  <c r="P439"/>
  <c r="Q441"/>
  <c r="P441"/>
  <c r="O466"/>
  <c r="O468"/>
  <c r="O470"/>
  <c r="O472"/>
  <c r="O494"/>
  <c r="O496"/>
  <c r="O498"/>
  <c r="O500"/>
  <c r="O514"/>
  <c r="O516"/>
  <c r="O518"/>
  <c r="O528"/>
  <c r="P533"/>
  <c r="O334"/>
  <c r="O2115"/>
  <c r="Q2127"/>
  <c r="P2135"/>
  <c r="O2231"/>
  <c r="Q2243"/>
  <c r="P2251"/>
  <c r="O2255"/>
  <c r="O2334"/>
  <c r="P2391"/>
  <c r="P1940"/>
  <c r="Q1956"/>
  <c r="P1960"/>
  <c r="O2019"/>
  <c r="Q2023"/>
  <c r="P2023"/>
  <c r="P2085"/>
  <c r="O2093"/>
  <c r="P2101"/>
  <c r="O2109"/>
  <c r="O1872"/>
  <c r="Q1876"/>
  <c r="P1876"/>
  <c r="P1899"/>
  <c r="O1918"/>
  <c r="P1795"/>
  <c r="P1845"/>
  <c r="P1849"/>
  <c r="P1853"/>
  <c r="P1857"/>
  <c r="O1882"/>
  <c r="P1907"/>
  <c r="Q1920"/>
  <c r="P1920"/>
  <c r="P2330"/>
  <c r="P2356"/>
  <c r="O2369"/>
  <c r="P2373"/>
  <c r="P2380"/>
  <c r="P2388"/>
  <c r="Q1971"/>
  <c r="O1975"/>
  <c r="P1975"/>
  <c r="O1979"/>
  <c r="Q1983"/>
  <c r="P1983"/>
  <c r="P2032"/>
  <c r="O1699"/>
  <c r="P2377"/>
  <c r="P1705"/>
  <c r="P1803"/>
  <c r="O1809"/>
  <c r="Q1813"/>
  <c r="Q1817"/>
  <c r="O1821"/>
  <c r="Q1898"/>
  <c r="Q1719"/>
  <c r="Q1737"/>
  <c r="Q1723"/>
  <c r="Q1731"/>
  <c r="Q1742"/>
  <c r="Q1769"/>
  <c r="O1773"/>
  <c r="Q1777"/>
  <c r="Q1750"/>
  <c r="O1709"/>
  <c r="Q1781"/>
  <c r="O1785"/>
  <c r="Q1789"/>
  <c r="O1833"/>
  <c r="Q1837"/>
  <c r="O1841"/>
  <c r="Q2116"/>
  <c r="O2124"/>
  <c r="Q2128"/>
  <c r="O2132"/>
  <c r="Q2136"/>
  <c r="O2140"/>
  <c r="Q2228"/>
  <c r="O2232"/>
  <c r="Q2236"/>
  <c r="O2240"/>
  <c r="Q2244"/>
  <c r="O2248"/>
  <c r="Q2252"/>
  <c r="O2392"/>
  <c r="Q2020"/>
  <c r="O2024"/>
  <c r="Q2090"/>
  <c r="Q2098"/>
  <c r="Q2106"/>
  <c r="Q1873"/>
  <c r="O1877"/>
  <c r="Q1850"/>
  <c r="Q1858"/>
  <c r="Q1887"/>
  <c r="Q1921"/>
  <c r="Q1967"/>
  <c r="P1967"/>
  <c r="O2325"/>
  <c r="Q2361"/>
  <c r="Q2374"/>
  <c r="Q2385"/>
  <c r="Q1972"/>
  <c r="O1980"/>
  <c r="Q1984"/>
  <c r="Q2029"/>
  <c r="Q2037"/>
  <c r="Q1926"/>
  <c r="Q1714"/>
  <c r="O1810"/>
  <c r="P1922"/>
  <c r="O1757"/>
  <c r="Q1761"/>
  <c r="O1765"/>
  <c r="Q1818"/>
  <c r="Q1703"/>
  <c r="Q1739"/>
  <c r="Q1770"/>
  <c r="Q1778"/>
  <c r="Q1755"/>
  <c r="Q1782"/>
  <c r="Q1790"/>
  <c r="Q1838"/>
  <c r="Q426"/>
  <c r="Q430"/>
  <c r="Q435"/>
  <c r="Q439"/>
  <c r="Q533"/>
  <c r="O336"/>
  <c r="O340"/>
  <c r="Q361"/>
  <c r="Q365"/>
  <c r="Q417"/>
  <c r="Q1432"/>
  <c r="Q1436"/>
  <c r="Q1440"/>
  <c r="O1459"/>
  <c r="O1463"/>
  <c r="O1589"/>
  <c r="O1593"/>
  <c r="O1597"/>
  <c r="Q1622"/>
  <c r="Q1626"/>
  <c r="Q1645"/>
  <c r="Q1647"/>
  <c r="Q1649"/>
  <c r="Q1651"/>
  <c r="O1681"/>
  <c r="O1685"/>
  <c r="Q2041"/>
  <c r="Q2121"/>
  <c r="Q2225"/>
  <c r="Q2233"/>
  <c r="Q2241"/>
  <c r="Q2249"/>
  <c r="Q2336"/>
  <c r="O2340"/>
  <c r="O1942"/>
  <c r="O1954"/>
  <c r="O1962"/>
  <c r="O2123"/>
  <c r="Q2135"/>
  <c r="P2227"/>
  <c r="O2239"/>
  <c r="Q2251"/>
  <c r="O2338"/>
  <c r="P2395"/>
  <c r="Q1940"/>
  <c r="P1944"/>
  <c r="Q1960"/>
  <c r="P1964"/>
  <c r="P2089"/>
  <c r="O2097"/>
  <c r="P2105"/>
  <c r="O1843"/>
  <c r="P1903"/>
  <c r="O1791"/>
  <c r="P1799"/>
  <c r="O1886"/>
  <c r="P1911"/>
  <c r="O2083"/>
  <c r="P2324"/>
  <c r="Q2330"/>
  <c r="Q2356"/>
  <c r="O2360"/>
  <c r="Q2373"/>
  <c r="Q2380"/>
  <c r="O2384"/>
  <c r="Q2388"/>
  <c r="O2028"/>
  <c r="Q2032"/>
  <c r="O2036"/>
  <c r="Q2377"/>
  <c r="Q1705"/>
  <c r="O1713"/>
  <c r="O1803"/>
  <c r="P1809"/>
  <c r="Q1925"/>
  <c r="P1925"/>
  <c r="O1756"/>
  <c r="Q1760"/>
  <c r="P1760"/>
  <c r="O1764"/>
  <c r="Q1768"/>
  <c r="P1768"/>
  <c r="P1821"/>
  <c r="O1860"/>
  <c r="O1898"/>
  <c r="P1702"/>
  <c r="O1719"/>
  <c r="O1723"/>
  <c r="P1727"/>
  <c r="O1731"/>
  <c r="P1738"/>
  <c r="O1742"/>
  <c r="P1773"/>
  <c r="O1750"/>
  <c r="P1754"/>
  <c r="P1709"/>
  <c r="P1785"/>
  <c r="P1833"/>
  <c r="P1841"/>
  <c r="P2124"/>
  <c r="P2132"/>
  <c r="P2140"/>
  <c r="P2232"/>
  <c r="P2240"/>
  <c r="P2248"/>
  <c r="P1934"/>
  <c r="O2335"/>
  <c r="Q2339"/>
  <c r="P2339"/>
  <c r="P2396"/>
  <c r="O1941"/>
  <c r="Q1949"/>
  <c r="P1949"/>
  <c r="O1953"/>
  <c r="Q1957"/>
  <c r="P1957"/>
  <c r="O1961"/>
  <c r="Q1965"/>
  <c r="P1965"/>
  <c r="P2024"/>
  <c r="P2086"/>
  <c r="O2090"/>
  <c r="P2094"/>
  <c r="O2098"/>
  <c r="P2102"/>
  <c r="O2106"/>
  <c r="P2110"/>
  <c r="Q1844"/>
  <c r="P1844"/>
  <c r="P1877"/>
  <c r="O1900"/>
  <c r="Q1904"/>
  <c r="P1904"/>
  <c r="P1919"/>
  <c r="Q1792"/>
  <c r="P1792"/>
  <c r="O1796"/>
  <c r="Q1800"/>
  <c r="P1800"/>
  <c r="P1846"/>
  <c r="O1850"/>
  <c r="P1854"/>
  <c r="O1858"/>
  <c r="P1883"/>
  <c r="O1887"/>
  <c r="O1908"/>
  <c r="Q1912"/>
  <c r="P1912"/>
  <c r="O1967"/>
  <c r="O2084"/>
  <c r="Q2325"/>
  <c r="Q2331"/>
  <c r="P2331"/>
  <c r="P2357"/>
  <c r="O2361"/>
  <c r="P2370"/>
  <c r="O2374"/>
  <c r="P2381"/>
  <c r="O2385"/>
  <c r="P2389"/>
  <c r="P1972"/>
  <c r="O1976"/>
  <c r="P1980"/>
  <c r="O2029"/>
  <c r="P2033"/>
  <c r="O2037"/>
  <c r="Q2786"/>
  <c r="P2786"/>
  <c r="P1706"/>
  <c r="O1714"/>
  <c r="P1804"/>
  <c r="O1929"/>
  <c r="P1757"/>
  <c r="P1765"/>
  <c r="P1814"/>
  <c r="O1818"/>
  <c r="P1822"/>
  <c r="Q1868"/>
  <c r="P1868"/>
  <c r="P1915"/>
  <c r="O1703"/>
  <c r="P1707"/>
  <c r="Q1720"/>
  <c r="P1720"/>
  <c r="O1724"/>
  <c r="Q1728"/>
  <c r="P1728"/>
  <c r="O1732"/>
  <c r="O1739"/>
  <c r="P1743"/>
  <c r="O1770"/>
  <c r="P1774"/>
  <c r="O1778"/>
  <c r="P1751"/>
  <c r="O1755"/>
  <c r="P1746"/>
  <c r="O1782"/>
  <c r="P1786"/>
  <c r="O1790"/>
  <c r="P1834"/>
  <c r="O1838"/>
  <c r="O426"/>
  <c r="O428"/>
  <c r="O430"/>
  <c r="O433"/>
  <c r="O435"/>
  <c r="O437"/>
  <c r="O439"/>
  <c r="O441"/>
  <c r="Q466"/>
  <c r="P466"/>
  <c r="P468"/>
  <c r="Q470"/>
  <c r="P470"/>
  <c r="P472"/>
  <c r="Q494"/>
  <c r="P494"/>
  <c r="P496"/>
  <c r="Q498"/>
  <c r="P498"/>
  <c r="P500"/>
  <c r="Q514"/>
  <c r="P514"/>
  <c r="P516"/>
  <c r="Q518"/>
  <c r="P518"/>
  <c r="P528"/>
  <c r="O533"/>
  <c r="P334"/>
  <c r="P336"/>
  <c r="P338"/>
  <c r="P340"/>
  <c r="P342"/>
  <c r="O361"/>
  <c r="O363"/>
  <c r="O365"/>
  <c r="O367"/>
  <c r="O417"/>
  <c r="O419"/>
  <c r="O1432"/>
  <c r="O1434"/>
  <c r="O1436"/>
  <c r="O1438"/>
  <c r="O1440"/>
  <c r="O1442"/>
  <c r="P1459"/>
  <c r="P1461"/>
  <c r="P1463"/>
  <c r="P1496"/>
  <c r="O1532"/>
  <c r="P1532"/>
  <c r="P1534"/>
  <c r="Q1536"/>
  <c r="P1536"/>
  <c r="P1538"/>
  <c r="P1589"/>
  <c r="P1591"/>
  <c r="P1593"/>
  <c r="P1595"/>
  <c r="P1597"/>
  <c r="O1620"/>
  <c r="O1622"/>
  <c r="O1624"/>
  <c r="O1626"/>
  <c r="O1647"/>
  <c r="O1651"/>
  <c r="P1679"/>
  <c r="P1681"/>
  <c r="P1683"/>
  <c r="P1685"/>
  <c r="P1687"/>
  <c r="O2041"/>
  <c r="P2042"/>
  <c r="O2121"/>
  <c r="P2133"/>
  <c r="O2225"/>
  <c r="P2229"/>
  <c r="O2233"/>
  <c r="P2237"/>
  <c r="O2241"/>
  <c r="P2245"/>
  <c r="O2249"/>
  <c r="P2253"/>
  <c r="O1935"/>
  <c r="P1935"/>
  <c r="P2340"/>
  <c r="P2393"/>
  <c r="P1938"/>
  <c r="Q1942"/>
  <c r="P1950"/>
  <c r="O342"/>
  <c r="Q363"/>
  <c r="P367"/>
  <c r="P1432"/>
  <c r="Q1438"/>
  <c r="P1442"/>
  <c r="O1496"/>
  <c r="O1534"/>
  <c r="O1538"/>
  <c r="P1651"/>
  <c r="Q2087"/>
  <c r="P2095"/>
  <c r="Q2103"/>
  <c r="O2107"/>
  <c r="P2111"/>
  <c r="O1874"/>
  <c r="P1901"/>
  <c r="O1855"/>
  <c r="Q1884"/>
  <c r="P1884"/>
  <c r="P1909"/>
  <c r="P1933"/>
  <c r="Q2327"/>
  <c r="Q2362"/>
  <c r="Q2788"/>
  <c r="O1715"/>
  <c r="P1923"/>
  <c r="O1766"/>
  <c r="P1823"/>
  <c r="O1916"/>
  <c r="O1708"/>
  <c r="P1740"/>
  <c r="O1771"/>
  <c r="Q1748"/>
  <c r="O1752"/>
  <c r="O1783"/>
  <c r="O1831"/>
  <c r="O1839"/>
  <c r="O1787"/>
  <c r="O338"/>
  <c r="P361"/>
  <c r="Q367"/>
  <c r="P419"/>
  <c r="P1436"/>
  <c r="Q1442"/>
  <c r="O1461"/>
  <c r="Q1532"/>
  <c r="O1536"/>
  <c r="Q1620"/>
  <c r="P1624"/>
  <c r="O1687"/>
  <c r="O2042"/>
  <c r="O2133"/>
  <c r="O2229"/>
  <c r="O2237"/>
  <c r="O2245"/>
  <c r="O2253"/>
  <c r="P2336"/>
  <c r="Q1954"/>
  <c r="P1958"/>
  <c r="Q2025"/>
  <c r="Q1870"/>
  <c r="Q1878"/>
  <c r="Q1901"/>
  <c r="O1905"/>
  <c r="O1793"/>
  <c r="Q1797"/>
  <c r="O1801"/>
  <c r="Q1851"/>
  <c r="Q1909"/>
  <c r="O1913"/>
  <c r="Q1968"/>
  <c r="O1968"/>
  <c r="Q2112"/>
  <c r="P2332"/>
  <c r="P2358"/>
  <c r="O2362"/>
  <c r="O2371"/>
  <c r="O2378"/>
  <c r="P2382"/>
  <c r="O2386"/>
  <c r="O1969"/>
  <c r="Q1973"/>
  <c r="P1973"/>
  <c r="P1977"/>
  <c r="O1981"/>
  <c r="P1985"/>
  <c r="O2030"/>
  <c r="P2034"/>
  <c r="O2038"/>
  <c r="P1928"/>
  <c r="O2788"/>
  <c r="Q1711"/>
  <c r="P1811"/>
  <c r="O1923"/>
  <c r="O1930"/>
  <c r="Q1762"/>
  <c r="Q1815"/>
  <c r="Q1823"/>
  <c r="Q1717"/>
  <c r="Q1721"/>
  <c r="O1725"/>
  <c r="Q1729"/>
  <c r="O1733"/>
  <c r="Q1775"/>
  <c r="Q1829"/>
  <c r="Q1779"/>
  <c r="P365"/>
  <c r="Q419"/>
  <c r="P1434"/>
  <c r="P1440"/>
  <c r="O1595"/>
  <c r="Q1624"/>
  <c r="O1683"/>
  <c r="P2041"/>
  <c r="P2121"/>
  <c r="P2225"/>
  <c r="P2233"/>
  <c r="P2241"/>
  <c r="P2249"/>
  <c r="Q1935"/>
  <c r="Q1958"/>
  <c r="P1962"/>
  <c r="P2021"/>
  <c r="O2025"/>
  <c r="O2087"/>
  <c r="Q2091"/>
  <c r="P2091"/>
  <c r="O2095"/>
  <c r="Q2099"/>
  <c r="P2099"/>
  <c r="O2103"/>
  <c r="Q2107"/>
  <c r="P2107"/>
  <c r="O2111"/>
  <c r="O1870"/>
  <c r="P1874"/>
  <c r="O1878"/>
  <c r="P1905"/>
  <c r="P1710"/>
  <c r="P1793"/>
  <c r="P1801"/>
  <c r="P1847"/>
  <c r="O1851"/>
  <c r="P1855"/>
  <c r="Q1880"/>
  <c r="P1880"/>
  <c r="O1884"/>
  <c r="Q1888"/>
  <c r="P1888"/>
  <c r="P1913"/>
  <c r="O1933"/>
  <c r="P2327"/>
  <c r="Q2332"/>
  <c r="Q2358"/>
  <c r="Q2382"/>
  <c r="Q1977"/>
  <c r="Q1985"/>
  <c r="Q2034"/>
  <c r="Q1928"/>
  <c r="P1715"/>
  <c r="P1805"/>
  <c r="Q1811"/>
  <c r="Q1923"/>
  <c r="P1930"/>
  <c r="P1758"/>
  <c r="O1762"/>
  <c r="P1766"/>
  <c r="O1815"/>
  <c r="P1819"/>
  <c r="O1823"/>
  <c r="O1896"/>
  <c r="Q1916"/>
  <c r="P1916"/>
  <c r="Q1708"/>
  <c r="P1708"/>
  <c r="P1725"/>
  <c r="P1733"/>
  <c r="O1740"/>
  <c r="Q1744"/>
  <c r="P1744"/>
  <c r="P1771"/>
  <c r="O1775"/>
  <c r="O1748"/>
  <c r="Q1752"/>
  <c r="P1752"/>
  <c r="O1779"/>
  <c r="P1783"/>
  <c r="P1831"/>
  <c r="O1835"/>
  <c r="P363"/>
  <c r="P417"/>
  <c r="Q1434"/>
  <c r="P1438"/>
  <c r="O1591"/>
  <c r="P1622"/>
  <c r="P1645"/>
  <c r="P1649"/>
  <c r="O1679"/>
  <c r="Q1962"/>
  <c r="P1966"/>
  <c r="Q2021"/>
  <c r="Q1874"/>
  <c r="O1901"/>
  <c r="Q1905"/>
  <c r="Q1710"/>
  <c r="Q1793"/>
  <c r="O1797"/>
  <c r="Q1801"/>
  <c r="Q1847"/>
  <c r="Q1855"/>
  <c r="O1909"/>
  <c r="Q1913"/>
  <c r="P1968"/>
  <c r="P2112"/>
  <c r="O2327"/>
  <c r="O2358"/>
  <c r="P2362"/>
  <c r="Q2371"/>
  <c r="P2371"/>
  <c r="P2378"/>
  <c r="O2382"/>
  <c r="P2386"/>
  <c r="Q1969"/>
  <c r="P1969"/>
  <c r="O1973"/>
  <c r="O1977"/>
  <c r="P1981"/>
  <c r="O1985"/>
  <c r="P2030"/>
  <c r="O2034"/>
  <c r="P2038"/>
  <c r="O1928"/>
  <c r="P2788"/>
  <c r="P1711"/>
  <c r="Q1715"/>
  <c r="O1805"/>
  <c r="O1811"/>
  <c r="Q1930"/>
  <c r="Q1758"/>
  <c r="Q1766"/>
  <c r="Q1819"/>
  <c r="O1717"/>
  <c r="O1721"/>
  <c r="Q1725"/>
  <c r="O1729"/>
  <c r="Q1733"/>
  <c r="Q1771"/>
  <c r="O1829"/>
  <c r="Q1783"/>
  <c r="Q1831"/>
  <c r="Q1839"/>
  <c r="P1620"/>
  <c r="P1626"/>
  <c r="P1647"/>
  <c r="O2393"/>
  <c r="Q1938"/>
  <c r="P1942"/>
  <c r="Q1950"/>
  <c r="P1954"/>
  <c r="Q1966"/>
  <c r="O2021"/>
  <c r="P2025"/>
  <c r="P2087"/>
  <c r="O2091"/>
  <c r="Q2095"/>
  <c r="O2099"/>
  <c r="P2103"/>
  <c r="Q2111"/>
  <c r="P1870"/>
  <c r="P1878"/>
  <c r="O1710"/>
  <c r="P1797"/>
  <c r="O1847"/>
  <c r="P1851"/>
  <c r="O1880"/>
  <c r="O1888"/>
  <c r="Q1933"/>
  <c r="O2112"/>
  <c r="O2332"/>
  <c r="Q2378"/>
  <c r="Q2386"/>
  <c r="Q1981"/>
  <c r="Q2030"/>
  <c r="Q2038"/>
  <c r="O1711"/>
  <c r="Q1805"/>
  <c r="O1758"/>
  <c r="P1762"/>
  <c r="P1815"/>
  <c r="O1819"/>
  <c r="Q1896"/>
  <c r="P1896"/>
  <c r="P1717"/>
  <c r="P1721"/>
  <c r="P1729"/>
  <c r="Q1740"/>
  <c r="O1744"/>
  <c r="P1775"/>
  <c r="P1748"/>
  <c r="P1829"/>
  <c r="P1779"/>
  <c r="P1787"/>
  <c r="P1835"/>
  <c r="Q1787"/>
  <c r="Q1835"/>
  <c r="P1839"/>
  <c r="O2765"/>
  <c r="P2769"/>
  <c r="O2773"/>
  <c r="P2777"/>
  <c r="O2781"/>
  <c r="P2785"/>
  <c r="P1701"/>
  <c r="P2403"/>
  <c r="Q2407"/>
  <c r="Q2756"/>
  <c r="Q2322"/>
  <c r="Q2210"/>
  <c r="Q2218"/>
  <c r="O2316"/>
  <c r="Q2320"/>
  <c r="O1673"/>
  <c r="Q1677"/>
  <c r="Q2142"/>
  <c r="O2204"/>
  <c r="Q1585"/>
  <c r="Q1611"/>
  <c r="Q1667"/>
  <c r="Q413"/>
  <c r="Q1451"/>
  <c r="O1455"/>
  <c r="Q1523"/>
  <c r="O1527"/>
  <c r="Q1565"/>
  <c r="O567"/>
  <c r="Q328"/>
  <c r="O332"/>
  <c r="Q358"/>
  <c r="Q425"/>
  <c r="Q461"/>
  <c r="Q489"/>
  <c r="Q512"/>
  <c r="Q1425"/>
  <c r="Q1610"/>
  <c r="Q1549"/>
  <c r="O1545"/>
  <c r="Q1508"/>
  <c r="Q1487"/>
  <c r="O1483"/>
  <c r="Q1479"/>
  <c r="Q377"/>
  <c r="O575"/>
  <c r="Q561"/>
  <c r="O551"/>
  <c r="Q547"/>
  <c r="Q508"/>
  <c r="Q453"/>
  <c r="Q2353"/>
  <c r="Q2749"/>
  <c r="Q2757"/>
  <c r="O2364"/>
  <c r="Q2368"/>
  <c r="O2300"/>
  <c r="Q2304"/>
  <c r="O2308"/>
  <c r="Q2312"/>
  <c r="Q2317"/>
  <c r="Q1674"/>
  <c r="Q1582"/>
  <c r="O1637"/>
  <c r="Q1641"/>
  <c r="Q414"/>
  <c r="Q1456"/>
  <c r="Q1528"/>
  <c r="Q325"/>
  <c r="Q333"/>
  <c r="Q404"/>
  <c r="O408"/>
  <c r="Q513"/>
  <c r="Q1609"/>
  <c r="Q1563"/>
  <c r="O1511"/>
  <c r="Q1507"/>
  <c r="Q1469"/>
  <c r="Q376"/>
  <c r="O372"/>
  <c r="Q302"/>
  <c r="Q556"/>
  <c r="Q456"/>
  <c r="Q2767"/>
  <c r="O2771"/>
  <c r="Q2775"/>
  <c r="O2779"/>
  <c r="Q2783"/>
  <c r="Q2354"/>
  <c r="Q2365"/>
  <c r="Q2769"/>
  <c r="Q2777"/>
  <c r="Q2785"/>
  <c r="Q1701"/>
  <c r="O2352"/>
  <c r="Q2403"/>
  <c r="P2752"/>
  <c r="O2756"/>
  <c r="P2760"/>
  <c r="O2322"/>
  <c r="O2367"/>
  <c r="Q2299"/>
  <c r="P2299"/>
  <c r="O2303"/>
  <c r="Q2307"/>
  <c r="P2307"/>
  <c r="O2311"/>
  <c r="Q2315"/>
  <c r="P2315"/>
  <c r="P2206"/>
  <c r="O2210"/>
  <c r="P2214"/>
  <c r="O2218"/>
  <c r="P2222"/>
  <c r="P2316"/>
  <c r="P1673"/>
  <c r="O2142"/>
  <c r="P2146"/>
  <c r="P2204"/>
  <c r="O1611"/>
  <c r="P1615"/>
  <c r="Q1636"/>
  <c r="P1636"/>
  <c r="O1640"/>
  <c r="O1667"/>
  <c r="P409"/>
  <c r="O413"/>
  <c r="P1455"/>
  <c r="P1527"/>
  <c r="P567"/>
  <c r="P332"/>
  <c r="P354"/>
  <c r="O358"/>
  <c r="O403"/>
  <c r="Q407"/>
  <c r="P407"/>
  <c r="O461"/>
  <c r="P465"/>
  <c r="O489"/>
  <c r="P493"/>
  <c r="O512"/>
  <c r="O526"/>
  <c r="P1421"/>
  <c r="O1425"/>
  <c r="P1429"/>
  <c r="O1610"/>
  <c r="O1564"/>
  <c r="Q1560"/>
  <c r="P1560"/>
  <c r="P1545"/>
  <c r="P1512"/>
  <c r="O1508"/>
  <c r="P1483"/>
  <c r="Q1474"/>
  <c r="P1474"/>
  <c r="O1470"/>
  <c r="O377"/>
  <c r="P373"/>
  <c r="Q307"/>
  <c r="P307"/>
  <c r="O303"/>
  <c r="Q299"/>
  <c r="P299"/>
  <c r="O561"/>
  <c r="P557"/>
  <c r="P551"/>
  <c r="O508"/>
  <c r="P457"/>
  <c r="O453"/>
  <c r="O2766"/>
  <c r="Q2770"/>
  <c r="P2770"/>
  <c r="O2774"/>
  <c r="Q2778"/>
  <c r="P2778"/>
  <c r="O2782"/>
  <c r="Q1700"/>
  <c r="P1700"/>
  <c r="P2349"/>
  <c r="O2353"/>
  <c r="P2404"/>
  <c r="O2749"/>
  <c r="P2753"/>
  <c r="O2757"/>
  <c r="P2761"/>
  <c r="P2364"/>
  <c r="P2300"/>
  <c r="P2308"/>
  <c r="P1946"/>
  <c r="O2207"/>
  <c r="Q2211"/>
  <c r="P2211"/>
  <c r="O2215"/>
  <c r="Q2219"/>
  <c r="P2219"/>
  <c r="O2223"/>
  <c r="O2317"/>
  <c r="P2321"/>
  <c r="O1674"/>
  <c r="Q2143"/>
  <c r="P2143"/>
  <c r="O2147"/>
  <c r="O1582"/>
  <c r="P1586"/>
  <c r="Q1612"/>
  <c r="P1612"/>
  <c r="O1616"/>
  <c r="P1637"/>
  <c r="Q1668"/>
  <c r="P1668"/>
  <c r="P410"/>
  <c r="O414"/>
  <c r="P1452"/>
  <c r="O1456"/>
  <c r="P1524"/>
  <c r="O1528"/>
  <c r="O1580"/>
  <c r="O325"/>
  <c r="P329"/>
  <c r="O333"/>
  <c r="O355"/>
  <c r="Q359"/>
  <c r="P359"/>
  <c r="P408"/>
  <c r="O458"/>
  <c r="Q462"/>
  <c r="P462"/>
  <c r="O486"/>
  <c r="Q490"/>
  <c r="P490"/>
  <c r="P509"/>
  <c r="O513"/>
  <c r="O1422"/>
  <c r="Q1426"/>
  <c r="P1426"/>
  <c r="O1430"/>
  <c r="O1563"/>
  <c r="P1559"/>
  <c r="Q1548"/>
  <c r="P1548"/>
  <c r="O1544"/>
  <c r="P1511"/>
  <c r="Q1486"/>
  <c r="P1486"/>
  <c r="O1482"/>
  <c r="Q1478"/>
  <c r="P1478"/>
  <c r="P1473"/>
  <c r="O1469"/>
  <c r="P372"/>
  <c r="P306"/>
  <c r="O302"/>
  <c r="P298"/>
  <c r="Q574"/>
  <c r="P574"/>
  <c r="P560"/>
  <c r="O556"/>
  <c r="O550"/>
  <c r="Q546"/>
  <c r="P546"/>
  <c r="P485"/>
  <c r="O456"/>
  <c r="P2765"/>
  <c r="O2769"/>
  <c r="P2773"/>
  <c r="O2777"/>
  <c r="P2781"/>
  <c r="O2785"/>
  <c r="P2352"/>
  <c r="P2407"/>
  <c r="Q2752"/>
  <c r="Q2760"/>
  <c r="Q2206"/>
  <c r="Q2214"/>
  <c r="Q2222"/>
  <c r="Q2316"/>
  <c r="O2320"/>
  <c r="Q1673"/>
  <c r="O1677"/>
  <c r="Q2146"/>
  <c r="Q2204"/>
  <c r="O1585"/>
  <c r="Q1615"/>
  <c r="Q409"/>
  <c r="O1451"/>
  <c r="Q1455"/>
  <c r="O1523"/>
  <c r="Q1527"/>
  <c r="O1565"/>
  <c r="Q567"/>
  <c r="O328"/>
  <c r="Q332"/>
  <c r="Q354"/>
  <c r="O425"/>
  <c r="Q465"/>
  <c r="Q493"/>
  <c r="Q1421"/>
  <c r="Q1429"/>
  <c r="O1549"/>
  <c r="Q1545"/>
  <c r="Q1512"/>
  <c r="O1487"/>
  <c r="Q1483"/>
  <c r="O1479"/>
  <c r="Q373"/>
  <c r="Q575"/>
  <c r="Q557"/>
  <c r="Q551"/>
  <c r="O547"/>
  <c r="Q457"/>
  <c r="Q2349"/>
  <c r="Q2404"/>
  <c r="Q2753"/>
  <c r="Q2761"/>
  <c r="Q2364"/>
  <c r="O2368"/>
  <c r="Q2300"/>
  <c r="O2304"/>
  <c r="Q2308"/>
  <c r="O2312"/>
  <c r="O1946"/>
  <c r="Q2321"/>
  <c r="Q1586"/>
  <c r="Q1637"/>
  <c r="O1641"/>
  <c r="Q410"/>
  <c r="Q1452"/>
  <c r="Q1524"/>
  <c r="Q329"/>
  <c r="O404"/>
  <c r="Q408"/>
  <c r="Q509"/>
  <c r="O1609"/>
  <c r="Q1559"/>
  <c r="Q1511"/>
  <c r="O1507"/>
  <c r="Q1473"/>
  <c r="O376"/>
  <c r="Q372"/>
  <c r="Q306"/>
  <c r="O298"/>
  <c r="Q560"/>
  <c r="Q485"/>
  <c r="O2767"/>
  <c r="Q2771"/>
  <c r="O2775"/>
  <c r="Q2779"/>
  <c r="O2783"/>
  <c r="O1932"/>
  <c r="Q2350"/>
  <c r="Q2405"/>
  <c r="Q2765"/>
  <c r="Q2773"/>
  <c r="Q2781"/>
  <c r="O1701"/>
  <c r="Q2352"/>
  <c r="O2403"/>
  <c r="O2407"/>
  <c r="O2752"/>
  <c r="P2756"/>
  <c r="O2760"/>
  <c r="P2322"/>
  <c r="Q2367"/>
  <c r="P2367"/>
  <c r="O2299"/>
  <c r="Q2303"/>
  <c r="P2303"/>
  <c r="O2307"/>
  <c r="Q2311"/>
  <c r="P2311"/>
  <c r="O2315"/>
  <c r="O2206"/>
  <c r="P2210"/>
  <c r="O2214"/>
  <c r="P2218"/>
  <c r="O2222"/>
  <c r="P2320"/>
  <c r="P1677"/>
  <c r="P2142"/>
  <c r="O2146"/>
  <c r="P1585"/>
  <c r="P1611"/>
  <c r="O1615"/>
  <c r="O1636"/>
  <c r="Q1640"/>
  <c r="P1640"/>
  <c r="P1667"/>
  <c r="O409"/>
  <c r="P413"/>
  <c r="P1451"/>
  <c r="P1523"/>
  <c r="P1565"/>
  <c r="P328"/>
  <c r="O354"/>
  <c r="P358"/>
  <c r="Q403"/>
  <c r="P403"/>
  <c r="O407"/>
  <c r="P425"/>
  <c r="P461"/>
  <c r="O465"/>
  <c r="P489"/>
  <c r="O493"/>
  <c r="P512"/>
  <c r="Q526"/>
  <c r="P526"/>
  <c r="O1421"/>
  <c r="P1425"/>
  <c r="O1429"/>
  <c r="P1610"/>
  <c r="Q1564"/>
  <c r="P1564"/>
  <c r="O1560"/>
  <c r="P1549"/>
  <c r="O1512"/>
  <c r="P1508"/>
  <c r="P1487"/>
  <c r="P1479"/>
  <c r="O1474"/>
  <c r="Q1470"/>
  <c r="P1470"/>
  <c r="P377"/>
  <c r="O373"/>
  <c r="O307"/>
  <c r="Q303"/>
  <c r="P303"/>
  <c r="O299"/>
  <c r="P575"/>
  <c r="P561"/>
  <c r="O557"/>
  <c r="P547"/>
  <c r="P508"/>
  <c r="O457"/>
  <c r="P453"/>
  <c r="Q2766"/>
  <c r="P2766"/>
  <c r="O2770"/>
  <c r="Q2774"/>
  <c r="P2774"/>
  <c r="O2778"/>
  <c r="Q2782"/>
  <c r="P2782"/>
  <c r="O1700"/>
  <c r="O2349"/>
  <c r="P2353"/>
  <c r="O2404"/>
  <c r="P2749"/>
  <c r="O2753"/>
  <c r="P2757"/>
  <c r="O2761"/>
  <c r="P2368"/>
  <c r="P2304"/>
  <c r="P2312"/>
  <c r="Q1946"/>
  <c r="Q2207"/>
  <c r="P2207"/>
  <c r="O2211"/>
  <c r="Q2215"/>
  <c r="P2215"/>
  <c r="O2219"/>
  <c r="Q2223"/>
  <c r="P2223"/>
  <c r="P2317"/>
  <c r="O2321"/>
  <c r="P1674"/>
  <c r="O2143"/>
  <c r="Q2147"/>
  <c r="P2147"/>
  <c r="P1582"/>
  <c r="O1586"/>
  <c r="O1612"/>
  <c r="Q1616"/>
  <c r="P1616"/>
  <c r="P1641"/>
  <c r="O1668"/>
  <c r="O410"/>
  <c r="P414"/>
  <c r="O1452"/>
  <c r="P1456"/>
  <c r="O1524"/>
  <c r="P1528"/>
  <c r="Q1580"/>
  <c r="P1580"/>
  <c r="P325"/>
  <c r="O329"/>
  <c r="P333"/>
  <c r="Q355"/>
  <c r="P355"/>
  <c r="O359"/>
  <c r="P404"/>
  <c r="Q458"/>
  <c r="P458"/>
  <c r="O462"/>
  <c r="Q486"/>
  <c r="P486"/>
  <c r="O490"/>
  <c r="O509"/>
  <c r="P513"/>
  <c r="Q1422"/>
  <c r="P1422"/>
  <c r="O1426"/>
  <c r="Q1430"/>
  <c r="P1430"/>
  <c r="P1609"/>
  <c r="P1563"/>
  <c r="O1559"/>
  <c r="O1548"/>
  <c r="Q1544"/>
  <c r="P1544"/>
  <c r="P1507"/>
  <c r="O1486"/>
  <c r="Q1482"/>
  <c r="P1482"/>
  <c r="O1478"/>
  <c r="O1473"/>
  <c r="P1469"/>
  <c r="P376"/>
  <c r="O306"/>
  <c r="P302"/>
  <c r="Q298"/>
  <c r="O574"/>
  <c r="O560"/>
  <c r="P556"/>
  <c r="Q550"/>
  <c r="P550"/>
  <c r="O546"/>
  <c r="O485"/>
  <c r="P456"/>
  <c r="Q1932"/>
  <c r="O2350"/>
  <c r="P2405"/>
  <c r="O2297"/>
  <c r="P2301"/>
  <c r="O2305"/>
  <c r="P2309"/>
  <c r="O2313"/>
  <c r="P2208"/>
  <c r="P2216"/>
  <c r="P2224"/>
  <c r="P2318"/>
  <c r="O1671"/>
  <c r="P1675"/>
  <c r="P1419"/>
  <c r="P2148"/>
  <c r="P1583"/>
  <c r="O1587"/>
  <c r="P1617"/>
  <c r="P1638"/>
  <c r="O1642"/>
  <c r="Q411"/>
  <c r="P411"/>
  <c r="O415"/>
  <c r="O1453"/>
  <c r="P1457"/>
  <c r="O1525"/>
  <c r="P1529"/>
  <c r="P1581"/>
  <c r="P326"/>
  <c r="O330"/>
  <c r="P356"/>
  <c r="O383"/>
  <c r="O405"/>
  <c r="P423"/>
  <c r="P459"/>
  <c r="P487"/>
  <c r="Q510"/>
  <c r="P510"/>
  <c r="P524"/>
  <c r="P1423"/>
  <c r="P421"/>
  <c r="Q1608"/>
  <c r="P1608"/>
  <c r="P1562"/>
  <c r="O1558"/>
  <c r="P1547"/>
  <c r="O1543"/>
  <c r="O1510"/>
  <c r="Q1506"/>
  <c r="P1506"/>
  <c r="P1485"/>
  <c r="O1481"/>
  <c r="P1476"/>
  <c r="O1472"/>
  <c r="P1468"/>
  <c r="Q375"/>
  <c r="P375"/>
  <c r="P309"/>
  <c r="O305"/>
  <c r="P301"/>
  <c r="Q297"/>
  <c r="P297"/>
  <c r="P559"/>
  <c r="P553"/>
  <c r="O549"/>
  <c r="P545"/>
  <c r="O484"/>
  <c r="P2764"/>
  <c r="O2768"/>
  <c r="P2772"/>
  <c r="O2776"/>
  <c r="P2780"/>
  <c r="O2784"/>
  <c r="O1716"/>
  <c r="Q2351"/>
  <c r="P2351"/>
  <c r="O2402"/>
  <c r="P2406"/>
  <c r="P2755"/>
  <c r="P2763"/>
  <c r="P2366"/>
  <c r="O2298"/>
  <c r="P2302"/>
  <c r="O2306"/>
  <c r="P2310"/>
  <c r="O2314"/>
  <c r="P2205"/>
  <c r="O2209"/>
  <c r="P2213"/>
  <c r="O2217"/>
  <c r="P2221"/>
  <c r="Q1937"/>
  <c r="O2319"/>
  <c r="P1672"/>
  <c r="P2145"/>
  <c r="Q1588"/>
  <c r="O1618"/>
  <c r="O1643"/>
  <c r="P1454"/>
  <c r="P1526"/>
  <c r="O532"/>
  <c r="Q331"/>
  <c r="P353"/>
  <c r="P402"/>
  <c r="O460"/>
  <c r="O488"/>
  <c r="P511"/>
  <c r="O1424"/>
  <c r="O422"/>
  <c r="P1546"/>
  <c r="P1509"/>
  <c r="P1484"/>
  <c r="P1471"/>
  <c r="O374"/>
  <c r="P296"/>
  <c r="Q558"/>
  <c r="P552"/>
  <c r="O454"/>
  <c r="O2354"/>
  <c r="O2750"/>
  <c r="Q2754"/>
  <c r="P2754"/>
  <c r="O2758"/>
  <c r="Q2762"/>
  <c r="P2762"/>
  <c r="P2365"/>
  <c r="Q2301"/>
  <c r="Q2309"/>
  <c r="O2348"/>
  <c r="Q2208"/>
  <c r="O2212"/>
  <c r="Q2216"/>
  <c r="O2220"/>
  <c r="Q2224"/>
  <c r="Q2318"/>
  <c r="Q1675"/>
  <c r="Q1419"/>
  <c r="O2144"/>
  <c r="Q2148"/>
  <c r="Q1583"/>
  <c r="O1613"/>
  <c r="Q1617"/>
  <c r="Q1638"/>
  <c r="O1669"/>
  <c r="Q1457"/>
  <c r="Q1529"/>
  <c r="Q1581"/>
  <c r="Q326"/>
  <c r="O352"/>
  <c r="Q356"/>
  <c r="Q423"/>
  <c r="Q459"/>
  <c r="O463"/>
  <c r="Q487"/>
  <c r="O491"/>
  <c r="Q524"/>
  <c r="Q1423"/>
  <c r="O1427"/>
  <c r="Q421"/>
  <c r="Q1562"/>
  <c r="Q1547"/>
  <c r="Q1485"/>
  <c r="Q1476"/>
  <c r="Q1468"/>
  <c r="Q309"/>
  <c r="Q301"/>
  <c r="O563"/>
  <c r="Q559"/>
  <c r="Q553"/>
  <c r="Q545"/>
  <c r="O455"/>
  <c r="Q2764"/>
  <c r="Q2772"/>
  <c r="Q2780"/>
  <c r="O2751"/>
  <c r="Q2755"/>
  <c r="O2759"/>
  <c r="Q2763"/>
  <c r="Q2366"/>
  <c r="Q2302"/>
  <c r="Q2310"/>
  <c r="Q2205"/>
  <c r="Q2213"/>
  <c r="Q2221"/>
  <c r="Q2145"/>
  <c r="Q1614"/>
  <c r="Q1639"/>
  <c r="Q1670"/>
  <c r="Q412"/>
  <c r="O416"/>
  <c r="O1495"/>
  <c r="Q353"/>
  <c r="Q402"/>
  <c r="Q464"/>
  <c r="Q492"/>
  <c r="Q511"/>
  <c r="Q525"/>
  <c r="Q1420"/>
  <c r="Q1428"/>
  <c r="O1561"/>
  <c r="Q1546"/>
  <c r="Q1509"/>
  <c r="Q1484"/>
  <c r="O1475"/>
  <c r="Q1471"/>
  <c r="Q378"/>
  <c r="O308"/>
  <c r="Q304"/>
  <c r="O300"/>
  <c r="Q552"/>
  <c r="O539"/>
  <c r="Q483"/>
  <c r="P562"/>
  <c r="P2350"/>
  <c r="O2405"/>
  <c r="P2297"/>
  <c r="O2301"/>
  <c r="P2305"/>
  <c r="O2309"/>
  <c r="P2313"/>
  <c r="P2348"/>
  <c r="P2212"/>
  <c r="P2220"/>
  <c r="O2318"/>
  <c r="P1671"/>
  <c r="O1675"/>
  <c r="P2144"/>
  <c r="O1583"/>
  <c r="P1587"/>
  <c r="P1613"/>
  <c r="O1638"/>
  <c r="P1642"/>
  <c r="P1669"/>
  <c r="O411"/>
  <c r="Q415"/>
  <c r="P415"/>
  <c r="P1453"/>
  <c r="O1457"/>
  <c r="P1525"/>
  <c r="O1529"/>
  <c r="O326"/>
  <c r="P330"/>
  <c r="P352"/>
  <c r="Q383"/>
  <c r="P383"/>
  <c r="P405"/>
  <c r="O423"/>
  <c r="P463"/>
  <c r="P491"/>
  <c r="O510"/>
  <c r="O524"/>
  <c r="P1427"/>
  <c r="O1608"/>
  <c r="O1562"/>
  <c r="P1558"/>
  <c r="O1547"/>
  <c r="P1543"/>
  <c r="Q1510"/>
  <c r="P1510"/>
  <c r="O1506"/>
  <c r="O1485"/>
  <c r="P1481"/>
  <c r="O1476"/>
  <c r="P1472"/>
  <c r="O1468"/>
  <c r="O375"/>
  <c r="O309"/>
  <c r="P305"/>
  <c r="O301"/>
  <c r="P563"/>
  <c r="O553"/>
  <c r="P549"/>
  <c r="O545"/>
  <c r="P484"/>
  <c r="P455"/>
  <c r="O2764"/>
  <c r="P2768"/>
  <c r="O2772"/>
  <c r="P2776"/>
  <c r="O2780"/>
  <c r="P2784"/>
  <c r="Q1716"/>
  <c r="P1716"/>
  <c r="O2351"/>
  <c r="Q2402"/>
  <c r="P2402"/>
  <c r="O2406"/>
  <c r="P2751"/>
  <c r="P2759"/>
  <c r="O2366"/>
  <c r="P2298"/>
  <c r="O2302"/>
  <c r="P2306"/>
  <c r="O2310"/>
  <c r="P2314"/>
  <c r="O2205"/>
  <c r="P2209"/>
  <c r="O2213"/>
  <c r="P2217"/>
  <c r="O2221"/>
  <c r="O1937"/>
  <c r="Q2319"/>
  <c r="P2319"/>
  <c r="O1672"/>
  <c r="Q1676"/>
  <c r="P1676"/>
  <c r="P2141"/>
  <c r="O2145"/>
  <c r="P2149"/>
  <c r="Q1584"/>
  <c r="P1584"/>
  <c r="O1588"/>
  <c r="O1614"/>
  <c r="P1618"/>
  <c r="O1639"/>
  <c r="P1643"/>
  <c r="O1670"/>
  <c r="P416"/>
  <c r="O1454"/>
  <c r="P1495"/>
  <c r="O1526"/>
  <c r="Q1530"/>
  <c r="P1530"/>
  <c r="P532"/>
  <c r="Q327"/>
  <c r="P327"/>
  <c r="O331"/>
  <c r="O353"/>
  <c r="P357"/>
  <c r="O402"/>
  <c r="P406"/>
  <c r="Q424"/>
  <c r="P424"/>
  <c r="P460"/>
  <c r="O464"/>
  <c r="P488"/>
  <c r="O492"/>
  <c r="O525"/>
  <c r="O1420"/>
  <c r="P1424"/>
  <c r="O1428"/>
  <c r="P422"/>
  <c r="P1607"/>
  <c r="P1561"/>
  <c r="P1550"/>
  <c r="O1546"/>
  <c r="P1513"/>
  <c r="O1509"/>
  <c r="P1488"/>
  <c r="O1484"/>
  <c r="P1480"/>
  <c r="P1475"/>
  <c r="O378"/>
  <c r="P374"/>
  <c r="P308"/>
  <c r="P300"/>
  <c r="Q296"/>
  <c r="Q562"/>
  <c r="O558"/>
  <c r="O552"/>
  <c r="P548"/>
  <c r="P539"/>
  <c r="Q454"/>
  <c r="P454"/>
  <c r="P2767"/>
  <c r="P2771"/>
  <c r="P2775"/>
  <c r="P2779"/>
  <c r="P2783"/>
  <c r="P1932"/>
  <c r="P2354"/>
  <c r="Q2750"/>
  <c r="P2750"/>
  <c r="O2754"/>
  <c r="Q2758"/>
  <c r="P2758"/>
  <c r="O2762"/>
  <c r="O2365"/>
  <c r="Q2297"/>
  <c r="Q2305"/>
  <c r="Q2313"/>
  <c r="Q2348"/>
  <c r="O2208"/>
  <c r="Q2212"/>
  <c r="O2216"/>
  <c r="Q2220"/>
  <c r="O2224"/>
  <c r="Q1671"/>
  <c r="O1419"/>
  <c r="Q2144"/>
  <c r="O2148"/>
  <c r="Q1587"/>
  <c r="Q1613"/>
  <c r="O1617"/>
  <c r="Q1642"/>
  <c r="Q1669"/>
  <c r="Q1453"/>
  <c r="Q1525"/>
  <c r="O1581"/>
  <c r="Q330"/>
  <c r="Q352"/>
  <c r="O356"/>
  <c r="Q405"/>
  <c r="O459"/>
  <c r="Q463"/>
  <c r="O487"/>
  <c r="Q491"/>
  <c r="O1423"/>
  <c r="Q1427"/>
  <c r="O421"/>
  <c r="Q1558"/>
  <c r="Q1543"/>
  <c r="Q1481"/>
  <c r="Q1472"/>
  <c r="Q305"/>
  <c r="O297"/>
  <c r="Q563"/>
  <c r="O559"/>
  <c r="Q549"/>
  <c r="Q484"/>
  <c r="Q455"/>
  <c r="Q2768"/>
  <c r="Q2776"/>
  <c r="Q2784"/>
  <c r="Q2751"/>
  <c r="O2755"/>
  <c r="Q2759"/>
  <c r="O2763"/>
  <c r="Q2298"/>
  <c r="Q2306"/>
  <c r="Q2314"/>
  <c r="Q2209"/>
  <c r="Q2217"/>
  <c r="Q2141"/>
  <c r="Q2149"/>
  <c r="Q1618"/>
  <c r="Q1643"/>
  <c r="O412"/>
  <c r="Q416"/>
  <c r="Q1495"/>
  <c r="Q532"/>
  <c r="Q357"/>
  <c r="Q406"/>
  <c r="Q460"/>
  <c r="Q488"/>
  <c r="O511"/>
  <c r="Q1424"/>
  <c r="Q422"/>
  <c r="Q1607"/>
  <c r="Q1561"/>
  <c r="Q1550"/>
  <c r="Q1513"/>
  <c r="Q1488"/>
  <c r="Q1480"/>
  <c r="Q1475"/>
  <c r="O1471"/>
  <c r="Q374"/>
  <c r="Q308"/>
  <c r="O304"/>
  <c r="Q300"/>
  <c r="Q548"/>
  <c r="Q539"/>
  <c r="O483"/>
  <c r="Q2406"/>
  <c r="P1937"/>
  <c r="Q1672"/>
  <c r="O1676"/>
  <c r="O2141"/>
  <c r="O2149"/>
  <c r="O1584"/>
  <c r="P1588"/>
  <c r="P1614"/>
  <c r="P1639"/>
  <c r="P1670"/>
  <c r="P412"/>
  <c r="Q1454"/>
  <c r="Q1526"/>
  <c r="O1530"/>
  <c r="O327"/>
  <c r="P331"/>
  <c r="O357"/>
  <c r="O406"/>
  <c r="O424"/>
  <c r="P464"/>
  <c r="P492"/>
  <c r="P525"/>
  <c r="P1420"/>
  <c r="P1428"/>
  <c r="O1607"/>
  <c r="O1550"/>
  <c r="O1513"/>
  <c r="O1488"/>
  <c r="O1480"/>
  <c r="P378"/>
  <c r="P304"/>
  <c r="O296"/>
  <c r="O562"/>
  <c r="P558"/>
  <c r="O548"/>
  <c r="P483"/>
  <c r="O1542"/>
  <c r="P1539"/>
  <c r="O1691"/>
  <c r="O1540"/>
  <c r="O1554"/>
  <c r="Q1465"/>
  <c r="Q542"/>
  <c r="P542"/>
  <c r="P573"/>
  <c r="O368"/>
  <c r="P1491"/>
  <c r="P1553"/>
  <c r="P1541"/>
  <c r="P1551"/>
  <c r="P1695"/>
  <c r="Q564"/>
  <c r="Q1693"/>
  <c r="Q536"/>
  <c r="Q543"/>
  <c r="Q312"/>
  <c r="Q1497"/>
  <c r="O313"/>
  <c r="Q1466"/>
  <c r="P1466"/>
  <c r="P1694"/>
  <c r="O540"/>
  <c r="O310"/>
  <c r="P370"/>
  <c r="P1489"/>
  <c r="O1498"/>
  <c r="P1504"/>
  <c r="Q1552"/>
  <c r="P1552"/>
  <c r="Q1567"/>
  <c r="O1467"/>
  <c r="Q1689"/>
  <c r="Q519"/>
  <c r="O571"/>
  <c r="Q311"/>
  <c r="P311"/>
  <c r="O371"/>
  <c r="Q1490"/>
  <c r="P1490"/>
  <c r="Q1499"/>
  <c r="Q1539"/>
  <c r="P1690"/>
  <c r="O1692"/>
  <c r="O538"/>
  <c r="O1465"/>
  <c r="O535"/>
  <c r="O555"/>
  <c r="O573"/>
  <c r="P368"/>
  <c r="P379"/>
  <c r="Q1491"/>
  <c r="P1500"/>
  <c r="P1696"/>
  <c r="Q1553"/>
  <c r="Q1541"/>
  <c r="Q1551"/>
  <c r="O1695"/>
  <c r="O564"/>
  <c r="Q534"/>
  <c r="P534"/>
  <c r="O536"/>
  <c r="P569"/>
  <c r="P369"/>
  <c r="P1477"/>
  <c r="P1502"/>
  <c r="Q1694"/>
  <c r="P544"/>
  <c r="P570"/>
  <c r="Q370"/>
  <c r="O1489"/>
  <c r="Q1498"/>
  <c r="Q1504"/>
  <c r="P537"/>
  <c r="P1467"/>
  <c r="P541"/>
  <c r="Q554"/>
  <c r="P554"/>
  <c r="Q571"/>
  <c r="P1542"/>
  <c r="O1539"/>
  <c r="P1691"/>
  <c r="Q1540"/>
  <c r="P1540"/>
  <c r="P1554"/>
  <c r="O1690"/>
  <c r="P535"/>
  <c r="O542"/>
  <c r="P555"/>
  <c r="Q573"/>
  <c r="Q368"/>
  <c r="O379"/>
  <c r="O1500"/>
  <c r="O1696"/>
  <c r="O1551"/>
  <c r="Q1695"/>
  <c r="O1693"/>
  <c r="O543"/>
  <c r="O569"/>
  <c r="P312"/>
  <c r="Q369"/>
  <c r="O1477"/>
  <c r="P1497"/>
  <c r="O1502"/>
  <c r="P313"/>
  <c r="O1466"/>
  <c r="O1694"/>
  <c r="P540"/>
  <c r="O544"/>
  <c r="O570"/>
  <c r="P310"/>
  <c r="O370"/>
  <c r="Q1489"/>
  <c r="O1504"/>
  <c r="O1552"/>
  <c r="P1567"/>
  <c r="Q537"/>
  <c r="Q1467"/>
  <c r="O1689"/>
  <c r="P519"/>
  <c r="Q541"/>
  <c r="O311"/>
  <c r="Q371"/>
  <c r="P371"/>
  <c r="O1490"/>
  <c r="P1499"/>
  <c r="Q1542"/>
  <c r="Q1691"/>
  <c r="Q1554"/>
  <c r="Q1690"/>
  <c r="Q1692"/>
  <c r="P1692"/>
  <c r="Q538"/>
  <c r="P538"/>
  <c r="P1465"/>
  <c r="Q535"/>
  <c r="Q555"/>
  <c r="Q379"/>
  <c r="O1491"/>
  <c r="Q1500"/>
  <c r="Q1696"/>
  <c r="O1553"/>
  <c r="O1541"/>
  <c r="P564"/>
  <c r="O534"/>
  <c r="P1693"/>
  <c r="P536"/>
  <c r="P543"/>
  <c r="Q569"/>
  <c r="O312"/>
  <c r="O369"/>
  <c r="Q1477"/>
  <c r="O1497"/>
  <c r="Q1502"/>
  <c r="Q313"/>
  <c r="Q540"/>
  <c r="Q544"/>
  <c r="Q570"/>
  <c r="Q310"/>
  <c r="P1498"/>
  <c r="O1567"/>
  <c r="O537"/>
  <c r="P1689"/>
  <c r="O519"/>
  <c r="O541"/>
  <c r="O554"/>
  <c r="P571"/>
  <c r="O1499"/>
  <c r="O1492"/>
  <c r="P1555"/>
  <c r="Q1652"/>
  <c r="P1652"/>
  <c r="O1568"/>
  <c r="Q1555"/>
  <c r="O380"/>
  <c r="P1568"/>
  <c r="P1492"/>
  <c r="O1555"/>
  <c r="O1652"/>
  <c r="Q1568"/>
  <c r="P380"/>
  <c r="Q1492"/>
  <c r="Q380"/>
  <c r="A1235"/>
  <c r="A1237"/>
  <c r="A1236"/>
  <c r="A37" i="14"/>
  <c r="E37"/>
  <c r="B38"/>
  <c r="G38"/>
  <c r="C39"/>
  <c r="H39"/>
  <c r="D40"/>
  <c r="A41"/>
  <c r="E41"/>
  <c r="B42"/>
  <c r="G42"/>
  <c r="C43"/>
  <c r="H43"/>
  <c r="D44"/>
  <c r="A45"/>
  <c r="E45"/>
  <c r="B46"/>
  <c r="G46"/>
  <c r="C47"/>
  <c r="H47"/>
  <c r="D48"/>
  <c r="A49"/>
  <c r="E49"/>
  <c r="A40"/>
  <c r="G41"/>
  <c r="D43"/>
  <c r="E44"/>
  <c r="G45"/>
  <c r="D47"/>
  <c r="E48"/>
  <c r="G49"/>
  <c r="A43"/>
  <c r="C45"/>
  <c r="D46"/>
  <c r="B48"/>
  <c r="B37"/>
  <c r="G37"/>
  <c r="C38"/>
  <c r="H38"/>
  <c r="D39"/>
  <c r="E40"/>
  <c r="C42"/>
  <c r="A44"/>
  <c r="C46"/>
  <c r="A48"/>
  <c r="B44"/>
  <c r="E47"/>
  <c r="H49"/>
  <c r="C37"/>
  <c r="H37"/>
  <c r="D38"/>
  <c r="A39"/>
  <c r="E39"/>
  <c r="B40"/>
  <c r="G40"/>
  <c r="C41"/>
  <c r="H41"/>
  <c r="D42"/>
  <c r="E43"/>
  <c r="H45"/>
  <c r="G48"/>
  <c r="D37"/>
  <c r="A38"/>
  <c r="E38"/>
  <c r="B39"/>
  <c r="G39"/>
  <c r="C40"/>
  <c r="H40"/>
  <c r="D41"/>
  <c r="A42"/>
  <c r="E42"/>
  <c r="B43"/>
  <c r="G43"/>
  <c r="C44"/>
  <c r="H44"/>
  <c r="D45"/>
  <c r="A46"/>
  <c r="E46"/>
  <c r="B47"/>
  <c r="G47"/>
  <c r="C48"/>
  <c r="H48"/>
  <c r="D49"/>
  <c r="B41"/>
  <c r="H42"/>
  <c r="B45"/>
  <c r="H46"/>
  <c r="B49"/>
  <c r="G44"/>
  <c r="A47"/>
  <c r="C49"/>
  <c r="A22"/>
  <c r="E22"/>
  <c r="B23"/>
  <c r="G23"/>
  <c r="C24"/>
  <c r="H24"/>
  <c r="D25"/>
  <c r="A26"/>
  <c r="E26"/>
  <c r="B27"/>
  <c r="G27"/>
  <c r="C28"/>
  <c r="H28"/>
  <c r="D29"/>
  <c r="A30"/>
  <c r="E30"/>
  <c r="B31"/>
  <c r="G31"/>
  <c r="C32"/>
  <c r="H32"/>
  <c r="D33"/>
  <c r="A34"/>
  <c r="E34"/>
  <c r="B35"/>
  <c r="G35"/>
  <c r="C36"/>
  <c r="H36"/>
  <c r="C27"/>
  <c r="A29"/>
  <c r="G30"/>
  <c r="H31"/>
  <c r="A33"/>
  <c r="G34"/>
  <c r="D36"/>
  <c r="C30"/>
  <c r="D31"/>
  <c r="B33"/>
  <c r="H34"/>
  <c r="E36"/>
  <c r="B22"/>
  <c r="G22"/>
  <c r="C23"/>
  <c r="H23"/>
  <c r="D24"/>
  <c r="A25"/>
  <c r="E25"/>
  <c r="B26"/>
  <c r="G26"/>
  <c r="D28"/>
  <c r="B30"/>
  <c r="D32"/>
  <c r="B34"/>
  <c r="C35"/>
  <c r="G29"/>
  <c r="E32"/>
  <c r="C34"/>
  <c r="C22"/>
  <c r="H22"/>
  <c r="D23"/>
  <c r="A24"/>
  <c r="E24"/>
  <c r="B25"/>
  <c r="G25"/>
  <c r="C26"/>
  <c r="H26"/>
  <c r="D27"/>
  <c r="A28"/>
  <c r="B29"/>
  <c r="A32"/>
  <c r="D35"/>
  <c r="D22"/>
  <c r="A23"/>
  <c r="E23"/>
  <c r="B24"/>
  <c r="G24"/>
  <c r="C25"/>
  <c r="H25"/>
  <c r="D26"/>
  <c r="A27"/>
  <c r="E27"/>
  <c r="B28"/>
  <c r="G28"/>
  <c r="C29"/>
  <c r="H29"/>
  <c r="D30"/>
  <c r="A31"/>
  <c r="E31"/>
  <c r="B32"/>
  <c r="G32"/>
  <c r="C33"/>
  <c r="H33"/>
  <c r="D34"/>
  <c r="A35"/>
  <c r="E35"/>
  <c r="B36"/>
  <c r="G36"/>
  <c r="H27"/>
  <c r="E29"/>
  <c r="C31"/>
  <c r="E33"/>
  <c r="H35"/>
  <c r="E28"/>
  <c r="H30"/>
  <c r="G33"/>
  <c r="A36"/>
  <c r="K19" i="34"/>
  <c r="B15" i="71"/>
  <c r="H16"/>
  <c r="E14"/>
  <c r="D15"/>
  <c r="C16"/>
  <c r="B17"/>
  <c r="E18"/>
  <c r="D19"/>
  <c r="C20"/>
  <c r="B21"/>
  <c r="A22"/>
  <c r="E22"/>
  <c r="D23"/>
  <c r="C24"/>
  <c r="B25"/>
  <c r="A26"/>
  <c r="E26"/>
  <c r="D27"/>
  <c r="C28"/>
  <c r="B29"/>
  <c r="A30"/>
  <c r="E30"/>
  <c r="G30"/>
  <c r="G28"/>
  <c r="G26"/>
  <c r="G24"/>
  <c r="G22"/>
  <c r="G20"/>
  <c r="G18"/>
  <c r="G16"/>
  <c r="E15"/>
  <c r="D16"/>
  <c r="C17"/>
  <c r="B18"/>
  <c r="E19"/>
  <c r="D20"/>
  <c r="C21"/>
  <c r="B22"/>
  <c r="A23"/>
  <c r="E23"/>
  <c r="D24"/>
  <c r="C25"/>
  <c r="B26"/>
  <c r="A27"/>
  <c r="E27"/>
  <c r="D28"/>
  <c r="C29"/>
  <c r="B30"/>
  <c r="B14"/>
  <c r="G14"/>
  <c r="H29"/>
  <c r="H27"/>
  <c r="H25"/>
  <c r="H23"/>
  <c r="H21"/>
  <c r="H19"/>
  <c r="H17"/>
  <c r="H15"/>
  <c r="E16"/>
  <c r="D17"/>
  <c r="C18"/>
  <c r="B19"/>
  <c r="E20"/>
  <c r="D21"/>
  <c r="C22"/>
  <c r="B23"/>
  <c r="A24"/>
  <c r="E24"/>
  <c r="D25"/>
  <c r="C26"/>
  <c r="B27"/>
  <c r="A28"/>
  <c r="E28"/>
  <c r="D29"/>
  <c r="C30"/>
  <c r="C14"/>
  <c r="H14"/>
  <c r="G29"/>
  <c r="G27"/>
  <c r="G25"/>
  <c r="G23"/>
  <c r="G21"/>
  <c r="G19"/>
  <c r="G17"/>
  <c r="G15"/>
  <c r="C15"/>
  <c r="B16"/>
  <c r="E17"/>
  <c r="D18"/>
  <c r="C19"/>
  <c r="B20"/>
  <c r="A21"/>
  <c r="E21"/>
  <c r="D22"/>
  <c r="C23"/>
  <c r="B24"/>
  <c r="A25"/>
  <c r="E25"/>
  <c r="D26"/>
  <c r="C27"/>
  <c r="B28"/>
  <c r="A29"/>
  <c r="E29"/>
  <c r="D30"/>
  <c r="D14"/>
  <c r="H30"/>
  <c r="H28"/>
  <c r="H26"/>
  <c r="H24"/>
  <c r="H22"/>
  <c r="H20"/>
  <c r="H18"/>
  <c r="J13"/>
  <c r="D44" i="70"/>
  <c r="C44"/>
  <c r="B220" i="34" l="1"/>
  <c r="B221"/>
  <c r="B224"/>
  <c r="B225"/>
  <c r="B213"/>
  <c r="B214"/>
  <c r="B201"/>
  <c r="B202"/>
  <c r="B238"/>
  <c r="B239"/>
  <c r="B240"/>
  <c r="T214" l="1"/>
  <c r="R214"/>
  <c r="S214"/>
  <c r="R225"/>
  <c r="S225"/>
  <c r="T225"/>
  <c r="T224"/>
  <c r="R224"/>
  <c r="S224"/>
  <c r="R221"/>
  <c r="S221"/>
  <c r="T221"/>
  <c r="T213"/>
  <c r="R213"/>
  <c r="S213"/>
  <c r="T220"/>
  <c r="R220"/>
  <c r="S220"/>
  <c r="T202"/>
  <c r="R202"/>
  <c r="S202"/>
  <c r="R201"/>
  <c r="S201"/>
  <c r="T201"/>
  <c r="W202"/>
  <c r="O202"/>
  <c r="P202"/>
  <c r="Q202"/>
  <c r="U202"/>
  <c r="Z202"/>
  <c r="A202"/>
  <c r="W225"/>
  <c r="O225"/>
  <c r="Q225"/>
  <c r="U225"/>
  <c r="Z225"/>
  <c r="P225"/>
  <c r="A225"/>
  <c r="Q240"/>
  <c r="U240"/>
  <c r="Z240"/>
  <c r="O240"/>
  <c r="P240"/>
  <c r="W240"/>
  <c r="A240"/>
  <c r="W201"/>
  <c r="O201"/>
  <c r="P201"/>
  <c r="Q201"/>
  <c r="U201"/>
  <c r="Z201"/>
  <c r="A201"/>
  <c r="W224"/>
  <c r="O224"/>
  <c r="Q224"/>
  <c r="U224"/>
  <c r="Z224"/>
  <c r="P224"/>
  <c r="A224"/>
  <c r="Q239"/>
  <c r="U239"/>
  <c r="Z239"/>
  <c r="O239"/>
  <c r="P239"/>
  <c r="W239"/>
  <c r="A239"/>
  <c r="W214"/>
  <c r="O214"/>
  <c r="Q214"/>
  <c r="U214"/>
  <c r="Z214"/>
  <c r="P214"/>
  <c r="A214"/>
  <c r="W221"/>
  <c r="O221"/>
  <c r="Q221"/>
  <c r="U221"/>
  <c r="Z221"/>
  <c r="P221"/>
  <c r="A221"/>
  <c r="Q238"/>
  <c r="U238"/>
  <c r="Z238"/>
  <c r="O238"/>
  <c r="P238"/>
  <c r="W238"/>
  <c r="A238"/>
  <c r="W213"/>
  <c r="O213"/>
  <c r="Q213"/>
  <c r="U213"/>
  <c r="Z213"/>
  <c r="P213"/>
  <c r="A213"/>
  <c r="W220"/>
  <c r="O220"/>
  <c r="Q220"/>
  <c r="U220"/>
  <c r="Z220"/>
  <c r="P220"/>
  <c r="A220"/>
  <c r="B166"/>
  <c r="B167"/>
  <c r="B168"/>
  <c r="B169"/>
  <c r="B171"/>
  <c r="B208"/>
  <c r="B210"/>
  <c r="B212"/>
  <c r="B215"/>
  <c r="B162"/>
  <c r="B164"/>
  <c r="B165"/>
  <c r="B151"/>
  <c r="B153"/>
  <c r="B156"/>
  <c r="B159"/>
  <c r="B160"/>
  <c r="B163"/>
  <c r="B161"/>
  <c r="B128"/>
  <c r="B158"/>
  <c r="B181"/>
  <c r="B178"/>
  <c r="B594"/>
  <c r="B593"/>
  <c r="B592"/>
  <c r="B591"/>
  <c r="B590"/>
  <c r="B267"/>
  <c r="B252"/>
  <c r="B251"/>
  <c r="B190"/>
  <c r="B127"/>
  <c r="B109"/>
  <c r="B110"/>
  <c r="B97"/>
  <c r="B98"/>
  <c r="B99"/>
  <c r="B100"/>
  <c r="B101"/>
  <c r="B103"/>
  <c r="B104"/>
  <c r="B265"/>
  <c r="B266"/>
  <c r="B148"/>
  <c r="B149"/>
  <c r="B216"/>
  <c r="B217"/>
  <c r="B188"/>
  <c r="B189"/>
  <c r="B143"/>
  <c r="B147"/>
  <c r="B134"/>
  <c r="B136"/>
  <c r="B141"/>
  <c r="B126"/>
  <c r="B129"/>
  <c r="B130"/>
  <c r="B131"/>
  <c r="B123"/>
  <c r="B124"/>
  <c r="B115"/>
  <c r="B117"/>
  <c r="B118"/>
  <c r="B119"/>
  <c r="B120"/>
  <c r="B106"/>
  <c r="B107"/>
  <c r="B111"/>
  <c r="B114"/>
  <c r="B116"/>
  <c r="B125"/>
  <c r="B94"/>
  <c r="B95"/>
  <c r="B144"/>
  <c r="B145"/>
  <c r="B152"/>
  <c r="B155"/>
  <c r="B138"/>
  <c r="B139"/>
  <c r="B140"/>
  <c r="T190" l="1"/>
  <c r="S190"/>
  <c r="R190"/>
  <c r="R189"/>
  <c r="S189"/>
  <c r="T189"/>
  <c r="T188"/>
  <c r="R188"/>
  <c r="S188"/>
  <c r="R216"/>
  <c r="S216"/>
  <c r="T216"/>
  <c r="T217"/>
  <c r="R217"/>
  <c r="S217"/>
  <c r="T208"/>
  <c r="R208"/>
  <c r="S208"/>
  <c r="R215"/>
  <c r="S215"/>
  <c r="T215"/>
  <c r="T212"/>
  <c r="R212"/>
  <c r="S212"/>
  <c r="R210"/>
  <c r="S210"/>
  <c r="T210"/>
  <c r="S178"/>
  <c r="T178"/>
  <c r="R178"/>
  <c r="R161"/>
  <c r="S161"/>
  <c r="T161"/>
  <c r="S156"/>
  <c r="T156"/>
  <c r="R156"/>
  <c r="R164"/>
  <c r="S164"/>
  <c r="T164"/>
  <c r="S168"/>
  <c r="T168"/>
  <c r="R168"/>
  <c r="R181"/>
  <c r="S181"/>
  <c r="T181"/>
  <c r="R163"/>
  <c r="S163"/>
  <c r="T163"/>
  <c r="S153"/>
  <c r="T153"/>
  <c r="R153"/>
  <c r="S162"/>
  <c r="T162"/>
  <c r="R162"/>
  <c r="R167"/>
  <c r="S167"/>
  <c r="T167"/>
  <c r="S158"/>
  <c r="T158"/>
  <c r="R158"/>
  <c r="S160"/>
  <c r="T160"/>
  <c r="R160"/>
  <c r="R151"/>
  <c r="S151"/>
  <c r="T151"/>
  <c r="S171"/>
  <c r="T171"/>
  <c r="R171"/>
  <c r="S166"/>
  <c r="T166"/>
  <c r="R166"/>
  <c r="R159"/>
  <c r="S159"/>
  <c r="T159"/>
  <c r="S165"/>
  <c r="T165"/>
  <c r="R165"/>
  <c r="R169"/>
  <c r="S169"/>
  <c r="T169"/>
  <c r="R130"/>
  <c r="S130"/>
  <c r="T130"/>
  <c r="R129"/>
  <c r="S129"/>
  <c r="T129"/>
  <c r="T126"/>
  <c r="R126"/>
  <c r="S126"/>
  <c r="S124"/>
  <c r="T124"/>
  <c r="R124"/>
  <c r="R123"/>
  <c r="S123"/>
  <c r="T123"/>
  <c r="S120"/>
  <c r="T120"/>
  <c r="R120"/>
  <c r="R119"/>
  <c r="S119"/>
  <c r="T119"/>
  <c r="R144"/>
  <c r="S144"/>
  <c r="T144"/>
  <c r="T131"/>
  <c r="R131"/>
  <c r="S131"/>
  <c r="R141"/>
  <c r="S141"/>
  <c r="T141"/>
  <c r="T143"/>
  <c r="R143"/>
  <c r="S143"/>
  <c r="R138"/>
  <c r="S138"/>
  <c r="T138"/>
  <c r="R155"/>
  <c r="S155"/>
  <c r="T155"/>
  <c r="T136"/>
  <c r="R136"/>
  <c r="S136"/>
  <c r="T149"/>
  <c r="R149"/>
  <c r="S149"/>
  <c r="R140"/>
  <c r="S140"/>
  <c r="T140"/>
  <c r="T152"/>
  <c r="R152"/>
  <c r="S152"/>
  <c r="R134"/>
  <c r="S134"/>
  <c r="T134"/>
  <c r="R148"/>
  <c r="S148"/>
  <c r="T148"/>
  <c r="T139"/>
  <c r="R139"/>
  <c r="S139"/>
  <c r="T145"/>
  <c r="R145"/>
  <c r="S145"/>
  <c r="T147"/>
  <c r="R147"/>
  <c r="S147"/>
  <c r="T117"/>
  <c r="R117"/>
  <c r="S117"/>
  <c r="R118"/>
  <c r="S118"/>
  <c r="T118"/>
  <c r="S115"/>
  <c r="T115"/>
  <c r="R115"/>
  <c r="T128"/>
  <c r="R128"/>
  <c r="S128"/>
  <c r="S127"/>
  <c r="T127"/>
  <c r="R127"/>
  <c r="R125"/>
  <c r="S125"/>
  <c r="T125"/>
  <c r="R116"/>
  <c r="S116"/>
  <c r="T116"/>
  <c r="T114"/>
  <c r="R114"/>
  <c r="S114"/>
  <c r="S111"/>
  <c r="T111"/>
  <c r="R111"/>
  <c r="R110"/>
  <c r="S110"/>
  <c r="T110"/>
  <c r="R109"/>
  <c r="S109"/>
  <c r="T109"/>
  <c r="T107"/>
  <c r="R107"/>
  <c r="S107"/>
  <c r="S106"/>
  <c r="T106"/>
  <c r="R106"/>
  <c r="R104"/>
  <c r="S104"/>
  <c r="T104"/>
  <c r="R103"/>
  <c r="S103"/>
  <c r="T103"/>
  <c r="T101"/>
  <c r="R101"/>
  <c r="S101"/>
  <c r="S100"/>
  <c r="T100"/>
  <c r="R100"/>
  <c r="R99"/>
  <c r="S99"/>
  <c r="T99"/>
  <c r="R98"/>
  <c r="S98"/>
  <c r="T98"/>
  <c r="T97"/>
  <c r="R97"/>
  <c r="S97"/>
  <c r="R95"/>
  <c r="S95"/>
  <c r="T95"/>
  <c r="R94"/>
  <c r="S94"/>
  <c r="T94"/>
  <c r="W139"/>
  <c r="O139"/>
  <c r="P139"/>
  <c r="Q139"/>
  <c r="U139"/>
  <c r="Z139"/>
  <c r="A139"/>
  <c r="W138"/>
  <c r="O138"/>
  <c r="P138"/>
  <c r="Q138"/>
  <c r="U138"/>
  <c r="Z138"/>
  <c r="A138"/>
  <c r="W144"/>
  <c r="Q144"/>
  <c r="U144"/>
  <c r="Z144"/>
  <c r="O144"/>
  <c r="P144"/>
  <c r="A144"/>
  <c r="Q116"/>
  <c r="U116"/>
  <c r="Z116"/>
  <c r="O116"/>
  <c r="P116"/>
  <c r="W116"/>
  <c r="A116"/>
  <c r="Q106"/>
  <c r="U106"/>
  <c r="Z106"/>
  <c r="O106"/>
  <c r="P106"/>
  <c r="W106"/>
  <c r="A106"/>
  <c r="Q117"/>
  <c r="U117"/>
  <c r="Z117"/>
  <c r="P117"/>
  <c r="W117"/>
  <c r="O117"/>
  <c r="A117"/>
  <c r="Q131"/>
  <c r="U131"/>
  <c r="Z131"/>
  <c r="O131"/>
  <c r="P131"/>
  <c r="W131"/>
  <c r="A131"/>
  <c r="Q141"/>
  <c r="W141"/>
  <c r="O141"/>
  <c r="P141"/>
  <c r="U141"/>
  <c r="Z141"/>
  <c r="A141"/>
  <c r="W143"/>
  <c r="P143"/>
  <c r="Q143"/>
  <c r="U143"/>
  <c r="Z143"/>
  <c r="O143"/>
  <c r="A143"/>
  <c r="W216"/>
  <c r="O216"/>
  <c r="Q216"/>
  <c r="U216"/>
  <c r="Z216"/>
  <c r="P216"/>
  <c r="A216"/>
  <c r="Q265"/>
  <c r="U265"/>
  <c r="Z265"/>
  <c r="P265"/>
  <c r="W265"/>
  <c r="O265"/>
  <c r="A265"/>
  <c r="Q100"/>
  <c r="U100"/>
  <c r="Z100"/>
  <c r="O100"/>
  <c r="P100"/>
  <c r="W100"/>
  <c r="A100"/>
  <c r="Q110"/>
  <c r="U110"/>
  <c r="Z110"/>
  <c r="P110"/>
  <c r="W110"/>
  <c r="O110"/>
  <c r="A110"/>
  <c r="Q251"/>
  <c r="U251"/>
  <c r="Z251"/>
  <c r="O251"/>
  <c r="P251"/>
  <c r="W251"/>
  <c r="A251"/>
  <c r="O591"/>
  <c r="P591"/>
  <c r="Q591"/>
  <c r="U591"/>
  <c r="Z591"/>
  <c r="W591"/>
  <c r="A591"/>
  <c r="Q178"/>
  <c r="U178"/>
  <c r="Z178"/>
  <c r="O178"/>
  <c r="P178"/>
  <c r="W178"/>
  <c r="A178"/>
  <c r="Q161"/>
  <c r="U161"/>
  <c r="Z161"/>
  <c r="O161"/>
  <c r="P161"/>
  <c r="W161"/>
  <c r="A161"/>
  <c r="Q156"/>
  <c r="U156"/>
  <c r="Z156"/>
  <c r="O156"/>
  <c r="P156"/>
  <c r="W156"/>
  <c r="A156"/>
  <c r="Q164"/>
  <c r="U164"/>
  <c r="Z164"/>
  <c r="P164"/>
  <c r="W164"/>
  <c r="O164"/>
  <c r="A164"/>
  <c r="W210"/>
  <c r="O210"/>
  <c r="P210"/>
  <c r="Q210"/>
  <c r="U210"/>
  <c r="Z210"/>
  <c r="A210"/>
  <c r="Q168"/>
  <c r="U168"/>
  <c r="Z168"/>
  <c r="O168"/>
  <c r="P168"/>
  <c r="W168"/>
  <c r="A168"/>
  <c r="Q155"/>
  <c r="U155"/>
  <c r="Z155"/>
  <c r="O155"/>
  <c r="P155"/>
  <c r="W155"/>
  <c r="A155"/>
  <c r="Q95"/>
  <c r="U95"/>
  <c r="Z95"/>
  <c r="P95"/>
  <c r="W95"/>
  <c r="O95"/>
  <c r="A95"/>
  <c r="Q114"/>
  <c r="U114"/>
  <c r="Z114"/>
  <c r="P114"/>
  <c r="W114"/>
  <c r="O114"/>
  <c r="A114"/>
  <c r="P120"/>
  <c r="Q120"/>
  <c r="U120"/>
  <c r="Z120"/>
  <c r="O120"/>
  <c r="W120"/>
  <c r="A120"/>
  <c r="Q115"/>
  <c r="U115"/>
  <c r="Z115"/>
  <c r="O115"/>
  <c r="P115"/>
  <c r="W115"/>
  <c r="A115"/>
  <c r="Q130"/>
  <c r="U130"/>
  <c r="Z130"/>
  <c r="O130"/>
  <c r="P130"/>
  <c r="W130"/>
  <c r="A130"/>
  <c r="Q136"/>
  <c r="U136"/>
  <c r="Z136"/>
  <c r="O136"/>
  <c r="P136"/>
  <c r="W136"/>
  <c r="A136"/>
  <c r="Q189"/>
  <c r="U189"/>
  <c r="Z189"/>
  <c r="P189"/>
  <c r="W189"/>
  <c r="O189"/>
  <c r="A189"/>
  <c r="W149"/>
  <c r="Q149"/>
  <c r="U149"/>
  <c r="Z149"/>
  <c r="O149"/>
  <c r="P149"/>
  <c r="A149"/>
  <c r="Q104"/>
  <c r="U104"/>
  <c r="Z104"/>
  <c r="P104"/>
  <c r="W104"/>
  <c r="O104"/>
  <c r="A104"/>
  <c r="Q99"/>
  <c r="U99"/>
  <c r="Z99"/>
  <c r="P99"/>
  <c r="W99"/>
  <c r="O99"/>
  <c r="A99"/>
  <c r="Q109"/>
  <c r="U109"/>
  <c r="Z109"/>
  <c r="O109"/>
  <c r="P109"/>
  <c r="W109"/>
  <c r="A109"/>
  <c r="Q252"/>
  <c r="U252"/>
  <c r="Z252"/>
  <c r="O252"/>
  <c r="P252"/>
  <c r="W252"/>
  <c r="A252"/>
  <c r="O592"/>
  <c r="P592"/>
  <c r="Q592"/>
  <c r="U592"/>
  <c r="Z592"/>
  <c r="W592"/>
  <c r="A592"/>
  <c r="Q181"/>
  <c r="U181"/>
  <c r="Z181"/>
  <c r="O181"/>
  <c r="P181"/>
  <c r="W181"/>
  <c r="A181"/>
  <c r="Q163"/>
  <c r="U163"/>
  <c r="Z163"/>
  <c r="P163"/>
  <c r="W163"/>
  <c r="O163"/>
  <c r="A163"/>
  <c r="Q153"/>
  <c r="U153"/>
  <c r="Z153"/>
  <c r="O153"/>
  <c r="P153"/>
  <c r="W153"/>
  <c r="A153"/>
  <c r="Q162"/>
  <c r="U162"/>
  <c r="Z162"/>
  <c r="O162"/>
  <c r="P162"/>
  <c r="W162"/>
  <c r="A162"/>
  <c r="W208"/>
  <c r="O208"/>
  <c r="P208"/>
  <c r="Q208"/>
  <c r="U208"/>
  <c r="Z208"/>
  <c r="A208"/>
  <c r="Q167"/>
  <c r="U167"/>
  <c r="Z167"/>
  <c r="O167"/>
  <c r="P167"/>
  <c r="W167"/>
  <c r="A167"/>
  <c r="W140"/>
  <c r="O140"/>
  <c r="P140"/>
  <c r="Q140"/>
  <c r="U140"/>
  <c r="Z140"/>
  <c r="A140"/>
  <c r="Q152"/>
  <c r="U152"/>
  <c r="Z152"/>
  <c r="O152"/>
  <c r="P152"/>
  <c r="W152"/>
  <c r="A152"/>
  <c r="Q94"/>
  <c r="U94"/>
  <c r="Z94"/>
  <c r="O94"/>
  <c r="P94"/>
  <c r="W94"/>
  <c r="A94"/>
  <c r="Q111"/>
  <c r="U111"/>
  <c r="Z111"/>
  <c r="O111"/>
  <c r="P111"/>
  <c r="W111"/>
  <c r="A111"/>
  <c r="Q119"/>
  <c r="U119"/>
  <c r="O119"/>
  <c r="Z119"/>
  <c r="P119"/>
  <c r="W119"/>
  <c r="A119"/>
  <c r="Q124"/>
  <c r="U124"/>
  <c r="Z124"/>
  <c r="O124"/>
  <c r="P124"/>
  <c r="W124"/>
  <c r="A124"/>
  <c r="Q129"/>
  <c r="U129"/>
  <c r="Z129"/>
  <c r="P129"/>
  <c r="W129"/>
  <c r="O129"/>
  <c r="A129"/>
  <c r="W134"/>
  <c r="O134"/>
  <c r="P134"/>
  <c r="Q134"/>
  <c r="U134"/>
  <c r="Z134"/>
  <c r="A134"/>
  <c r="Q188"/>
  <c r="U188"/>
  <c r="Z188"/>
  <c r="O188"/>
  <c r="P188"/>
  <c r="W188"/>
  <c r="A188"/>
  <c r="W148"/>
  <c r="Q148"/>
  <c r="U148"/>
  <c r="Z148"/>
  <c r="O148"/>
  <c r="P148"/>
  <c r="A148"/>
  <c r="Q103"/>
  <c r="U103"/>
  <c r="Z103"/>
  <c r="O103"/>
  <c r="P103"/>
  <c r="W103"/>
  <c r="A103"/>
  <c r="Q98"/>
  <c r="U98"/>
  <c r="Z98"/>
  <c r="O98"/>
  <c r="P98"/>
  <c r="W98"/>
  <c r="A98"/>
  <c r="Q127"/>
  <c r="U127"/>
  <c r="Z127"/>
  <c r="O127"/>
  <c r="P127"/>
  <c r="W127"/>
  <c r="A127"/>
  <c r="Q267"/>
  <c r="U267"/>
  <c r="Z267"/>
  <c r="O267"/>
  <c r="P267"/>
  <c r="W267"/>
  <c r="A267"/>
  <c r="O593"/>
  <c r="Q593"/>
  <c r="U593"/>
  <c r="Z593"/>
  <c r="W593"/>
  <c r="P593"/>
  <c r="A593"/>
  <c r="Q158"/>
  <c r="U158"/>
  <c r="Z158"/>
  <c r="O158"/>
  <c r="P158"/>
  <c r="W158"/>
  <c r="A158"/>
  <c r="Q160"/>
  <c r="U160"/>
  <c r="Z160"/>
  <c r="O160"/>
  <c r="P160"/>
  <c r="W160"/>
  <c r="A160"/>
  <c r="Q151"/>
  <c r="U151"/>
  <c r="Z151"/>
  <c r="O151"/>
  <c r="P151"/>
  <c r="W151"/>
  <c r="A151"/>
  <c r="W215"/>
  <c r="O215"/>
  <c r="Q215"/>
  <c r="U215"/>
  <c r="Z215"/>
  <c r="P215"/>
  <c r="A215"/>
  <c r="Q171"/>
  <c r="U171"/>
  <c r="Z171"/>
  <c r="O171"/>
  <c r="P171"/>
  <c r="W171"/>
  <c r="A171"/>
  <c r="Q166"/>
  <c r="U166"/>
  <c r="Z166"/>
  <c r="O166"/>
  <c r="P166"/>
  <c r="W166"/>
  <c r="A166"/>
  <c r="W145"/>
  <c r="Q145"/>
  <c r="U145"/>
  <c r="Z145"/>
  <c r="O145"/>
  <c r="P145"/>
  <c r="A145"/>
  <c r="Q125"/>
  <c r="U125"/>
  <c r="Z125"/>
  <c r="P125"/>
  <c r="W125"/>
  <c r="O125"/>
  <c r="A125"/>
  <c r="Q107"/>
  <c r="U107"/>
  <c r="Z107"/>
  <c r="O107"/>
  <c r="P107"/>
  <c r="W107"/>
  <c r="A107"/>
  <c r="Q118"/>
  <c r="U118"/>
  <c r="Z118"/>
  <c r="O118"/>
  <c r="P118"/>
  <c r="W118"/>
  <c r="A118"/>
  <c r="Q123"/>
  <c r="U123"/>
  <c r="Z123"/>
  <c r="O123"/>
  <c r="P123"/>
  <c r="W123"/>
  <c r="A123"/>
  <c r="Q126"/>
  <c r="U126"/>
  <c r="Z126"/>
  <c r="O126"/>
  <c r="P126"/>
  <c r="W126"/>
  <c r="A126"/>
  <c r="W147"/>
  <c r="O147"/>
  <c r="P147"/>
  <c r="Q147"/>
  <c r="U147"/>
  <c r="Z147"/>
  <c r="A147"/>
  <c r="W217"/>
  <c r="O217"/>
  <c r="Q217"/>
  <c r="U217"/>
  <c r="Z217"/>
  <c r="P217"/>
  <c r="A217"/>
  <c r="Q266"/>
  <c r="U266"/>
  <c r="Z266"/>
  <c r="O266"/>
  <c r="P266"/>
  <c r="W266"/>
  <c r="A266"/>
  <c r="Q101"/>
  <c r="U101"/>
  <c r="Z101"/>
  <c r="O101"/>
  <c r="P101"/>
  <c r="W101"/>
  <c r="A101"/>
  <c r="Q97"/>
  <c r="U97"/>
  <c r="Z97"/>
  <c r="O97"/>
  <c r="P97"/>
  <c r="W97"/>
  <c r="A97"/>
  <c r="Q190"/>
  <c r="U190"/>
  <c r="Z190"/>
  <c r="O190"/>
  <c r="P190"/>
  <c r="W190"/>
  <c r="A190"/>
  <c r="O590"/>
  <c r="W590"/>
  <c r="P590"/>
  <c r="Q590"/>
  <c r="U590"/>
  <c r="Z590"/>
  <c r="A590"/>
  <c r="O594"/>
  <c r="W594"/>
  <c r="P594"/>
  <c r="Q594"/>
  <c r="U594"/>
  <c r="Z594"/>
  <c r="A594"/>
  <c r="Q128"/>
  <c r="U128"/>
  <c r="Z128"/>
  <c r="P128"/>
  <c r="W128"/>
  <c r="O128"/>
  <c r="A128"/>
  <c r="Q159"/>
  <c r="U159"/>
  <c r="Z159"/>
  <c r="O159"/>
  <c r="P159"/>
  <c r="W159"/>
  <c r="A159"/>
  <c r="Q165"/>
  <c r="U165"/>
  <c r="Z165"/>
  <c r="O165"/>
  <c r="P165"/>
  <c r="W165"/>
  <c r="A165"/>
  <c r="W212"/>
  <c r="O212"/>
  <c r="P212"/>
  <c r="Q212"/>
  <c r="U212"/>
  <c r="Z212"/>
  <c r="A212"/>
  <c r="Q169"/>
  <c r="U169"/>
  <c r="Z169"/>
  <c r="P169"/>
  <c r="W169"/>
  <c r="O169"/>
  <c r="A169"/>
  <c r="B957"/>
  <c r="B956"/>
  <c r="B955"/>
  <c r="B933"/>
  <c r="B932"/>
  <c r="B775"/>
  <c r="B599"/>
  <c r="B598"/>
  <c r="B597"/>
  <c r="B235"/>
  <c r="B207"/>
  <c r="B206"/>
  <c r="B198"/>
  <c r="B199"/>
  <c r="B142"/>
  <c r="R207" l="1"/>
  <c r="S207"/>
  <c r="T207"/>
  <c r="T199"/>
  <c r="R199"/>
  <c r="S199"/>
  <c r="R206"/>
  <c r="S206"/>
  <c r="T206"/>
  <c r="R198"/>
  <c r="S198"/>
  <c r="T198"/>
  <c r="T142"/>
  <c r="R142"/>
  <c r="S142"/>
  <c r="W142"/>
  <c r="O142"/>
  <c r="P142"/>
  <c r="Q142"/>
  <c r="U142"/>
  <c r="Z142"/>
  <c r="A142"/>
  <c r="Q198"/>
  <c r="U198"/>
  <c r="Z198"/>
  <c r="O198"/>
  <c r="P198"/>
  <c r="W198"/>
  <c r="A198"/>
  <c r="O597"/>
  <c r="Q597"/>
  <c r="U597"/>
  <c r="Z597"/>
  <c r="W597"/>
  <c r="P597"/>
  <c r="A597"/>
  <c r="Q957"/>
  <c r="U957"/>
  <c r="Z957"/>
  <c r="O957"/>
  <c r="P957"/>
  <c r="W957"/>
  <c r="A957"/>
  <c r="O599"/>
  <c r="Q599"/>
  <c r="U599"/>
  <c r="Z599"/>
  <c r="W599"/>
  <c r="P599"/>
  <c r="A599"/>
  <c r="Q932"/>
  <c r="U932"/>
  <c r="Z932"/>
  <c r="O932"/>
  <c r="P932"/>
  <c r="W932"/>
  <c r="A932"/>
  <c r="W206"/>
  <c r="O206"/>
  <c r="P206"/>
  <c r="Q206"/>
  <c r="U206"/>
  <c r="Z206"/>
  <c r="A206"/>
  <c r="O598"/>
  <c r="Q598"/>
  <c r="U598"/>
  <c r="Z598"/>
  <c r="W598"/>
  <c r="P598"/>
  <c r="A598"/>
  <c r="Q933"/>
  <c r="U933"/>
  <c r="Z933"/>
  <c r="O933"/>
  <c r="P933"/>
  <c r="W933"/>
  <c r="A933"/>
  <c r="W207"/>
  <c r="O207"/>
  <c r="P207"/>
  <c r="Q207"/>
  <c r="U207"/>
  <c r="Z207"/>
  <c r="A207"/>
  <c r="Q955"/>
  <c r="U955"/>
  <c r="Z955"/>
  <c r="O955"/>
  <c r="P955"/>
  <c r="W955"/>
  <c r="A955"/>
  <c r="Q199"/>
  <c r="U199"/>
  <c r="Z199"/>
  <c r="O199"/>
  <c r="P199"/>
  <c r="W199"/>
  <c r="A199"/>
  <c r="Q235"/>
  <c r="U235"/>
  <c r="Z235"/>
  <c r="O235"/>
  <c r="P235"/>
  <c r="W235"/>
  <c r="A235"/>
  <c r="O775"/>
  <c r="P775"/>
  <c r="Q775"/>
  <c r="U775"/>
  <c r="Z775"/>
  <c r="W775"/>
  <c r="A775"/>
  <c r="Q956"/>
  <c r="U956"/>
  <c r="Z956"/>
  <c r="O956"/>
  <c r="P956"/>
  <c r="W956"/>
  <c r="A956"/>
  <c r="A14" i="71"/>
  <c r="E37" s="1"/>
  <c r="A19"/>
  <c r="A20"/>
  <c r="A17"/>
  <c r="B236" i="34"/>
  <c r="A18" i="71"/>
  <c r="B975" i="34"/>
  <c r="A16" i="71"/>
  <c r="A15"/>
  <c r="T10" i="34"/>
  <c r="O975" l="1"/>
  <c r="P975"/>
  <c r="Q975"/>
  <c r="U975"/>
  <c r="Z975"/>
  <c r="W975"/>
  <c r="A975"/>
  <c r="Q236"/>
  <c r="U236"/>
  <c r="Z236"/>
  <c r="O236"/>
  <c r="P236"/>
  <c r="W236"/>
  <c r="A236"/>
  <c r="A36" i="71"/>
  <c r="H2"/>
  <c r="R10" i="34"/>
  <c r="E6" i="43" l="1"/>
  <c r="O8"/>
  <c r="N8"/>
  <c r="D13" i="15" l="1"/>
  <c r="C13"/>
  <c r="B150" i="34"/>
  <c r="B277"/>
  <c r="B589"/>
  <c r="B828"/>
  <c r="B881"/>
  <c r="B930"/>
  <c r="B940"/>
  <c r="B954"/>
  <c r="B974"/>
  <c r="B1042"/>
  <c r="B112"/>
  <c r="R150" l="1"/>
  <c r="S150"/>
  <c r="T150"/>
  <c r="R112"/>
  <c r="S112"/>
  <c r="T112"/>
  <c r="O1042"/>
  <c r="Q1042"/>
  <c r="U1042"/>
  <c r="Z1042"/>
  <c r="P1042"/>
  <c r="W1042"/>
  <c r="A1042"/>
  <c r="O974"/>
  <c r="P974"/>
  <c r="Q974"/>
  <c r="U974"/>
  <c r="Z974"/>
  <c r="W974"/>
  <c r="A974"/>
  <c r="Q881"/>
  <c r="U881"/>
  <c r="Z881"/>
  <c r="O881"/>
  <c r="P881"/>
  <c r="W881"/>
  <c r="A881"/>
  <c r="W150"/>
  <c r="Q150"/>
  <c r="U150"/>
  <c r="Z150"/>
  <c r="O150"/>
  <c r="P150"/>
  <c r="A150"/>
  <c r="Q277"/>
  <c r="U277"/>
  <c r="Z277"/>
  <c r="P277"/>
  <c r="W277"/>
  <c r="O277"/>
  <c r="A277"/>
  <c r="Q954"/>
  <c r="U954"/>
  <c r="Z954"/>
  <c r="P954"/>
  <c r="W954"/>
  <c r="O954"/>
  <c r="A954"/>
  <c r="Q828"/>
  <c r="U828"/>
  <c r="Z828"/>
  <c r="O828"/>
  <c r="P828"/>
  <c r="W828"/>
  <c r="A828"/>
  <c r="Q930"/>
  <c r="U930"/>
  <c r="Z930"/>
  <c r="P930"/>
  <c r="W930"/>
  <c r="O930"/>
  <c r="A930"/>
  <c r="Q112"/>
  <c r="U112"/>
  <c r="Z112"/>
  <c r="O112"/>
  <c r="P112"/>
  <c r="W112"/>
  <c r="A112"/>
  <c r="Q940"/>
  <c r="U940"/>
  <c r="Z940"/>
  <c r="O940"/>
  <c r="P940"/>
  <c r="W940"/>
  <c r="A940"/>
  <c r="O589"/>
  <c r="Q589"/>
  <c r="U589"/>
  <c r="Z589"/>
  <c r="W589"/>
  <c r="P589"/>
  <c r="A589"/>
  <c r="B157"/>
  <c r="C50" i="15"/>
  <c r="D50"/>
  <c r="C43"/>
  <c r="D43"/>
  <c r="D40"/>
  <c r="D41" s="1"/>
  <c r="C34"/>
  <c r="D34"/>
  <c r="C31"/>
  <c r="D31"/>
  <c r="C29"/>
  <c r="D29"/>
  <c r="C18"/>
  <c r="D18"/>
  <c r="D16"/>
  <c r="C16"/>
  <c r="D11"/>
  <c r="C11"/>
  <c r="R157" i="34" l="1"/>
  <c r="E64" i="43" s="1"/>
  <c r="S157" i="34"/>
  <c r="T157"/>
  <c r="H11" i="43"/>
  <c r="A45"/>
  <c r="G86"/>
  <c r="B83"/>
  <c r="C45"/>
  <c r="F83"/>
  <c r="D61"/>
  <c r="G58"/>
  <c r="C64"/>
  <c r="A64"/>
  <c r="C60"/>
  <c r="C46"/>
  <c r="B84"/>
  <c r="B49"/>
  <c r="D45"/>
  <c r="G75"/>
  <c r="E71"/>
  <c r="G71"/>
  <c r="F76"/>
  <c r="D72"/>
  <c r="E70"/>
  <c r="A68"/>
  <c r="D73"/>
  <c r="B73"/>
  <c r="D69"/>
  <c r="D86"/>
  <c r="D84"/>
  <c r="F47"/>
  <c r="B45"/>
  <c r="G73"/>
  <c r="B74"/>
  <c r="G69"/>
  <c r="F74"/>
  <c r="D70"/>
  <c r="C59"/>
  <c r="A55"/>
  <c r="B62"/>
  <c r="G57"/>
  <c r="B58"/>
  <c r="C76"/>
  <c r="D71"/>
  <c r="G76"/>
  <c r="C74"/>
  <c r="A52"/>
  <c r="C48"/>
  <c r="A48"/>
  <c r="D53"/>
  <c r="E48"/>
  <c r="C77"/>
  <c r="C75"/>
  <c r="B80"/>
  <c r="B78"/>
  <c r="F64"/>
  <c r="A65"/>
  <c r="F60"/>
  <c r="E65"/>
  <c r="C61"/>
  <c r="C81"/>
  <c r="A77"/>
  <c r="G81"/>
  <c r="G79"/>
  <c r="E57"/>
  <c r="C53"/>
  <c r="E53"/>
  <c r="D58"/>
  <c r="B54"/>
  <c r="G82"/>
  <c r="B79"/>
  <c r="F85"/>
  <c r="A82"/>
  <c r="H82" s="1"/>
  <c r="C70"/>
  <c r="E66"/>
  <c r="C66"/>
  <c r="F71"/>
  <c r="G66"/>
  <c r="Q157" i="34"/>
  <c r="U157"/>
  <c r="Z157"/>
  <c r="P157"/>
  <c r="W157"/>
  <c r="O157"/>
  <c r="A157"/>
  <c r="B25"/>
  <c r="B24"/>
  <c r="B23"/>
  <c r="A23" s="1"/>
  <c r="C51" i="43" l="1"/>
  <c r="E61"/>
  <c r="A63"/>
  <c r="D76"/>
  <c r="B76"/>
  <c r="D80"/>
  <c r="C73"/>
  <c r="E77"/>
  <c r="F57"/>
  <c r="E62"/>
  <c r="B57"/>
  <c r="D57"/>
  <c r="B61"/>
  <c r="F45"/>
  <c r="A46"/>
  <c r="F82"/>
  <c r="F84"/>
  <c r="A56"/>
  <c r="E58"/>
  <c r="B53"/>
  <c r="A58"/>
  <c r="G70"/>
  <c r="B71"/>
  <c r="G74"/>
  <c r="C68"/>
  <c r="A72"/>
  <c r="B52"/>
  <c r="D56"/>
  <c r="E51"/>
  <c r="G55"/>
  <c r="E55"/>
  <c r="G77"/>
  <c r="B82"/>
  <c r="A75"/>
  <c r="C79"/>
  <c r="B51"/>
  <c r="G54"/>
  <c r="B55"/>
  <c r="F49"/>
  <c r="C52"/>
  <c r="B65"/>
  <c r="F67"/>
  <c r="C62"/>
  <c r="B67"/>
  <c r="A49"/>
  <c r="F48"/>
  <c r="A53"/>
  <c r="G45"/>
  <c r="B50"/>
  <c r="E52"/>
  <c r="G52"/>
  <c r="E56"/>
  <c r="A50"/>
  <c r="F53"/>
  <c r="D65"/>
  <c r="B69"/>
  <c r="G64"/>
  <c r="E68"/>
  <c r="G68"/>
  <c r="F81"/>
  <c r="C84"/>
  <c r="G78"/>
  <c r="D81"/>
  <c r="C63"/>
  <c r="E67"/>
  <c r="F62"/>
  <c r="D62"/>
  <c r="F66"/>
  <c r="A51"/>
  <c r="E63"/>
  <c r="B66"/>
  <c r="G85"/>
  <c r="A85"/>
  <c r="H85" s="1"/>
  <c r="F51"/>
  <c r="D55"/>
  <c r="A80"/>
  <c r="C80"/>
  <c r="A84"/>
  <c r="H84" s="1"/>
  <c r="D77"/>
  <c r="B81"/>
  <c r="D63"/>
  <c r="A66"/>
  <c r="E60"/>
  <c r="B63"/>
  <c r="A76"/>
  <c r="G80"/>
  <c r="D75"/>
  <c r="F75"/>
  <c r="D79"/>
  <c r="F50"/>
  <c r="F52"/>
  <c r="G47"/>
  <c r="G49"/>
  <c r="D74"/>
  <c r="F78"/>
  <c r="D78"/>
  <c r="E73"/>
  <c r="E75"/>
  <c r="C56"/>
  <c r="A60"/>
  <c r="F55"/>
  <c r="D59"/>
  <c r="F59"/>
  <c r="E72"/>
  <c r="B75"/>
  <c r="F69"/>
  <c r="C72"/>
  <c r="B85"/>
  <c r="C47"/>
  <c r="E84"/>
  <c r="G84"/>
  <c r="D46"/>
  <c r="F68"/>
  <c r="A73"/>
  <c r="G65"/>
  <c r="B70"/>
  <c r="E83"/>
  <c r="G72"/>
  <c r="E76"/>
  <c r="A70"/>
  <c r="F73"/>
  <c r="B46"/>
  <c r="C49"/>
  <c r="E45"/>
  <c r="C86"/>
  <c r="D48"/>
  <c r="E59"/>
  <c r="G63"/>
  <c r="F56"/>
  <c r="A61"/>
  <c r="E85"/>
  <c r="C85"/>
  <c r="D47"/>
  <c r="D82"/>
  <c r="F86"/>
  <c r="A47"/>
  <c r="E86"/>
  <c r="B48"/>
  <c r="F58"/>
  <c r="A69"/>
  <c r="A71"/>
  <c r="B68"/>
  <c r="E81"/>
  <c r="A81"/>
  <c r="F80"/>
  <c r="E54"/>
  <c r="C58"/>
  <c r="G46"/>
  <c r="D49"/>
  <c r="B86"/>
  <c r="G48"/>
  <c r="F61"/>
  <c r="A62"/>
  <c r="F65"/>
  <c r="B59"/>
  <c r="G62"/>
  <c r="E74"/>
  <c r="C78"/>
  <c r="A74"/>
  <c r="F77"/>
  <c r="A78"/>
  <c r="G59"/>
  <c r="G61"/>
  <c r="A57"/>
  <c r="A59"/>
  <c r="D83"/>
  <c r="A86"/>
  <c r="H86" s="1"/>
  <c r="E80"/>
  <c r="D85"/>
  <c r="B56"/>
  <c r="D60"/>
  <c r="B60"/>
  <c r="C55"/>
  <c r="C57"/>
  <c r="F70"/>
  <c r="F72"/>
  <c r="G67"/>
  <c r="B72"/>
  <c r="F46"/>
  <c r="C54"/>
  <c r="G56"/>
  <c r="D51"/>
  <c r="A54"/>
  <c r="E78"/>
  <c r="C82"/>
  <c r="E82"/>
  <c r="B77"/>
  <c r="F79"/>
  <c r="D50"/>
  <c r="F54"/>
  <c r="E47"/>
  <c r="G51"/>
  <c r="C65"/>
  <c r="E69"/>
  <c r="C69"/>
  <c r="D64"/>
  <c r="D66"/>
  <c r="B47"/>
  <c r="G50"/>
  <c r="E46"/>
  <c r="C50"/>
  <c r="E50"/>
  <c r="D52"/>
  <c r="D54"/>
  <c r="E49"/>
  <c r="G53"/>
  <c r="C67"/>
  <c r="A67"/>
  <c r="C71"/>
  <c r="B64"/>
  <c r="D68"/>
  <c r="E79"/>
  <c r="G83"/>
  <c r="A79"/>
  <c r="C83"/>
  <c r="A83"/>
  <c r="H83" s="1"/>
  <c r="F63"/>
  <c r="D67"/>
  <c r="G60"/>
  <c r="O25" i="34"/>
  <c r="P25"/>
  <c r="Q25"/>
  <c r="U25"/>
  <c r="Z25"/>
  <c r="W25"/>
  <c r="A25"/>
  <c r="O24"/>
  <c r="P24"/>
  <c r="Q24"/>
  <c r="U24"/>
  <c r="Z24"/>
  <c r="W24"/>
  <c r="A24"/>
  <c r="U23"/>
  <c r="Z23"/>
  <c r="P23"/>
  <c r="O23"/>
  <c r="Q23"/>
  <c r="A21" i="68"/>
  <c r="P13" i="64"/>
  <c r="P15"/>
  <c r="P16"/>
  <c r="P17"/>
  <c r="P18"/>
  <c r="P19"/>
  <c r="P20"/>
  <c r="P21"/>
  <c r="P22"/>
  <c r="P23"/>
  <c r="P24"/>
  <c r="P25"/>
  <c r="P26"/>
  <c r="P27"/>
  <c r="P28"/>
  <c r="P29"/>
  <c r="P31"/>
  <c r="P32"/>
  <c r="P33"/>
  <c r="A7" i="68" l="1"/>
  <c r="B20"/>
  <c r="A20" s="1"/>
  <c r="E20"/>
  <c r="A34"/>
  <c r="A35"/>
  <c r="F20"/>
  <c r="C20"/>
  <c r="A12"/>
  <c r="A8"/>
  <c r="A13"/>
  <c r="D20"/>
  <c r="E13"/>
  <c r="E11"/>
  <c r="E22" l="1"/>
  <c r="G20" s="1"/>
  <c r="A10"/>
  <c r="L14" i="64"/>
  <c r="L15"/>
  <c r="L16"/>
  <c r="J18"/>
  <c r="K18"/>
  <c r="H18"/>
  <c r="H20" i="68" l="1"/>
  <c r="L18" i="64"/>
  <c r="G22" i="68" l="1"/>
  <c r="B2792" i="34" l="1"/>
  <c r="B2793"/>
  <c r="B2794"/>
  <c r="B2795"/>
  <c r="B2796"/>
  <c r="B2797"/>
  <c r="O2795" l="1"/>
  <c r="Q2795"/>
  <c r="U2795"/>
  <c r="W2795"/>
  <c r="P2795"/>
  <c r="Z2795"/>
  <c r="Q2794"/>
  <c r="U2794"/>
  <c r="O2794"/>
  <c r="W2794"/>
  <c r="P2794"/>
  <c r="A2794"/>
  <c r="Z2794"/>
  <c r="P2793"/>
  <c r="W2793"/>
  <c r="Q2793"/>
  <c r="U2793"/>
  <c r="A2793"/>
  <c r="O2793"/>
  <c r="Z2793"/>
  <c r="Q2796"/>
  <c r="U2796"/>
  <c r="P2796"/>
  <c r="W2796"/>
  <c r="O2796"/>
  <c r="Z2796"/>
  <c r="O2792"/>
  <c r="P2792"/>
  <c r="Q2792"/>
  <c r="U2792"/>
  <c r="W2792"/>
  <c r="A2792"/>
  <c r="Z2792"/>
  <c r="A2795"/>
  <c r="P2797"/>
  <c r="Q2797"/>
  <c r="U2797"/>
  <c r="Z2797"/>
  <c r="O2797"/>
  <c r="A2796"/>
  <c r="A2797"/>
  <c r="I6" i="43"/>
  <c r="A8" i="12" l="1"/>
  <c r="A44" i="43" l="1"/>
  <c r="C44"/>
  <c r="E44"/>
  <c r="G44"/>
  <c r="D44"/>
  <c r="B44"/>
  <c r="F44"/>
  <c r="A12"/>
  <c r="G92" s="1"/>
  <c r="F103" i="55"/>
  <c r="A7" i="60"/>
  <c r="A8" s="1"/>
  <c r="F2" i="43" l="1"/>
  <c r="A91"/>
  <c r="K21" i="34"/>
  <c r="K20"/>
  <c r="K17"/>
  <c r="K11"/>
  <c r="K10" l="1"/>
  <c r="B11"/>
  <c r="U11" s="1"/>
  <c r="B12"/>
  <c r="B13"/>
  <c r="B15"/>
  <c r="B16"/>
  <c r="B22"/>
  <c r="A22" s="1"/>
  <c r="B17"/>
  <c r="A17" s="1"/>
  <c r="B19"/>
  <c r="A19" s="1"/>
  <c r="B20"/>
  <c r="A20" s="1"/>
  <c r="B21"/>
  <c r="A21" s="1"/>
  <c r="B10"/>
  <c r="U10" l="1"/>
  <c r="W10"/>
  <c r="U12"/>
  <c r="A12"/>
  <c r="U13"/>
  <c r="A13"/>
  <c r="U16"/>
  <c r="A16"/>
  <c r="U15"/>
  <c r="A15"/>
  <c r="U17"/>
  <c r="U21"/>
  <c r="U20"/>
  <c r="U19"/>
  <c r="U22"/>
  <c r="P15"/>
  <c r="Q15"/>
  <c r="O15"/>
  <c r="Z15"/>
  <c r="P17"/>
  <c r="Q17"/>
  <c r="O17"/>
  <c r="Z17"/>
  <c r="O13"/>
  <c r="Z13"/>
  <c r="P13"/>
  <c r="Q13"/>
  <c r="O19"/>
  <c r="Z19"/>
  <c r="P19"/>
  <c r="Q19"/>
  <c r="O21"/>
  <c r="Z21"/>
  <c r="P21"/>
  <c r="Q21"/>
  <c r="P22"/>
  <c r="Q22"/>
  <c r="O22"/>
  <c r="Z22"/>
  <c r="P12"/>
  <c r="Q12"/>
  <c r="O12"/>
  <c r="Z12"/>
  <c r="P20"/>
  <c r="Q20"/>
  <c r="O20"/>
  <c r="Z20"/>
  <c r="O16"/>
  <c r="Z16"/>
  <c r="P16"/>
  <c r="Q16"/>
  <c r="O11"/>
  <c r="Z11"/>
  <c r="P11"/>
  <c r="Q11"/>
  <c r="P10"/>
  <c r="Z10"/>
  <c r="O10"/>
  <c r="G7" i="57"/>
  <c r="D9" i="12"/>
  <c r="C9"/>
  <c r="A41" i="73" l="1"/>
  <c r="F41"/>
  <c r="A42"/>
  <c r="I42"/>
  <c r="D43"/>
  <c r="E43" s="1"/>
  <c r="H43"/>
  <c r="C44"/>
  <c r="H44"/>
  <c r="C45"/>
  <c r="H45"/>
  <c r="C46"/>
  <c r="G46"/>
  <c r="B47"/>
  <c r="F47"/>
  <c r="A48"/>
  <c r="F48"/>
  <c r="A49"/>
  <c r="F49"/>
  <c r="A50"/>
  <c r="I50"/>
  <c r="B41"/>
  <c r="G41"/>
  <c r="B42"/>
  <c r="F42"/>
  <c r="A43"/>
  <c r="I43"/>
  <c r="D44"/>
  <c r="E44" s="1"/>
  <c r="I44"/>
  <c r="D45"/>
  <c r="E45" s="1"/>
  <c r="I45"/>
  <c r="D46"/>
  <c r="E46" s="1"/>
  <c r="H46"/>
  <c r="C47"/>
  <c r="G47"/>
  <c r="B48"/>
  <c r="G48"/>
  <c r="B49"/>
  <c r="G49"/>
  <c r="B50"/>
  <c r="F50"/>
  <c r="C41"/>
  <c r="H41"/>
  <c r="C42"/>
  <c r="G42"/>
  <c r="B43"/>
  <c r="F43"/>
  <c r="A44"/>
  <c r="F44"/>
  <c r="A45"/>
  <c r="F45"/>
  <c r="A46"/>
  <c r="I46"/>
  <c r="D47"/>
  <c r="E47" s="1"/>
  <c r="H47"/>
  <c r="C48"/>
  <c r="H48"/>
  <c r="C49"/>
  <c r="H49"/>
  <c r="C50"/>
  <c r="G50"/>
  <c r="D41"/>
  <c r="E41" s="1"/>
  <c r="I41"/>
  <c r="D42"/>
  <c r="E42" s="1"/>
  <c r="H42"/>
  <c r="C43"/>
  <c r="G43"/>
  <c r="B44"/>
  <c r="G44"/>
  <c r="B45"/>
  <c r="G45"/>
  <c r="B46"/>
  <c r="F46"/>
  <c r="A47"/>
  <c r="I47"/>
  <c r="D48"/>
  <c r="E48" s="1"/>
  <c r="I48"/>
  <c r="D49"/>
  <c r="E49" s="1"/>
  <c r="I49"/>
  <c r="D50"/>
  <c r="E50" s="1"/>
  <c r="H50"/>
  <c r="C19" i="74"/>
  <c r="B33"/>
  <c r="A30"/>
  <c r="A23"/>
  <c r="F30"/>
  <c r="B17" i="75"/>
  <c r="E18" i="74"/>
  <c r="L18" s="1"/>
  <c r="B24"/>
  <c r="D22" i="77"/>
  <c r="E19"/>
  <c r="I19" s="1"/>
  <c r="A16" i="74"/>
  <c r="B26"/>
  <c r="F16"/>
  <c r="D25"/>
  <c r="A33"/>
  <c r="E21"/>
  <c r="L21" s="1"/>
  <c r="B32"/>
  <c r="E20"/>
  <c r="L20" s="1"/>
  <c r="F19" i="75"/>
  <c r="D17"/>
  <c r="F17" i="77"/>
  <c r="B29"/>
  <c r="C27"/>
  <c r="C22"/>
  <c r="A32" i="74"/>
  <c r="A22"/>
  <c r="E29"/>
  <c r="C20"/>
  <c r="A28"/>
  <c r="B17"/>
  <c r="C26"/>
  <c r="B16" i="75"/>
  <c r="C18"/>
  <c r="C21" i="77"/>
  <c r="D29"/>
  <c r="A28"/>
  <c r="E29"/>
  <c r="E17" i="78"/>
  <c r="E24" i="77"/>
  <c r="B21"/>
  <c r="F26"/>
  <c r="B18"/>
  <c r="B29" i="74"/>
  <c r="A19"/>
  <c r="F27"/>
  <c r="C16"/>
  <c r="C25"/>
  <c r="C23"/>
  <c r="C17" i="75"/>
  <c r="B20"/>
  <c r="F25" i="77"/>
  <c r="C28"/>
  <c r="A18"/>
  <c r="B21" i="78"/>
  <c r="D18"/>
  <c r="C20"/>
  <c r="E24"/>
  <c r="C16"/>
  <c r="A23"/>
  <c r="F23"/>
  <c r="E25"/>
  <c r="C19"/>
  <c r="A22"/>
  <c r="D17"/>
  <c r="E32" i="74"/>
  <c r="L32" s="1"/>
  <c r="F29"/>
  <c r="F26"/>
  <c r="F24"/>
  <c r="E22"/>
  <c r="H22" s="1"/>
  <c r="E19"/>
  <c r="G19" s="1"/>
  <c r="D16"/>
  <c r="I16" s="1"/>
  <c r="F33"/>
  <c r="C30"/>
  <c r="B28"/>
  <c r="A26"/>
  <c r="E23"/>
  <c r="L23" s="1"/>
  <c r="B21"/>
  <c r="C17"/>
  <c r="E33"/>
  <c r="B31"/>
  <c r="E28"/>
  <c r="L28" s="1"/>
  <c r="D26"/>
  <c r="C22"/>
  <c r="B20"/>
  <c r="F17"/>
  <c r="F32"/>
  <c r="E30"/>
  <c r="D27"/>
  <c r="C24"/>
  <c r="D21"/>
  <c r="B19"/>
  <c r="A17"/>
  <c r="A18" i="75"/>
  <c r="D20"/>
  <c r="F17"/>
  <c r="A19"/>
  <c r="F20"/>
  <c r="B18"/>
  <c r="D26" i="77"/>
  <c r="C25"/>
  <c r="F27"/>
  <c r="F19"/>
  <c r="G19" s="1"/>
  <c r="E26"/>
  <c r="I26" s="1"/>
  <c r="E18"/>
  <c r="D17"/>
  <c r="F16"/>
  <c r="B23"/>
  <c r="A30"/>
  <c r="A22"/>
  <c r="B16"/>
  <c r="F28"/>
  <c r="F18"/>
  <c r="E21"/>
  <c r="C26"/>
  <c r="B20"/>
  <c r="D19" i="78"/>
  <c r="E19"/>
  <c r="C22"/>
  <c r="A25"/>
  <c r="F17"/>
  <c r="D20"/>
  <c r="B23"/>
  <c r="F25"/>
  <c r="E18"/>
  <c r="C21"/>
  <c r="D16"/>
  <c r="E16" i="74"/>
  <c r="L16" s="1"/>
  <c r="D31"/>
  <c r="I31" s="1"/>
  <c r="C28"/>
  <c r="E25"/>
  <c r="L25" s="1"/>
  <c r="F23"/>
  <c r="C21"/>
  <c r="D18"/>
  <c r="D32"/>
  <c r="I32" s="1"/>
  <c r="A29"/>
  <c r="B27"/>
  <c r="E24"/>
  <c r="H24" s="1"/>
  <c r="D22"/>
  <c r="D19"/>
  <c r="I19" s="1"/>
  <c r="C32"/>
  <c r="B30"/>
  <c r="E27"/>
  <c r="D24"/>
  <c r="A21"/>
  <c r="F18"/>
  <c r="B16"/>
  <c r="E31"/>
  <c r="L31" s="1"/>
  <c r="C29"/>
  <c r="F25"/>
  <c r="F22"/>
  <c r="A20"/>
  <c r="A18"/>
  <c r="A20" i="75"/>
  <c r="A16"/>
  <c r="B19"/>
  <c r="D16"/>
  <c r="A17"/>
  <c r="D19"/>
  <c r="A16" i="77"/>
  <c r="D18"/>
  <c r="C17"/>
  <c r="F23"/>
  <c r="E30"/>
  <c r="I30" s="1"/>
  <c r="E22"/>
  <c r="D25"/>
  <c r="C24"/>
  <c r="B27"/>
  <c r="B19"/>
  <c r="A26"/>
  <c r="D28"/>
  <c r="C23"/>
  <c r="F22"/>
  <c r="E27"/>
  <c r="K27" s="1"/>
  <c r="D27"/>
  <c r="B28"/>
  <c r="A21"/>
  <c r="C18" i="78"/>
  <c r="A21"/>
  <c r="E23"/>
  <c r="B16"/>
  <c r="B19"/>
  <c r="F21"/>
  <c r="D24"/>
  <c r="C17"/>
  <c r="A20"/>
  <c r="A24"/>
  <c r="B20"/>
  <c r="C33" i="74"/>
  <c r="D30"/>
  <c r="I30" s="1"/>
  <c r="C27"/>
  <c r="A25"/>
  <c r="B23"/>
  <c r="D20"/>
  <c r="D17"/>
  <c r="I17" s="1"/>
  <c r="C31"/>
  <c r="F28"/>
  <c r="E26"/>
  <c r="L26" s="1"/>
  <c r="A24"/>
  <c r="F21"/>
  <c r="C18"/>
  <c r="F31"/>
  <c r="D29"/>
  <c r="I29" s="1"/>
  <c r="A27"/>
  <c r="D23"/>
  <c r="F20"/>
  <c r="B18"/>
  <c r="D33"/>
  <c r="I33" s="1"/>
  <c r="A31"/>
  <c r="D28"/>
  <c r="I28" s="1"/>
  <c r="B25"/>
  <c r="B22"/>
  <c r="F19"/>
  <c r="E17"/>
  <c r="C19" i="75"/>
  <c r="F16"/>
  <c r="D18"/>
  <c r="C20"/>
  <c r="C16"/>
  <c r="F18"/>
  <c r="D30" i="77"/>
  <c r="C29"/>
  <c r="F29"/>
  <c r="F21"/>
  <c r="E28"/>
  <c r="E20"/>
  <c r="D21"/>
  <c r="C20"/>
  <c r="B25"/>
  <c r="B17"/>
  <c r="A24"/>
  <c r="D24"/>
  <c r="F30"/>
  <c r="F20"/>
  <c r="E25"/>
  <c r="J25" s="1"/>
  <c r="D23"/>
  <c r="B26"/>
  <c r="A17" i="78"/>
  <c r="A19"/>
  <c r="E21"/>
  <c r="C24"/>
  <c r="B17"/>
  <c r="F19"/>
  <c r="D22"/>
  <c r="B25"/>
  <c r="A18"/>
  <c r="E20"/>
  <c r="E16" i="75"/>
  <c r="I16" s="1"/>
  <c r="F20" i="78"/>
  <c r="F22"/>
  <c r="D23"/>
  <c r="D25"/>
  <c r="E16"/>
  <c r="E22"/>
  <c r="C25"/>
  <c r="B18"/>
  <c r="D21"/>
  <c r="B24"/>
  <c r="A16"/>
  <c r="H3" s="1"/>
  <c r="C23"/>
  <c r="F16"/>
  <c r="F18"/>
  <c r="B22"/>
  <c r="F24"/>
  <c r="E17" i="75"/>
  <c r="E18"/>
  <c r="I18" s="1"/>
  <c r="E19"/>
  <c r="E20"/>
  <c r="J20" s="1"/>
  <c r="E17" i="77"/>
  <c r="K17" s="1"/>
  <c r="D19"/>
  <c r="C18"/>
  <c r="B24"/>
  <c r="A29"/>
  <c r="A20"/>
  <c r="D20"/>
  <c r="C19"/>
  <c r="F24"/>
  <c r="D16"/>
  <c r="E23"/>
  <c r="K23" s="1"/>
  <c r="C16"/>
  <c r="C30"/>
  <c r="B30"/>
  <c r="B22"/>
  <c r="A27"/>
  <c r="A19"/>
  <c r="A17"/>
  <c r="A25"/>
  <c r="E16"/>
  <c r="J16" s="1"/>
  <c r="A23"/>
  <c r="C18" i="73"/>
  <c r="C26"/>
  <c r="B34"/>
  <c r="H18"/>
  <c r="H26"/>
  <c r="G34"/>
  <c r="C12"/>
  <c r="D20"/>
  <c r="E20" s="1"/>
  <c r="D28"/>
  <c r="E28" s="1"/>
  <c r="C36"/>
  <c r="I21"/>
  <c r="H29"/>
  <c r="H37"/>
  <c r="I22"/>
  <c r="H30"/>
  <c r="H38"/>
  <c r="A15"/>
  <c r="A23"/>
  <c r="D31"/>
  <c r="E31" s="1"/>
  <c r="D39"/>
  <c r="E39" s="1"/>
  <c r="G16"/>
  <c r="G24"/>
  <c r="F32"/>
  <c r="I40"/>
  <c r="B18"/>
  <c r="B26"/>
  <c r="A34"/>
  <c r="B19"/>
  <c r="B27"/>
  <c r="A35"/>
  <c r="H19"/>
  <c r="H27"/>
  <c r="G35"/>
  <c r="C13"/>
  <c r="D21"/>
  <c r="E21" s="1"/>
  <c r="C29"/>
  <c r="C37"/>
  <c r="H22"/>
  <c r="G30"/>
  <c r="G38"/>
  <c r="I23"/>
  <c r="H31"/>
  <c r="H39"/>
  <c r="A16"/>
  <c r="A24"/>
  <c r="D32"/>
  <c r="E32" s="1"/>
  <c r="D40"/>
  <c r="E40" s="1"/>
  <c r="F17"/>
  <c r="F25"/>
  <c r="I33"/>
  <c r="A19"/>
  <c r="A27"/>
  <c r="D35"/>
  <c r="E35" s="1"/>
  <c r="H11"/>
  <c r="A11"/>
  <c r="A12"/>
  <c r="B20"/>
  <c r="B28"/>
  <c r="A36"/>
  <c r="G12"/>
  <c r="H20"/>
  <c r="G28"/>
  <c r="G36"/>
  <c r="B14"/>
  <c r="C22"/>
  <c r="B30"/>
  <c r="B38"/>
  <c r="H23"/>
  <c r="G31"/>
  <c r="G39"/>
  <c r="H32"/>
  <c r="G40"/>
  <c r="A17"/>
  <c r="A25"/>
  <c r="D33"/>
  <c r="E33" s="1"/>
  <c r="I18"/>
  <c r="I26"/>
  <c r="H34"/>
  <c r="D12"/>
  <c r="E12" s="1"/>
  <c r="A20"/>
  <c r="A28"/>
  <c r="D36"/>
  <c r="E36" s="1"/>
  <c r="A13"/>
  <c r="B21"/>
  <c r="A29"/>
  <c r="A37"/>
  <c r="F13"/>
  <c r="G21"/>
  <c r="F29"/>
  <c r="F37"/>
  <c r="B15"/>
  <c r="B23"/>
  <c r="A31"/>
  <c r="A39"/>
  <c r="G32"/>
  <c r="F40"/>
  <c r="H17"/>
  <c r="H25"/>
  <c r="G33"/>
  <c r="D18"/>
  <c r="E18" s="1"/>
  <c r="D26"/>
  <c r="E26" s="1"/>
  <c r="C34"/>
  <c r="I19"/>
  <c r="I27"/>
  <c r="H35"/>
  <c r="D13"/>
  <c r="E13" s="1"/>
  <c r="A21"/>
  <c r="D29"/>
  <c r="E29" s="1"/>
  <c r="D37"/>
  <c r="E37" s="1"/>
  <c r="B11"/>
  <c r="C11"/>
  <c r="D14"/>
  <c r="E14" s="1"/>
  <c r="A22"/>
  <c r="D30"/>
  <c r="E30" s="1"/>
  <c r="D38"/>
  <c r="E38" s="1"/>
  <c r="F14"/>
  <c r="F22"/>
  <c r="I30"/>
  <c r="I38"/>
  <c r="B16"/>
  <c r="B24"/>
  <c r="A32"/>
  <c r="A40"/>
  <c r="G17"/>
  <c r="G25"/>
  <c r="F33"/>
  <c r="G18"/>
  <c r="G26"/>
  <c r="F34"/>
  <c r="C19"/>
  <c r="C27"/>
  <c r="B35"/>
  <c r="H12"/>
  <c r="I20"/>
  <c r="H28"/>
  <c r="H36"/>
  <c r="C14"/>
  <c r="D22"/>
  <c r="E22" s="1"/>
  <c r="C30"/>
  <c r="C38"/>
  <c r="D15"/>
  <c r="E15" s="1"/>
  <c r="D23"/>
  <c r="E23" s="1"/>
  <c r="C31"/>
  <c r="C39"/>
  <c r="F15"/>
  <c r="F23"/>
  <c r="I31"/>
  <c r="I39"/>
  <c r="B17"/>
  <c r="B25"/>
  <c r="A33"/>
  <c r="F18"/>
  <c r="F26"/>
  <c r="I34"/>
  <c r="G19"/>
  <c r="G27"/>
  <c r="F35"/>
  <c r="B12"/>
  <c r="C20"/>
  <c r="C28"/>
  <c r="B36"/>
  <c r="G13"/>
  <c r="H21"/>
  <c r="G29"/>
  <c r="G37"/>
  <c r="C15"/>
  <c r="C23"/>
  <c r="B31"/>
  <c r="B39"/>
  <c r="I11"/>
  <c r="D11"/>
  <c r="E11" s="1"/>
  <c r="D16"/>
  <c r="E16" s="1"/>
  <c r="D24"/>
  <c r="E24" s="1"/>
  <c r="C32"/>
  <c r="C40"/>
  <c r="F16"/>
  <c r="F24"/>
  <c r="I32"/>
  <c r="H40"/>
  <c r="A18"/>
  <c r="A26"/>
  <c r="D34"/>
  <c r="E34" s="1"/>
  <c r="F19"/>
  <c r="F27"/>
  <c r="I35"/>
  <c r="F11"/>
  <c r="F12"/>
  <c r="G20"/>
  <c r="F28"/>
  <c r="F36"/>
  <c r="B13"/>
  <c r="C21"/>
  <c r="B29"/>
  <c r="B37"/>
  <c r="G14"/>
  <c r="G22"/>
  <c r="F30"/>
  <c r="F38"/>
  <c r="C16"/>
  <c r="C24"/>
  <c r="B32"/>
  <c r="B40"/>
  <c r="D17"/>
  <c r="E17" s="1"/>
  <c r="D25"/>
  <c r="E25" s="1"/>
  <c r="C33"/>
  <c r="I17"/>
  <c r="I25"/>
  <c r="H33"/>
  <c r="D19"/>
  <c r="E19" s="1"/>
  <c r="D27"/>
  <c r="E27" s="1"/>
  <c r="C35"/>
  <c r="I12"/>
  <c r="F20"/>
  <c r="I28"/>
  <c r="I36"/>
  <c r="F21"/>
  <c r="I29"/>
  <c r="I37"/>
  <c r="A14"/>
  <c r="H55" s="1"/>
  <c r="B22"/>
  <c r="A30"/>
  <c r="A38"/>
  <c r="G15"/>
  <c r="G23"/>
  <c r="F31"/>
  <c r="F39"/>
  <c r="C17"/>
  <c r="C25"/>
  <c r="B33"/>
  <c r="G11"/>
  <c r="K29" i="77" l="1"/>
  <c r="H24"/>
  <c r="H20"/>
  <c r="J19"/>
  <c r="G28"/>
  <c r="L18"/>
  <c r="L21"/>
  <c r="H21" i="74"/>
  <c r="F2" i="73"/>
  <c r="A54"/>
  <c r="G30" i="74"/>
  <c r="G27"/>
  <c r="L19"/>
  <c r="G21"/>
  <c r="J21"/>
  <c r="H19"/>
  <c r="J20"/>
  <c r="L25" i="77"/>
  <c r="J38"/>
  <c r="H3"/>
  <c r="I28" i="75"/>
  <c r="G3"/>
  <c r="C40" i="74"/>
  <c r="J3"/>
  <c r="G33"/>
  <c r="G29"/>
  <c r="M21"/>
  <c r="I23"/>
  <c r="I22" i="77"/>
  <c r="I25" i="74"/>
  <c r="G29" i="77"/>
  <c r="J33" i="74"/>
  <c r="I21"/>
  <c r="C27" i="75"/>
  <c r="H29" i="77"/>
  <c r="L29"/>
  <c r="I27" i="74"/>
  <c r="H33"/>
  <c r="L33"/>
  <c r="I29" i="77"/>
  <c r="J29"/>
  <c r="K18" i="74"/>
  <c r="J24" i="77"/>
  <c r="H18" i="74"/>
  <c r="M18"/>
  <c r="G18"/>
  <c r="J29"/>
  <c r="L29"/>
  <c r="K24" i="77"/>
  <c r="H29" i="74"/>
  <c r="J18"/>
  <c r="J41"/>
  <c r="G24" i="77"/>
  <c r="H18"/>
  <c r="H19" i="75"/>
  <c r="J22" i="74"/>
  <c r="L24" i="77"/>
  <c r="H25" i="74"/>
  <c r="G23"/>
  <c r="J24"/>
  <c r="L24"/>
  <c r="H30" i="77"/>
  <c r="M20" i="74"/>
  <c r="H26"/>
  <c r="K23"/>
  <c r="G30" i="77"/>
  <c r="L22" i="74"/>
  <c r="K18" i="77"/>
  <c r="K22" i="74"/>
  <c r="J28"/>
  <c r="I25" i="77"/>
  <c r="K25"/>
  <c r="H25"/>
  <c r="K21" i="74"/>
  <c r="G26" i="77"/>
  <c r="F22" i="75"/>
  <c r="M30" i="74"/>
  <c r="I24"/>
  <c r="H16" i="75"/>
  <c r="H23" i="74"/>
  <c r="G26"/>
  <c r="G31"/>
  <c r="J25"/>
  <c r="H16"/>
  <c r="H20"/>
  <c r="K30"/>
  <c r="K33"/>
  <c r="K24"/>
  <c r="M23"/>
  <c r="M26"/>
  <c r="M25"/>
  <c r="C37" i="77"/>
  <c r="K19"/>
  <c r="L19"/>
  <c r="K30"/>
  <c r="L26"/>
  <c r="L30" i="74"/>
  <c r="H17" i="75"/>
  <c r="J30" i="77"/>
  <c r="J16" i="75"/>
  <c r="J30" i="74"/>
  <c r="J26"/>
  <c r="G24"/>
  <c r="G25"/>
  <c r="K20"/>
  <c r="G16"/>
  <c r="M33"/>
  <c r="M24"/>
  <c r="H19" i="77"/>
  <c r="L30"/>
  <c r="H26"/>
  <c r="K26"/>
  <c r="G16" i="75"/>
  <c r="H30" i="74"/>
  <c r="J31"/>
  <c r="J16"/>
  <c r="G20"/>
  <c r="K16"/>
  <c r="K26"/>
  <c r="M16"/>
  <c r="J26" i="77"/>
  <c r="I28"/>
  <c r="L17" i="74"/>
  <c r="I26"/>
  <c r="J28" i="77"/>
  <c r="J27"/>
  <c r="I21"/>
  <c r="J20"/>
  <c r="J21"/>
  <c r="J23" i="74"/>
  <c r="K25"/>
  <c r="G25" i="77"/>
  <c r="J17"/>
  <c r="H27" i="74"/>
  <c r="K27"/>
  <c r="I27" i="77"/>
  <c r="K21"/>
  <c r="J19" i="74"/>
  <c r="J27"/>
  <c r="K17"/>
  <c r="K29"/>
  <c r="K19"/>
  <c r="M31"/>
  <c r="L27"/>
  <c r="M29"/>
  <c r="H27" i="77"/>
  <c r="G21"/>
  <c r="K31" i="74"/>
  <c r="L27" i="77"/>
  <c r="G27"/>
  <c r="H21"/>
  <c r="M17" i="74"/>
  <c r="H31"/>
  <c r="I20" i="77"/>
  <c r="G17" i="74"/>
  <c r="K20" i="77"/>
  <c r="M19" i="74"/>
  <c r="H17"/>
  <c r="G20" i="77"/>
  <c r="J17" i="74"/>
  <c r="K28"/>
  <c r="L20" i="77"/>
  <c r="G22"/>
  <c r="M27" i="74"/>
  <c r="M28"/>
  <c r="J17" i="75"/>
  <c r="G28" i="74"/>
  <c r="G22"/>
  <c r="H32"/>
  <c r="M32"/>
  <c r="L28" i="77"/>
  <c r="H28"/>
  <c r="L22"/>
  <c r="I18"/>
  <c r="I17" i="75"/>
  <c r="H28" i="74"/>
  <c r="J32"/>
  <c r="K32"/>
  <c r="M22"/>
  <c r="K28" i="77"/>
  <c r="H22"/>
  <c r="K22"/>
  <c r="J18"/>
  <c r="G18"/>
  <c r="F32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/>
  <c r="L16"/>
  <c r="J19" i="75"/>
  <c r="I17" i="77"/>
  <c r="I18" i="74"/>
  <c r="I22"/>
  <c r="I16" i="77"/>
  <c r="H16"/>
  <c r="K16"/>
  <c r="G16"/>
  <c r="G19" i="75"/>
  <c r="I19"/>
  <c r="G20"/>
  <c r="I20"/>
  <c r="H20"/>
  <c r="I23" i="77"/>
  <c r="L23"/>
  <c r="H23"/>
  <c r="J23"/>
  <c r="G23"/>
  <c r="C32" i="78"/>
  <c r="J33"/>
  <c r="H17"/>
  <c r="G17"/>
  <c r="L17"/>
  <c r="I17"/>
  <c r="K17"/>
  <c r="J17"/>
  <c r="H25"/>
  <c r="I25"/>
  <c r="J25"/>
  <c r="G25"/>
  <c r="L25"/>
  <c r="K25"/>
  <c r="K21"/>
  <c r="H21"/>
  <c r="I21"/>
  <c r="G21"/>
  <c r="L21"/>
  <c r="J21"/>
  <c r="K24"/>
  <c r="H24"/>
  <c r="J24"/>
  <c r="L24"/>
  <c r="I24"/>
  <c r="G24"/>
  <c r="H19"/>
  <c r="J19"/>
  <c r="L19"/>
  <c r="G19"/>
  <c r="K19"/>
  <c r="I19"/>
  <c r="K16"/>
  <c r="J16"/>
  <c r="I16"/>
  <c r="H16"/>
  <c r="L16"/>
  <c r="G16"/>
  <c r="H23"/>
  <c r="K23"/>
  <c r="L23"/>
  <c r="J23"/>
  <c r="I23"/>
  <c r="G23"/>
  <c r="K20"/>
  <c r="H20"/>
  <c r="I20"/>
  <c r="L20"/>
  <c r="J20"/>
  <c r="G20"/>
  <c r="K18"/>
  <c r="G18"/>
  <c r="I18"/>
  <c r="H18"/>
  <c r="J18"/>
  <c r="L18"/>
  <c r="K22"/>
  <c r="J22"/>
  <c r="I22"/>
  <c r="G22"/>
  <c r="H22"/>
  <c r="L22"/>
  <c r="D6" i="73"/>
  <c r="L35" i="74" l="1"/>
  <c r="L36" s="1"/>
  <c r="L37" s="1"/>
  <c r="K32" i="77"/>
  <c r="K33" s="1"/>
  <c r="K34" s="1"/>
  <c r="J35" i="74"/>
  <c r="J36" s="1"/>
  <c r="J37" s="1"/>
  <c r="G35"/>
  <c r="G36" s="1"/>
  <c r="K35"/>
  <c r="K36" s="1"/>
  <c r="K37" s="1"/>
  <c r="M35"/>
  <c r="M36" s="1"/>
  <c r="M37" s="1"/>
  <c r="H35"/>
  <c r="H36" s="1"/>
  <c r="H37" s="1"/>
  <c r="J32" i="77"/>
  <c r="J33" s="1"/>
  <c r="J34" s="1"/>
  <c r="J22" i="75"/>
  <c r="J23" s="1"/>
  <c r="J24" s="1"/>
  <c r="H22"/>
  <c r="H23" s="1"/>
  <c r="H24" s="1"/>
  <c r="I35" i="74"/>
  <c r="I36" s="1"/>
  <c r="I37" s="1"/>
  <c r="L32" i="77"/>
  <c r="L33" s="1"/>
  <c r="L34" s="1"/>
  <c r="I32"/>
  <c r="I33" s="1"/>
  <c r="I34" s="1"/>
  <c r="H32"/>
  <c r="H33" s="1"/>
  <c r="H34" s="1"/>
  <c r="G32"/>
  <c r="G33" s="1"/>
  <c r="G22" i="75"/>
  <c r="G23" s="1"/>
  <c r="I22"/>
  <c r="I23" s="1"/>
  <c r="I24" s="1"/>
  <c r="G27" i="78"/>
  <c r="J27"/>
  <c r="J28" s="1"/>
  <c r="J29" s="1"/>
  <c r="L27"/>
  <c r="L28" s="1"/>
  <c r="L29" s="1"/>
  <c r="K27"/>
  <c r="K28" s="1"/>
  <c r="K29" s="1"/>
  <c r="H27"/>
  <c r="H28" s="1"/>
  <c r="H29" s="1"/>
  <c r="I27"/>
  <c r="I28" s="1"/>
  <c r="I29" s="1"/>
  <c r="C22" i="15"/>
  <c r="D22"/>
  <c r="C45"/>
  <c r="C63" s="1"/>
  <c r="D45"/>
  <c r="F36" i="74" l="1"/>
  <c r="F37" s="1"/>
  <c r="G34" i="77"/>
  <c r="F33"/>
  <c r="F34" s="1"/>
  <c r="G28" i="78"/>
  <c r="G24" i="75"/>
  <c r="F23"/>
  <c r="F24" s="1"/>
  <c r="G37" i="74"/>
  <c r="D47" i="15"/>
  <c r="D63" s="1"/>
  <c r="G29" i="78" l="1"/>
  <c r="F28"/>
  <c r="F29" s="1"/>
  <c r="B11" i="61"/>
  <c r="L599" i="60"/>
  <c r="L350"/>
  <c r="J350"/>
  <c r="A349"/>
  <c r="L182"/>
  <c r="I18" s="1"/>
  <c r="J182"/>
  <c r="C182"/>
  <c r="L10"/>
  <c r="J10"/>
  <c r="C10"/>
  <c r="A31" i="58"/>
  <c r="I13"/>
  <c r="C8"/>
  <c r="A73" i="57"/>
  <c r="L13"/>
  <c r="K13"/>
  <c r="I7"/>
  <c r="D7" i="56"/>
  <c r="C7"/>
  <c r="D5"/>
  <c r="E103" i="55"/>
  <c r="G102"/>
  <c r="L13" i="54"/>
  <c r="J13" i="14"/>
  <c r="I13"/>
  <c r="M17" i="39"/>
  <c r="H17"/>
  <c r="C11"/>
  <c r="M7"/>
  <c r="L7"/>
  <c r="L6"/>
  <c r="H4"/>
  <c r="L1"/>
  <c r="I14" i="47"/>
  <c r="H14"/>
  <c r="E8"/>
  <c r="Y10" i="34"/>
  <c r="X10"/>
  <c r="V7"/>
  <c r="V51" s="1"/>
  <c r="V294" l="1"/>
  <c r="V293"/>
  <c r="V292"/>
  <c r="V289"/>
  <c r="V291"/>
  <c r="V290"/>
  <c r="V295"/>
  <c r="V288"/>
  <c r="V420"/>
  <c r="V576"/>
  <c r="V446"/>
  <c r="V431"/>
  <c r="V26"/>
  <c r="V31"/>
  <c r="V36"/>
  <c r="V44"/>
  <c r="V41"/>
  <c r="V49"/>
  <c r="V50"/>
  <c r="V58"/>
  <c r="V56"/>
  <c r="V63"/>
  <c r="V85"/>
  <c r="V70"/>
  <c r="V74"/>
  <c r="V78"/>
  <c r="V82"/>
  <c r="V88"/>
  <c r="V105"/>
  <c r="V92"/>
  <c r="V97"/>
  <c r="V101"/>
  <c r="V107"/>
  <c r="V114"/>
  <c r="V128"/>
  <c r="V117"/>
  <c r="V121"/>
  <c r="V126"/>
  <c r="V132"/>
  <c r="V141"/>
  <c r="V134"/>
  <c r="V140"/>
  <c r="V148"/>
  <c r="V155"/>
  <c r="V162"/>
  <c r="V153"/>
  <c r="V160"/>
  <c r="V168"/>
  <c r="V175"/>
  <c r="V182"/>
  <c r="V177"/>
  <c r="V184"/>
  <c r="V199"/>
  <c r="V209"/>
  <c r="V196"/>
  <c r="V202"/>
  <c r="V210"/>
  <c r="V221"/>
  <c r="V214"/>
  <c r="V219"/>
  <c r="V227"/>
  <c r="V188"/>
  <c r="V228"/>
  <c r="V232"/>
  <c r="V236"/>
  <c r="V240"/>
  <c r="V244"/>
  <c r="V248"/>
  <c r="V252"/>
  <c r="V256"/>
  <c r="V260"/>
  <c r="V264"/>
  <c r="V268"/>
  <c r="V272"/>
  <c r="V276"/>
  <c r="V280"/>
  <c r="V284"/>
  <c r="V577"/>
  <c r="V581"/>
  <c r="V585"/>
  <c r="V589"/>
  <c r="V593"/>
  <c r="V597"/>
  <c r="V601"/>
  <c r="V605"/>
  <c r="V609"/>
  <c r="V613"/>
  <c r="V617"/>
  <c r="V621"/>
  <c r="V625"/>
  <c r="V629"/>
  <c r="V633"/>
  <c r="V637"/>
  <c r="V641"/>
  <c r="V645"/>
  <c r="V649"/>
  <c r="V653"/>
  <c r="V24"/>
  <c r="V27"/>
  <c r="V32"/>
  <c r="V38"/>
  <c r="V34"/>
  <c r="V43"/>
  <c r="V52"/>
  <c r="V53"/>
  <c r="V60"/>
  <c r="V57"/>
  <c r="V65"/>
  <c r="V67"/>
  <c r="V71"/>
  <c r="V75"/>
  <c r="V79"/>
  <c r="V83"/>
  <c r="V89"/>
  <c r="V108"/>
  <c r="V94"/>
  <c r="V98"/>
  <c r="V103"/>
  <c r="V109"/>
  <c r="V116"/>
  <c r="V112"/>
  <c r="V118"/>
  <c r="V122"/>
  <c r="V129"/>
  <c r="V133"/>
  <c r="V142"/>
  <c r="V137"/>
  <c r="V143"/>
  <c r="V149"/>
  <c r="V157"/>
  <c r="V164"/>
  <c r="V154"/>
  <c r="V163"/>
  <c r="V169"/>
  <c r="V176"/>
  <c r="V170"/>
  <c r="V179"/>
  <c r="V185"/>
  <c r="V203"/>
  <c r="V211"/>
  <c r="V197"/>
  <c r="V206"/>
  <c r="V212"/>
  <c r="V224"/>
  <c r="V216"/>
  <c r="V222"/>
  <c r="V186"/>
  <c r="V189"/>
  <c r="V229"/>
  <c r="V233"/>
  <c r="V237"/>
  <c r="V241"/>
  <c r="V245"/>
  <c r="V249"/>
  <c r="V253"/>
  <c r="V257"/>
  <c r="V261"/>
  <c r="V265"/>
  <c r="V269"/>
  <c r="V273"/>
  <c r="V277"/>
  <c r="V281"/>
  <c r="V285"/>
  <c r="V578"/>
  <c r="V582"/>
  <c r="V586"/>
  <c r="V590"/>
  <c r="V594"/>
  <c r="V598"/>
  <c r="V602"/>
  <c r="V606"/>
  <c r="V610"/>
  <c r="V614"/>
  <c r="V618"/>
  <c r="V622"/>
  <c r="V626"/>
  <c r="V630"/>
  <c r="V634"/>
  <c r="V638"/>
  <c r="V642"/>
  <c r="V646"/>
  <c r="V25"/>
  <c r="V29"/>
  <c r="V33"/>
  <c r="V40"/>
  <c r="V37"/>
  <c r="V45"/>
  <c r="V46"/>
  <c r="V54"/>
  <c r="V62"/>
  <c r="V59"/>
  <c r="V66"/>
  <c r="V68"/>
  <c r="V72"/>
  <c r="V76"/>
  <c r="V80"/>
  <c r="V86"/>
  <c r="V93"/>
  <c r="V90"/>
  <c r="V95"/>
  <c r="V99"/>
  <c r="V104"/>
  <c r="V110"/>
  <c r="V125"/>
  <c r="V113"/>
  <c r="V119"/>
  <c r="V123"/>
  <c r="V130"/>
  <c r="V135"/>
  <c r="V146"/>
  <c r="V138"/>
  <c r="V144"/>
  <c r="V150"/>
  <c r="V158"/>
  <c r="V165"/>
  <c r="V156"/>
  <c r="V166"/>
  <c r="V171"/>
  <c r="V178"/>
  <c r="V172"/>
  <c r="V180"/>
  <c r="V193"/>
  <c r="V204"/>
  <c r="V194"/>
  <c r="V200"/>
  <c r="V207"/>
  <c r="V215"/>
  <c r="V225"/>
  <c r="V217"/>
  <c r="V223"/>
  <c r="V187"/>
  <c r="V190"/>
  <c r="V230"/>
  <c r="V234"/>
  <c r="V238"/>
  <c r="V242"/>
  <c r="V246"/>
  <c r="V250"/>
  <c r="V254"/>
  <c r="V258"/>
  <c r="V262"/>
  <c r="V266"/>
  <c r="V270"/>
  <c r="V274"/>
  <c r="V278"/>
  <c r="V282"/>
  <c r="V286"/>
  <c r="V579"/>
  <c r="V583"/>
  <c r="V587"/>
  <c r="V591"/>
  <c r="V595"/>
  <c r="V599"/>
  <c r="V603"/>
  <c r="V607"/>
  <c r="V611"/>
  <c r="V615"/>
  <c r="V619"/>
  <c r="V623"/>
  <c r="V627"/>
  <c r="V631"/>
  <c r="V635"/>
  <c r="V639"/>
  <c r="V643"/>
  <c r="V28"/>
  <c r="V30"/>
  <c r="V35"/>
  <c r="V42"/>
  <c r="V39"/>
  <c r="V47"/>
  <c r="V48"/>
  <c r="V55"/>
  <c r="V64"/>
  <c r="V61"/>
  <c r="V84"/>
  <c r="V69"/>
  <c r="V73"/>
  <c r="V77"/>
  <c r="V81"/>
  <c r="V87"/>
  <c r="V102"/>
  <c r="V91"/>
  <c r="V96"/>
  <c r="V100"/>
  <c r="V106"/>
  <c r="V111"/>
  <c r="V127"/>
  <c r="V115"/>
  <c r="V120"/>
  <c r="V124"/>
  <c r="V131"/>
  <c r="V136"/>
  <c r="V147"/>
  <c r="V139"/>
  <c r="V145"/>
  <c r="V152"/>
  <c r="V161"/>
  <c r="V151"/>
  <c r="V159"/>
  <c r="V167"/>
  <c r="V173"/>
  <c r="V181"/>
  <c r="V174"/>
  <c r="V183"/>
  <c r="V198"/>
  <c r="V205"/>
  <c r="V195"/>
  <c r="V201"/>
  <c r="V208"/>
  <c r="V220"/>
  <c r="V213"/>
  <c r="V218"/>
  <c r="V226"/>
  <c r="V191"/>
  <c r="V192"/>
  <c r="V231"/>
  <c r="V235"/>
  <c r="V239"/>
  <c r="V243"/>
  <c r="V247"/>
  <c r="V251"/>
  <c r="V255"/>
  <c r="V259"/>
  <c r="V263"/>
  <c r="V267"/>
  <c r="V271"/>
  <c r="V275"/>
  <c r="V279"/>
  <c r="V283"/>
  <c r="V287"/>
  <c r="V580"/>
  <c r="V584"/>
  <c r="V588"/>
  <c r="V592"/>
  <c r="V596"/>
  <c r="V600"/>
  <c r="V604"/>
  <c r="V608"/>
  <c r="V612"/>
  <c r="V616"/>
  <c r="V620"/>
  <c r="V624"/>
  <c r="V628"/>
  <c r="V632"/>
  <c r="V636"/>
  <c r="V640"/>
  <c r="V650"/>
  <c r="V655"/>
  <c r="V659"/>
  <c r="V663"/>
  <c r="V667"/>
  <c r="V671"/>
  <c r="V675"/>
  <c r="V679"/>
  <c r="V683"/>
  <c r="V687"/>
  <c r="V691"/>
  <c r="V695"/>
  <c r="V699"/>
  <c r="V703"/>
  <c r="V707"/>
  <c r="V711"/>
  <c r="V715"/>
  <c r="V719"/>
  <c r="V723"/>
  <c r="V727"/>
  <c r="V731"/>
  <c r="V735"/>
  <c r="V739"/>
  <c r="V743"/>
  <c r="V747"/>
  <c r="V751"/>
  <c r="V755"/>
  <c r="V759"/>
  <c r="V763"/>
  <c r="V767"/>
  <c r="V771"/>
  <c r="V775"/>
  <c r="V779"/>
  <c r="V783"/>
  <c r="V787"/>
  <c r="V791"/>
  <c r="V795"/>
  <c r="V799"/>
  <c r="V803"/>
  <c r="V807"/>
  <c r="V811"/>
  <c r="V815"/>
  <c r="V819"/>
  <c r="V823"/>
  <c r="V827"/>
  <c r="V831"/>
  <c r="V835"/>
  <c r="V839"/>
  <c r="V843"/>
  <c r="V847"/>
  <c r="V851"/>
  <c r="V855"/>
  <c r="V859"/>
  <c r="V863"/>
  <c r="V867"/>
  <c r="V871"/>
  <c r="V875"/>
  <c r="V879"/>
  <c r="V883"/>
  <c r="V887"/>
  <c r="V891"/>
  <c r="V895"/>
  <c r="V899"/>
  <c r="V903"/>
  <c r="V907"/>
  <c r="V911"/>
  <c r="V915"/>
  <c r="V919"/>
  <c r="V923"/>
  <c r="V927"/>
  <c r="V931"/>
  <c r="V935"/>
  <c r="V939"/>
  <c r="V943"/>
  <c r="V947"/>
  <c r="V951"/>
  <c r="V955"/>
  <c r="V959"/>
  <c r="V963"/>
  <c r="V967"/>
  <c r="V971"/>
  <c r="V975"/>
  <c r="V979"/>
  <c r="V983"/>
  <c r="V644"/>
  <c r="V651"/>
  <c r="V656"/>
  <c r="V660"/>
  <c r="V664"/>
  <c r="V668"/>
  <c r="V672"/>
  <c r="V676"/>
  <c r="V680"/>
  <c r="V684"/>
  <c r="V688"/>
  <c r="V692"/>
  <c r="V696"/>
  <c r="V700"/>
  <c r="V704"/>
  <c r="V708"/>
  <c r="V712"/>
  <c r="V716"/>
  <c r="V720"/>
  <c r="V724"/>
  <c r="V728"/>
  <c r="V732"/>
  <c r="V736"/>
  <c r="V740"/>
  <c r="V744"/>
  <c r="V748"/>
  <c r="V752"/>
  <c r="V756"/>
  <c r="V760"/>
  <c r="V764"/>
  <c r="V768"/>
  <c r="V772"/>
  <c r="V776"/>
  <c r="V780"/>
  <c r="V784"/>
  <c r="V788"/>
  <c r="V792"/>
  <c r="V796"/>
  <c r="V800"/>
  <c r="V804"/>
  <c r="V808"/>
  <c r="V812"/>
  <c r="V816"/>
  <c r="V820"/>
  <c r="V824"/>
  <c r="V828"/>
  <c r="V832"/>
  <c r="V836"/>
  <c r="V840"/>
  <c r="V844"/>
  <c r="V848"/>
  <c r="V852"/>
  <c r="V856"/>
  <c r="V860"/>
  <c r="V864"/>
  <c r="V868"/>
  <c r="V872"/>
  <c r="V876"/>
  <c r="V880"/>
  <c r="V884"/>
  <c r="V888"/>
  <c r="V892"/>
  <c r="V896"/>
  <c r="V900"/>
  <c r="V904"/>
  <c r="V908"/>
  <c r="V912"/>
  <c r="V916"/>
  <c r="V920"/>
  <c r="V924"/>
  <c r="V928"/>
  <c r="V932"/>
  <c r="V936"/>
  <c r="V940"/>
  <c r="V944"/>
  <c r="V948"/>
  <c r="V952"/>
  <c r="V956"/>
  <c r="V960"/>
  <c r="V964"/>
  <c r="V968"/>
  <c r="V972"/>
  <c r="V976"/>
  <c r="V980"/>
  <c r="V984"/>
  <c r="V647"/>
  <c r="V652"/>
  <c r="V657"/>
  <c r="V661"/>
  <c r="V665"/>
  <c r="V669"/>
  <c r="V673"/>
  <c r="V677"/>
  <c r="V681"/>
  <c r="V685"/>
  <c r="V689"/>
  <c r="V693"/>
  <c r="V697"/>
  <c r="V701"/>
  <c r="V705"/>
  <c r="V709"/>
  <c r="V713"/>
  <c r="V717"/>
  <c r="V721"/>
  <c r="V725"/>
  <c r="V729"/>
  <c r="V733"/>
  <c r="V737"/>
  <c r="V741"/>
  <c r="V745"/>
  <c r="V749"/>
  <c r="V753"/>
  <c r="V757"/>
  <c r="V761"/>
  <c r="V765"/>
  <c r="V769"/>
  <c r="V773"/>
  <c r="V777"/>
  <c r="V781"/>
  <c r="V785"/>
  <c r="V789"/>
  <c r="V793"/>
  <c r="V797"/>
  <c r="V801"/>
  <c r="V805"/>
  <c r="V809"/>
  <c r="V813"/>
  <c r="V817"/>
  <c r="V821"/>
  <c r="V825"/>
  <c r="V829"/>
  <c r="V833"/>
  <c r="V837"/>
  <c r="V841"/>
  <c r="V845"/>
  <c r="V849"/>
  <c r="V853"/>
  <c r="V857"/>
  <c r="V861"/>
  <c r="V865"/>
  <c r="V869"/>
  <c r="V873"/>
  <c r="V877"/>
  <c r="V881"/>
  <c r="V885"/>
  <c r="V889"/>
  <c r="V893"/>
  <c r="V897"/>
  <c r="V901"/>
  <c r="V905"/>
  <c r="V909"/>
  <c r="V913"/>
  <c r="V917"/>
  <c r="V921"/>
  <c r="V925"/>
  <c r="V929"/>
  <c r="V933"/>
  <c r="V937"/>
  <c r="V941"/>
  <c r="V945"/>
  <c r="V949"/>
  <c r="V953"/>
  <c r="V957"/>
  <c r="V961"/>
  <c r="V965"/>
  <c r="V969"/>
  <c r="V973"/>
  <c r="V977"/>
  <c r="V981"/>
  <c r="V648"/>
  <c r="V654"/>
  <c r="V658"/>
  <c r="V662"/>
  <c r="V666"/>
  <c r="V670"/>
  <c r="V674"/>
  <c r="V678"/>
  <c r="V682"/>
  <c r="V686"/>
  <c r="V690"/>
  <c r="V694"/>
  <c r="V698"/>
  <c r="V702"/>
  <c r="V706"/>
  <c r="V710"/>
  <c r="V714"/>
  <c r="V718"/>
  <c r="V722"/>
  <c r="V726"/>
  <c r="V730"/>
  <c r="V734"/>
  <c r="V738"/>
  <c r="V742"/>
  <c r="V746"/>
  <c r="V750"/>
  <c r="V754"/>
  <c r="V758"/>
  <c r="V762"/>
  <c r="V766"/>
  <c r="V770"/>
  <c r="V774"/>
  <c r="V778"/>
  <c r="V782"/>
  <c r="V786"/>
  <c r="V790"/>
  <c r="V794"/>
  <c r="V798"/>
  <c r="V802"/>
  <c r="V806"/>
  <c r="V810"/>
  <c r="V814"/>
  <c r="V818"/>
  <c r="V822"/>
  <c r="V826"/>
  <c r="V830"/>
  <c r="V834"/>
  <c r="V838"/>
  <c r="V842"/>
  <c r="V846"/>
  <c r="V850"/>
  <c r="V854"/>
  <c r="V858"/>
  <c r="V862"/>
  <c r="V866"/>
  <c r="V870"/>
  <c r="V874"/>
  <c r="V878"/>
  <c r="V882"/>
  <c r="V886"/>
  <c r="V890"/>
  <c r="V894"/>
  <c r="V898"/>
  <c r="V902"/>
  <c r="V906"/>
  <c r="V910"/>
  <c r="V914"/>
  <c r="V918"/>
  <c r="V922"/>
  <c r="V926"/>
  <c r="V930"/>
  <c r="V934"/>
  <c r="V938"/>
  <c r="V942"/>
  <c r="V946"/>
  <c r="V950"/>
  <c r="V954"/>
  <c r="V958"/>
  <c r="V962"/>
  <c r="V966"/>
  <c r="V970"/>
  <c r="V974"/>
  <c r="V978"/>
  <c r="V982"/>
  <c r="V988"/>
  <c r="V992"/>
  <c r="V996"/>
  <c r="V1000"/>
  <c r="V1004"/>
  <c r="V1008"/>
  <c r="V1012"/>
  <c r="V1016"/>
  <c r="V1020"/>
  <c r="V1024"/>
  <c r="V1028"/>
  <c r="V1032"/>
  <c r="V1036"/>
  <c r="V1040"/>
  <c r="V1044"/>
  <c r="V1048"/>
  <c r="V1052"/>
  <c r="V1056"/>
  <c r="V1060"/>
  <c r="V1064"/>
  <c r="V1068"/>
  <c r="V1072"/>
  <c r="V1076"/>
  <c r="V985"/>
  <c r="V989"/>
  <c r="V993"/>
  <c r="V997"/>
  <c r="V1001"/>
  <c r="V1005"/>
  <c r="V1009"/>
  <c r="V1013"/>
  <c r="V1017"/>
  <c r="V1021"/>
  <c r="V1025"/>
  <c r="V1029"/>
  <c r="V1033"/>
  <c r="V1037"/>
  <c r="V1041"/>
  <c r="V1045"/>
  <c r="V1049"/>
  <c r="V1053"/>
  <c r="V1057"/>
  <c r="V1061"/>
  <c r="V1065"/>
  <c r="V1069"/>
  <c r="V1073"/>
  <c r="V1077"/>
  <c r="V986"/>
  <c r="V990"/>
  <c r="V994"/>
  <c r="V998"/>
  <c r="V1002"/>
  <c r="V1006"/>
  <c r="V1010"/>
  <c r="V1014"/>
  <c r="V1018"/>
  <c r="V1022"/>
  <c r="V1026"/>
  <c r="V1030"/>
  <c r="V1034"/>
  <c r="V1038"/>
  <c r="V1042"/>
  <c r="V1046"/>
  <c r="V1050"/>
  <c r="V1054"/>
  <c r="V1058"/>
  <c r="V1062"/>
  <c r="V1066"/>
  <c r="V1070"/>
  <c r="V1074"/>
  <c r="V1078"/>
  <c r="V987"/>
  <c r="V991"/>
  <c r="V995"/>
  <c r="V999"/>
  <c r="V1003"/>
  <c r="V1007"/>
  <c r="V1011"/>
  <c r="V1015"/>
  <c r="V1019"/>
  <c r="V1023"/>
  <c r="V1027"/>
  <c r="V1031"/>
  <c r="V1035"/>
  <c r="V1039"/>
  <c r="V1043"/>
  <c r="V1047"/>
  <c r="V1051"/>
  <c r="V1055"/>
  <c r="V1059"/>
  <c r="V1063"/>
  <c r="V1067"/>
  <c r="V1071"/>
  <c r="V1075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7"/>
  <c r="V1121"/>
  <c r="V1115"/>
  <c r="V1118"/>
  <c r="V1123"/>
  <c r="V1127"/>
  <c r="V1131"/>
  <c r="V1135"/>
  <c r="V1139"/>
  <c r="V1143"/>
  <c r="V1147"/>
  <c r="V1151"/>
  <c r="V1155"/>
  <c r="V1159"/>
  <c r="V1163"/>
  <c r="V1167"/>
  <c r="V1171"/>
  <c r="V1175"/>
  <c r="V1179"/>
  <c r="V1183"/>
  <c r="V1187"/>
  <c r="V1191"/>
  <c r="V1195"/>
  <c r="V1199"/>
  <c r="V1203"/>
  <c r="V1207"/>
  <c r="V1211"/>
  <c r="V1215"/>
  <c r="V1219"/>
  <c r="V1223"/>
  <c r="V1227"/>
  <c r="V1231"/>
  <c r="V1235"/>
  <c r="V1239"/>
  <c r="V1243"/>
  <c r="V1247"/>
  <c r="V1251"/>
  <c r="V1255"/>
  <c r="V1259"/>
  <c r="V1263"/>
  <c r="V1267"/>
  <c r="V1271"/>
  <c r="V1275"/>
  <c r="V1279"/>
  <c r="V1283"/>
  <c r="V1287"/>
  <c r="V1291"/>
  <c r="V1295"/>
  <c r="V1299"/>
  <c r="V1303"/>
  <c r="V1307"/>
  <c r="V1311"/>
  <c r="V1114"/>
  <c r="V1124"/>
  <c r="V1128"/>
  <c r="V1132"/>
  <c r="V1136"/>
  <c r="V1140"/>
  <c r="V1144"/>
  <c r="V1148"/>
  <c r="V1152"/>
  <c r="V1156"/>
  <c r="V1160"/>
  <c r="V1164"/>
  <c r="V1168"/>
  <c r="V1172"/>
  <c r="V1176"/>
  <c r="V1180"/>
  <c r="V1184"/>
  <c r="V1188"/>
  <c r="V1192"/>
  <c r="V1196"/>
  <c r="V1200"/>
  <c r="V1204"/>
  <c r="V1208"/>
  <c r="V1212"/>
  <c r="V1216"/>
  <c r="V1220"/>
  <c r="V1224"/>
  <c r="V1228"/>
  <c r="V1232"/>
  <c r="V1236"/>
  <c r="V1240"/>
  <c r="V1244"/>
  <c r="V1248"/>
  <c r="V1252"/>
  <c r="V1256"/>
  <c r="V1260"/>
  <c r="V1264"/>
  <c r="V1268"/>
  <c r="V1272"/>
  <c r="V1276"/>
  <c r="V1280"/>
  <c r="V1284"/>
  <c r="V1288"/>
  <c r="V1292"/>
  <c r="V1296"/>
  <c r="V1300"/>
  <c r="V1304"/>
  <c r="V1308"/>
  <c r="V1312"/>
  <c r="V1119"/>
  <c r="V1120"/>
  <c r="V1125"/>
  <c r="V1129"/>
  <c r="V1133"/>
  <c r="V1137"/>
  <c r="V1141"/>
  <c r="V1145"/>
  <c r="V1149"/>
  <c r="V1153"/>
  <c r="V1157"/>
  <c r="V1161"/>
  <c r="V1165"/>
  <c r="V1169"/>
  <c r="V1173"/>
  <c r="V1177"/>
  <c r="V1181"/>
  <c r="V1185"/>
  <c r="V1189"/>
  <c r="V1193"/>
  <c r="V1197"/>
  <c r="V1201"/>
  <c r="V1205"/>
  <c r="V1209"/>
  <c r="V1213"/>
  <c r="V1217"/>
  <c r="V1221"/>
  <c r="V1225"/>
  <c r="V1229"/>
  <c r="V1233"/>
  <c r="V1237"/>
  <c r="V1241"/>
  <c r="V1245"/>
  <c r="V1249"/>
  <c r="V1253"/>
  <c r="V1257"/>
  <c r="V1261"/>
  <c r="V1265"/>
  <c r="V1269"/>
  <c r="V1273"/>
  <c r="V1277"/>
  <c r="V1281"/>
  <c r="V1285"/>
  <c r="V1289"/>
  <c r="V1293"/>
  <c r="V1297"/>
  <c r="V1301"/>
  <c r="V1305"/>
  <c r="V1309"/>
  <c r="V1116"/>
  <c r="V1122"/>
  <c r="V1126"/>
  <c r="V1130"/>
  <c r="V1134"/>
  <c r="V1138"/>
  <c r="V1142"/>
  <c r="V1146"/>
  <c r="V1150"/>
  <c r="V1154"/>
  <c r="V1158"/>
  <c r="V1162"/>
  <c r="V1166"/>
  <c r="V1170"/>
  <c r="V1174"/>
  <c r="V1178"/>
  <c r="V1182"/>
  <c r="V1186"/>
  <c r="V1190"/>
  <c r="V1194"/>
  <c r="V1198"/>
  <c r="V1202"/>
  <c r="V1206"/>
  <c r="V1210"/>
  <c r="V1214"/>
  <c r="V1218"/>
  <c r="V1222"/>
  <c r="V1226"/>
  <c r="V1230"/>
  <c r="V1234"/>
  <c r="V1238"/>
  <c r="V1242"/>
  <c r="V1246"/>
  <c r="V1250"/>
  <c r="V1254"/>
  <c r="V1258"/>
  <c r="V1262"/>
  <c r="V1266"/>
  <c r="V1270"/>
  <c r="V1274"/>
  <c r="V1278"/>
  <c r="V1282"/>
  <c r="V1286"/>
  <c r="V1290"/>
  <c r="V1294"/>
  <c r="V1298"/>
  <c r="V1302"/>
  <c r="V1306"/>
  <c r="V1310"/>
  <c r="V1315"/>
  <c r="V1319"/>
  <c r="V1323"/>
  <c r="V1327"/>
  <c r="V1331"/>
  <c r="V1335"/>
  <c r="V1339"/>
  <c r="V1343"/>
  <c r="V1347"/>
  <c r="V1351"/>
  <c r="V1355"/>
  <c r="V1359"/>
  <c r="V1363"/>
  <c r="V1367"/>
  <c r="V1371"/>
  <c r="V1375"/>
  <c r="V1379"/>
  <c r="V1383"/>
  <c r="V1387"/>
  <c r="V1391"/>
  <c r="V1395"/>
  <c r="V1399"/>
  <c r="V1316"/>
  <c r="V1320"/>
  <c r="V1324"/>
  <c r="V1328"/>
  <c r="V1332"/>
  <c r="V1336"/>
  <c r="V1340"/>
  <c r="V1344"/>
  <c r="V1348"/>
  <c r="V1352"/>
  <c r="V1356"/>
  <c r="V1360"/>
  <c r="V1364"/>
  <c r="V1368"/>
  <c r="V1372"/>
  <c r="V1376"/>
  <c r="V1380"/>
  <c r="V1384"/>
  <c r="V1388"/>
  <c r="V1392"/>
  <c r="V1396"/>
  <c r="V1400"/>
  <c r="V1313"/>
  <c r="V1317"/>
  <c r="V1321"/>
  <c r="V1325"/>
  <c r="V1329"/>
  <c r="V1333"/>
  <c r="V1337"/>
  <c r="V1341"/>
  <c r="V1345"/>
  <c r="V1349"/>
  <c r="V1353"/>
  <c r="V1357"/>
  <c r="V1361"/>
  <c r="V1365"/>
  <c r="V1369"/>
  <c r="V1373"/>
  <c r="V1377"/>
  <c r="V1381"/>
  <c r="V1385"/>
  <c r="V1389"/>
  <c r="V1393"/>
  <c r="V1397"/>
  <c r="V1314"/>
  <c r="V1318"/>
  <c r="V1322"/>
  <c r="V1326"/>
  <c r="V1330"/>
  <c r="V1334"/>
  <c r="V1338"/>
  <c r="V1342"/>
  <c r="V1346"/>
  <c r="V1350"/>
  <c r="V1354"/>
  <c r="V1358"/>
  <c r="V1362"/>
  <c r="V1366"/>
  <c r="V1370"/>
  <c r="V1374"/>
  <c r="V1378"/>
  <c r="V1382"/>
  <c r="V1386"/>
  <c r="V1390"/>
  <c r="V1394"/>
  <c r="V1398"/>
  <c r="V18"/>
  <c r="V13"/>
  <c r="V14"/>
  <c r="V19"/>
  <c r="V23"/>
  <c r="V11"/>
  <c r="V15"/>
  <c r="V20"/>
  <c r="V12"/>
  <c r="V16"/>
  <c r="V21"/>
  <c r="V17"/>
  <c r="V22"/>
  <c r="V1402"/>
  <c r="V1406"/>
  <c r="V1410"/>
  <c r="V1414"/>
  <c r="V1418"/>
  <c r="V1422"/>
  <c r="V1426"/>
  <c r="V1430"/>
  <c r="V424"/>
  <c r="V428"/>
  <c r="V433"/>
  <c r="V437"/>
  <c r="V441"/>
  <c r="V445"/>
  <c r="V450"/>
  <c r="V454"/>
  <c r="V458"/>
  <c r="V462"/>
  <c r="V466"/>
  <c r="V470"/>
  <c r="V474"/>
  <c r="V478"/>
  <c r="V482"/>
  <c r="V486"/>
  <c r="V490"/>
  <c r="V494"/>
  <c r="V498"/>
  <c r="V502"/>
  <c r="V506"/>
  <c r="V510"/>
  <c r="V514"/>
  <c r="V518"/>
  <c r="V519"/>
  <c r="V523"/>
  <c r="V527"/>
  <c r="V531"/>
  <c r="V535"/>
  <c r="V539"/>
  <c r="V543"/>
  <c r="V544"/>
  <c r="V548"/>
  <c r="V552"/>
  <c r="V556"/>
  <c r="V560"/>
  <c r="V564"/>
  <c r="V1401"/>
  <c r="V1405"/>
  <c r="V1409"/>
  <c r="V1413"/>
  <c r="V1417"/>
  <c r="V1421"/>
  <c r="V1425"/>
  <c r="V1429"/>
  <c r="V423"/>
  <c r="V427"/>
  <c r="V432"/>
  <c r="V436"/>
  <c r="V440"/>
  <c r="V444"/>
  <c r="V449"/>
  <c r="V453"/>
  <c r="V457"/>
  <c r="V461"/>
  <c r="V465"/>
  <c r="V469"/>
  <c r="V473"/>
  <c r="V477"/>
  <c r="V481"/>
  <c r="V485"/>
  <c r="V489"/>
  <c r="V493"/>
  <c r="V497"/>
  <c r="V501"/>
  <c r="V505"/>
  <c r="V509"/>
  <c r="V513"/>
  <c r="V517"/>
  <c r="V522"/>
  <c r="V526"/>
  <c r="V530"/>
  <c r="V534"/>
  <c r="V538"/>
  <c r="V542"/>
  <c r="V547"/>
  <c r="V551"/>
  <c r="V555"/>
  <c r="V559"/>
  <c r="V1404"/>
  <c r="V1408"/>
  <c r="V1412"/>
  <c r="V1416"/>
  <c r="V1420"/>
  <c r="V1424"/>
  <c r="V1428"/>
  <c r="V422"/>
  <c r="V426"/>
  <c r="V430"/>
  <c r="V435"/>
  <c r="V439"/>
  <c r="V443"/>
  <c r="V448"/>
  <c r="V452"/>
  <c r="V456"/>
  <c r="V460"/>
  <c r="V464"/>
  <c r="V468"/>
  <c r="V472"/>
  <c r="V476"/>
  <c r="V480"/>
  <c r="V484"/>
  <c r="V488"/>
  <c r="V492"/>
  <c r="V496"/>
  <c r="V500"/>
  <c r="V504"/>
  <c r="V508"/>
  <c r="V512"/>
  <c r="V516"/>
  <c r="V521"/>
  <c r="V525"/>
  <c r="V529"/>
  <c r="V533"/>
  <c r="V537"/>
  <c r="V541"/>
  <c r="V546"/>
  <c r="V550"/>
  <c r="V554"/>
  <c r="V558"/>
  <c r="V562"/>
  <c r="V1403"/>
  <c r="V1407"/>
  <c r="V1411"/>
  <c r="V1415"/>
  <c r="V1419"/>
  <c r="V1423"/>
  <c r="V1427"/>
  <c r="V421"/>
  <c r="V425"/>
  <c r="V429"/>
  <c r="V434"/>
  <c r="V438"/>
  <c r="V442"/>
  <c r="V447"/>
  <c r="V451"/>
  <c r="V455"/>
  <c r="V459"/>
  <c r="V463"/>
  <c r="V467"/>
  <c r="V471"/>
  <c r="V475"/>
  <c r="V479"/>
  <c r="V483"/>
  <c r="V487"/>
  <c r="V491"/>
  <c r="V495"/>
  <c r="V499"/>
  <c r="V503"/>
  <c r="V507"/>
  <c r="V511"/>
  <c r="V515"/>
  <c r="V520"/>
  <c r="V524"/>
  <c r="V528"/>
  <c r="V532"/>
  <c r="V536"/>
  <c r="V540"/>
  <c r="V545"/>
  <c r="V549"/>
  <c r="V553"/>
  <c r="V557"/>
  <c r="V561"/>
  <c r="V563"/>
  <c r="V566"/>
  <c r="V575"/>
  <c r="V299"/>
  <c r="V303"/>
  <c r="V307"/>
  <c r="V311"/>
  <c r="V312"/>
  <c r="V316"/>
  <c r="V320"/>
  <c r="V324"/>
  <c r="V328"/>
  <c r="V332"/>
  <c r="V336"/>
  <c r="V340"/>
  <c r="V344"/>
  <c r="V348"/>
  <c r="V352"/>
  <c r="V356"/>
  <c r="V360"/>
  <c r="V364"/>
  <c r="V368"/>
  <c r="V372"/>
  <c r="V376"/>
  <c r="V381"/>
  <c r="V385"/>
  <c r="V389"/>
  <c r="V393"/>
  <c r="V397"/>
  <c r="V401"/>
  <c r="V405"/>
  <c r="V409"/>
  <c r="V413"/>
  <c r="V417"/>
  <c r="V1432"/>
  <c r="V1436"/>
  <c r="V1440"/>
  <c r="V1444"/>
  <c r="V1448"/>
  <c r="V1452"/>
  <c r="V1456"/>
  <c r="V1460"/>
  <c r="V1464"/>
  <c r="V1468"/>
  <c r="V1472"/>
  <c r="V1476"/>
  <c r="V1477"/>
  <c r="V1481"/>
  <c r="V1485"/>
  <c r="V1490"/>
  <c r="V1494"/>
  <c r="V1505"/>
  <c r="V1509"/>
  <c r="V1513"/>
  <c r="V1517"/>
  <c r="V1521"/>
  <c r="V1525"/>
  <c r="V1529"/>
  <c r="V1533"/>
  <c r="V1537"/>
  <c r="V1541"/>
  <c r="V1545"/>
  <c r="V1549"/>
  <c r="V1553"/>
  <c r="V1557"/>
  <c r="V1561"/>
  <c r="V1565"/>
  <c r="V1570"/>
  <c r="V1574"/>
  <c r="V1578"/>
  <c r="V1582"/>
  <c r="V1586"/>
  <c r="V1590"/>
  <c r="V1594"/>
  <c r="V1598"/>
  <c r="V1602"/>
  <c r="V1606"/>
  <c r="V1610"/>
  <c r="V1614"/>
  <c r="V1618"/>
  <c r="V1622"/>
  <c r="V1626"/>
  <c r="V1630"/>
  <c r="V1634"/>
  <c r="V1638"/>
  <c r="V1642"/>
  <c r="V1646"/>
  <c r="V1650"/>
  <c r="V1654"/>
  <c r="V1658"/>
  <c r="V1662"/>
  <c r="V1666"/>
  <c r="V1670"/>
  <c r="V1674"/>
  <c r="V1678"/>
  <c r="V1682"/>
  <c r="V1686"/>
  <c r="V1691"/>
  <c r="V1698"/>
  <c r="V1702"/>
  <c r="V1706"/>
  <c r="V1710"/>
  <c r="V1711"/>
  <c r="V1715"/>
  <c r="V1719"/>
  <c r="V1723"/>
  <c r="V1727"/>
  <c r="V1731"/>
  <c r="V1736"/>
  <c r="V1740"/>
  <c r="V1744"/>
  <c r="V1748"/>
  <c r="V1752"/>
  <c r="V1756"/>
  <c r="V1760"/>
  <c r="V1764"/>
  <c r="V1768"/>
  <c r="V1772"/>
  <c r="V1776"/>
  <c r="V1780"/>
  <c r="V1784"/>
  <c r="V1788"/>
  <c r="V1792"/>
  <c r="V1796"/>
  <c r="V1800"/>
  <c r="V1810"/>
  <c r="V1814"/>
  <c r="V1818"/>
  <c r="V1822"/>
  <c r="V1826"/>
  <c r="V1830"/>
  <c r="V1834"/>
  <c r="V1838"/>
  <c r="V1842"/>
  <c r="V1846"/>
  <c r="V1850"/>
  <c r="V1854"/>
  <c r="V1858"/>
  <c r="V1862"/>
  <c r="V1866"/>
  <c r="V1870"/>
  <c r="V1874"/>
  <c r="V1878"/>
  <c r="V1882"/>
  <c r="V1886"/>
  <c r="V1890"/>
  <c r="V1894"/>
  <c r="V1898"/>
  <c r="V1902"/>
  <c r="V1906"/>
  <c r="V1910"/>
  <c r="V1914"/>
  <c r="V1918"/>
  <c r="V1924"/>
  <c r="V1928"/>
  <c r="V565"/>
  <c r="V574"/>
  <c r="V298"/>
  <c r="V302"/>
  <c r="V306"/>
  <c r="V310"/>
  <c r="V315"/>
  <c r="V319"/>
  <c r="V323"/>
  <c r="V327"/>
  <c r="V331"/>
  <c r="V335"/>
  <c r="V339"/>
  <c r="V343"/>
  <c r="V347"/>
  <c r="V351"/>
  <c r="V355"/>
  <c r="V359"/>
  <c r="V363"/>
  <c r="V367"/>
  <c r="V371"/>
  <c r="V375"/>
  <c r="V380"/>
  <c r="V384"/>
  <c r="V388"/>
  <c r="V392"/>
  <c r="V396"/>
  <c r="V400"/>
  <c r="V404"/>
  <c r="V408"/>
  <c r="V412"/>
  <c r="V416"/>
  <c r="V1431"/>
  <c r="V1435"/>
  <c r="V1439"/>
  <c r="V1443"/>
  <c r="V1447"/>
  <c r="V1451"/>
  <c r="V1455"/>
  <c r="V1459"/>
  <c r="V1463"/>
  <c r="V1467"/>
  <c r="V1471"/>
  <c r="V1475"/>
  <c r="V1480"/>
  <c r="V1484"/>
  <c r="V1488"/>
  <c r="V1489"/>
  <c r="V1493"/>
  <c r="V1504"/>
  <c r="V1508"/>
  <c r="V1512"/>
  <c r="V1516"/>
  <c r="V1520"/>
  <c r="V1524"/>
  <c r="V1528"/>
  <c r="V1532"/>
  <c r="V1536"/>
  <c r="V1540"/>
  <c r="V1544"/>
  <c r="V1548"/>
  <c r="V1552"/>
  <c r="V1556"/>
  <c r="V1560"/>
  <c r="V1564"/>
  <c r="V1569"/>
  <c r="V1573"/>
  <c r="V1577"/>
  <c r="V1581"/>
  <c r="V1585"/>
  <c r="V1589"/>
  <c r="V1593"/>
  <c r="V1597"/>
  <c r="V1601"/>
  <c r="V1605"/>
  <c r="V1609"/>
  <c r="V1613"/>
  <c r="V1617"/>
  <c r="V1621"/>
  <c r="V1625"/>
  <c r="V1629"/>
  <c r="V1633"/>
  <c r="V1637"/>
  <c r="V1641"/>
  <c r="V1645"/>
  <c r="V1649"/>
  <c r="V1653"/>
  <c r="V1657"/>
  <c r="V1661"/>
  <c r="V1665"/>
  <c r="V1669"/>
  <c r="V1673"/>
  <c r="V1677"/>
  <c r="V1681"/>
  <c r="V1685"/>
  <c r="V1689"/>
  <c r="V1690"/>
  <c r="V1694"/>
  <c r="V1695"/>
  <c r="V1696"/>
  <c r="V1697"/>
  <c r="V1701"/>
  <c r="V1705"/>
  <c r="V1709"/>
  <c r="V1714"/>
  <c r="V1718"/>
  <c r="V1722"/>
  <c r="V1726"/>
  <c r="V1730"/>
  <c r="V1734"/>
  <c r="V1735"/>
  <c r="V1739"/>
  <c r="V1743"/>
  <c r="V1747"/>
  <c r="V1751"/>
  <c r="V1755"/>
  <c r="V1759"/>
  <c r="V1763"/>
  <c r="V1767"/>
  <c r="V1771"/>
  <c r="V1775"/>
  <c r="V1779"/>
  <c r="V1783"/>
  <c r="V1787"/>
  <c r="V1791"/>
  <c r="V1795"/>
  <c r="V1799"/>
  <c r="V1809"/>
  <c r="V1813"/>
  <c r="V1817"/>
  <c r="V1821"/>
  <c r="V1825"/>
  <c r="V1829"/>
  <c r="V1833"/>
  <c r="V1837"/>
  <c r="V1841"/>
  <c r="V1845"/>
  <c r="V1849"/>
  <c r="V1853"/>
  <c r="V1857"/>
  <c r="V1861"/>
  <c r="V1865"/>
  <c r="V1869"/>
  <c r="V1873"/>
  <c r="V1877"/>
  <c r="V1881"/>
  <c r="V1885"/>
  <c r="V1889"/>
  <c r="V1893"/>
  <c r="V1897"/>
  <c r="V1901"/>
  <c r="V1905"/>
  <c r="V1909"/>
  <c r="V1913"/>
  <c r="V1917"/>
  <c r="V1921"/>
  <c r="V1922"/>
  <c r="V1923"/>
  <c r="V1927"/>
  <c r="V1931"/>
  <c r="V568"/>
  <c r="V569"/>
  <c r="V570"/>
  <c r="V571"/>
  <c r="V572"/>
  <c r="V573"/>
  <c r="V297"/>
  <c r="V301"/>
  <c r="V305"/>
  <c r="V309"/>
  <c r="V314"/>
  <c r="V318"/>
  <c r="V322"/>
  <c r="V326"/>
  <c r="V330"/>
  <c r="V334"/>
  <c r="V338"/>
  <c r="V342"/>
  <c r="V346"/>
  <c r="V350"/>
  <c r="V354"/>
  <c r="V358"/>
  <c r="V362"/>
  <c r="V366"/>
  <c r="V370"/>
  <c r="V374"/>
  <c r="V378"/>
  <c r="V379"/>
  <c r="V383"/>
  <c r="V387"/>
  <c r="V391"/>
  <c r="V395"/>
  <c r="V399"/>
  <c r="V403"/>
  <c r="V407"/>
  <c r="V411"/>
  <c r="V415"/>
  <c r="V419"/>
  <c r="V1434"/>
  <c r="V1438"/>
  <c r="V1442"/>
  <c r="V1446"/>
  <c r="V1450"/>
  <c r="V1454"/>
  <c r="V1458"/>
  <c r="V1462"/>
  <c r="V1466"/>
  <c r="V1470"/>
  <c r="V1474"/>
  <c r="V1479"/>
  <c r="V1483"/>
  <c r="V1487"/>
  <c r="V1492"/>
  <c r="V1496"/>
  <c r="V1497"/>
  <c r="V1498"/>
  <c r="V1499"/>
  <c r="V1500"/>
  <c r="V1501"/>
  <c r="V1502"/>
  <c r="V1503"/>
  <c r="V1507"/>
  <c r="V1511"/>
  <c r="V1515"/>
  <c r="V1519"/>
  <c r="V1523"/>
  <c r="V1527"/>
  <c r="V1531"/>
  <c r="V1535"/>
  <c r="V1539"/>
  <c r="V1543"/>
  <c r="V1547"/>
  <c r="V1551"/>
  <c r="V1555"/>
  <c r="V1559"/>
  <c r="V1563"/>
  <c r="V1568"/>
  <c r="V1572"/>
  <c r="V1576"/>
  <c r="V1580"/>
  <c r="V1584"/>
  <c r="V1588"/>
  <c r="V1592"/>
  <c r="V1596"/>
  <c r="V1600"/>
  <c r="V1604"/>
  <c r="V1608"/>
  <c r="V1612"/>
  <c r="V1616"/>
  <c r="V1620"/>
  <c r="V1624"/>
  <c r="V1628"/>
  <c r="V1632"/>
  <c r="V1636"/>
  <c r="V1640"/>
  <c r="V1644"/>
  <c r="V1648"/>
  <c r="V1652"/>
  <c r="V1656"/>
  <c r="V1660"/>
  <c r="V1664"/>
  <c r="V1668"/>
  <c r="V1672"/>
  <c r="V1676"/>
  <c r="V1680"/>
  <c r="V1684"/>
  <c r="V1688"/>
  <c r="V1693"/>
  <c r="V1700"/>
  <c r="V1704"/>
  <c r="V1708"/>
  <c r="V1713"/>
  <c r="V1717"/>
  <c r="V1721"/>
  <c r="V1725"/>
  <c r="V1729"/>
  <c r="V1733"/>
  <c r="V1738"/>
  <c r="V1742"/>
  <c r="V1746"/>
  <c r="V1750"/>
  <c r="V1754"/>
  <c r="V1758"/>
  <c r="V1762"/>
  <c r="V1766"/>
  <c r="V1770"/>
  <c r="V1774"/>
  <c r="V1778"/>
  <c r="V1782"/>
  <c r="V1786"/>
  <c r="V1790"/>
  <c r="V1794"/>
  <c r="V1798"/>
  <c r="V1802"/>
  <c r="V1803"/>
  <c r="V1804"/>
  <c r="V1805"/>
  <c r="V1806"/>
  <c r="V1807"/>
  <c r="V1808"/>
  <c r="V1812"/>
  <c r="V1816"/>
  <c r="V1820"/>
  <c r="V1824"/>
  <c r="V1828"/>
  <c r="V1832"/>
  <c r="V1836"/>
  <c r="V1840"/>
  <c r="V1844"/>
  <c r="V1848"/>
  <c r="V1852"/>
  <c r="V1856"/>
  <c r="V1860"/>
  <c r="V1864"/>
  <c r="V1868"/>
  <c r="V1872"/>
  <c r="V1876"/>
  <c r="V1880"/>
  <c r="V1884"/>
  <c r="V1888"/>
  <c r="V1892"/>
  <c r="V1896"/>
  <c r="V1900"/>
  <c r="V1904"/>
  <c r="V1908"/>
  <c r="V1912"/>
  <c r="V1916"/>
  <c r="V1920"/>
  <c r="V1926"/>
  <c r="V1930"/>
  <c r="V567"/>
  <c r="V296"/>
  <c r="V300"/>
  <c r="V304"/>
  <c r="V308"/>
  <c r="V313"/>
  <c r="V317"/>
  <c r="V321"/>
  <c r="V325"/>
  <c r="V329"/>
  <c r="V333"/>
  <c r="V337"/>
  <c r="V341"/>
  <c r="V345"/>
  <c r="V349"/>
  <c r="V353"/>
  <c r="V357"/>
  <c r="V361"/>
  <c r="V365"/>
  <c r="V369"/>
  <c r="V373"/>
  <c r="V377"/>
  <c r="V382"/>
  <c r="V386"/>
  <c r="V390"/>
  <c r="V394"/>
  <c r="V398"/>
  <c r="V402"/>
  <c r="V406"/>
  <c r="V410"/>
  <c r="V414"/>
  <c r="V418"/>
  <c r="V1433"/>
  <c r="V1437"/>
  <c r="V1441"/>
  <c r="V1445"/>
  <c r="V1449"/>
  <c r="V1453"/>
  <c r="V1457"/>
  <c r="V1461"/>
  <c r="V1465"/>
  <c r="V1469"/>
  <c r="V1473"/>
  <c r="V1478"/>
  <c r="V1482"/>
  <c r="V1486"/>
  <c r="V1491"/>
  <c r="V1495"/>
  <c r="V1506"/>
  <c r="V1510"/>
  <c r="V1514"/>
  <c r="V1518"/>
  <c r="V1522"/>
  <c r="V1526"/>
  <c r="V1530"/>
  <c r="V1534"/>
  <c r="V1538"/>
  <c r="V1542"/>
  <c r="V1546"/>
  <c r="V1550"/>
  <c r="V1554"/>
  <c r="V1558"/>
  <c r="V1562"/>
  <c r="V1566"/>
  <c r="V1567"/>
  <c r="V1571"/>
  <c r="V1575"/>
  <c r="V1579"/>
  <c r="V1583"/>
  <c r="V1587"/>
  <c r="V1591"/>
  <c r="V1595"/>
  <c r="V1599"/>
  <c r="V1603"/>
  <c r="V1607"/>
  <c r="V1611"/>
  <c r="V1615"/>
  <c r="V1619"/>
  <c r="V1623"/>
  <c r="V1627"/>
  <c r="V1631"/>
  <c r="V1635"/>
  <c r="V1639"/>
  <c r="V1643"/>
  <c r="V1647"/>
  <c r="V1651"/>
  <c r="V1655"/>
  <c r="V1659"/>
  <c r="V1663"/>
  <c r="V1667"/>
  <c r="V1671"/>
  <c r="V1675"/>
  <c r="V1679"/>
  <c r="V1683"/>
  <c r="V1687"/>
  <c r="V1692"/>
  <c r="V1699"/>
  <c r="V1703"/>
  <c r="V1707"/>
  <c r="V1712"/>
  <c r="V1716"/>
  <c r="V1720"/>
  <c r="V1724"/>
  <c r="V1728"/>
  <c r="V1732"/>
  <c r="V1737"/>
  <c r="V1741"/>
  <c r="V1745"/>
  <c r="V1749"/>
  <c r="V1753"/>
  <c r="V1757"/>
  <c r="V1761"/>
  <c r="V1765"/>
  <c r="V1769"/>
  <c r="V1773"/>
  <c r="V1777"/>
  <c r="V1781"/>
  <c r="V1785"/>
  <c r="V1789"/>
  <c r="V1793"/>
  <c r="V1797"/>
  <c r="V1801"/>
  <c r="V1811"/>
  <c r="V1815"/>
  <c r="V1819"/>
  <c r="V1823"/>
  <c r="V1827"/>
  <c r="V1831"/>
  <c r="V1835"/>
  <c r="V1839"/>
  <c r="V1843"/>
  <c r="V1847"/>
  <c r="V1851"/>
  <c r="V1855"/>
  <c r="V1859"/>
  <c r="V1863"/>
  <c r="V1867"/>
  <c r="V1871"/>
  <c r="V1875"/>
  <c r="V1879"/>
  <c r="V1883"/>
  <c r="V1887"/>
  <c r="V1891"/>
  <c r="V1895"/>
  <c r="V1899"/>
  <c r="V1903"/>
  <c r="V1907"/>
  <c r="V1911"/>
  <c r="V1915"/>
  <c r="V1919"/>
  <c r="V1925"/>
  <c r="V1929"/>
  <c r="V1935"/>
  <c r="V1939"/>
  <c r="V1943"/>
  <c r="V1947"/>
  <c r="V1951"/>
  <c r="V1955"/>
  <c r="V1959"/>
  <c r="V1963"/>
  <c r="V1969"/>
  <c r="V1973"/>
  <c r="V1977"/>
  <c r="V1981"/>
  <c r="V1985"/>
  <c r="V1989"/>
  <c r="V1993"/>
  <c r="V1997"/>
  <c r="V2001"/>
  <c r="V2005"/>
  <c r="V2009"/>
  <c r="V2013"/>
  <c r="V2017"/>
  <c r="V2021"/>
  <c r="V2025"/>
  <c r="V2029"/>
  <c r="V2033"/>
  <c r="V2037"/>
  <c r="V2041"/>
  <c r="V2045"/>
  <c r="V2049"/>
  <c r="V2053"/>
  <c r="V2057"/>
  <c r="V2061"/>
  <c r="V2065"/>
  <c r="V2069"/>
  <c r="V2073"/>
  <c r="V2077"/>
  <c r="V2081"/>
  <c r="V2082"/>
  <c r="V2086"/>
  <c r="V2090"/>
  <c r="V2094"/>
  <c r="V2098"/>
  <c r="V2102"/>
  <c r="V2106"/>
  <c r="V2110"/>
  <c r="V2115"/>
  <c r="V2119"/>
  <c r="V2123"/>
  <c r="V2127"/>
  <c r="V2131"/>
  <c r="V2135"/>
  <c r="V2139"/>
  <c r="V2143"/>
  <c r="V2147"/>
  <c r="V2151"/>
  <c r="V2155"/>
  <c r="V2159"/>
  <c r="V2163"/>
  <c r="V2167"/>
  <c r="V2171"/>
  <c r="V2175"/>
  <c r="V2179"/>
  <c r="V2183"/>
  <c r="V2187"/>
  <c r="V2191"/>
  <c r="V2195"/>
  <c r="V2199"/>
  <c r="V2203"/>
  <c r="V2207"/>
  <c r="V2211"/>
  <c r="V2215"/>
  <c r="V2219"/>
  <c r="V2223"/>
  <c r="V2227"/>
  <c r="V2231"/>
  <c r="V2235"/>
  <c r="V2239"/>
  <c r="V2243"/>
  <c r="V2247"/>
  <c r="V2251"/>
  <c r="V2255"/>
  <c r="V2259"/>
  <c r="V2263"/>
  <c r="V2267"/>
  <c r="V2271"/>
  <c r="V2275"/>
  <c r="V2279"/>
  <c r="V2283"/>
  <c r="V2287"/>
  <c r="V2291"/>
  <c r="V2295"/>
  <c r="V2299"/>
  <c r="V2303"/>
  <c r="V2307"/>
  <c r="V2311"/>
  <c r="V2315"/>
  <c r="V2319"/>
  <c r="V2329"/>
  <c r="V2333"/>
  <c r="V2337"/>
  <c r="V2341"/>
  <c r="V2345"/>
  <c r="V2349"/>
  <c r="V2353"/>
  <c r="V2357"/>
  <c r="V2362"/>
  <c r="V2366"/>
  <c r="V2370"/>
  <c r="V2374"/>
  <c r="V2378"/>
  <c r="V2382"/>
  <c r="V2386"/>
  <c r="V2390"/>
  <c r="V2394"/>
  <c r="V2398"/>
  <c r="V2402"/>
  <c r="V2406"/>
  <c r="V2407"/>
  <c r="V2411"/>
  <c r="V2415"/>
  <c r="V2416"/>
  <c r="V2417"/>
  <c r="V2421"/>
  <c r="V2422"/>
  <c r="V2426"/>
  <c r="V2430"/>
  <c r="V2434"/>
  <c r="V2438"/>
  <c r="V2442"/>
  <c r="V2446"/>
  <c r="V2450"/>
  <c r="V2455"/>
  <c r="V2459"/>
  <c r="V2463"/>
  <c r="V2467"/>
  <c r="V2471"/>
  <c r="V2475"/>
  <c r="V2479"/>
  <c r="V2483"/>
  <c r="V2487"/>
  <c r="V2491"/>
  <c r="V2495"/>
  <c r="V2499"/>
  <c r="V2503"/>
  <c r="V2507"/>
  <c r="V2511"/>
  <c r="V2515"/>
  <c r="V2519"/>
  <c r="V2523"/>
  <c r="V2527"/>
  <c r="V2531"/>
  <c r="V2535"/>
  <c r="V2539"/>
  <c r="V2543"/>
  <c r="V2547"/>
  <c r="V2551"/>
  <c r="V2555"/>
  <c r="V2559"/>
  <c r="V2563"/>
  <c r="V2567"/>
  <c r="V2571"/>
  <c r="V2575"/>
  <c r="V2579"/>
  <c r="V2583"/>
  <c r="V2587"/>
  <c r="V2591"/>
  <c r="V2595"/>
  <c r="V2599"/>
  <c r="V1934"/>
  <c r="V1938"/>
  <c r="V1942"/>
  <c r="V1946"/>
  <c r="V1950"/>
  <c r="V1954"/>
  <c r="V1958"/>
  <c r="V1962"/>
  <c r="V1966"/>
  <c r="V1967"/>
  <c r="V1968"/>
  <c r="V1972"/>
  <c r="V1976"/>
  <c r="V1980"/>
  <c r="V1984"/>
  <c r="V1988"/>
  <c r="V1992"/>
  <c r="V1996"/>
  <c r="V2000"/>
  <c r="V2004"/>
  <c r="V2008"/>
  <c r="V2012"/>
  <c r="V2016"/>
  <c r="V2020"/>
  <c r="V2024"/>
  <c r="V2028"/>
  <c r="V2032"/>
  <c r="V2036"/>
  <c r="V2040"/>
  <c r="V2044"/>
  <c r="V2048"/>
  <c r="V2052"/>
  <c r="V2056"/>
  <c r="V2060"/>
  <c r="V2064"/>
  <c r="V2068"/>
  <c r="V2072"/>
  <c r="V2076"/>
  <c r="V2080"/>
  <c r="V2085"/>
  <c r="V2089"/>
  <c r="V2093"/>
  <c r="V2097"/>
  <c r="V2101"/>
  <c r="V2105"/>
  <c r="V2109"/>
  <c r="V2114"/>
  <c r="V2118"/>
  <c r="V2122"/>
  <c r="V2126"/>
  <c r="V2130"/>
  <c r="V2134"/>
  <c r="V2138"/>
  <c r="V2142"/>
  <c r="V2146"/>
  <c r="V2150"/>
  <c r="V2154"/>
  <c r="V2158"/>
  <c r="V2162"/>
  <c r="V2166"/>
  <c r="V2170"/>
  <c r="V2174"/>
  <c r="V2178"/>
  <c r="V2182"/>
  <c r="V2186"/>
  <c r="V2190"/>
  <c r="V2194"/>
  <c r="V2198"/>
  <c r="V2202"/>
  <c r="V2206"/>
  <c r="V2210"/>
  <c r="V2214"/>
  <c r="V2218"/>
  <c r="V2222"/>
  <c r="V2226"/>
  <c r="V2230"/>
  <c r="V2234"/>
  <c r="V2238"/>
  <c r="V2242"/>
  <c r="V2246"/>
  <c r="V2250"/>
  <c r="V2254"/>
  <c r="V2258"/>
  <c r="V2262"/>
  <c r="V2266"/>
  <c r="V2270"/>
  <c r="V2274"/>
  <c r="V2278"/>
  <c r="V2282"/>
  <c r="V2286"/>
  <c r="V2290"/>
  <c r="V2294"/>
  <c r="V2298"/>
  <c r="V2302"/>
  <c r="V2306"/>
  <c r="V2310"/>
  <c r="V2314"/>
  <c r="V2318"/>
  <c r="V2322"/>
  <c r="V2323"/>
  <c r="V2324"/>
  <c r="V2325"/>
  <c r="V2326"/>
  <c r="V2327"/>
  <c r="V2328"/>
  <c r="V2332"/>
  <c r="V2336"/>
  <c r="V2340"/>
  <c r="V2344"/>
  <c r="V2348"/>
  <c r="V2352"/>
  <c r="V2356"/>
  <c r="V2361"/>
  <c r="V2365"/>
  <c r="V2369"/>
  <c r="V2373"/>
  <c r="V2377"/>
  <c r="V2381"/>
  <c r="V2385"/>
  <c r="V2389"/>
  <c r="V2393"/>
  <c r="V2397"/>
  <c r="V2401"/>
  <c r="V2405"/>
  <c r="V2410"/>
  <c r="V2414"/>
  <c r="V2420"/>
  <c r="V2425"/>
  <c r="V2429"/>
  <c r="V2433"/>
  <c r="V2437"/>
  <c r="V2441"/>
  <c r="V2445"/>
  <c r="V2449"/>
  <c r="V2454"/>
  <c r="V2458"/>
  <c r="V2462"/>
  <c r="V2466"/>
  <c r="V2470"/>
  <c r="V2474"/>
  <c r="V2478"/>
  <c r="V2482"/>
  <c r="V2486"/>
  <c r="V2490"/>
  <c r="V2494"/>
  <c r="V2498"/>
  <c r="V2502"/>
  <c r="V2506"/>
  <c r="V2510"/>
  <c r="V2514"/>
  <c r="V2518"/>
  <c r="V2522"/>
  <c r="V2526"/>
  <c r="V2530"/>
  <c r="V2534"/>
  <c r="V2538"/>
  <c r="V2542"/>
  <c r="V2546"/>
  <c r="V2550"/>
  <c r="V2554"/>
  <c r="V2558"/>
  <c r="V2562"/>
  <c r="V2566"/>
  <c r="V2570"/>
  <c r="V2574"/>
  <c r="V2578"/>
  <c r="V2582"/>
  <c r="V2586"/>
  <c r="V2590"/>
  <c r="V2594"/>
  <c r="V1933"/>
  <c r="V1937"/>
  <c r="V1941"/>
  <c r="V1945"/>
  <c r="V1949"/>
  <c r="V1953"/>
  <c r="V1957"/>
  <c r="V1961"/>
  <c r="V1965"/>
  <c r="V1971"/>
  <c r="V1975"/>
  <c r="V1979"/>
  <c r="V1983"/>
  <c r="V1987"/>
  <c r="V1991"/>
  <c r="V1995"/>
  <c r="V1999"/>
  <c r="V2003"/>
  <c r="V2007"/>
  <c r="V2011"/>
  <c r="V2015"/>
  <c r="V2019"/>
  <c r="V2023"/>
  <c r="V2027"/>
  <c r="V2031"/>
  <c r="V2035"/>
  <c r="V2039"/>
  <c r="V2043"/>
  <c r="V2047"/>
  <c r="V2051"/>
  <c r="V2055"/>
  <c r="V2059"/>
  <c r="V2063"/>
  <c r="V2067"/>
  <c r="V2071"/>
  <c r="V2075"/>
  <c r="V2079"/>
  <c r="V2084"/>
  <c r="V2088"/>
  <c r="V2092"/>
  <c r="V2096"/>
  <c r="V2100"/>
  <c r="V2104"/>
  <c r="V2108"/>
  <c r="V2113"/>
  <c r="V2117"/>
  <c r="V2121"/>
  <c r="V2125"/>
  <c r="V2129"/>
  <c r="V2133"/>
  <c r="V2137"/>
  <c r="V2141"/>
  <c r="V2145"/>
  <c r="V2149"/>
  <c r="V2153"/>
  <c r="V2157"/>
  <c r="V2161"/>
  <c r="V2165"/>
  <c r="V2169"/>
  <c r="V2173"/>
  <c r="V2177"/>
  <c r="V2181"/>
  <c r="V2185"/>
  <c r="V2189"/>
  <c r="V2193"/>
  <c r="V2197"/>
  <c r="V2201"/>
  <c r="V2205"/>
  <c r="V2209"/>
  <c r="V2213"/>
  <c r="V2217"/>
  <c r="V2221"/>
  <c r="V2225"/>
  <c r="V2229"/>
  <c r="V2233"/>
  <c r="V2237"/>
  <c r="V2241"/>
  <c r="V2245"/>
  <c r="V2249"/>
  <c r="V2253"/>
  <c r="V2257"/>
  <c r="V2261"/>
  <c r="V2265"/>
  <c r="V2269"/>
  <c r="V2273"/>
  <c r="V2277"/>
  <c r="V2281"/>
  <c r="V2285"/>
  <c r="V2289"/>
  <c r="V2293"/>
  <c r="V2297"/>
  <c r="V2301"/>
  <c r="V2305"/>
  <c r="V2309"/>
  <c r="V2313"/>
  <c r="V2317"/>
  <c r="V2321"/>
  <c r="V2331"/>
  <c r="V2335"/>
  <c r="V2339"/>
  <c r="V2343"/>
  <c r="V2347"/>
  <c r="V2351"/>
  <c r="V2355"/>
  <c r="V2360"/>
  <c r="V2364"/>
  <c r="V2368"/>
  <c r="V2372"/>
  <c r="V2376"/>
  <c r="V2380"/>
  <c r="V2384"/>
  <c r="V2388"/>
  <c r="V2392"/>
  <c r="V2396"/>
  <c r="V2400"/>
  <c r="V2404"/>
  <c r="V2409"/>
  <c r="V2413"/>
  <c r="V2419"/>
  <c r="V2424"/>
  <c r="V2428"/>
  <c r="V2432"/>
  <c r="V2436"/>
  <c r="V2440"/>
  <c r="V2444"/>
  <c r="V2448"/>
  <c r="V2453"/>
  <c r="V2457"/>
  <c r="V2461"/>
  <c r="V2465"/>
  <c r="V2469"/>
  <c r="V2473"/>
  <c r="V2477"/>
  <c r="V2481"/>
  <c r="V2485"/>
  <c r="V2489"/>
  <c r="V2493"/>
  <c r="V2497"/>
  <c r="V2501"/>
  <c r="V2505"/>
  <c r="V2509"/>
  <c r="V2513"/>
  <c r="V2517"/>
  <c r="V2521"/>
  <c r="V2525"/>
  <c r="V2529"/>
  <c r="V2533"/>
  <c r="V2537"/>
  <c r="V2541"/>
  <c r="V2545"/>
  <c r="V2549"/>
  <c r="V2553"/>
  <c r="V2557"/>
  <c r="V2561"/>
  <c r="V2565"/>
  <c r="V2569"/>
  <c r="V2573"/>
  <c r="V2577"/>
  <c r="V2581"/>
  <c r="V2585"/>
  <c r="V2589"/>
  <c r="V2593"/>
  <c r="V1932"/>
  <c r="V1936"/>
  <c r="V1940"/>
  <c r="V1944"/>
  <c r="V1948"/>
  <c r="V1952"/>
  <c r="V1956"/>
  <c r="V1960"/>
  <c r="V1964"/>
  <c r="V1970"/>
  <c r="V1974"/>
  <c r="V1978"/>
  <c r="V1982"/>
  <c r="V1986"/>
  <c r="V1990"/>
  <c r="V1994"/>
  <c r="V1998"/>
  <c r="V2002"/>
  <c r="V2006"/>
  <c r="V2010"/>
  <c r="V2014"/>
  <c r="V2018"/>
  <c r="V2022"/>
  <c r="V2026"/>
  <c r="V2030"/>
  <c r="V2034"/>
  <c r="V2038"/>
  <c r="V2042"/>
  <c r="V2046"/>
  <c r="V2050"/>
  <c r="V2054"/>
  <c r="V2058"/>
  <c r="V2062"/>
  <c r="V2066"/>
  <c r="V2070"/>
  <c r="V2074"/>
  <c r="V2078"/>
  <c r="V2083"/>
  <c r="V2087"/>
  <c r="V2091"/>
  <c r="V2095"/>
  <c r="V2099"/>
  <c r="V2103"/>
  <c r="V2107"/>
  <c r="V2111"/>
  <c r="V2112"/>
  <c r="V2116"/>
  <c r="V2120"/>
  <c r="V2124"/>
  <c r="V2128"/>
  <c r="V2132"/>
  <c r="V2136"/>
  <c r="V2140"/>
  <c r="V2144"/>
  <c r="V2148"/>
  <c r="V2152"/>
  <c r="V2156"/>
  <c r="V2160"/>
  <c r="V2164"/>
  <c r="V2168"/>
  <c r="V2172"/>
  <c r="V2176"/>
  <c r="V2180"/>
  <c r="V2184"/>
  <c r="V2188"/>
  <c r="V2192"/>
  <c r="V2196"/>
  <c r="V2200"/>
  <c r="V2204"/>
  <c r="V2208"/>
  <c r="V2212"/>
  <c r="V2216"/>
  <c r="V2220"/>
  <c r="V2224"/>
  <c r="V2228"/>
  <c r="V2232"/>
  <c r="V2236"/>
  <c r="V2240"/>
  <c r="V2244"/>
  <c r="V2248"/>
  <c r="V2252"/>
  <c r="V2256"/>
  <c r="V2260"/>
  <c r="V2264"/>
  <c r="V2268"/>
  <c r="V2272"/>
  <c r="V2276"/>
  <c r="V2280"/>
  <c r="V2284"/>
  <c r="V2288"/>
  <c r="V2292"/>
  <c r="V2296"/>
  <c r="V2300"/>
  <c r="V2304"/>
  <c r="V2308"/>
  <c r="V2312"/>
  <c r="V2316"/>
  <c r="V2320"/>
  <c r="V2330"/>
  <c r="V2334"/>
  <c r="V2338"/>
  <c r="V2342"/>
  <c r="V2346"/>
  <c r="V2350"/>
  <c r="V2354"/>
  <c r="V2358"/>
  <c r="V2359"/>
  <c r="V2363"/>
  <c r="V2367"/>
  <c r="V2371"/>
  <c r="V2375"/>
  <c r="V2379"/>
  <c r="V2383"/>
  <c r="V2387"/>
  <c r="V2391"/>
  <c r="V2395"/>
  <c r="V2399"/>
  <c r="V2403"/>
  <c r="V2408"/>
  <c r="V2412"/>
  <c r="V2418"/>
  <c r="V2423"/>
  <c r="V2427"/>
  <c r="V2431"/>
  <c r="V2435"/>
  <c r="V2439"/>
  <c r="V2443"/>
  <c r="V2447"/>
  <c r="V2451"/>
  <c r="V2452"/>
  <c r="V2456"/>
  <c r="V2460"/>
  <c r="V2464"/>
  <c r="V2468"/>
  <c r="V2472"/>
  <c r="V2476"/>
  <c r="V2480"/>
  <c r="V2484"/>
  <c r="V2488"/>
  <c r="V2492"/>
  <c r="V2496"/>
  <c r="V2500"/>
  <c r="V2504"/>
  <c r="V2508"/>
  <c r="V2512"/>
  <c r="V2516"/>
  <c r="V2520"/>
  <c r="V2524"/>
  <c r="V2528"/>
  <c r="V2532"/>
  <c r="V2536"/>
  <c r="V2540"/>
  <c r="V2544"/>
  <c r="V2548"/>
  <c r="V2552"/>
  <c r="V2556"/>
  <c r="V2560"/>
  <c r="V2564"/>
  <c r="V2568"/>
  <c r="V2572"/>
  <c r="V2576"/>
  <c r="V2580"/>
  <c r="V2584"/>
  <c r="V2588"/>
  <c r="V2592"/>
  <c r="V2602"/>
  <c r="V2606"/>
  <c r="V2610"/>
  <c r="V2614"/>
  <c r="V2618"/>
  <c r="V2622"/>
  <c r="V2626"/>
  <c r="V2630"/>
  <c r="V2635"/>
  <c r="V2639"/>
  <c r="V2643"/>
  <c r="V2647"/>
  <c r="V2651"/>
  <c r="V2655"/>
  <c r="V2659"/>
  <c r="V2663"/>
  <c r="V2667"/>
  <c r="V2671"/>
  <c r="V2675"/>
  <c r="V2679"/>
  <c r="V2683"/>
  <c r="V2687"/>
  <c r="V2691"/>
  <c r="V2695"/>
  <c r="V2699"/>
  <c r="V2703"/>
  <c r="V2707"/>
  <c r="V2711"/>
  <c r="V2715"/>
  <c r="V2719"/>
  <c r="V2723"/>
  <c r="V2727"/>
  <c r="V2731"/>
  <c r="V2735"/>
  <c r="V2739"/>
  <c r="V2743"/>
  <c r="V2747"/>
  <c r="V2751"/>
  <c r="V2755"/>
  <c r="V2759"/>
  <c r="V2763"/>
  <c r="V2767"/>
  <c r="V2771"/>
  <c r="V2775"/>
  <c r="V2779"/>
  <c r="V2783"/>
  <c r="V2787"/>
  <c r="V2791"/>
  <c r="V2598"/>
  <c r="V2601"/>
  <c r="V2605"/>
  <c r="V2609"/>
  <c r="V2613"/>
  <c r="V2617"/>
  <c r="V2621"/>
  <c r="V2625"/>
  <c r="V2629"/>
  <c r="V2633"/>
  <c r="V2634"/>
  <c r="V2638"/>
  <c r="V2642"/>
  <c r="V2646"/>
  <c r="V2650"/>
  <c r="V2654"/>
  <c r="V2658"/>
  <c r="V2662"/>
  <c r="V2666"/>
  <c r="V2670"/>
  <c r="V2674"/>
  <c r="V2678"/>
  <c r="V2682"/>
  <c r="V2686"/>
  <c r="V2690"/>
  <c r="V2694"/>
  <c r="V2698"/>
  <c r="V2702"/>
  <c r="V2706"/>
  <c r="V2710"/>
  <c r="V2714"/>
  <c r="V2718"/>
  <c r="V2722"/>
  <c r="V2726"/>
  <c r="V2730"/>
  <c r="V2734"/>
  <c r="V2738"/>
  <c r="V2742"/>
  <c r="V2746"/>
  <c r="V2750"/>
  <c r="V2754"/>
  <c r="V2758"/>
  <c r="V2762"/>
  <c r="V2766"/>
  <c r="V2770"/>
  <c r="V2774"/>
  <c r="V2778"/>
  <c r="V2782"/>
  <c r="V2786"/>
  <c r="V2790"/>
  <c r="V2597"/>
  <c r="V2600"/>
  <c r="V2604"/>
  <c r="V2608"/>
  <c r="V2612"/>
  <c r="V2616"/>
  <c r="V2620"/>
  <c r="V2624"/>
  <c r="V2628"/>
  <c r="V2632"/>
  <c r="V2637"/>
  <c r="V2641"/>
  <c r="V2645"/>
  <c r="V2649"/>
  <c r="V2653"/>
  <c r="V2657"/>
  <c r="V2661"/>
  <c r="V2665"/>
  <c r="V2669"/>
  <c r="V2673"/>
  <c r="V2677"/>
  <c r="V2681"/>
  <c r="V2685"/>
  <c r="V2689"/>
  <c r="V2693"/>
  <c r="V2697"/>
  <c r="V2701"/>
  <c r="V2705"/>
  <c r="V2709"/>
  <c r="V2713"/>
  <c r="V2717"/>
  <c r="V2721"/>
  <c r="V2725"/>
  <c r="V2729"/>
  <c r="V2733"/>
  <c r="V2737"/>
  <c r="V2741"/>
  <c r="V2745"/>
  <c r="V2749"/>
  <c r="V2753"/>
  <c r="V2757"/>
  <c r="V2761"/>
  <c r="V2765"/>
  <c r="V2769"/>
  <c r="V2773"/>
  <c r="V2777"/>
  <c r="V2781"/>
  <c r="V2785"/>
  <c r="V2789"/>
  <c r="V2793"/>
  <c r="V2794"/>
  <c r="V2795"/>
  <c r="V2796"/>
  <c r="V2596"/>
  <c r="V2603"/>
  <c r="V2607"/>
  <c r="V2611"/>
  <c r="V2615"/>
  <c r="V2619"/>
  <c r="V2623"/>
  <c r="V2627"/>
  <c r="V2631"/>
  <c r="V2636"/>
  <c r="V2640"/>
  <c r="V2644"/>
  <c r="V2648"/>
  <c r="V2652"/>
  <c r="V2656"/>
  <c r="V2660"/>
  <c r="V2664"/>
  <c r="V2668"/>
  <c r="V2672"/>
  <c r="V2676"/>
  <c r="V2680"/>
  <c r="V2684"/>
  <c r="V2688"/>
  <c r="V2692"/>
  <c r="V2696"/>
  <c r="V2700"/>
  <c r="V2704"/>
  <c r="V2708"/>
  <c r="V2712"/>
  <c r="V2716"/>
  <c r="V2720"/>
  <c r="V2724"/>
  <c r="V2728"/>
  <c r="V2732"/>
  <c r="V2736"/>
  <c r="V2740"/>
  <c r="V2744"/>
  <c r="V2748"/>
  <c r="V2752"/>
  <c r="V2756"/>
  <c r="V2760"/>
  <c r="V2764"/>
  <c r="V2768"/>
  <c r="V2772"/>
  <c r="V2776"/>
  <c r="V2780"/>
  <c r="V2784"/>
  <c r="V2788"/>
  <c r="V2792"/>
  <c r="E358" i="60"/>
  <c r="I358"/>
  <c r="E359"/>
  <c r="I359"/>
  <c r="D360"/>
  <c r="H360"/>
  <c r="G361"/>
  <c r="G362"/>
  <c r="G363"/>
  <c r="G364"/>
  <c r="F365"/>
  <c r="J365"/>
  <c r="F366"/>
  <c r="J366"/>
  <c r="F367"/>
  <c r="J367"/>
  <c r="E368"/>
  <c r="I368"/>
  <c r="D369"/>
  <c r="H369"/>
  <c r="D370"/>
  <c r="H370"/>
  <c r="D371"/>
  <c r="H371"/>
  <c r="G372"/>
  <c r="F373"/>
  <c r="J373"/>
  <c r="F374"/>
  <c r="J374"/>
  <c r="F375"/>
  <c r="J375"/>
  <c r="E376"/>
  <c r="I376"/>
  <c r="D377"/>
  <c r="H377"/>
  <c r="D378"/>
  <c r="H378"/>
  <c r="D379"/>
  <c r="H379"/>
  <c r="G380"/>
  <c r="F381"/>
  <c r="J381"/>
  <c r="F382"/>
  <c r="J382"/>
  <c r="F383"/>
  <c r="J383"/>
  <c r="F384"/>
  <c r="J384"/>
  <c r="E385"/>
  <c r="I385"/>
  <c r="E386"/>
  <c r="I386"/>
  <c r="E387"/>
  <c r="I387"/>
  <c r="E388"/>
  <c r="I388"/>
  <c r="D389"/>
  <c r="H389"/>
  <c r="D390"/>
  <c r="H390"/>
  <c r="D391"/>
  <c r="H391"/>
  <c r="D392"/>
  <c r="H392"/>
  <c r="G393"/>
  <c r="G394"/>
  <c r="G395"/>
  <c r="G396"/>
  <c r="F397"/>
  <c r="J397"/>
  <c r="F398"/>
  <c r="J398"/>
  <c r="F399"/>
  <c r="J399"/>
  <c r="F400"/>
  <c r="J400"/>
  <c r="E401"/>
  <c r="I401"/>
  <c r="E402"/>
  <c r="I402"/>
  <c r="E403"/>
  <c r="I403"/>
  <c r="E404"/>
  <c r="I404"/>
  <c r="D405"/>
  <c r="H405"/>
  <c r="D406"/>
  <c r="H406"/>
  <c r="D407"/>
  <c r="H407"/>
  <c r="D408"/>
  <c r="H408"/>
  <c r="G409"/>
  <c r="G410"/>
  <c r="G411"/>
  <c r="G412"/>
  <c r="F413"/>
  <c r="J413"/>
  <c r="F414"/>
  <c r="J414"/>
  <c r="F415"/>
  <c r="J415"/>
  <c r="F416"/>
  <c r="J416"/>
  <c r="E417"/>
  <c r="I417"/>
  <c r="E418"/>
  <c r="I418"/>
  <c r="E419"/>
  <c r="I419"/>
  <c r="E420"/>
  <c r="I420"/>
  <c r="D421"/>
  <c r="H421"/>
  <c r="D422"/>
  <c r="H422"/>
  <c r="D423"/>
  <c r="H423"/>
  <c r="D424"/>
  <c r="H424"/>
  <c r="G425"/>
  <c r="G426"/>
  <c r="G427"/>
  <c r="G428"/>
  <c r="F429"/>
  <c r="J429"/>
  <c r="F430"/>
  <c r="J430"/>
  <c r="F431"/>
  <c r="J431"/>
  <c r="F432"/>
  <c r="J432"/>
  <c r="E433"/>
  <c r="I433"/>
  <c r="E434"/>
  <c r="I434"/>
  <c r="E435"/>
  <c r="I435"/>
  <c r="E436"/>
  <c r="I436"/>
  <c r="D437"/>
  <c r="H437"/>
  <c r="D438"/>
  <c r="H438"/>
  <c r="D439"/>
  <c r="F358"/>
  <c r="J358"/>
  <c r="F359"/>
  <c r="J359"/>
  <c r="E360"/>
  <c r="I360"/>
  <c r="D361"/>
  <c r="H361"/>
  <c r="D362"/>
  <c r="H362"/>
  <c r="D363"/>
  <c r="H363"/>
  <c r="D364"/>
  <c r="H364"/>
  <c r="G365"/>
  <c r="G366"/>
  <c r="G367"/>
  <c r="F368"/>
  <c r="J368"/>
  <c r="E369"/>
  <c r="I369"/>
  <c r="E370"/>
  <c r="I370"/>
  <c r="E371"/>
  <c r="I371"/>
  <c r="D372"/>
  <c r="H372"/>
  <c r="G373"/>
  <c r="G374"/>
  <c r="G375"/>
  <c r="F376"/>
  <c r="J376"/>
  <c r="E377"/>
  <c r="I377"/>
  <c r="E378"/>
  <c r="I378"/>
  <c r="E379"/>
  <c r="I379"/>
  <c r="D380"/>
  <c r="H380"/>
  <c r="G381"/>
  <c r="G382"/>
  <c r="G383"/>
  <c r="G384"/>
  <c r="F385"/>
  <c r="J385"/>
  <c r="F386"/>
  <c r="J386"/>
  <c r="F387"/>
  <c r="J387"/>
  <c r="F388"/>
  <c r="J388"/>
  <c r="E389"/>
  <c r="I389"/>
  <c r="E390"/>
  <c r="I390"/>
  <c r="E391"/>
  <c r="I391"/>
  <c r="E392"/>
  <c r="G358"/>
  <c r="G359"/>
  <c r="F360"/>
  <c r="J360"/>
  <c r="E361"/>
  <c r="I361"/>
  <c r="E362"/>
  <c r="I362"/>
  <c r="E363"/>
  <c r="I363"/>
  <c r="E364"/>
  <c r="I364"/>
  <c r="D365"/>
  <c r="H365"/>
  <c r="D366"/>
  <c r="H366"/>
  <c r="D367"/>
  <c r="H367"/>
  <c r="G368"/>
  <c r="F369"/>
  <c r="J369"/>
  <c r="F370"/>
  <c r="J370"/>
  <c r="F371"/>
  <c r="J371"/>
  <c r="E372"/>
  <c r="I372"/>
  <c r="D373"/>
  <c r="H373"/>
  <c r="D374"/>
  <c r="H374"/>
  <c r="D375"/>
  <c r="H375"/>
  <c r="G376"/>
  <c r="F377"/>
  <c r="J377"/>
  <c r="F378"/>
  <c r="J378"/>
  <c r="F379"/>
  <c r="J379"/>
  <c r="E380"/>
  <c r="I380"/>
  <c r="D381"/>
  <c r="H381"/>
  <c r="D382"/>
  <c r="D358"/>
  <c r="H358"/>
  <c r="D359"/>
  <c r="H359"/>
  <c r="G360"/>
  <c r="F361"/>
  <c r="J361"/>
  <c r="F362"/>
  <c r="J362"/>
  <c r="F363"/>
  <c r="J363"/>
  <c r="F364"/>
  <c r="J364"/>
  <c r="E365"/>
  <c r="I365"/>
  <c r="E366"/>
  <c r="I366"/>
  <c r="E367"/>
  <c r="I367"/>
  <c r="D368"/>
  <c r="K368" s="1"/>
  <c r="H368"/>
  <c r="G369"/>
  <c r="G370"/>
  <c r="G371"/>
  <c r="F372"/>
  <c r="J372"/>
  <c r="E373"/>
  <c r="I373"/>
  <c r="E374"/>
  <c r="I374"/>
  <c r="E375"/>
  <c r="I375"/>
  <c r="D376"/>
  <c r="H376"/>
  <c r="G377"/>
  <c r="G378"/>
  <c r="G379"/>
  <c r="F380"/>
  <c r="J380"/>
  <c r="E381"/>
  <c r="I381"/>
  <c r="E382"/>
  <c r="I382"/>
  <c r="E383"/>
  <c r="I383"/>
  <c r="E384"/>
  <c r="I384"/>
  <c r="D385"/>
  <c r="H385"/>
  <c r="D386"/>
  <c r="H386"/>
  <c r="D387"/>
  <c r="H387"/>
  <c r="D388"/>
  <c r="H388"/>
  <c r="G389"/>
  <c r="G390"/>
  <c r="G391"/>
  <c r="G392"/>
  <c r="F393"/>
  <c r="J393"/>
  <c r="F394"/>
  <c r="J394"/>
  <c r="F395"/>
  <c r="J395"/>
  <c r="F396"/>
  <c r="J396"/>
  <c r="E397"/>
  <c r="I397"/>
  <c r="E398"/>
  <c r="I398"/>
  <c r="E399"/>
  <c r="I399"/>
  <c r="E400"/>
  <c r="I400"/>
  <c r="D401"/>
  <c r="H401"/>
  <c r="D402"/>
  <c r="H402"/>
  <c r="D403"/>
  <c r="H403"/>
  <c r="D404"/>
  <c r="H404"/>
  <c r="G405"/>
  <c r="G406"/>
  <c r="G407"/>
  <c r="G408"/>
  <c r="F409"/>
  <c r="J409"/>
  <c r="F410"/>
  <c r="J410"/>
  <c r="F411"/>
  <c r="J411"/>
  <c r="F412"/>
  <c r="J412"/>
  <c r="E413"/>
  <c r="I413"/>
  <c r="E414"/>
  <c r="I414"/>
  <c r="E415"/>
  <c r="I415"/>
  <c r="E416"/>
  <c r="I416"/>
  <c r="D417"/>
  <c r="H417"/>
  <c r="D418"/>
  <c r="H418"/>
  <c r="D419"/>
  <c r="H419"/>
  <c r="D420"/>
  <c r="H420"/>
  <c r="G421"/>
  <c r="G422"/>
  <c r="G423"/>
  <c r="G424"/>
  <c r="F425"/>
  <c r="J425"/>
  <c r="F426"/>
  <c r="J426"/>
  <c r="F427"/>
  <c r="J427"/>
  <c r="F428"/>
  <c r="J428"/>
  <c r="E429"/>
  <c r="I429"/>
  <c r="E430"/>
  <c r="I430"/>
  <c r="E431"/>
  <c r="I431"/>
  <c r="E432"/>
  <c r="I432"/>
  <c r="D433"/>
  <c r="H433"/>
  <c r="D434"/>
  <c r="H434"/>
  <c r="D435"/>
  <c r="H435"/>
  <c r="D436"/>
  <c r="H436"/>
  <c r="G437"/>
  <c r="H382"/>
  <c r="H384"/>
  <c r="G386"/>
  <c r="G388"/>
  <c r="F390"/>
  <c r="F392"/>
  <c r="E393"/>
  <c r="E394"/>
  <c r="E395"/>
  <c r="E396"/>
  <c r="D397"/>
  <c r="D398"/>
  <c r="D399"/>
  <c r="D400"/>
  <c r="J405"/>
  <c r="J406"/>
  <c r="J407"/>
  <c r="J408"/>
  <c r="I409"/>
  <c r="I410"/>
  <c r="I411"/>
  <c r="I412"/>
  <c r="H413"/>
  <c r="H414"/>
  <c r="H415"/>
  <c r="H416"/>
  <c r="G417"/>
  <c r="G418"/>
  <c r="G419"/>
  <c r="G420"/>
  <c r="F421"/>
  <c r="F422"/>
  <c r="F423"/>
  <c r="F424"/>
  <c r="E425"/>
  <c r="E426"/>
  <c r="E427"/>
  <c r="E428"/>
  <c r="D429"/>
  <c r="D430"/>
  <c r="D431"/>
  <c r="D432"/>
  <c r="J437"/>
  <c r="I438"/>
  <c r="F439"/>
  <c r="J439"/>
  <c r="F440"/>
  <c r="J440"/>
  <c r="E441"/>
  <c r="I441"/>
  <c r="E442"/>
  <c r="I442"/>
  <c r="E443"/>
  <c r="I443"/>
  <c r="E444"/>
  <c r="I444"/>
  <c r="D445"/>
  <c r="H445"/>
  <c r="D446"/>
  <c r="H446"/>
  <c r="D447"/>
  <c r="H447"/>
  <c r="D448"/>
  <c r="H448"/>
  <c r="G449"/>
  <c r="G450"/>
  <c r="G451"/>
  <c r="G452"/>
  <c r="F453"/>
  <c r="J453"/>
  <c r="F454"/>
  <c r="J454"/>
  <c r="F455"/>
  <c r="J455"/>
  <c r="F456"/>
  <c r="J456"/>
  <c r="E457"/>
  <c r="I457"/>
  <c r="E458"/>
  <c r="I458"/>
  <c r="E459"/>
  <c r="I459"/>
  <c r="E460"/>
  <c r="I460"/>
  <c r="D461"/>
  <c r="H461"/>
  <c r="D462"/>
  <c r="H462"/>
  <c r="D463"/>
  <c r="H463"/>
  <c r="D464"/>
  <c r="H464"/>
  <c r="G465"/>
  <c r="G466"/>
  <c r="G467"/>
  <c r="G468"/>
  <c r="F469"/>
  <c r="J469"/>
  <c r="F470"/>
  <c r="J470"/>
  <c r="F471"/>
  <c r="J471"/>
  <c r="F472"/>
  <c r="J472"/>
  <c r="E473"/>
  <c r="I473"/>
  <c r="D383"/>
  <c r="J390"/>
  <c r="I392"/>
  <c r="H393"/>
  <c r="H394"/>
  <c r="H395"/>
  <c r="H396"/>
  <c r="G397"/>
  <c r="G398"/>
  <c r="G399"/>
  <c r="G400"/>
  <c r="F401"/>
  <c r="F402"/>
  <c r="F403"/>
  <c r="F404"/>
  <c r="E405"/>
  <c r="E406"/>
  <c r="E407"/>
  <c r="E408"/>
  <c r="D409"/>
  <c r="D410"/>
  <c r="D411"/>
  <c r="D412"/>
  <c r="J417"/>
  <c r="J418"/>
  <c r="J419"/>
  <c r="J420"/>
  <c r="I421"/>
  <c r="I422"/>
  <c r="I423"/>
  <c r="I424"/>
  <c r="H425"/>
  <c r="H426"/>
  <c r="H427"/>
  <c r="H428"/>
  <c r="G429"/>
  <c r="G430"/>
  <c r="G431"/>
  <c r="G432"/>
  <c r="F433"/>
  <c r="F434"/>
  <c r="F435"/>
  <c r="F436"/>
  <c r="E437"/>
  <c r="E438"/>
  <c r="J438"/>
  <c r="G439"/>
  <c r="G440"/>
  <c r="F441"/>
  <c r="J441"/>
  <c r="F442"/>
  <c r="J442"/>
  <c r="F443"/>
  <c r="J443"/>
  <c r="F444"/>
  <c r="J444"/>
  <c r="E445"/>
  <c r="I445"/>
  <c r="E446"/>
  <c r="I446"/>
  <c r="E447"/>
  <c r="I447"/>
  <c r="E448"/>
  <c r="I448"/>
  <c r="D449"/>
  <c r="H449"/>
  <c r="D450"/>
  <c r="H450"/>
  <c r="D451"/>
  <c r="H451"/>
  <c r="D452"/>
  <c r="H452"/>
  <c r="G453"/>
  <c r="G454"/>
  <c r="G455"/>
  <c r="G456"/>
  <c r="F457"/>
  <c r="J457"/>
  <c r="F458"/>
  <c r="J458"/>
  <c r="F459"/>
  <c r="J459"/>
  <c r="F460"/>
  <c r="J460"/>
  <c r="E461"/>
  <c r="I461"/>
  <c r="E462"/>
  <c r="I462"/>
  <c r="E463"/>
  <c r="I463"/>
  <c r="E464"/>
  <c r="I464"/>
  <c r="D465"/>
  <c r="H465"/>
  <c r="D466"/>
  <c r="H466"/>
  <c r="D467"/>
  <c r="H467"/>
  <c r="D468"/>
  <c r="H468"/>
  <c r="G469"/>
  <c r="G470"/>
  <c r="H383"/>
  <c r="K383" s="1"/>
  <c r="G385"/>
  <c r="G387"/>
  <c r="F389"/>
  <c r="F391"/>
  <c r="J392"/>
  <c r="I393"/>
  <c r="I394"/>
  <c r="I395"/>
  <c r="I396"/>
  <c r="H397"/>
  <c r="H398"/>
  <c r="H399"/>
  <c r="H400"/>
  <c r="G401"/>
  <c r="G402"/>
  <c r="G403"/>
  <c r="G404"/>
  <c r="F405"/>
  <c r="F406"/>
  <c r="F407"/>
  <c r="F408"/>
  <c r="E409"/>
  <c r="E410"/>
  <c r="E411"/>
  <c r="E412"/>
  <c r="D413"/>
  <c r="D414"/>
  <c r="D415"/>
  <c r="D416"/>
  <c r="J421"/>
  <c r="J422"/>
  <c r="J423"/>
  <c r="J424"/>
  <c r="I425"/>
  <c r="I426"/>
  <c r="I427"/>
  <c r="I428"/>
  <c r="H429"/>
  <c r="H430"/>
  <c r="H431"/>
  <c r="H432"/>
  <c r="G433"/>
  <c r="G434"/>
  <c r="G435"/>
  <c r="G436"/>
  <c r="F437"/>
  <c r="F438"/>
  <c r="H439"/>
  <c r="D440"/>
  <c r="H440"/>
  <c r="G441"/>
  <c r="G442"/>
  <c r="G443"/>
  <c r="G444"/>
  <c r="F445"/>
  <c r="J445"/>
  <c r="F446"/>
  <c r="J446"/>
  <c r="F447"/>
  <c r="J447"/>
  <c r="F448"/>
  <c r="J448"/>
  <c r="E449"/>
  <c r="I449"/>
  <c r="E450"/>
  <c r="I450"/>
  <c r="E451"/>
  <c r="I451"/>
  <c r="E452"/>
  <c r="I452"/>
  <c r="D453"/>
  <c r="H453"/>
  <c r="D454"/>
  <c r="D384"/>
  <c r="K384" s="1"/>
  <c r="J389"/>
  <c r="J391"/>
  <c r="D393"/>
  <c r="K393" s="1"/>
  <c r="D394"/>
  <c r="K394" s="1"/>
  <c r="D395"/>
  <c r="K395" s="1"/>
  <c r="D396"/>
  <c r="K396" s="1"/>
  <c r="J401"/>
  <c r="J402"/>
  <c r="J403"/>
  <c r="J404"/>
  <c r="I405"/>
  <c r="I406"/>
  <c r="I407"/>
  <c r="I408"/>
  <c r="H409"/>
  <c r="H410"/>
  <c r="H411"/>
  <c r="H412"/>
  <c r="G413"/>
  <c r="G414"/>
  <c r="G415"/>
  <c r="G416"/>
  <c r="F417"/>
  <c r="F418"/>
  <c r="F419"/>
  <c r="F420"/>
  <c r="E421"/>
  <c r="E422"/>
  <c r="E423"/>
  <c r="E424"/>
  <c r="D425"/>
  <c r="K425" s="1"/>
  <c r="D426"/>
  <c r="K426" s="1"/>
  <c r="D427"/>
  <c r="K427" s="1"/>
  <c r="D428"/>
  <c r="K428" s="1"/>
  <c r="J433"/>
  <c r="J434"/>
  <c r="J435"/>
  <c r="J436"/>
  <c r="I437"/>
  <c r="G438"/>
  <c r="E439"/>
  <c r="I439"/>
  <c r="E440"/>
  <c r="I440"/>
  <c r="D441"/>
  <c r="H441"/>
  <c r="D442"/>
  <c r="K442" s="1"/>
  <c r="H442"/>
  <c r="D443"/>
  <c r="K443" s="1"/>
  <c r="H443"/>
  <c r="D444"/>
  <c r="K444" s="1"/>
  <c r="H444"/>
  <c r="G445"/>
  <c r="G446"/>
  <c r="G447"/>
  <c r="G448"/>
  <c r="F449"/>
  <c r="J449"/>
  <c r="F450"/>
  <c r="J450"/>
  <c r="F451"/>
  <c r="J451"/>
  <c r="F452"/>
  <c r="J452"/>
  <c r="E453"/>
  <c r="K453" s="1"/>
  <c r="I453"/>
  <c r="E454"/>
  <c r="I454"/>
  <c r="E455"/>
  <c r="I455"/>
  <c r="E456"/>
  <c r="I456"/>
  <c r="D457"/>
  <c r="H457"/>
  <c r="D458"/>
  <c r="H458"/>
  <c r="D459"/>
  <c r="H459"/>
  <c r="D460"/>
  <c r="H460"/>
  <c r="G461"/>
  <c r="G462"/>
  <c r="G463"/>
  <c r="G464"/>
  <c r="F465"/>
  <c r="J465"/>
  <c r="F466"/>
  <c r="J466"/>
  <c r="F467"/>
  <c r="J467"/>
  <c r="F468"/>
  <c r="J468"/>
  <c r="E469"/>
  <c r="I469"/>
  <c r="E470"/>
  <c r="I470"/>
  <c r="E471"/>
  <c r="I471"/>
  <c r="E472"/>
  <c r="I472"/>
  <c r="D473"/>
  <c r="H473"/>
  <c r="D474"/>
  <c r="H474"/>
  <c r="D475"/>
  <c r="H475"/>
  <c r="D476"/>
  <c r="H476"/>
  <c r="G477"/>
  <c r="G478"/>
  <c r="G479"/>
  <c r="G480"/>
  <c r="F481"/>
  <c r="J481"/>
  <c r="F482"/>
  <c r="J482"/>
  <c r="F483"/>
  <c r="J483"/>
  <c r="F484"/>
  <c r="J484"/>
  <c r="E485"/>
  <c r="I485"/>
  <c r="E486"/>
  <c r="I486"/>
  <c r="E487"/>
  <c r="I487"/>
  <c r="E488"/>
  <c r="I488"/>
  <c r="D489"/>
  <c r="H489"/>
  <c r="D490"/>
  <c r="H490"/>
  <c r="D491"/>
  <c r="H491"/>
  <c r="D492"/>
  <c r="H492"/>
  <c r="G493"/>
  <c r="G494"/>
  <c r="G495"/>
  <c r="G496"/>
  <c r="F497"/>
  <c r="J497"/>
  <c r="F498"/>
  <c r="J498"/>
  <c r="F499"/>
  <c r="J499"/>
  <c r="F500"/>
  <c r="J500"/>
  <c r="E501"/>
  <c r="I501"/>
  <c r="E502"/>
  <c r="I502"/>
  <c r="E503"/>
  <c r="I503"/>
  <c r="E504"/>
  <c r="I504"/>
  <c r="D505"/>
  <c r="H505"/>
  <c r="D506"/>
  <c r="H506"/>
  <c r="D507"/>
  <c r="H507"/>
  <c r="D508"/>
  <c r="H508"/>
  <c r="G509"/>
  <c r="H454"/>
  <c r="H456"/>
  <c r="G458"/>
  <c r="G460"/>
  <c r="F462"/>
  <c r="F464"/>
  <c r="E466"/>
  <c r="E468"/>
  <c r="D470"/>
  <c r="G471"/>
  <c r="G472"/>
  <c r="F473"/>
  <c r="E474"/>
  <c r="J474"/>
  <c r="G475"/>
  <c r="E476"/>
  <c r="J476"/>
  <c r="F477"/>
  <c r="D478"/>
  <c r="I478"/>
  <c r="F479"/>
  <c r="D480"/>
  <c r="I480"/>
  <c r="E481"/>
  <c r="H482"/>
  <c r="E483"/>
  <c r="H484"/>
  <c r="D485"/>
  <c r="J485"/>
  <c r="G486"/>
  <c r="D487"/>
  <c r="J487"/>
  <c r="G488"/>
  <c r="I489"/>
  <c r="F490"/>
  <c r="I491"/>
  <c r="F492"/>
  <c r="H493"/>
  <c r="E494"/>
  <c r="J494"/>
  <c r="H495"/>
  <c r="E496"/>
  <c r="J496"/>
  <c r="G497"/>
  <c r="D498"/>
  <c r="I498"/>
  <c r="G499"/>
  <c r="D500"/>
  <c r="I500"/>
  <c r="F501"/>
  <c r="H502"/>
  <c r="F503"/>
  <c r="H504"/>
  <c r="E505"/>
  <c r="J505"/>
  <c r="G506"/>
  <c r="E507"/>
  <c r="J507"/>
  <c r="G508"/>
  <c r="D509"/>
  <c r="I509"/>
  <c r="E510"/>
  <c r="I510"/>
  <c r="E511"/>
  <c r="I511"/>
  <c r="E512"/>
  <c r="I512"/>
  <c r="D513"/>
  <c r="H513"/>
  <c r="D514"/>
  <c r="H514"/>
  <c r="D515"/>
  <c r="H515"/>
  <c r="D516"/>
  <c r="H516"/>
  <c r="G517"/>
  <c r="G518"/>
  <c r="G519"/>
  <c r="G520"/>
  <c r="F521"/>
  <c r="J521"/>
  <c r="F522"/>
  <c r="J522"/>
  <c r="F523"/>
  <c r="J523"/>
  <c r="F524"/>
  <c r="J524"/>
  <c r="E525"/>
  <c r="I525"/>
  <c r="E526"/>
  <c r="I526"/>
  <c r="E527"/>
  <c r="I527"/>
  <c r="E528"/>
  <c r="I528"/>
  <c r="D529"/>
  <c r="H529"/>
  <c r="D530"/>
  <c r="H530"/>
  <c r="D531"/>
  <c r="H531"/>
  <c r="D532"/>
  <c r="H532"/>
  <c r="G533"/>
  <c r="G534"/>
  <c r="G535"/>
  <c r="G536"/>
  <c r="F537"/>
  <c r="J537"/>
  <c r="F538"/>
  <c r="J538"/>
  <c r="F539"/>
  <c r="J539"/>
  <c r="F540"/>
  <c r="J540"/>
  <c r="E541"/>
  <c r="I541"/>
  <c r="E542"/>
  <c r="I542"/>
  <c r="E543"/>
  <c r="I543"/>
  <c r="E544"/>
  <c r="I544"/>
  <c r="D545"/>
  <c r="H545"/>
  <c r="D546"/>
  <c r="H546"/>
  <c r="D547"/>
  <c r="H547"/>
  <c r="D548"/>
  <c r="H548"/>
  <c r="G549"/>
  <c r="G550"/>
  <c r="G551"/>
  <c r="G552"/>
  <c r="F553"/>
  <c r="J553"/>
  <c r="F554"/>
  <c r="J554"/>
  <c r="F555"/>
  <c r="J555"/>
  <c r="F556"/>
  <c r="J556"/>
  <c r="E557"/>
  <c r="I557"/>
  <c r="E558"/>
  <c r="I558"/>
  <c r="E559"/>
  <c r="I559"/>
  <c r="E560"/>
  <c r="I560"/>
  <c r="D561"/>
  <c r="H561"/>
  <c r="D562"/>
  <c r="H562"/>
  <c r="D563"/>
  <c r="H563"/>
  <c r="D564"/>
  <c r="H564"/>
  <c r="G565"/>
  <c r="G566"/>
  <c r="G567"/>
  <c r="G568"/>
  <c r="F569"/>
  <c r="J569"/>
  <c r="F570"/>
  <c r="J570"/>
  <c r="F571"/>
  <c r="J571"/>
  <c r="F572"/>
  <c r="J572"/>
  <c r="E573"/>
  <c r="I573"/>
  <c r="E574"/>
  <c r="I574"/>
  <c r="E575"/>
  <c r="I575"/>
  <c r="E576"/>
  <c r="I576"/>
  <c r="D577"/>
  <c r="H577"/>
  <c r="D578"/>
  <c r="H578"/>
  <c r="D579"/>
  <c r="H579"/>
  <c r="D455"/>
  <c r="J462"/>
  <c r="J464"/>
  <c r="I466"/>
  <c r="I468"/>
  <c r="H470"/>
  <c r="H471"/>
  <c r="H472"/>
  <c r="G473"/>
  <c r="F474"/>
  <c r="I475"/>
  <c r="F476"/>
  <c r="H477"/>
  <c r="E478"/>
  <c r="J478"/>
  <c r="H479"/>
  <c r="E480"/>
  <c r="J480"/>
  <c r="G481"/>
  <c r="D482"/>
  <c r="I482"/>
  <c r="G483"/>
  <c r="D484"/>
  <c r="I484"/>
  <c r="F485"/>
  <c r="H486"/>
  <c r="F487"/>
  <c r="H488"/>
  <c r="E489"/>
  <c r="J489"/>
  <c r="G490"/>
  <c r="E491"/>
  <c r="J491"/>
  <c r="G492"/>
  <c r="D493"/>
  <c r="I493"/>
  <c r="F494"/>
  <c r="D495"/>
  <c r="I495"/>
  <c r="F496"/>
  <c r="H497"/>
  <c r="E498"/>
  <c r="H499"/>
  <c r="E500"/>
  <c r="G501"/>
  <c r="D502"/>
  <c r="J502"/>
  <c r="G503"/>
  <c r="D504"/>
  <c r="J504"/>
  <c r="F505"/>
  <c r="I506"/>
  <c r="F507"/>
  <c r="I508"/>
  <c r="E509"/>
  <c r="J509"/>
  <c r="F510"/>
  <c r="J510"/>
  <c r="F511"/>
  <c r="J511"/>
  <c r="F512"/>
  <c r="J512"/>
  <c r="E513"/>
  <c r="I513"/>
  <c r="E514"/>
  <c r="I514"/>
  <c r="E515"/>
  <c r="I515"/>
  <c r="E516"/>
  <c r="I516"/>
  <c r="D517"/>
  <c r="H517"/>
  <c r="D518"/>
  <c r="H518"/>
  <c r="D519"/>
  <c r="H519"/>
  <c r="D520"/>
  <c r="H520"/>
  <c r="G521"/>
  <c r="G522"/>
  <c r="G523"/>
  <c r="G524"/>
  <c r="F525"/>
  <c r="J525"/>
  <c r="F526"/>
  <c r="J526"/>
  <c r="F527"/>
  <c r="J527"/>
  <c r="F528"/>
  <c r="J528"/>
  <c r="E529"/>
  <c r="I529"/>
  <c r="E530"/>
  <c r="I530"/>
  <c r="E531"/>
  <c r="I531"/>
  <c r="E532"/>
  <c r="I532"/>
  <c r="D533"/>
  <c r="H533"/>
  <c r="D534"/>
  <c r="H534"/>
  <c r="D535"/>
  <c r="H535"/>
  <c r="D536"/>
  <c r="H536"/>
  <c r="G537"/>
  <c r="G538"/>
  <c r="G539"/>
  <c r="G540"/>
  <c r="F541"/>
  <c r="J541"/>
  <c r="F542"/>
  <c r="J542"/>
  <c r="F543"/>
  <c r="J543"/>
  <c r="F544"/>
  <c r="J544"/>
  <c r="E545"/>
  <c r="I545"/>
  <c r="E546"/>
  <c r="I546"/>
  <c r="E547"/>
  <c r="I547"/>
  <c r="E548"/>
  <c r="I548"/>
  <c r="D549"/>
  <c r="H549"/>
  <c r="D550"/>
  <c r="H550"/>
  <c r="D551"/>
  <c r="H551"/>
  <c r="D552"/>
  <c r="H552"/>
  <c r="G553"/>
  <c r="G554"/>
  <c r="G555"/>
  <c r="G556"/>
  <c r="F557"/>
  <c r="J557"/>
  <c r="F558"/>
  <c r="J558"/>
  <c r="F559"/>
  <c r="H455"/>
  <c r="G457"/>
  <c r="G459"/>
  <c r="F461"/>
  <c r="F463"/>
  <c r="E465"/>
  <c r="E467"/>
  <c r="D469"/>
  <c r="J473"/>
  <c r="G474"/>
  <c r="E475"/>
  <c r="J475"/>
  <c r="G476"/>
  <c r="D477"/>
  <c r="I477"/>
  <c r="F478"/>
  <c r="D479"/>
  <c r="I479"/>
  <c r="F480"/>
  <c r="H481"/>
  <c r="E482"/>
  <c r="H483"/>
  <c r="E484"/>
  <c r="G485"/>
  <c r="D486"/>
  <c r="J486"/>
  <c r="G487"/>
  <c r="D488"/>
  <c r="J488"/>
  <c r="F489"/>
  <c r="I490"/>
  <c r="F491"/>
  <c r="I492"/>
  <c r="E493"/>
  <c r="J493"/>
  <c r="H494"/>
  <c r="E495"/>
  <c r="J495"/>
  <c r="H496"/>
  <c r="D497"/>
  <c r="I497"/>
  <c r="G498"/>
  <c r="D499"/>
  <c r="I499"/>
  <c r="G500"/>
  <c r="H501"/>
  <c r="F502"/>
  <c r="H503"/>
  <c r="F504"/>
  <c r="G505"/>
  <c r="E506"/>
  <c r="J506"/>
  <c r="G507"/>
  <c r="E508"/>
  <c r="J508"/>
  <c r="F509"/>
  <c r="G510"/>
  <c r="G511"/>
  <c r="G512"/>
  <c r="F513"/>
  <c r="J513"/>
  <c r="F514"/>
  <c r="J514"/>
  <c r="F515"/>
  <c r="J515"/>
  <c r="F516"/>
  <c r="J516"/>
  <c r="E517"/>
  <c r="I517"/>
  <c r="E518"/>
  <c r="I518"/>
  <c r="E519"/>
  <c r="I519"/>
  <c r="E520"/>
  <c r="I520"/>
  <c r="D521"/>
  <c r="H521"/>
  <c r="D522"/>
  <c r="H522"/>
  <c r="D523"/>
  <c r="H523"/>
  <c r="D524"/>
  <c r="H524"/>
  <c r="G525"/>
  <c r="G526"/>
  <c r="G527"/>
  <c r="G528"/>
  <c r="F529"/>
  <c r="J529"/>
  <c r="F530"/>
  <c r="J530"/>
  <c r="F531"/>
  <c r="J531"/>
  <c r="F532"/>
  <c r="J532"/>
  <c r="E533"/>
  <c r="I533"/>
  <c r="E534"/>
  <c r="I534"/>
  <c r="E535"/>
  <c r="D456"/>
  <c r="K456" s="1"/>
  <c r="J461"/>
  <c r="J463"/>
  <c r="I465"/>
  <c r="I467"/>
  <c r="H469"/>
  <c r="D471"/>
  <c r="K471" s="1"/>
  <c r="D472"/>
  <c r="K472" s="1"/>
  <c r="I474"/>
  <c r="F475"/>
  <c r="I476"/>
  <c r="E477"/>
  <c r="K477" s="1"/>
  <c r="J477"/>
  <c r="H478"/>
  <c r="E479"/>
  <c r="J479"/>
  <c r="H480"/>
  <c r="D481"/>
  <c r="I481"/>
  <c r="G482"/>
  <c r="D483"/>
  <c r="I483"/>
  <c r="G484"/>
  <c r="H485"/>
  <c r="F486"/>
  <c r="H487"/>
  <c r="F488"/>
  <c r="G489"/>
  <c r="E490"/>
  <c r="J490"/>
  <c r="G491"/>
  <c r="E492"/>
  <c r="J492"/>
  <c r="F493"/>
  <c r="D494"/>
  <c r="I494"/>
  <c r="F495"/>
  <c r="D496"/>
  <c r="K496" s="1"/>
  <c r="I496"/>
  <c r="E497"/>
  <c r="K497" s="1"/>
  <c r="H498"/>
  <c r="E499"/>
  <c r="H500"/>
  <c r="D501"/>
  <c r="J501"/>
  <c r="G502"/>
  <c r="D503"/>
  <c r="J503"/>
  <c r="G504"/>
  <c r="I505"/>
  <c r="F506"/>
  <c r="I507"/>
  <c r="F508"/>
  <c r="H509"/>
  <c r="D510"/>
  <c r="H510"/>
  <c r="D511"/>
  <c r="H511"/>
  <c r="D512"/>
  <c r="H512"/>
  <c r="G513"/>
  <c r="G514"/>
  <c r="G515"/>
  <c r="G516"/>
  <c r="F517"/>
  <c r="J517"/>
  <c r="F518"/>
  <c r="J518"/>
  <c r="F519"/>
  <c r="J519"/>
  <c r="F520"/>
  <c r="J520"/>
  <c r="E521"/>
  <c r="I521"/>
  <c r="E522"/>
  <c r="I522"/>
  <c r="E523"/>
  <c r="I523"/>
  <c r="E524"/>
  <c r="I524"/>
  <c r="D525"/>
  <c r="H525"/>
  <c r="D526"/>
  <c r="H526"/>
  <c r="D527"/>
  <c r="H527"/>
  <c r="D528"/>
  <c r="H528"/>
  <c r="G529"/>
  <c r="G530"/>
  <c r="G531"/>
  <c r="G532"/>
  <c r="F533"/>
  <c r="J533"/>
  <c r="F534"/>
  <c r="J534"/>
  <c r="F535"/>
  <c r="J535"/>
  <c r="F536"/>
  <c r="J536"/>
  <c r="E537"/>
  <c r="I537"/>
  <c r="E538"/>
  <c r="I538"/>
  <c r="E539"/>
  <c r="I539"/>
  <c r="E540"/>
  <c r="I540"/>
  <c r="D541"/>
  <c r="H541"/>
  <c r="D542"/>
  <c r="H542"/>
  <c r="D543"/>
  <c r="H543"/>
  <c r="D544"/>
  <c r="H544"/>
  <c r="G545"/>
  <c r="G546"/>
  <c r="G547"/>
  <c r="G548"/>
  <c r="F549"/>
  <c r="J549"/>
  <c r="F550"/>
  <c r="J550"/>
  <c r="F551"/>
  <c r="J551"/>
  <c r="F552"/>
  <c r="J552"/>
  <c r="E553"/>
  <c r="I553"/>
  <c r="E554"/>
  <c r="I554"/>
  <c r="E555"/>
  <c r="I555"/>
  <c r="E556"/>
  <c r="I556"/>
  <c r="D557"/>
  <c r="H557"/>
  <c r="D558"/>
  <c r="H558"/>
  <c r="D559"/>
  <c r="H559"/>
  <c r="D560"/>
  <c r="H560"/>
  <c r="G561"/>
  <c r="G562"/>
  <c r="G563"/>
  <c r="G564"/>
  <c r="F565"/>
  <c r="J565"/>
  <c r="F566"/>
  <c r="J566"/>
  <c r="F567"/>
  <c r="J567"/>
  <c r="F568"/>
  <c r="J568"/>
  <c r="E569"/>
  <c r="I569"/>
  <c r="E570"/>
  <c r="I570"/>
  <c r="E571"/>
  <c r="I571"/>
  <c r="E572"/>
  <c r="I572"/>
  <c r="D573"/>
  <c r="H573"/>
  <c r="D574"/>
  <c r="H574"/>
  <c r="D575"/>
  <c r="H575"/>
  <c r="D576"/>
  <c r="H576"/>
  <c r="G577"/>
  <c r="G578"/>
  <c r="G579"/>
  <c r="G580"/>
  <c r="F581"/>
  <c r="J581"/>
  <c r="F582"/>
  <c r="J582"/>
  <c r="F583"/>
  <c r="J583"/>
  <c r="F584"/>
  <c r="J584"/>
  <c r="E585"/>
  <c r="I585"/>
  <c r="E586"/>
  <c r="I586"/>
  <c r="E587"/>
  <c r="I535"/>
  <c r="H537"/>
  <c r="H539"/>
  <c r="G541"/>
  <c r="G543"/>
  <c r="F545"/>
  <c r="F547"/>
  <c r="E549"/>
  <c r="E551"/>
  <c r="D553"/>
  <c r="D555"/>
  <c r="F560"/>
  <c r="E561"/>
  <c r="E562"/>
  <c r="E563"/>
  <c r="E564"/>
  <c r="D565"/>
  <c r="D566"/>
  <c r="D567"/>
  <c r="D568"/>
  <c r="J573"/>
  <c r="J574"/>
  <c r="J575"/>
  <c r="J576"/>
  <c r="I577"/>
  <c r="I578"/>
  <c r="I579"/>
  <c r="F580"/>
  <c r="H581"/>
  <c r="E582"/>
  <c r="H583"/>
  <c r="E584"/>
  <c r="G585"/>
  <c r="D586"/>
  <c r="J586"/>
  <c r="G587"/>
  <c r="G588"/>
  <c r="F589"/>
  <c r="J589"/>
  <c r="F590"/>
  <c r="J590"/>
  <c r="F591"/>
  <c r="J591"/>
  <c r="F592"/>
  <c r="J592"/>
  <c r="I593"/>
  <c r="E594"/>
  <c r="I595"/>
  <c r="I596"/>
  <c r="G557"/>
  <c r="G560"/>
  <c r="F563"/>
  <c r="F564"/>
  <c r="E567"/>
  <c r="D569"/>
  <c r="D571"/>
  <c r="J578"/>
  <c r="I581"/>
  <c r="G582"/>
  <c r="G584"/>
  <c r="H585"/>
  <c r="F586"/>
  <c r="D588"/>
  <c r="G590"/>
  <c r="G591"/>
  <c r="G592"/>
  <c r="F593"/>
  <c r="J594"/>
  <c r="J595"/>
  <c r="J596"/>
  <c r="H591"/>
  <c r="E536"/>
  <c r="D538"/>
  <c r="D540"/>
  <c r="J547"/>
  <c r="I549"/>
  <c r="I551"/>
  <c r="H553"/>
  <c r="H555"/>
  <c r="G559"/>
  <c r="F561"/>
  <c r="E566"/>
  <c r="D572"/>
  <c r="H580"/>
  <c r="I583"/>
  <c r="J593"/>
  <c r="F595"/>
  <c r="E597"/>
  <c r="G593"/>
  <c r="G595"/>
  <c r="F597"/>
  <c r="I536"/>
  <c r="H538"/>
  <c r="H540"/>
  <c r="G542"/>
  <c r="G544"/>
  <c r="F546"/>
  <c r="F548"/>
  <c r="E550"/>
  <c r="E552"/>
  <c r="D554"/>
  <c r="D556"/>
  <c r="J559"/>
  <c r="J560"/>
  <c r="I561"/>
  <c r="I562"/>
  <c r="I563"/>
  <c r="I564"/>
  <c r="H565"/>
  <c r="H566"/>
  <c r="H567"/>
  <c r="H568"/>
  <c r="G569"/>
  <c r="G570"/>
  <c r="G571"/>
  <c r="G572"/>
  <c r="F573"/>
  <c r="F574"/>
  <c r="F575"/>
  <c r="F576"/>
  <c r="E577"/>
  <c r="E578"/>
  <c r="E579"/>
  <c r="D580"/>
  <c r="I580"/>
  <c r="E581"/>
  <c r="H582"/>
  <c r="E583"/>
  <c r="H584"/>
  <c r="D585"/>
  <c r="J585"/>
  <c r="G586"/>
  <c r="D587"/>
  <c r="I587"/>
  <c r="E588"/>
  <c r="I588"/>
  <c r="D589"/>
  <c r="H589"/>
  <c r="D590"/>
  <c r="H590"/>
  <c r="D591"/>
  <c r="D592"/>
  <c r="G596"/>
  <c r="D537"/>
  <c r="D539"/>
  <c r="K539" s="1"/>
  <c r="J546"/>
  <c r="J548"/>
  <c r="I550"/>
  <c r="I552"/>
  <c r="H554"/>
  <c r="H556"/>
  <c r="G558"/>
  <c r="J561"/>
  <c r="J562"/>
  <c r="J563"/>
  <c r="J564"/>
  <c r="I565"/>
  <c r="I566"/>
  <c r="I567"/>
  <c r="I568"/>
  <c r="H569"/>
  <c r="H570"/>
  <c r="H571"/>
  <c r="H572"/>
  <c r="G573"/>
  <c r="G574"/>
  <c r="G575"/>
  <c r="G576"/>
  <c r="F577"/>
  <c r="F578"/>
  <c r="F579"/>
  <c r="E580"/>
  <c r="J580"/>
  <c r="G581"/>
  <c r="D582"/>
  <c r="K582" s="1"/>
  <c r="I582"/>
  <c r="G583"/>
  <c r="D584"/>
  <c r="I584"/>
  <c r="F585"/>
  <c r="H586"/>
  <c r="F587"/>
  <c r="J587"/>
  <c r="F588"/>
  <c r="J588"/>
  <c r="E589"/>
  <c r="I589"/>
  <c r="E590"/>
  <c r="I590"/>
  <c r="E591"/>
  <c r="I591"/>
  <c r="E592"/>
  <c r="I592"/>
  <c r="D593"/>
  <c r="H593"/>
  <c r="D594"/>
  <c r="H594"/>
  <c r="D595"/>
  <c r="H595"/>
  <c r="D596"/>
  <c r="H596"/>
  <c r="G597"/>
  <c r="E593"/>
  <c r="K593" s="1"/>
  <c r="I594"/>
  <c r="E595"/>
  <c r="E596"/>
  <c r="D597"/>
  <c r="H597"/>
  <c r="J545"/>
  <c r="F562"/>
  <c r="E565"/>
  <c r="K565" s="1"/>
  <c r="E568"/>
  <c r="D570"/>
  <c r="K570" s="1"/>
  <c r="J577"/>
  <c r="J579"/>
  <c r="D581"/>
  <c r="D583"/>
  <c r="K583" s="1"/>
  <c r="H587"/>
  <c r="H588"/>
  <c r="G589"/>
  <c r="F594"/>
  <c r="F596"/>
  <c r="I597"/>
  <c r="H592"/>
  <c r="G594"/>
  <c r="J597"/>
  <c r="V2797" i="34"/>
  <c r="W12"/>
  <c r="W15"/>
  <c r="W17"/>
  <c r="W20"/>
  <c r="W22"/>
  <c r="W11"/>
  <c r="W16"/>
  <c r="W21"/>
  <c r="W13"/>
  <c r="W19"/>
  <c r="W23"/>
  <c r="W2797"/>
  <c r="A10" i="56"/>
  <c r="A12"/>
  <c r="H33"/>
  <c r="F33"/>
  <c r="F32"/>
  <c r="B63" i="57"/>
  <c r="F63"/>
  <c r="C64"/>
  <c r="G64"/>
  <c r="D65"/>
  <c r="I65"/>
  <c r="E66"/>
  <c r="B67"/>
  <c r="F67"/>
  <c r="C68"/>
  <c r="G68"/>
  <c r="D69"/>
  <c r="I69"/>
  <c r="E70"/>
  <c r="B71"/>
  <c r="F71"/>
  <c r="C72"/>
  <c r="G72"/>
  <c r="C63"/>
  <c r="G63"/>
  <c r="D64"/>
  <c r="I64"/>
  <c r="E65"/>
  <c r="B66"/>
  <c r="F66"/>
  <c r="C67"/>
  <c r="G67"/>
  <c r="D68"/>
  <c r="I68"/>
  <c r="E69"/>
  <c r="B70"/>
  <c r="F70"/>
  <c r="C71"/>
  <c r="G71"/>
  <c r="D72"/>
  <c r="I72"/>
  <c r="D63"/>
  <c r="I63"/>
  <c r="J63" s="1"/>
  <c r="E64"/>
  <c r="B65"/>
  <c r="F65"/>
  <c r="C66"/>
  <c r="G66"/>
  <c r="D67"/>
  <c r="I67"/>
  <c r="J67" s="1"/>
  <c r="E68"/>
  <c r="B69"/>
  <c r="F69"/>
  <c r="C70"/>
  <c r="G70"/>
  <c r="D71"/>
  <c r="I71"/>
  <c r="E72"/>
  <c r="E63"/>
  <c r="B64"/>
  <c r="F64"/>
  <c r="C65"/>
  <c r="G65"/>
  <c r="D66"/>
  <c r="I66"/>
  <c r="E67"/>
  <c r="B68"/>
  <c r="F68"/>
  <c r="C69"/>
  <c r="G69"/>
  <c r="D70"/>
  <c r="I70"/>
  <c r="E71"/>
  <c r="B72"/>
  <c r="F72"/>
  <c r="B39"/>
  <c r="F39"/>
  <c r="C40"/>
  <c r="G40"/>
  <c r="D41"/>
  <c r="I41"/>
  <c r="E42"/>
  <c r="B43"/>
  <c r="F43"/>
  <c r="C44"/>
  <c r="G44"/>
  <c r="D45"/>
  <c r="I45"/>
  <c r="E46"/>
  <c r="B47"/>
  <c r="F47"/>
  <c r="C48"/>
  <c r="G48"/>
  <c r="D49"/>
  <c r="I49"/>
  <c r="E50"/>
  <c r="B51"/>
  <c r="F51"/>
  <c r="C52"/>
  <c r="G52"/>
  <c r="D53"/>
  <c r="I53"/>
  <c r="E54"/>
  <c r="B55"/>
  <c r="F55"/>
  <c r="C56"/>
  <c r="G56"/>
  <c r="D57"/>
  <c r="I57"/>
  <c r="E58"/>
  <c r="B59"/>
  <c r="F59"/>
  <c r="C60"/>
  <c r="G60"/>
  <c r="D61"/>
  <c r="I61"/>
  <c r="D62"/>
  <c r="I62"/>
  <c r="C39"/>
  <c r="G39"/>
  <c r="D40"/>
  <c r="I40"/>
  <c r="E41"/>
  <c r="B42"/>
  <c r="C43"/>
  <c r="G43"/>
  <c r="D44"/>
  <c r="I44"/>
  <c r="E45"/>
  <c r="B46"/>
  <c r="F46"/>
  <c r="C47"/>
  <c r="G47"/>
  <c r="D48"/>
  <c r="I48"/>
  <c r="E49"/>
  <c r="B50"/>
  <c r="F50"/>
  <c r="C51"/>
  <c r="G51"/>
  <c r="D52"/>
  <c r="I52"/>
  <c r="E53"/>
  <c r="B54"/>
  <c r="F54"/>
  <c r="C55"/>
  <c r="G55"/>
  <c r="D56"/>
  <c r="I56"/>
  <c r="E57"/>
  <c r="B58"/>
  <c r="F58"/>
  <c r="C59"/>
  <c r="G59"/>
  <c r="D60"/>
  <c r="I60"/>
  <c r="E61"/>
  <c r="E62"/>
  <c r="D39"/>
  <c r="I39"/>
  <c r="E40"/>
  <c r="B41"/>
  <c r="F41"/>
  <c r="C42"/>
  <c r="G42"/>
  <c r="D43"/>
  <c r="I43"/>
  <c r="E44"/>
  <c r="B45"/>
  <c r="F45"/>
  <c r="C46"/>
  <c r="G46"/>
  <c r="D47"/>
  <c r="I47"/>
  <c r="E48"/>
  <c r="B49"/>
  <c r="F49"/>
  <c r="C50"/>
  <c r="H2" i="55" s="1"/>
  <c r="G50" i="57"/>
  <c r="D51"/>
  <c r="I51"/>
  <c r="E52"/>
  <c r="B53"/>
  <c r="F53"/>
  <c r="C54"/>
  <c r="G54"/>
  <c r="D55"/>
  <c r="I55"/>
  <c r="E56"/>
  <c r="B57"/>
  <c r="F57"/>
  <c r="C58"/>
  <c r="G58"/>
  <c r="D59"/>
  <c r="I59"/>
  <c r="E60"/>
  <c r="B61"/>
  <c r="F61"/>
  <c r="B62"/>
  <c r="F62"/>
  <c r="E39"/>
  <c r="B40"/>
  <c r="F40"/>
  <c r="H40" s="1"/>
  <c r="C41"/>
  <c r="G41"/>
  <c r="D42"/>
  <c r="I42"/>
  <c r="E43"/>
  <c r="B44"/>
  <c r="F44"/>
  <c r="H44" s="1"/>
  <c r="C45"/>
  <c r="G45"/>
  <c r="D46"/>
  <c r="I46"/>
  <c r="E47"/>
  <c r="B48"/>
  <c r="F48"/>
  <c r="H48" s="1"/>
  <c r="C49"/>
  <c r="G49"/>
  <c r="D50"/>
  <c r="I50"/>
  <c r="E51"/>
  <c r="B52"/>
  <c r="F52"/>
  <c r="H52" s="1"/>
  <c r="C53"/>
  <c r="G53"/>
  <c r="D54"/>
  <c r="I54"/>
  <c r="E55"/>
  <c r="B56"/>
  <c r="F56"/>
  <c r="H56" s="1"/>
  <c r="C57"/>
  <c r="G57"/>
  <c r="D58"/>
  <c r="I58"/>
  <c r="E59"/>
  <c r="B60"/>
  <c r="F60"/>
  <c r="H60" s="1"/>
  <c r="C61"/>
  <c r="G61"/>
  <c r="C62"/>
  <c r="G62"/>
  <c r="B25"/>
  <c r="F25"/>
  <c r="C26"/>
  <c r="G26"/>
  <c r="D27"/>
  <c r="I27"/>
  <c r="E28"/>
  <c r="B29"/>
  <c r="F29"/>
  <c r="C30"/>
  <c r="G30"/>
  <c r="D31"/>
  <c r="I31"/>
  <c r="E32"/>
  <c r="B33"/>
  <c r="F33"/>
  <c r="E34"/>
  <c r="C35"/>
  <c r="G35"/>
  <c r="E36"/>
  <c r="D37"/>
  <c r="I37"/>
  <c r="C38"/>
  <c r="G38"/>
  <c r="C25"/>
  <c r="G25"/>
  <c r="D26"/>
  <c r="I26"/>
  <c r="E27"/>
  <c r="B28"/>
  <c r="F28"/>
  <c r="C29"/>
  <c r="G29"/>
  <c r="D30"/>
  <c r="I30"/>
  <c r="E31"/>
  <c r="B32"/>
  <c r="F32"/>
  <c r="C33"/>
  <c r="G33"/>
  <c r="B34"/>
  <c r="F34"/>
  <c r="D35"/>
  <c r="I35"/>
  <c r="B36"/>
  <c r="F36"/>
  <c r="E37"/>
  <c r="D38"/>
  <c r="I38"/>
  <c r="D25"/>
  <c r="I25"/>
  <c r="E26"/>
  <c r="B27"/>
  <c r="F27"/>
  <c r="C28"/>
  <c r="G28"/>
  <c r="D29"/>
  <c r="I29"/>
  <c r="E30"/>
  <c r="B31"/>
  <c r="F31"/>
  <c r="C32"/>
  <c r="G32"/>
  <c r="D33"/>
  <c r="I33"/>
  <c r="C34"/>
  <c r="G34"/>
  <c r="E35"/>
  <c r="C36"/>
  <c r="G36"/>
  <c r="B37"/>
  <c r="F37"/>
  <c r="E38"/>
  <c r="E25"/>
  <c r="B26"/>
  <c r="F26"/>
  <c r="H26" s="1"/>
  <c r="C27"/>
  <c r="G27"/>
  <c r="D28"/>
  <c r="I28"/>
  <c r="E29"/>
  <c r="B30"/>
  <c r="F30"/>
  <c r="H30" s="1"/>
  <c r="C31"/>
  <c r="G31"/>
  <c r="D32"/>
  <c r="I32"/>
  <c r="E33"/>
  <c r="D34"/>
  <c r="I34"/>
  <c r="B35"/>
  <c r="F35"/>
  <c r="D36"/>
  <c r="I36"/>
  <c r="C37"/>
  <c r="G37"/>
  <c r="B38"/>
  <c r="F38"/>
  <c r="E328" i="60"/>
  <c r="E344"/>
  <c r="E321"/>
  <c r="E333"/>
  <c r="E341"/>
  <c r="E318"/>
  <c r="E326"/>
  <c r="E334"/>
  <c r="E329"/>
  <c r="E322"/>
  <c r="E342"/>
  <c r="E338"/>
  <c r="E319"/>
  <c r="E323"/>
  <c r="E327"/>
  <c r="E331"/>
  <c r="E335"/>
  <c r="E339"/>
  <c r="E343"/>
  <c r="E347"/>
  <c r="E320"/>
  <c r="E324"/>
  <c r="E332"/>
  <c r="E336"/>
  <c r="E340"/>
  <c r="E348"/>
  <c r="E317"/>
  <c r="K317" s="1"/>
  <c r="E325"/>
  <c r="E337"/>
  <c r="E345"/>
  <c r="E330"/>
  <c r="E346"/>
  <c r="I102" i="55"/>
  <c r="H348" i="60"/>
  <c r="F348"/>
  <c r="D348"/>
  <c r="H347"/>
  <c r="F347"/>
  <c r="D347"/>
  <c r="H346"/>
  <c r="F346"/>
  <c r="D346"/>
  <c r="H345"/>
  <c r="F345"/>
  <c r="D345"/>
  <c r="H344"/>
  <c r="F344"/>
  <c r="D344"/>
  <c r="H343"/>
  <c r="F343"/>
  <c r="D343"/>
  <c r="H342"/>
  <c r="F342"/>
  <c r="D342"/>
  <c r="H341"/>
  <c r="F341"/>
  <c r="D341"/>
  <c r="H340"/>
  <c r="F340"/>
  <c r="D340"/>
  <c r="H339"/>
  <c r="F339"/>
  <c r="D339"/>
  <c r="H338"/>
  <c r="F338"/>
  <c r="D338"/>
  <c r="H337"/>
  <c r="F337"/>
  <c r="D337"/>
  <c r="H336"/>
  <c r="F336"/>
  <c r="D336"/>
  <c r="H335"/>
  <c r="F335"/>
  <c r="D335"/>
  <c r="H334"/>
  <c r="F334"/>
  <c r="D334"/>
  <c r="H333"/>
  <c r="F333"/>
  <c r="D333"/>
  <c r="H332"/>
  <c r="F332"/>
  <c r="D332"/>
  <c r="H331"/>
  <c r="F331"/>
  <c r="D331"/>
  <c r="H330"/>
  <c r="F330"/>
  <c r="D330"/>
  <c r="H329"/>
  <c r="F329"/>
  <c r="D329"/>
  <c r="H328"/>
  <c r="F328"/>
  <c r="D328"/>
  <c r="H327"/>
  <c r="F327"/>
  <c r="D327"/>
  <c r="H326"/>
  <c r="F326"/>
  <c r="D326"/>
  <c r="H325"/>
  <c r="F325"/>
  <c r="D325"/>
  <c r="H324"/>
  <c r="F324"/>
  <c r="D324"/>
  <c r="H323"/>
  <c r="F323"/>
  <c r="D323"/>
  <c r="H322"/>
  <c r="F322"/>
  <c r="D322"/>
  <c r="H321"/>
  <c r="F321"/>
  <c r="D321"/>
  <c r="H320"/>
  <c r="F320"/>
  <c r="D320"/>
  <c r="H319"/>
  <c r="F319"/>
  <c r="D319"/>
  <c r="H318"/>
  <c r="F318"/>
  <c r="D318"/>
  <c r="H316"/>
  <c r="F316"/>
  <c r="D316"/>
  <c r="H315"/>
  <c r="F315"/>
  <c r="D315"/>
  <c r="H314"/>
  <c r="F314"/>
  <c r="D314"/>
  <c r="H313"/>
  <c r="F313"/>
  <c r="D313"/>
  <c r="H312"/>
  <c r="F312"/>
  <c r="D312"/>
  <c r="H311"/>
  <c r="F311"/>
  <c r="D311"/>
  <c r="H310"/>
  <c r="F310"/>
  <c r="D310"/>
  <c r="H309"/>
  <c r="F309"/>
  <c r="D309"/>
  <c r="H308"/>
  <c r="F308"/>
  <c r="D308"/>
  <c r="H307"/>
  <c r="F307"/>
  <c r="D307"/>
  <c r="H306"/>
  <c r="F306"/>
  <c r="D306"/>
  <c r="H305"/>
  <c r="F305"/>
  <c r="D305"/>
  <c r="H304"/>
  <c r="F304"/>
  <c r="D304"/>
  <c r="H303"/>
  <c r="F303"/>
  <c r="D303"/>
  <c r="H302"/>
  <c r="F302"/>
  <c r="D302"/>
  <c r="H301"/>
  <c r="F301"/>
  <c r="D301"/>
  <c r="H300"/>
  <c r="F300"/>
  <c r="D300"/>
  <c r="H299"/>
  <c r="F299"/>
  <c r="D299"/>
  <c r="H298"/>
  <c r="F298"/>
  <c r="D298"/>
  <c r="H297"/>
  <c r="F297"/>
  <c r="D297"/>
  <c r="H296"/>
  <c r="F296"/>
  <c r="D296"/>
  <c r="H295"/>
  <c r="F295"/>
  <c r="D295"/>
  <c r="H294"/>
  <c r="F294"/>
  <c r="D294"/>
  <c r="H293"/>
  <c r="F293"/>
  <c r="D293"/>
  <c r="H292"/>
  <c r="F292"/>
  <c r="D292"/>
  <c r="H291"/>
  <c r="F291"/>
  <c r="D291"/>
  <c r="H290"/>
  <c r="F290"/>
  <c r="D290"/>
  <c r="H289"/>
  <c r="F289"/>
  <c r="D289"/>
  <c r="H288"/>
  <c r="F288"/>
  <c r="D288"/>
  <c r="H287"/>
  <c r="F287"/>
  <c r="D287"/>
  <c r="H286"/>
  <c r="F286"/>
  <c r="D286"/>
  <c r="H285"/>
  <c r="F285"/>
  <c r="D285"/>
  <c r="I348"/>
  <c r="G348"/>
  <c r="I347"/>
  <c r="G347"/>
  <c r="I346"/>
  <c r="G346"/>
  <c r="I345"/>
  <c r="G345"/>
  <c r="I344"/>
  <c r="G344"/>
  <c r="I343"/>
  <c r="G343"/>
  <c r="I342"/>
  <c r="G342"/>
  <c r="I341"/>
  <c r="G341"/>
  <c r="I340"/>
  <c r="G340"/>
  <c r="I339"/>
  <c r="G339"/>
  <c r="I338"/>
  <c r="G338"/>
  <c r="I337"/>
  <c r="G337"/>
  <c r="I336"/>
  <c r="G336"/>
  <c r="I335"/>
  <c r="G335"/>
  <c r="I334"/>
  <c r="G334"/>
  <c r="I333"/>
  <c r="G333"/>
  <c r="I332"/>
  <c r="G332"/>
  <c r="I331"/>
  <c r="G331"/>
  <c r="I330"/>
  <c r="G330"/>
  <c r="I329"/>
  <c r="G329"/>
  <c r="I328"/>
  <c r="G328"/>
  <c r="I327"/>
  <c r="G327"/>
  <c r="I326"/>
  <c r="G326"/>
  <c r="I325"/>
  <c r="G325"/>
  <c r="I324"/>
  <c r="G324"/>
  <c r="I323"/>
  <c r="G323"/>
  <c r="I322"/>
  <c r="G322"/>
  <c r="I321"/>
  <c r="G321"/>
  <c r="I320"/>
  <c r="G320"/>
  <c r="I319"/>
  <c r="G319"/>
  <c r="I318"/>
  <c r="G318"/>
  <c r="I316"/>
  <c r="G316"/>
  <c r="E316"/>
  <c r="I315"/>
  <c r="G315"/>
  <c r="E315"/>
  <c r="I314"/>
  <c r="G314"/>
  <c r="E314"/>
  <c r="I313"/>
  <c r="G313"/>
  <c r="E313"/>
  <c r="I312"/>
  <c r="G312"/>
  <c r="E312"/>
  <c r="I311"/>
  <c r="G311"/>
  <c r="E311"/>
  <c r="I310"/>
  <c r="G310"/>
  <c r="E310"/>
  <c r="I309"/>
  <c r="G309"/>
  <c r="E309"/>
  <c r="I308"/>
  <c r="G308"/>
  <c r="E308"/>
  <c r="I307"/>
  <c r="G307"/>
  <c r="E307"/>
  <c r="I306"/>
  <c r="G306"/>
  <c r="E306"/>
  <c r="I305"/>
  <c r="G305"/>
  <c r="E305"/>
  <c r="I304"/>
  <c r="G304"/>
  <c r="E304"/>
  <c r="I303"/>
  <c r="G303"/>
  <c r="E303"/>
  <c r="I302"/>
  <c r="G302"/>
  <c r="E302"/>
  <c r="I301"/>
  <c r="G301"/>
  <c r="E301"/>
  <c r="I300"/>
  <c r="G300"/>
  <c r="E300"/>
  <c r="I299"/>
  <c r="G299"/>
  <c r="E299"/>
  <c r="I298"/>
  <c r="G298"/>
  <c r="E298"/>
  <c r="I297"/>
  <c r="G297"/>
  <c r="E297"/>
  <c r="I296"/>
  <c r="G296"/>
  <c r="E296"/>
  <c r="I295"/>
  <c r="G295"/>
  <c r="E295"/>
  <c r="I294"/>
  <c r="G294"/>
  <c r="E294"/>
  <c r="I293"/>
  <c r="G293"/>
  <c r="E293"/>
  <c r="I292"/>
  <c r="G292"/>
  <c r="E292"/>
  <c r="I291"/>
  <c r="G291"/>
  <c r="E291"/>
  <c r="I290"/>
  <c r="G290"/>
  <c r="E290"/>
  <c r="I289"/>
  <c r="G289"/>
  <c r="E289"/>
  <c r="I288"/>
  <c r="G288"/>
  <c r="E288"/>
  <c r="I287"/>
  <c r="G287"/>
  <c r="E287"/>
  <c r="I286"/>
  <c r="G286"/>
  <c r="E286"/>
  <c r="I285"/>
  <c r="G285"/>
  <c r="E285"/>
  <c r="I284"/>
  <c r="G284"/>
  <c r="E284"/>
  <c r="I283"/>
  <c r="G283"/>
  <c r="E283"/>
  <c r="I282"/>
  <c r="G282"/>
  <c r="E282"/>
  <c r="I281"/>
  <c r="G281"/>
  <c r="E281"/>
  <c r="I280"/>
  <c r="G280"/>
  <c r="E280"/>
  <c r="I279"/>
  <c r="G279"/>
  <c r="E279"/>
  <c r="I278"/>
  <c r="G278"/>
  <c r="E278"/>
  <c r="I277"/>
  <c r="G277"/>
  <c r="E277"/>
  <c r="I276"/>
  <c r="G276"/>
  <c r="E276"/>
  <c r="I275"/>
  <c r="G275"/>
  <c r="E275"/>
  <c r="I274"/>
  <c r="G274"/>
  <c r="E274"/>
  <c r="I273"/>
  <c r="G273"/>
  <c r="F284"/>
  <c r="H283"/>
  <c r="D283"/>
  <c r="F282"/>
  <c r="H281"/>
  <c r="D281"/>
  <c r="F280"/>
  <c r="H279"/>
  <c r="D279"/>
  <c r="F278"/>
  <c r="H277"/>
  <c r="D277"/>
  <c r="F276"/>
  <c r="H275"/>
  <c r="D275"/>
  <c r="F274"/>
  <c r="H273"/>
  <c r="E273"/>
  <c r="I272"/>
  <c r="G272"/>
  <c r="E272"/>
  <c r="I271"/>
  <c r="G271"/>
  <c r="E271"/>
  <c r="I270"/>
  <c r="G270"/>
  <c r="E270"/>
  <c r="I269"/>
  <c r="G269"/>
  <c r="E269"/>
  <c r="I268"/>
  <c r="G268"/>
  <c r="E268"/>
  <c r="I267"/>
  <c r="G267"/>
  <c r="E267"/>
  <c r="I266"/>
  <c r="G266"/>
  <c r="E266"/>
  <c r="I265"/>
  <c r="G265"/>
  <c r="E265"/>
  <c r="I264"/>
  <c r="G264"/>
  <c r="E264"/>
  <c r="I263"/>
  <c r="G263"/>
  <c r="E263"/>
  <c r="I262"/>
  <c r="G262"/>
  <c r="E262"/>
  <c r="I261"/>
  <c r="G261"/>
  <c r="E261"/>
  <c r="I260"/>
  <c r="G260"/>
  <c r="E260"/>
  <c r="I259"/>
  <c r="G259"/>
  <c r="E259"/>
  <c r="I258"/>
  <c r="G258"/>
  <c r="E258"/>
  <c r="I257"/>
  <c r="G257"/>
  <c r="E257"/>
  <c r="I256"/>
  <c r="G256"/>
  <c r="E256"/>
  <c r="I255"/>
  <c r="G255"/>
  <c r="E255"/>
  <c r="I254"/>
  <c r="G254"/>
  <c r="E254"/>
  <c r="I253"/>
  <c r="G253"/>
  <c r="E253"/>
  <c r="I252"/>
  <c r="G252"/>
  <c r="E252"/>
  <c r="I251"/>
  <c r="G251"/>
  <c r="E251"/>
  <c r="I250"/>
  <c r="G250"/>
  <c r="E250"/>
  <c r="I249"/>
  <c r="G249"/>
  <c r="E249"/>
  <c r="I248"/>
  <c r="G248"/>
  <c r="E248"/>
  <c r="I247"/>
  <c r="G247"/>
  <c r="E247"/>
  <c r="I246"/>
  <c r="G246"/>
  <c r="E246"/>
  <c r="I245"/>
  <c r="G245"/>
  <c r="E245"/>
  <c r="I244"/>
  <c r="G244"/>
  <c r="E244"/>
  <c r="I243"/>
  <c r="G243"/>
  <c r="E243"/>
  <c r="I242"/>
  <c r="G242"/>
  <c r="E242"/>
  <c r="I241"/>
  <c r="G241"/>
  <c r="E241"/>
  <c r="I240"/>
  <c r="G240"/>
  <c r="E240"/>
  <c r="I239"/>
  <c r="G239"/>
  <c r="E239"/>
  <c r="I238"/>
  <c r="G238"/>
  <c r="E238"/>
  <c r="I237"/>
  <c r="G237"/>
  <c r="E237"/>
  <c r="I236"/>
  <c r="G236"/>
  <c r="E236"/>
  <c r="I235"/>
  <c r="G235"/>
  <c r="E235"/>
  <c r="I234"/>
  <c r="G234"/>
  <c r="E234"/>
  <c r="I233"/>
  <c r="G233"/>
  <c r="E233"/>
  <c r="I232"/>
  <c r="G232"/>
  <c r="E232"/>
  <c r="I231"/>
  <c r="G231"/>
  <c r="E231"/>
  <c r="I230"/>
  <c r="G230"/>
  <c r="E230"/>
  <c r="I229"/>
  <c r="G229"/>
  <c r="E229"/>
  <c r="I228"/>
  <c r="G228"/>
  <c r="E228"/>
  <c r="H284"/>
  <c r="D284"/>
  <c r="F283"/>
  <c r="H282"/>
  <c r="D282"/>
  <c r="F281"/>
  <c r="H280"/>
  <c r="D280"/>
  <c r="F279"/>
  <c r="H278"/>
  <c r="D278"/>
  <c r="F277"/>
  <c r="H276"/>
  <c r="D276"/>
  <c r="F275"/>
  <c r="H274"/>
  <c r="D274"/>
  <c r="F273"/>
  <c r="D273"/>
  <c r="H272"/>
  <c r="F272"/>
  <c r="D272"/>
  <c r="H271"/>
  <c r="F271"/>
  <c r="D271"/>
  <c r="H270"/>
  <c r="F270"/>
  <c r="D270"/>
  <c r="H269"/>
  <c r="F269"/>
  <c r="D269"/>
  <c r="H268"/>
  <c r="F268"/>
  <c r="D268"/>
  <c r="H267"/>
  <c r="F267"/>
  <c r="D267"/>
  <c r="H266"/>
  <c r="F266"/>
  <c r="D266"/>
  <c r="H265"/>
  <c r="F265"/>
  <c r="D265"/>
  <c r="H264"/>
  <c r="F264"/>
  <c r="D264"/>
  <c r="H263"/>
  <c r="F263"/>
  <c r="D263"/>
  <c r="H262"/>
  <c r="F262"/>
  <c r="D262"/>
  <c r="H261"/>
  <c r="F261"/>
  <c r="D261"/>
  <c r="H260"/>
  <c r="F260"/>
  <c r="D260"/>
  <c r="H259"/>
  <c r="F259"/>
  <c r="D259"/>
  <c r="H258"/>
  <c r="F258"/>
  <c r="D258"/>
  <c r="H257"/>
  <c r="F257"/>
  <c r="D257"/>
  <c r="H256"/>
  <c r="F256"/>
  <c r="D256"/>
  <c r="H255"/>
  <c r="F255"/>
  <c r="D255"/>
  <c r="H254"/>
  <c r="F254"/>
  <c r="D254"/>
  <c r="H253"/>
  <c r="F253"/>
  <c r="D253"/>
  <c r="H252"/>
  <c r="F252"/>
  <c r="D252"/>
  <c r="H251"/>
  <c r="F251"/>
  <c r="D251"/>
  <c r="H250"/>
  <c r="F250"/>
  <c r="D250"/>
  <c r="H249"/>
  <c r="F249"/>
  <c r="D249"/>
  <c r="H248"/>
  <c r="F248"/>
  <c r="D248"/>
  <c r="H247"/>
  <c r="F247"/>
  <c r="D247"/>
  <c r="H246"/>
  <c r="F246"/>
  <c r="D246"/>
  <c r="H245"/>
  <c r="F245"/>
  <c r="D245"/>
  <c r="H244"/>
  <c r="F244"/>
  <c r="D244"/>
  <c r="H243"/>
  <c r="F243"/>
  <c r="D243"/>
  <c r="H242"/>
  <c r="F242"/>
  <c r="D242"/>
  <c r="H241"/>
  <c r="F241"/>
  <c r="D241"/>
  <c r="H240"/>
  <c r="F240"/>
  <c r="D240"/>
  <c r="H239"/>
  <c r="F239"/>
  <c r="D239"/>
  <c r="H238"/>
  <c r="F238"/>
  <c r="D238"/>
  <c r="H237"/>
  <c r="F237"/>
  <c r="D237"/>
  <c r="H236"/>
  <c r="F236"/>
  <c r="D236"/>
  <c r="H235"/>
  <c r="F235"/>
  <c r="D235"/>
  <c r="H234"/>
  <c r="F234"/>
  <c r="D234"/>
  <c r="H233"/>
  <c r="F233"/>
  <c r="D233"/>
  <c r="H232"/>
  <c r="F232"/>
  <c r="D232"/>
  <c r="H231"/>
  <c r="F231"/>
  <c r="D231"/>
  <c r="H230"/>
  <c r="F230"/>
  <c r="D230"/>
  <c r="H229"/>
  <c r="F229"/>
  <c r="D229"/>
  <c r="H228"/>
  <c r="F228"/>
  <c r="D228"/>
  <c r="H227"/>
  <c r="F227"/>
  <c r="D227"/>
  <c r="H226"/>
  <c r="F226"/>
  <c r="D226"/>
  <c r="H225"/>
  <c r="F225"/>
  <c r="D225"/>
  <c r="H224"/>
  <c r="F224"/>
  <c r="D224"/>
  <c r="H223"/>
  <c r="F223"/>
  <c r="D223"/>
  <c r="H222"/>
  <c r="F222"/>
  <c r="D222"/>
  <c r="H221"/>
  <c r="F221"/>
  <c r="D221"/>
  <c r="H220"/>
  <c r="F220"/>
  <c r="D220"/>
  <c r="H219"/>
  <c r="F219"/>
  <c r="D219"/>
  <c r="H218"/>
  <c r="F218"/>
  <c r="D218"/>
  <c r="H217"/>
  <c r="F217"/>
  <c r="D217"/>
  <c r="H216"/>
  <c r="I227"/>
  <c r="G227"/>
  <c r="E227"/>
  <c r="I226"/>
  <c r="G226"/>
  <c r="E226"/>
  <c r="I225"/>
  <c r="G225"/>
  <c r="E225"/>
  <c r="I224"/>
  <c r="G224"/>
  <c r="E224"/>
  <c r="I223"/>
  <c r="G223"/>
  <c r="E223"/>
  <c r="I222"/>
  <c r="G222"/>
  <c r="E222"/>
  <c r="I221"/>
  <c r="G221"/>
  <c r="E221"/>
  <c r="I220"/>
  <c r="G220"/>
  <c r="E220"/>
  <c r="I219"/>
  <c r="G219"/>
  <c r="E219"/>
  <c r="I218"/>
  <c r="G218"/>
  <c r="E218"/>
  <c r="I217"/>
  <c r="G217"/>
  <c r="E217"/>
  <c r="I216"/>
  <c r="G216"/>
  <c r="E216"/>
  <c r="I215"/>
  <c r="G215"/>
  <c r="E215"/>
  <c r="I214"/>
  <c r="G214"/>
  <c r="E214"/>
  <c r="I213"/>
  <c r="G213"/>
  <c r="E213"/>
  <c r="I212"/>
  <c r="G212"/>
  <c r="E212"/>
  <c r="I211"/>
  <c r="G211"/>
  <c r="E211"/>
  <c r="F216"/>
  <c r="H215"/>
  <c r="D215"/>
  <c r="F214"/>
  <c r="H213"/>
  <c r="D213"/>
  <c r="F212"/>
  <c r="H211"/>
  <c r="D211"/>
  <c r="H210"/>
  <c r="F210"/>
  <c r="D210"/>
  <c r="F209"/>
  <c r="H207"/>
  <c r="F207"/>
  <c r="D207"/>
  <c r="D206"/>
  <c r="H205"/>
  <c r="F205"/>
  <c r="D204"/>
  <c r="H203"/>
  <c r="F203"/>
  <c r="D202"/>
  <c r="H201"/>
  <c r="F201"/>
  <c r="D201"/>
  <c r="D216"/>
  <c r="F215"/>
  <c r="H214"/>
  <c r="D214"/>
  <c r="F213"/>
  <c r="H212"/>
  <c r="D212"/>
  <c r="F211"/>
  <c r="I210"/>
  <c r="G210"/>
  <c r="E210"/>
  <c r="I209"/>
  <c r="G209"/>
  <c r="E209"/>
  <c r="I208"/>
  <c r="G208"/>
  <c r="E208"/>
  <c r="I207"/>
  <c r="G207"/>
  <c r="E207"/>
  <c r="I206"/>
  <c r="G206"/>
  <c r="E206"/>
  <c r="I205"/>
  <c r="G205"/>
  <c r="E205"/>
  <c r="I204"/>
  <c r="G204"/>
  <c r="E204"/>
  <c r="I203"/>
  <c r="G203"/>
  <c r="E203"/>
  <c r="I202"/>
  <c r="G202"/>
  <c r="E202"/>
  <c r="I201"/>
  <c r="G201"/>
  <c r="E201"/>
  <c r="H209"/>
  <c r="D209"/>
  <c r="H208"/>
  <c r="F208"/>
  <c r="D208"/>
  <c r="H206"/>
  <c r="F206"/>
  <c r="D205"/>
  <c r="H204"/>
  <c r="F204"/>
  <c r="D203"/>
  <c r="H202"/>
  <c r="F202"/>
  <c r="D174"/>
  <c r="H174"/>
  <c r="F175"/>
  <c r="D176"/>
  <c r="H176"/>
  <c r="F177"/>
  <c r="D178"/>
  <c r="H178"/>
  <c r="F179"/>
  <c r="D172"/>
  <c r="H172"/>
  <c r="F173"/>
  <c r="D154"/>
  <c r="H154"/>
  <c r="F155"/>
  <c r="D156"/>
  <c r="H156"/>
  <c r="F157"/>
  <c r="D158"/>
  <c r="H158"/>
  <c r="F159"/>
  <c r="D160"/>
  <c r="H160"/>
  <c r="F161"/>
  <c r="D162"/>
  <c r="H162"/>
  <c r="F163"/>
  <c r="D164"/>
  <c r="H164"/>
  <c r="F165"/>
  <c r="D166"/>
  <c r="H166"/>
  <c r="F167"/>
  <c r="D168"/>
  <c r="H168"/>
  <c r="F169"/>
  <c r="D170"/>
  <c r="H170"/>
  <c r="F171"/>
  <c r="D150"/>
  <c r="H150"/>
  <c r="F151"/>
  <c r="D152"/>
  <c r="H152"/>
  <c r="F153"/>
  <c r="D146"/>
  <c r="H146"/>
  <c r="F147"/>
  <c r="D148"/>
  <c r="H148"/>
  <c r="F149"/>
  <c r="D115"/>
  <c r="H115"/>
  <c r="F116"/>
  <c r="D117"/>
  <c r="H117"/>
  <c r="F118"/>
  <c r="D119"/>
  <c r="H119"/>
  <c r="F120"/>
  <c r="D121"/>
  <c r="H121"/>
  <c r="F122"/>
  <c r="D123"/>
  <c r="H123"/>
  <c r="F124"/>
  <c r="D125"/>
  <c r="H125"/>
  <c r="F126"/>
  <c r="D127"/>
  <c r="H127"/>
  <c r="F128"/>
  <c r="D129"/>
  <c r="H129"/>
  <c r="F130"/>
  <c r="D131"/>
  <c r="H131"/>
  <c r="F132"/>
  <c r="D133"/>
  <c r="H133"/>
  <c r="F134"/>
  <c r="D135"/>
  <c r="H135"/>
  <c r="F136"/>
  <c r="D137"/>
  <c r="E174"/>
  <c r="I174"/>
  <c r="G175"/>
  <c r="E176"/>
  <c r="I176"/>
  <c r="G177"/>
  <c r="E178"/>
  <c r="I178"/>
  <c r="G179"/>
  <c r="E172"/>
  <c r="I172"/>
  <c r="G173"/>
  <c r="E154"/>
  <c r="I154"/>
  <c r="G155"/>
  <c r="E156"/>
  <c r="I156"/>
  <c r="G157"/>
  <c r="E158"/>
  <c r="I158"/>
  <c r="G159"/>
  <c r="E160"/>
  <c r="I160"/>
  <c r="G161"/>
  <c r="E162"/>
  <c r="I162"/>
  <c r="G163"/>
  <c r="E164"/>
  <c r="I164"/>
  <c r="G165"/>
  <c r="E166"/>
  <c r="I166"/>
  <c r="G167"/>
  <c r="E168"/>
  <c r="I168"/>
  <c r="G169"/>
  <c r="E170"/>
  <c r="I170"/>
  <c r="G171"/>
  <c r="E150"/>
  <c r="I150"/>
  <c r="G151"/>
  <c r="E152"/>
  <c r="I152"/>
  <c r="G153"/>
  <c r="E146"/>
  <c r="I146"/>
  <c r="G147"/>
  <c r="E148"/>
  <c r="I148"/>
  <c r="G149"/>
  <c r="E115"/>
  <c r="I115"/>
  <c r="G116"/>
  <c r="E117"/>
  <c r="I117"/>
  <c r="G118"/>
  <c r="E119"/>
  <c r="I119"/>
  <c r="G120"/>
  <c r="E121"/>
  <c r="I121"/>
  <c r="G122"/>
  <c r="E123"/>
  <c r="I123"/>
  <c r="G124"/>
  <c r="E125"/>
  <c r="I125"/>
  <c r="G126"/>
  <c r="E127"/>
  <c r="I127"/>
  <c r="G128"/>
  <c r="E129"/>
  <c r="I129"/>
  <c r="G130"/>
  <c r="E131"/>
  <c r="I131"/>
  <c r="G132"/>
  <c r="E133"/>
  <c r="I133"/>
  <c r="G134"/>
  <c r="E135"/>
  <c r="I135"/>
  <c r="G136"/>
  <c r="E137"/>
  <c r="F174"/>
  <c r="D175"/>
  <c r="H175"/>
  <c r="F176"/>
  <c r="D177"/>
  <c r="H177"/>
  <c r="F178"/>
  <c r="D179"/>
  <c r="H179"/>
  <c r="F172"/>
  <c r="D173"/>
  <c r="H173"/>
  <c r="F154"/>
  <c r="D155"/>
  <c r="H155"/>
  <c r="F156"/>
  <c r="D157"/>
  <c r="H157"/>
  <c r="F158"/>
  <c r="D159"/>
  <c r="H159"/>
  <c r="F160"/>
  <c r="D161"/>
  <c r="H161"/>
  <c r="F162"/>
  <c r="D163"/>
  <c r="H163"/>
  <c r="F164"/>
  <c r="D165"/>
  <c r="H165"/>
  <c r="F166"/>
  <c r="D167"/>
  <c r="H167"/>
  <c r="F168"/>
  <c r="D169"/>
  <c r="H169"/>
  <c r="F170"/>
  <c r="D171"/>
  <c r="H171"/>
  <c r="F150"/>
  <c r="D151"/>
  <c r="H151"/>
  <c r="F152"/>
  <c r="D153"/>
  <c r="H153"/>
  <c r="F146"/>
  <c r="D147"/>
  <c r="H147"/>
  <c r="F148"/>
  <c r="D149"/>
  <c r="H149"/>
  <c r="F115"/>
  <c r="D116"/>
  <c r="H116"/>
  <c r="F117"/>
  <c r="D118"/>
  <c r="H118"/>
  <c r="F119"/>
  <c r="D120"/>
  <c r="H120"/>
  <c r="F121"/>
  <c r="D122"/>
  <c r="H122"/>
  <c r="F123"/>
  <c r="D124"/>
  <c r="H124"/>
  <c r="F125"/>
  <c r="D126"/>
  <c r="H126"/>
  <c r="F127"/>
  <c r="D128"/>
  <c r="H128"/>
  <c r="F129"/>
  <c r="D130"/>
  <c r="H130"/>
  <c r="F131"/>
  <c r="D132"/>
  <c r="H132"/>
  <c r="F133"/>
  <c r="D134"/>
  <c r="H134"/>
  <c r="F135"/>
  <c r="D136"/>
  <c r="H136"/>
  <c r="G174"/>
  <c r="E175"/>
  <c r="I175"/>
  <c r="G176"/>
  <c r="E177"/>
  <c r="I177"/>
  <c r="G178"/>
  <c r="E179"/>
  <c r="I179"/>
  <c r="G172"/>
  <c r="E173"/>
  <c r="I173"/>
  <c r="G154"/>
  <c r="E155"/>
  <c r="I155"/>
  <c r="G156"/>
  <c r="E157"/>
  <c r="I157"/>
  <c r="G158"/>
  <c r="E159"/>
  <c r="I159"/>
  <c r="G160"/>
  <c r="E161"/>
  <c r="I161"/>
  <c r="G162"/>
  <c r="E163"/>
  <c r="I163"/>
  <c r="G164"/>
  <c r="E165"/>
  <c r="I165"/>
  <c r="G166"/>
  <c r="E167"/>
  <c r="I167"/>
  <c r="G168"/>
  <c r="E169"/>
  <c r="I169"/>
  <c r="G170"/>
  <c r="E171"/>
  <c r="I171"/>
  <c r="G150"/>
  <c r="E151"/>
  <c r="I151"/>
  <c r="G152"/>
  <c r="E153"/>
  <c r="I153"/>
  <c r="G146"/>
  <c r="E147"/>
  <c r="I147"/>
  <c r="G148"/>
  <c r="E149"/>
  <c r="I149"/>
  <c r="G115"/>
  <c r="E116"/>
  <c r="I116"/>
  <c r="G117"/>
  <c r="E118"/>
  <c r="I118"/>
  <c r="G119"/>
  <c r="E120"/>
  <c r="I120"/>
  <c r="G121"/>
  <c r="E122"/>
  <c r="I122"/>
  <c r="G123"/>
  <c r="E124"/>
  <c r="I124"/>
  <c r="G125"/>
  <c r="E126"/>
  <c r="I126"/>
  <c r="G127"/>
  <c r="E128"/>
  <c r="I128"/>
  <c r="G129"/>
  <c r="E130"/>
  <c r="I130"/>
  <c r="G131"/>
  <c r="E132"/>
  <c r="I132"/>
  <c r="G133"/>
  <c r="E134"/>
  <c r="I134"/>
  <c r="G135"/>
  <c r="E136"/>
  <c r="I136"/>
  <c r="G137"/>
  <c r="F137"/>
  <c r="E138"/>
  <c r="I138"/>
  <c r="G139"/>
  <c r="E140"/>
  <c r="I140"/>
  <c r="G141"/>
  <c r="E142"/>
  <c r="I142"/>
  <c r="G143"/>
  <c r="E144"/>
  <c r="I144"/>
  <c r="G145"/>
  <c r="E108"/>
  <c r="I108"/>
  <c r="G109"/>
  <c r="E110"/>
  <c r="I110"/>
  <c r="G111"/>
  <c r="E112"/>
  <c r="I112"/>
  <c r="G113"/>
  <c r="E114"/>
  <c r="I114"/>
  <c r="G55"/>
  <c r="E56"/>
  <c r="I56"/>
  <c r="G57"/>
  <c r="E58"/>
  <c r="I58"/>
  <c r="G59"/>
  <c r="E60"/>
  <c r="I60"/>
  <c r="G61"/>
  <c r="E62"/>
  <c r="I62"/>
  <c r="G63"/>
  <c r="E64"/>
  <c r="I64"/>
  <c r="G65"/>
  <c r="E66"/>
  <c r="I66"/>
  <c r="G67"/>
  <c r="E68"/>
  <c r="I68"/>
  <c r="G69"/>
  <c r="E70"/>
  <c r="I70"/>
  <c r="G71"/>
  <c r="E72"/>
  <c r="I72"/>
  <c r="G73"/>
  <c r="E74"/>
  <c r="I74"/>
  <c r="G75"/>
  <c r="E76"/>
  <c r="I76"/>
  <c r="G77"/>
  <c r="E78"/>
  <c r="I78"/>
  <c r="G79"/>
  <c r="E80"/>
  <c r="I80"/>
  <c r="G81"/>
  <c r="E82"/>
  <c r="I82"/>
  <c r="G83"/>
  <c r="E84"/>
  <c r="I84"/>
  <c r="G85"/>
  <c r="E86"/>
  <c r="I86"/>
  <c r="G87"/>
  <c r="E88"/>
  <c r="I88"/>
  <c r="G89"/>
  <c r="E90"/>
  <c r="I90"/>
  <c r="G91"/>
  <c r="E92"/>
  <c r="I92"/>
  <c r="G93"/>
  <c r="E94"/>
  <c r="I94"/>
  <c r="G95"/>
  <c r="H137"/>
  <c r="F138"/>
  <c r="D139"/>
  <c r="H139"/>
  <c r="F140"/>
  <c r="D141"/>
  <c r="H141"/>
  <c r="F142"/>
  <c r="D143"/>
  <c r="H143"/>
  <c r="F144"/>
  <c r="D145"/>
  <c r="H145"/>
  <c r="F108"/>
  <c r="D109"/>
  <c r="H109"/>
  <c r="F110"/>
  <c r="D111"/>
  <c r="H111"/>
  <c r="F112"/>
  <c r="D113"/>
  <c r="H113"/>
  <c r="F114"/>
  <c r="D55"/>
  <c r="H55"/>
  <c r="F56"/>
  <c r="D57"/>
  <c r="H57"/>
  <c r="F58"/>
  <c r="D59"/>
  <c r="H59"/>
  <c r="F60"/>
  <c r="D61"/>
  <c r="H61"/>
  <c r="F62"/>
  <c r="D63"/>
  <c r="H63"/>
  <c r="F64"/>
  <c r="D65"/>
  <c r="H65"/>
  <c r="F66"/>
  <c r="D67"/>
  <c r="H67"/>
  <c r="F68"/>
  <c r="D69"/>
  <c r="H69"/>
  <c r="F70"/>
  <c r="D71"/>
  <c r="H71"/>
  <c r="F72"/>
  <c r="D73"/>
  <c r="H73"/>
  <c r="F74"/>
  <c r="D75"/>
  <c r="H75"/>
  <c r="F76"/>
  <c r="D77"/>
  <c r="H77"/>
  <c r="F78"/>
  <c r="D79"/>
  <c r="H79"/>
  <c r="F80"/>
  <c r="D81"/>
  <c r="H81"/>
  <c r="F82"/>
  <c r="D83"/>
  <c r="H83"/>
  <c r="F84"/>
  <c r="D85"/>
  <c r="H85"/>
  <c r="F86"/>
  <c r="D87"/>
  <c r="H87"/>
  <c r="F88"/>
  <c r="D89"/>
  <c r="H89"/>
  <c r="F90"/>
  <c r="D91"/>
  <c r="H91"/>
  <c r="F92"/>
  <c r="D93"/>
  <c r="H93"/>
  <c r="F94"/>
  <c r="D95"/>
  <c r="H95"/>
  <c r="I137"/>
  <c r="G138"/>
  <c r="E139"/>
  <c r="I139"/>
  <c r="G140"/>
  <c r="E141"/>
  <c r="I141"/>
  <c r="G142"/>
  <c r="E143"/>
  <c r="I143"/>
  <c r="G144"/>
  <c r="E145"/>
  <c r="I145"/>
  <c r="G108"/>
  <c r="E109"/>
  <c r="I109"/>
  <c r="G110"/>
  <c r="E111"/>
  <c r="I111"/>
  <c r="G112"/>
  <c r="E113"/>
  <c r="I113"/>
  <c r="G114"/>
  <c r="E55"/>
  <c r="I55"/>
  <c r="G56"/>
  <c r="E57"/>
  <c r="I57"/>
  <c r="G58"/>
  <c r="E59"/>
  <c r="I59"/>
  <c r="G60"/>
  <c r="E61"/>
  <c r="I61"/>
  <c r="G62"/>
  <c r="E63"/>
  <c r="I63"/>
  <c r="G64"/>
  <c r="E65"/>
  <c r="I65"/>
  <c r="G66"/>
  <c r="E67"/>
  <c r="I67"/>
  <c r="G68"/>
  <c r="E69"/>
  <c r="I69"/>
  <c r="G70"/>
  <c r="E71"/>
  <c r="I71"/>
  <c r="G72"/>
  <c r="E73"/>
  <c r="I73"/>
  <c r="G74"/>
  <c r="E75"/>
  <c r="I75"/>
  <c r="G76"/>
  <c r="E77"/>
  <c r="I77"/>
  <c r="G78"/>
  <c r="E79"/>
  <c r="I79"/>
  <c r="G80"/>
  <c r="E81"/>
  <c r="I81"/>
  <c r="G82"/>
  <c r="E83"/>
  <c r="I83"/>
  <c r="G84"/>
  <c r="E85"/>
  <c r="I85"/>
  <c r="G86"/>
  <c r="E87"/>
  <c r="I87"/>
  <c r="G88"/>
  <c r="E89"/>
  <c r="I89"/>
  <c r="G90"/>
  <c r="E91"/>
  <c r="I91"/>
  <c r="G92"/>
  <c r="E93"/>
  <c r="I93"/>
  <c r="G94"/>
  <c r="E95"/>
  <c r="I95"/>
  <c r="D138"/>
  <c r="H138"/>
  <c r="F139"/>
  <c r="D140"/>
  <c r="H140"/>
  <c r="F141"/>
  <c r="D142"/>
  <c r="H142"/>
  <c r="F143"/>
  <c r="D144"/>
  <c r="H144"/>
  <c r="F145"/>
  <c r="D108"/>
  <c r="H108"/>
  <c r="F109"/>
  <c r="D110"/>
  <c r="H110"/>
  <c r="F111"/>
  <c r="D112"/>
  <c r="H112"/>
  <c r="F113"/>
  <c r="D114"/>
  <c r="H114"/>
  <c r="F55"/>
  <c r="D56"/>
  <c r="H56"/>
  <c r="F57"/>
  <c r="D58"/>
  <c r="H58"/>
  <c r="F59"/>
  <c r="D60"/>
  <c r="H60"/>
  <c r="F61"/>
  <c r="D62"/>
  <c r="H62"/>
  <c r="F63"/>
  <c r="D64"/>
  <c r="H64"/>
  <c r="F65"/>
  <c r="D66"/>
  <c r="H66"/>
  <c r="F67"/>
  <c r="D68"/>
  <c r="H68"/>
  <c r="F69"/>
  <c r="D70"/>
  <c r="H70"/>
  <c r="F71"/>
  <c r="D72"/>
  <c r="H72"/>
  <c r="F73"/>
  <c r="D74"/>
  <c r="H74"/>
  <c r="F75"/>
  <c r="D76"/>
  <c r="H76"/>
  <c r="F77"/>
  <c r="D78"/>
  <c r="H78"/>
  <c r="F79"/>
  <c r="D80"/>
  <c r="H80"/>
  <c r="F81"/>
  <c r="D82"/>
  <c r="H82"/>
  <c r="F83"/>
  <c r="D84"/>
  <c r="H84"/>
  <c r="F85"/>
  <c r="D86"/>
  <c r="H86"/>
  <c r="F87"/>
  <c r="D88"/>
  <c r="H88"/>
  <c r="F89"/>
  <c r="D90"/>
  <c r="H90"/>
  <c r="F91"/>
  <c r="D92"/>
  <c r="H92"/>
  <c r="F93"/>
  <c r="D94"/>
  <c r="H94"/>
  <c r="F95"/>
  <c r="D96"/>
  <c r="H96"/>
  <c r="F97"/>
  <c r="D98"/>
  <c r="H98"/>
  <c r="F99"/>
  <c r="D100"/>
  <c r="H100"/>
  <c r="F101"/>
  <c r="D102"/>
  <c r="H102"/>
  <c r="F103"/>
  <c r="D104"/>
  <c r="H104"/>
  <c r="F105"/>
  <c r="D106"/>
  <c r="H106"/>
  <c r="F107"/>
  <c r="D54"/>
  <c r="H54"/>
  <c r="F53"/>
  <c r="D50"/>
  <c r="H50"/>
  <c r="F51"/>
  <c r="D52"/>
  <c r="H52"/>
  <c r="F34"/>
  <c r="D35"/>
  <c r="H35"/>
  <c r="F36"/>
  <c r="D37"/>
  <c r="H37"/>
  <c r="F38"/>
  <c r="D39"/>
  <c r="H39"/>
  <c r="F40"/>
  <c r="D41"/>
  <c r="H41"/>
  <c r="F42"/>
  <c r="D43"/>
  <c r="H43"/>
  <c r="F44"/>
  <c r="D45"/>
  <c r="H45"/>
  <c r="F46"/>
  <c r="D47"/>
  <c r="H47"/>
  <c r="F48"/>
  <c r="D49"/>
  <c r="H49"/>
  <c r="F20"/>
  <c r="D21"/>
  <c r="H21"/>
  <c r="F22"/>
  <c r="D23"/>
  <c r="H23"/>
  <c r="F24"/>
  <c r="D25"/>
  <c r="H25"/>
  <c r="F26"/>
  <c r="D27"/>
  <c r="H27"/>
  <c r="F28"/>
  <c r="D29"/>
  <c r="H29"/>
  <c r="F30"/>
  <c r="D31"/>
  <c r="H31"/>
  <c r="F32"/>
  <c r="D33"/>
  <c r="H33"/>
  <c r="F18"/>
  <c r="D19"/>
  <c r="H19"/>
  <c r="E96"/>
  <c r="I96"/>
  <c r="G97"/>
  <c r="E98"/>
  <c r="I98"/>
  <c r="G99"/>
  <c r="E100"/>
  <c r="I100"/>
  <c r="G101"/>
  <c r="E102"/>
  <c r="I102"/>
  <c r="G103"/>
  <c r="E104"/>
  <c r="I104"/>
  <c r="G105"/>
  <c r="E106"/>
  <c r="I106"/>
  <c r="G107"/>
  <c r="E54"/>
  <c r="I54"/>
  <c r="G53"/>
  <c r="E50"/>
  <c r="I50"/>
  <c r="G51"/>
  <c r="E52"/>
  <c r="I52"/>
  <c r="G34"/>
  <c r="E35"/>
  <c r="I35"/>
  <c r="G36"/>
  <c r="E37"/>
  <c r="I37"/>
  <c r="G38"/>
  <c r="E39"/>
  <c r="I39"/>
  <c r="G40"/>
  <c r="E41"/>
  <c r="I41"/>
  <c r="G42"/>
  <c r="E43"/>
  <c r="I43"/>
  <c r="G44"/>
  <c r="E45"/>
  <c r="I45"/>
  <c r="G46"/>
  <c r="E47"/>
  <c r="I47"/>
  <c r="G48"/>
  <c r="E49"/>
  <c r="I49"/>
  <c r="G20"/>
  <c r="E21"/>
  <c r="I21"/>
  <c r="G22"/>
  <c r="E23"/>
  <c r="I23"/>
  <c r="G24"/>
  <c r="E25"/>
  <c r="I25"/>
  <c r="G26"/>
  <c r="E27"/>
  <c r="I27"/>
  <c r="G28"/>
  <c r="E29"/>
  <c r="I29"/>
  <c r="G30"/>
  <c r="E31"/>
  <c r="I31"/>
  <c r="G32"/>
  <c r="E33"/>
  <c r="I33"/>
  <c r="G18"/>
  <c r="E19"/>
  <c r="I19"/>
  <c r="F96"/>
  <c r="D97"/>
  <c r="H97"/>
  <c r="F98"/>
  <c r="D99"/>
  <c r="H99"/>
  <c r="F100"/>
  <c r="D101"/>
  <c r="H101"/>
  <c r="F102"/>
  <c r="D103"/>
  <c r="H103"/>
  <c r="F104"/>
  <c r="D105"/>
  <c r="H105"/>
  <c r="F106"/>
  <c r="D107"/>
  <c r="H107"/>
  <c r="F54"/>
  <c r="D53"/>
  <c r="H53"/>
  <c r="F50"/>
  <c r="D51"/>
  <c r="H51"/>
  <c r="F52"/>
  <c r="D34"/>
  <c r="H34"/>
  <c r="F35"/>
  <c r="D36"/>
  <c r="H36"/>
  <c r="F37"/>
  <c r="D38"/>
  <c r="H38"/>
  <c r="F39"/>
  <c r="D40"/>
  <c r="H40"/>
  <c r="F41"/>
  <c r="D42"/>
  <c r="H42"/>
  <c r="F43"/>
  <c r="D44"/>
  <c r="H44"/>
  <c r="F45"/>
  <c r="D46"/>
  <c r="H46"/>
  <c r="F47"/>
  <c r="D48"/>
  <c r="H48"/>
  <c r="F49"/>
  <c r="D20"/>
  <c r="H20"/>
  <c r="F21"/>
  <c r="D22"/>
  <c r="H22"/>
  <c r="F23"/>
  <c r="D24"/>
  <c r="H24"/>
  <c r="F25"/>
  <c r="D26"/>
  <c r="H26"/>
  <c r="F27"/>
  <c r="D28"/>
  <c r="H28"/>
  <c r="F29"/>
  <c r="D30"/>
  <c r="H30"/>
  <c r="F31"/>
  <c r="D32"/>
  <c r="H32"/>
  <c r="F33"/>
  <c r="D18"/>
  <c r="H18"/>
  <c r="F19"/>
  <c r="G96"/>
  <c r="E97"/>
  <c r="I97"/>
  <c r="G98"/>
  <c r="E99"/>
  <c r="I99"/>
  <c r="G100"/>
  <c r="E101"/>
  <c r="I101"/>
  <c r="G102"/>
  <c r="E103"/>
  <c r="I103"/>
  <c r="G104"/>
  <c r="E105"/>
  <c r="I105"/>
  <c r="G106"/>
  <c r="E107"/>
  <c r="I107"/>
  <c r="G54"/>
  <c r="E53"/>
  <c r="I53"/>
  <c r="G50"/>
  <c r="E51"/>
  <c r="I51"/>
  <c r="G52"/>
  <c r="E34"/>
  <c r="I34"/>
  <c r="G35"/>
  <c r="E36"/>
  <c r="I36"/>
  <c r="G37"/>
  <c r="E38"/>
  <c r="I38"/>
  <c r="G39"/>
  <c r="E40"/>
  <c r="I40"/>
  <c r="G41"/>
  <c r="E42"/>
  <c r="I42"/>
  <c r="G43"/>
  <c r="E44"/>
  <c r="I44"/>
  <c r="G45"/>
  <c r="E46"/>
  <c r="I46"/>
  <c r="G47"/>
  <c r="E48"/>
  <c r="I48"/>
  <c r="G49"/>
  <c r="E20"/>
  <c r="I20"/>
  <c r="G21"/>
  <c r="E22"/>
  <c r="I22"/>
  <c r="G23"/>
  <c r="E24"/>
  <c r="I24"/>
  <c r="G25"/>
  <c r="E26"/>
  <c r="I26"/>
  <c r="G27"/>
  <c r="E28"/>
  <c r="I28"/>
  <c r="G29"/>
  <c r="E30"/>
  <c r="I30"/>
  <c r="G31"/>
  <c r="E32"/>
  <c r="I32"/>
  <c r="G33"/>
  <c r="E18"/>
  <c r="G19"/>
  <c r="L14" i="54"/>
  <c r="L15" s="1"/>
  <c r="L16" s="1"/>
  <c r="L18"/>
  <c r="L19" s="1"/>
  <c r="I180" i="60"/>
  <c r="G180"/>
  <c r="E180"/>
  <c r="H180"/>
  <c r="F180"/>
  <c r="D180"/>
  <c r="F197"/>
  <c r="D198"/>
  <c r="H198"/>
  <c r="F199"/>
  <c r="D200"/>
  <c r="H200"/>
  <c r="G196"/>
  <c r="E197"/>
  <c r="I197"/>
  <c r="G198"/>
  <c r="E199"/>
  <c r="I199"/>
  <c r="G200"/>
  <c r="F196"/>
  <c r="D196"/>
  <c r="E198"/>
  <c r="G199"/>
  <c r="I200"/>
  <c r="D197"/>
  <c r="F198"/>
  <c r="H199"/>
  <c r="E196"/>
  <c r="G197"/>
  <c r="I198"/>
  <c r="E200"/>
  <c r="H196"/>
  <c r="H197"/>
  <c r="D199"/>
  <c r="F200"/>
  <c r="I196"/>
  <c r="D8"/>
  <c r="H8"/>
  <c r="G7"/>
  <c r="E8"/>
  <c r="I8"/>
  <c r="H7"/>
  <c r="F8"/>
  <c r="E7"/>
  <c r="I7"/>
  <c r="G8"/>
  <c r="F7"/>
  <c r="D7"/>
  <c r="G357"/>
  <c r="D357"/>
  <c r="F357"/>
  <c r="J357"/>
  <c r="E357"/>
  <c r="H357"/>
  <c r="I357"/>
  <c r="D19" i="57"/>
  <c r="D20"/>
  <c r="D22"/>
  <c r="D23"/>
  <c r="D24"/>
  <c r="D15"/>
  <c r="D16"/>
  <c r="D21"/>
  <c r="D14"/>
  <c r="D18"/>
  <c r="D17"/>
  <c r="E15" i="58"/>
  <c r="E16"/>
  <c r="E17"/>
  <c r="E19"/>
  <c r="E20"/>
  <c r="E21"/>
  <c r="E22"/>
  <c r="E23"/>
  <c r="E24"/>
  <c r="I24" s="1"/>
  <c r="E25"/>
  <c r="I25" s="1"/>
  <c r="E26"/>
  <c r="I26" s="1"/>
  <c r="E14"/>
  <c r="E27"/>
  <c r="I27" s="1"/>
  <c r="E28"/>
  <c r="I28" s="1"/>
  <c r="E29"/>
  <c r="I29" s="1"/>
  <c r="E30"/>
  <c r="I30" s="1"/>
  <c r="E18"/>
  <c r="A11" i="56"/>
  <c r="Q10" i="34"/>
  <c r="A10"/>
  <c r="A11"/>
  <c r="B21" i="14"/>
  <c r="D21"/>
  <c r="G21"/>
  <c r="A21"/>
  <c r="C21"/>
  <c r="E21"/>
  <c r="H21"/>
  <c r="G14" i="57"/>
  <c r="G16"/>
  <c r="A18" i="14"/>
  <c r="A17"/>
  <c r="A16"/>
  <c r="A20"/>
  <c r="A15"/>
  <c r="A19"/>
  <c r="A14"/>
  <c r="E56" s="1"/>
  <c r="G2" i="56"/>
  <c r="F15"/>
  <c r="K15" i="34"/>
  <c r="K12"/>
  <c r="K16"/>
  <c r="K13"/>
  <c r="E17" i="57"/>
  <c r="E21"/>
  <c r="E18"/>
  <c r="E22"/>
  <c r="E19"/>
  <c r="E23"/>
  <c r="E14"/>
  <c r="E20"/>
  <c r="E24"/>
  <c r="E15"/>
  <c r="E16"/>
  <c r="V10" i="34"/>
  <c r="A30" i="47" s="1"/>
  <c r="H20" i="14"/>
  <c r="C20"/>
  <c r="E19"/>
  <c r="H18"/>
  <c r="C18"/>
  <c r="E17"/>
  <c r="H16"/>
  <c r="C16"/>
  <c r="E15"/>
  <c r="H14"/>
  <c r="C14"/>
  <c r="B20"/>
  <c r="C19"/>
  <c r="D18"/>
  <c r="D17"/>
  <c r="E16"/>
  <c r="G15"/>
  <c r="G14"/>
  <c r="D14"/>
  <c r="D15"/>
  <c r="G16"/>
  <c r="H17"/>
  <c r="B19"/>
  <c r="D20"/>
  <c r="E14"/>
  <c r="H15"/>
  <c r="B17"/>
  <c r="B18"/>
  <c r="D19"/>
  <c r="E20"/>
  <c r="B15"/>
  <c r="B16"/>
  <c r="C17"/>
  <c r="E18"/>
  <c r="G19"/>
  <c r="G20"/>
  <c r="B14"/>
  <c r="C15"/>
  <c r="D16"/>
  <c r="G17"/>
  <c r="G18"/>
  <c r="H19"/>
  <c r="H29" i="58"/>
  <c r="C29"/>
  <c r="H27"/>
  <c r="C27"/>
  <c r="H25"/>
  <c r="C25"/>
  <c r="H23"/>
  <c r="C23"/>
  <c r="H21"/>
  <c r="C21"/>
  <c r="H19"/>
  <c r="C19"/>
  <c r="H17"/>
  <c r="C17"/>
  <c r="H15"/>
  <c r="C15"/>
  <c r="D30"/>
  <c r="G29"/>
  <c r="B29"/>
  <c r="F29" s="1"/>
  <c r="D28"/>
  <c r="G27"/>
  <c r="B27"/>
  <c r="F27" s="1"/>
  <c r="D26"/>
  <c r="G25"/>
  <c r="B25"/>
  <c r="F25" s="1"/>
  <c r="D24"/>
  <c r="G23"/>
  <c r="B23"/>
  <c r="F23" s="1"/>
  <c r="D22"/>
  <c r="G21"/>
  <c r="B21"/>
  <c r="F21" s="1"/>
  <c r="D20"/>
  <c r="G19"/>
  <c r="B19"/>
  <c r="F19" s="1"/>
  <c r="D18"/>
  <c r="G17"/>
  <c r="B17"/>
  <c r="F17" s="1"/>
  <c r="D16"/>
  <c r="G15"/>
  <c r="B15"/>
  <c r="F15" s="1"/>
  <c r="D14"/>
  <c r="H30"/>
  <c r="C30"/>
  <c r="H28"/>
  <c r="C28"/>
  <c r="H26"/>
  <c r="C26"/>
  <c r="H24"/>
  <c r="C24"/>
  <c r="H22"/>
  <c r="C22"/>
  <c r="H20"/>
  <c r="C20"/>
  <c r="H18"/>
  <c r="C18"/>
  <c r="H16"/>
  <c r="C16"/>
  <c r="H14"/>
  <c r="C14"/>
  <c r="G30"/>
  <c r="B30"/>
  <c r="F30" s="1"/>
  <c r="D29"/>
  <c r="G28"/>
  <c r="B28"/>
  <c r="A28" s="1"/>
  <c r="D27"/>
  <c r="G26"/>
  <c r="B26"/>
  <c r="F26" s="1"/>
  <c r="D25"/>
  <c r="G24"/>
  <c r="B24"/>
  <c r="A24" s="1"/>
  <c r="D23"/>
  <c r="G22"/>
  <c r="B22"/>
  <c r="F22" s="1"/>
  <c r="D21"/>
  <c r="G20"/>
  <c r="B20"/>
  <c r="D19"/>
  <c r="G18"/>
  <c r="B18"/>
  <c r="F18" s="1"/>
  <c r="D17"/>
  <c r="G16"/>
  <c r="B16"/>
  <c r="F16" s="1"/>
  <c r="D15"/>
  <c r="G14"/>
  <c r="B14"/>
  <c r="I36" s="1"/>
  <c r="F24" i="57"/>
  <c r="B24"/>
  <c r="I22"/>
  <c r="G21"/>
  <c r="C21"/>
  <c r="F20"/>
  <c r="B20"/>
  <c r="I23"/>
  <c r="G22"/>
  <c r="C22"/>
  <c r="F21"/>
  <c r="B21"/>
  <c r="I19"/>
  <c r="I24"/>
  <c r="G23"/>
  <c r="C23"/>
  <c r="F22"/>
  <c r="B22"/>
  <c r="I20"/>
  <c r="G24"/>
  <c r="C24"/>
  <c r="F23"/>
  <c r="B23"/>
  <c r="I21"/>
  <c r="I18"/>
  <c r="G17"/>
  <c r="C17"/>
  <c r="F16"/>
  <c r="B16"/>
  <c r="I14"/>
  <c r="C20"/>
  <c r="G18"/>
  <c r="C18"/>
  <c r="F17"/>
  <c r="B17"/>
  <c r="I15"/>
  <c r="C14"/>
  <c r="J3" s="1"/>
  <c r="G19"/>
  <c r="C19"/>
  <c r="F18"/>
  <c r="B18"/>
  <c r="I16"/>
  <c r="G15"/>
  <c r="C15"/>
  <c r="F14"/>
  <c r="B14"/>
  <c r="A14" s="1"/>
  <c r="J77" s="1"/>
  <c r="G20"/>
  <c r="F19"/>
  <c r="B19"/>
  <c r="I17"/>
  <c r="C16"/>
  <c r="F15"/>
  <c r="B15"/>
  <c r="I13" i="61"/>
  <c r="I14" s="1"/>
  <c r="C13"/>
  <c r="C14" s="1"/>
  <c r="K2807" i="34" l="1"/>
  <c r="D30" i="47"/>
  <c r="F30"/>
  <c r="G30"/>
  <c r="B30"/>
  <c r="E30"/>
  <c r="C30"/>
  <c r="K587" i="60"/>
  <c r="K554"/>
  <c r="K488"/>
  <c r="K441"/>
  <c r="H2" i="14"/>
  <c r="A21" i="47"/>
  <c r="E21"/>
  <c r="B22"/>
  <c r="F22"/>
  <c r="C23"/>
  <c r="G23"/>
  <c r="D24"/>
  <c r="A25"/>
  <c r="E25"/>
  <c r="A26"/>
  <c r="E26"/>
  <c r="D27"/>
  <c r="C28"/>
  <c r="G28"/>
  <c r="C29"/>
  <c r="G29"/>
  <c r="E29"/>
  <c r="B21"/>
  <c r="F21"/>
  <c r="C22"/>
  <c r="G22"/>
  <c r="D23"/>
  <c r="A24"/>
  <c r="E24"/>
  <c r="B25"/>
  <c r="F25"/>
  <c r="B26"/>
  <c r="F26"/>
  <c r="A27"/>
  <c r="E27"/>
  <c r="D28"/>
  <c r="A29"/>
  <c r="C21"/>
  <c r="G21"/>
  <c r="D22"/>
  <c r="A23"/>
  <c r="E23"/>
  <c r="B24"/>
  <c r="F24"/>
  <c r="C25"/>
  <c r="G25"/>
  <c r="C26"/>
  <c r="G26"/>
  <c r="B27"/>
  <c r="F27"/>
  <c r="A28"/>
  <c r="E28"/>
  <c r="D21"/>
  <c r="A22"/>
  <c r="E22"/>
  <c r="B23"/>
  <c r="F23"/>
  <c r="C24"/>
  <c r="G24"/>
  <c r="D25"/>
  <c r="D26"/>
  <c r="C27"/>
  <c r="G27"/>
  <c r="B28"/>
  <c r="F28"/>
  <c r="B29"/>
  <c r="F29"/>
  <c r="D29"/>
  <c r="G2" i="61"/>
  <c r="F3" i="68"/>
  <c r="A35" i="58"/>
  <c r="F2"/>
  <c r="B76" i="57"/>
  <c r="A55" i="14"/>
  <c r="K357" i="60"/>
  <c r="K27"/>
  <c r="K591"/>
  <c r="K577"/>
  <c r="K538"/>
  <c r="M538" s="1"/>
  <c r="K561"/>
  <c r="K524"/>
  <c r="K522"/>
  <c r="M522" s="1"/>
  <c r="K493"/>
  <c r="K465"/>
  <c r="K552"/>
  <c r="K550"/>
  <c r="K536"/>
  <c r="K534"/>
  <c r="K520"/>
  <c r="M520" s="1"/>
  <c r="K518"/>
  <c r="K504"/>
  <c r="K489"/>
  <c r="K455"/>
  <c r="K578"/>
  <c r="M578" s="1"/>
  <c r="K564"/>
  <c r="M564" s="1"/>
  <c r="K562"/>
  <c r="K548"/>
  <c r="K546"/>
  <c r="K532"/>
  <c r="M532" s="1"/>
  <c r="K530"/>
  <c r="K516"/>
  <c r="K514"/>
  <c r="M514" s="1"/>
  <c r="K505"/>
  <c r="M505" s="1"/>
  <c r="K480"/>
  <c r="K508"/>
  <c r="K506"/>
  <c r="M506" s="1"/>
  <c r="K492"/>
  <c r="M492" s="1"/>
  <c r="K490"/>
  <c r="K476"/>
  <c r="M476" s="1"/>
  <c r="K474"/>
  <c r="K460"/>
  <c r="K458"/>
  <c r="K454"/>
  <c r="M454" s="1"/>
  <c r="K440"/>
  <c r="M440" s="1"/>
  <c r="K416"/>
  <c r="K409"/>
  <c r="K432"/>
  <c r="K400"/>
  <c r="K436"/>
  <c r="K434"/>
  <c r="K420"/>
  <c r="K418"/>
  <c r="M418" s="1"/>
  <c r="K404"/>
  <c r="K402"/>
  <c r="K388"/>
  <c r="K386"/>
  <c r="M386" s="1"/>
  <c r="K381"/>
  <c r="M381" s="1"/>
  <c r="K366"/>
  <c r="K372"/>
  <c r="K438"/>
  <c r="M438" s="1"/>
  <c r="K424"/>
  <c r="K422"/>
  <c r="K408"/>
  <c r="M408" s="1"/>
  <c r="K406"/>
  <c r="K392"/>
  <c r="K390"/>
  <c r="K371"/>
  <c r="K369"/>
  <c r="M369" s="1"/>
  <c r="K596"/>
  <c r="K594"/>
  <c r="K580"/>
  <c r="K597"/>
  <c r="K571"/>
  <c r="M571" s="1"/>
  <c r="K568"/>
  <c r="K549"/>
  <c r="K585"/>
  <c r="K575"/>
  <c r="M575" s="1"/>
  <c r="K569"/>
  <c r="K559"/>
  <c r="M559" s="1"/>
  <c r="K553"/>
  <c r="K543"/>
  <c r="K537"/>
  <c r="K527"/>
  <c r="K521"/>
  <c r="K511"/>
  <c r="M511" s="1"/>
  <c r="K483"/>
  <c r="K486"/>
  <c r="M486" s="1"/>
  <c r="K479"/>
  <c r="K482"/>
  <c r="K498"/>
  <c r="K470"/>
  <c r="K415"/>
  <c r="K468"/>
  <c r="M468" s="1"/>
  <c r="K466"/>
  <c r="K452"/>
  <c r="K450"/>
  <c r="K412"/>
  <c r="K473"/>
  <c r="K463"/>
  <c r="M463" s="1"/>
  <c r="K457"/>
  <c r="K447"/>
  <c r="K431"/>
  <c r="K399"/>
  <c r="K387"/>
  <c r="M387" s="1"/>
  <c r="K376"/>
  <c r="M376" s="1"/>
  <c r="K358"/>
  <c r="K374"/>
  <c r="M374" s="1"/>
  <c r="K364"/>
  <c r="M364" s="1"/>
  <c r="K362"/>
  <c r="K379"/>
  <c r="K377"/>
  <c r="K590"/>
  <c r="M590" s="1"/>
  <c r="K572"/>
  <c r="M572" s="1"/>
  <c r="K588"/>
  <c r="K567"/>
  <c r="K555"/>
  <c r="K533"/>
  <c r="M533" s="1"/>
  <c r="K523"/>
  <c r="K517"/>
  <c r="K551"/>
  <c r="M551" s="1"/>
  <c r="K545"/>
  <c r="M545" s="1"/>
  <c r="K535"/>
  <c r="K529"/>
  <c r="K519"/>
  <c r="M519" s="1"/>
  <c r="K513"/>
  <c r="M513" s="1"/>
  <c r="K509"/>
  <c r="K484"/>
  <c r="K579"/>
  <c r="K573"/>
  <c r="K563"/>
  <c r="K557"/>
  <c r="K547"/>
  <c r="M547" s="1"/>
  <c r="K541"/>
  <c r="M541" s="1"/>
  <c r="K531"/>
  <c r="K525"/>
  <c r="M525" s="1"/>
  <c r="K515"/>
  <c r="M515" s="1"/>
  <c r="K500"/>
  <c r="K481"/>
  <c r="K507"/>
  <c r="K501"/>
  <c r="K491"/>
  <c r="K485"/>
  <c r="K475"/>
  <c r="K469"/>
  <c r="K459"/>
  <c r="K449"/>
  <c r="K414"/>
  <c r="K411"/>
  <c r="K430"/>
  <c r="K398"/>
  <c r="K435"/>
  <c r="M435" s="1"/>
  <c r="K433"/>
  <c r="K419"/>
  <c r="M419" s="1"/>
  <c r="K417"/>
  <c r="K403"/>
  <c r="K401"/>
  <c r="K385"/>
  <c r="M385" s="1"/>
  <c r="K382"/>
  <c r="K367"/>
  <c r="M367" s="1"/>
  <c r="K365"/>
  <c r="K363"/>
  <c r="K439"/>
  <c r="K437"/>
  <c r="K423"/>
  <c r="K421"/>
  <c r="K407"/>
  <c r="K405"/>
  <c r="M405" s="1"/>
  <c r="K391"/>
  <c r="M391" s="1"/>
  <c r="K389"/>
  <c r="M389" s="1"/>
  <c r="K370"/>
  <c r="K360"/>
  <c r="K595"/>
  <c r="K589"/>
  <c r="K584"/>
  <c r="K592"/>
  <c r="K581"/>
  <c r="K556"/>
  <c r="M556" s="1"/>
  <c r="K540"/>
  <c r="K586"/>
  <c r="K566"/>
  <c r="K576"/>
  <c r="M576" s="1"/>
  <c r="K574"/>
  <c r="K560"/>
  <c r="K558"/>
  <c r="K544"/>
  <c r="K542"/>
  <c r="K528"/>
  <c r="M528" s="1"/>
  <c r="K526"/>
  <c r="K512"/>
  <c r="K510"/>
  <c r="K503"/>
  <c r="M503" s="1"/>
  <c r="K494"/>
  <c r="M494" s="1"/>
  <c r="K499"/>
  <c r="K502"/>
  <c r="K495"/>
  <c r="M495" s="1"/>
  <c r="K487"/>
  <c r="K478"/>
  <c r="M478" s="1"/>
  <c r="K413"/>
  <c r="K467"/>
  <c r="K461"/>
  <c r="M461" s="1"/>
  <c r="K451"/>
  <c r="M451" s="1"/>
  <c r="K445"/>
  <c r="K410"/>
  <c r="K464"/>
  <c r="M464" s="1"/>
  <c r="K462"/>
  <c r="K448"/>
  <c r="K446"/>
  <c r="K429"/>
  <c r="K397"/>
  <c r="M397" s="1"/>
  <c r="K359"/>
  <c r="K375"/>
  <c r="M375" s="1"/>
  <c r="K373"/>
  <c r="K380"/>
  <c r="K361"/>
  <c r="K378"/>
  <c r="G18" i="56"/>
  <c r="G20"/>
  <c r="G22"/>
  <c r="G24"/>
  <c r="G17"/>
  <c r="G19"/>
  <c r="G21"/>
  <c r="G23"/>
  <c r="G25"/>
  <c r="B25"/>
  <c r="F25"/>
  <c r="H25" s="1"/>
  <c r="J50" i="57"/>
  <c r="A30" i="56"/>
  <c r="B17"/>
  <c r="D17" s="1"/>
  <c r="J54" i="57"/>
  <c r="J55"/>
  <c r="J39"/>
  <c r="M8" i="39"/>
  <c r="M561" i="60"/>
  <c r="M517"/>
  <c r="M477"/>
  <c r="M469"/>
  <c r="M453"/>
  <c r="M404"/>
  <c r="M372"/>
  <c r="M548"/>
  <c r="M555"/>
  <c r="M433"/>
  <c r="M448"/>
  <c r="M414"/>
  <c r="M382"/>
  <c r="M549"/>
  <c r="M512"/>
  <c r="M504"/>
  <c r="M496"/>
  <c r="M488"/>
  <c r="M480"/>
  <c r="M472"/>
  <c r="M456"/>
  <c r="M432"/>
  <c r="M566"/>
  <c r="M530"/>
  <c r="M413"/>
  <c r="M445"/>
  <c r="M434"/>
  <c r="M402"/>
  <c r="M579"/>
  <c r="J58" i="57"/>
  <c r="J59"/>
  <c r="J43"/>
  <c r="K102" i="55"/>
  <c r="J51" i="57"/>
  <c r="J33"/>
  <c r="J46"/>
  <c r="J47"/>
  <c r="J29"/>
  <c r="M521" i="60"/>
  <c r="M523"/>
  <c r="M527"/>
  <c r="M529"/>
  <c r="M531"/>
  <c r="M535"/>
  <c r="M537"/>
  <c r="M539"/>
  <c r="M516"/>
  <c r="M518"/>
  <c r="M524"/>
  <c r="M526"/>
  <c r="M534"/>
  <c r="M536"/>
  <c r="M540"/>
  <c r="M542"/>
  <c r="K216"/>
  <c r="J28" i="57"/>
  <c r="J32"/>
  <c r="J25"/>
  <c r="K228" i="60"/>
  <c r="M228" s="1"/>
  <c r="K232"/>
  <c r="K236"/>
  <c r="K240"/>
  <c r="M240" s="1"/>
  <c r="K244"/>
  <c r="M244" s="1"/>
  <c r="K248"/>
  <c r="M248" s="1"/>
  <c r="K252"/>
  <c r="M252" s="1"/>
  <c r="K256"/>
  <c r="M256" s="1"/>
  <c r="K260"/>
  <c r="M260" s="1"/>
  <c r="K264"/>
  <c r="K268"/>
  <c r="K272"/>
  <c r="M272" s="1"/>
  <c r="K276"/>
  <c r="M276" s="1"/>
  <c r="K284"/>
  <c r="M284" s="1"/>
  <c r="J64" i="57"/>
  <c r="H64"/>
  <c r="H69"/>
  <c r="J69"/>
  <c r="H70"/>
  <c r="J70"/>
  <c r="H71"/>
  <c r="J71"/>
  <c r="H68"/>
  <c r="J68"/>
  <c r="J72"/>
  <c r="H72"/>
  <c r="H63"/>
  <c r="H65"/>
  <c r="J65"/>
  <c r="H66"/>
  <c r="J66"/>
  <c r="H67"/>
  <c r="H62"/>
  <c r="J62"/>
  <c r="H53"/>
  <c r="J52"/>
  <c r="H50"/>
  <c r="J49"/>
  <c r="H47"/>
  <c r="H57"/>
  <c r="H41"/>
  <c r="J56"/>
  <c r="H54"/>
  <c r="J40"/>
  <c r="J53"/>
  <c r="H51"/>
  <c r="H61"/>
  <c r="J61"/>
  <c r="H45"/>
  <c r="J60"/>
  <c r="H58"/>
  <c r="J44"/>
  <c r="J57"/>
  <c r="H55"/>
  <c r="J41"/>
  <c r="H39"/>
  <c r="H49"/>
  <c r="J48"/>
  <c r="H46"/>
  <c r="H59"/>
  <c r="J45"/>
  <c r="H43"/>
  <c r="H35"/>
  <c r="J35"/>
  <c r="H37"/>
  <c r="J37"/>
  <c r="J26"/>
  <c r="H33"/>
  <c r="J30"/>
  <c r="H28"/>
  <c r="J38"/>
  <c r="H38"/>
  <c r="H27"/>
  <c r="J36"/>
  <c r="H36"/>
  <c r="H34"/>
  <c r="J34"/>
  <c r="H32"/>
  <c r="J27"/>
  <c r="H25"/>
  <c r="H31"/>
  <c r="J31"/>
  <c r="H29"/>
  <c r="M412" i="60"/>
  <c r="M416"/>
  <c r="M420"/>
  <c r="M422"/>
  <c r="M424"/>
  <c r="M426"/>
  <c r="M428"/>
  <c r="M430"/>
  <c r="M436"/>
  <c r="M442"/>
  <c r="M444"/>
  <c r="M415"/>
  <c r="M417"/>
  <c r="M421"/>
  <c r="M423"/>
  <c r="M425"/>
  <c r="M427"/>
  <c r="M429"/>
  <c r="M431"/>
  <c r="M437"/>
  <c r="M439"/>
  <c r="M441"/>
  <c r="M443"/>
  <c r="M446"/>
  <c r="M450"/>
  <c r="M452"/>
  <c r="M458"/>
  <c r="M460"/>
  <c r="M462"/>
  <c r="M466"/>
  <c r="M470"/>
  <c r="M474"/>
  <c r="M447"/>
  <c r="M449"/>
  <c r="M455"/>
  <c r="M457"/>
  <c r="M459"/>
  <c r="M465"/>
  <c r="M467"/>
  <c r="M471"/>
  <c r="M473"/>
  <c r="M475"/>
  <c r="M479"/>
  <c r="M493"/>
  <c r="M497"/>
  <c r="M499"/>
  <c r="M501"/>
  <c r="M507"/>
  <c r="M509"/>
  <c r="M544"/>
  <c r="M546"/>
  <c r="M498"/>
  <c r="M500"/>
  <c r="M502"/>
  <c r="M508"/>
  <c r="M510"/>
  <c r="M543"/>
  <c r="M550"/>
  <c r="M552"/>
  <c r="M554"/>
  <c r="M558"/>
  <c r="M560"/>
  <c r="M562"/>
  <c r="M568"/>
  <c r="M570"/>
  <c r="M553"/>
  <c r="M557"/>
  <c r="M563"/>
  <c r="M565"/>
  <c r="M567"/>
  <c r="M569"/>
  <c r="M573"/>
  <c r="M577"/>
  <c r="M366"/>
  <c r="M368"/>
  <c r="M370"/>
  <c r="M378"/>
  <c r="M380"/>
  <c r="M384"/>
  <c r="M388"/>
  <c r="M390"/>
  <c r="K94"/>
  <c r="K86"/>
  <c r="M86" s="1"/>
  <c r="M363"/>
  <c r="M365"/>
  <c r="M371"/>
  <c r="M373"/>
  <c r="M377"/>
  <c r="M379"/>
  <c r="M383"/>
  <c r="M393"/>
  <c r="M395"/>
  <c r="M399"/>
  <c r="M401"/>
  <c r="M403"/>
  <c r="M407"/>
  <c r="M409"/>
  <c r="M411"/>
  <c r="M481"/>
  <c r="M483"/>
  <c r="M485"/>
  <c r="M487"/>
  <c r="M392"/>
  <c r="M394"/>
  <c r="M396"/>
  <c r="M398"/>
  <c r="M400"/>
  <c r="M406"/>
  <c r="M410"/>
  <c r="M482"/>
  <c r="M484"/>
  <c r="K231"/>
  <c r="K235"/>
  <c r="M235" s="1"/>
  <c r="K239"/>
  <c r="M239" s="1"/>
  <c r="K243"/>
  <c r="K247"/>
  <c r="K251"/>
  <c r="M251" s="1"/>
  <c r="K255"/>
  <c r="M255" s="1"/>
  <c r="K259"/>
  <c r="M259" s="1"/>
  <c r="K263"/>
  <c r="K267"/>
  <c r="M267" s="1"/>
  <c r="K271"/>
  <c r="M271" s="1"/>
  <c r="K274"/>
  <c r="K282"/>
  <c r="M282" s="1"/>
  <c r="M490"/>
  <c r="M581"/>
  <c r="M583"/>
  <c r="K209"/>
  <c r="M209" s="1"/>
  <c r="K28"/>
  <c r="M28" s="1"/>
  <c r="K20"/>
  <c r="M20" s="1"/>
  <c r="K42"/>
  <c r="K34"/>
  <c r="K105"/>
  <c r="M105" s="1"/>
  <c r="K97"/>
  <c r="K78"/>
  <c r="K70"/>
  <c r="K62"/>
  <c r="M62" s="1"/>
  <c r="K114"/>
  <c r="K144"/>
  <c r="M489"/>
  <c r="M491"/>
  <c r="M574"/>
  <c r="M580"/>
  <c r="M582"/>
  <c r="M584"/>
  <c r="K198"/>
  <c r="K197"/>
  <c r="K201"/>
  <c r="M201" s="1"/>
  <c r="K205"/>
  <c r="M205" s="1"/>
  <c r="K199"/>
  <c r="K204"/>
  <c r="M204" s="1"/>
  <c r="K196"/>
  <c r="K203"/>
  <c r="M203" s="1"/>
  <c r="K200"/>
  <c r="K202"/>
  <c r="M202" s="1"/>
  <c r="K214"/>
  <c r="M214" s="1"/>
  <c r="B24" i="56"/>
  <c r="F24"/>
  <c r="K207" i="60"/>
  <c r="M207" s="1"/>
  <c r="K210"/>
  <c r="M210" s="1"/>
  <c r="K217"/>
  <c r="M217" s="1"/>
  <c r="K221"/>
  <c r="M221" s="1"/>
  <c r="K225"/>
  <c r="M225" s="1"/>
  <c r="K229"/>
  <c r="M229" s="1"/>
  <c r="K233"/>
  <c r="M233" s="1"/>
  <c r="K237"/>
  <c r="M237" s="1"/>
  <c r="K241"/>
  <c r="M241" s="1"/>
  <c r="K245"/>
  <c r="M245" s="1"/>
  <c r="K249"/>
  <c r="M249" s="1"/>
  <c r="K253"/>
  <c r="M253" s="1"/>
  <c r="K257"/>
  <c r="M257" s="1"/>
  <c r="K261"/>
  <c r="M261" s="1"/>
  <c r="K265"/>
  <c r="M265" s="1"/>
  <c r="K269"/>
  <c r="M269" s="1"/>
  <c r="K273"/>
  <c r="M273" s="1"/>
  <c r="K278"/>
  <c r="M278" s="1"/>
  <c r="K277"/>
  <c r="M277" s="1"/>
  <c r="K286"/>
  <c r="M286" s="1"/>
  <c r="K290"/>
  <c r="M290" s="1"/>
  <c r="K294"/>
  <c r="M294" s="1"/>
  <c r="K298"/>
  <c r="M298" s="1"/>
  <c r="K302"/>
  <c r="M302" s="1"/>
  <c r="K306"/>
  <c r="M306" s="1"/>
  <c r="K310"/>
  <c r="M310" s="1"/>
  <c r="K314"/>
  <c r="M314" s="1"/>
  <c r="K319"/>
  <c r="M319" s="1"/>
  <c r="K323"/>
  <c r="M323" s="1"/>
  <c r="K327"/>
  <c r="M327" s="1"/>
  <c r="K331"/>
  <c r="M331" s="1"/>
  <c r="K335"/>
  <c r="M335" s="1"/>
  <c r="K339"/>
  <c r="M339" s="1"/>
  <c r="K343"/>
  <c r="M343" s="1"/>
  <c r="K347"/>
  <c r="M347" s="1"/>
  <c r="K215"/>
  <c r="M215" s="1"/>
  <c r="K220"/>
  <c r="M220" s="1"/>
  <c r="K224"/>
  <c r="M224" s="1"/>
  <c r="K275"/>
  <c r="M275" s="1"/>
  <c r="K283"/>
  <c r="M283" s="1"/>
  <c r="K285"/>
  <c r="M285" s="1"/>
  <c r="K289"/>
  <c r="M289" s="1"/>
  <c r="K293"/>
  <c r="M293" s="1"/>
  <c r="K297"/>
  <c r="M297" s="1"/>
  <c r="K301"/>
  <c r="M301" s="1"/>
  <c r="K305"/>
  <c r="M305" s="1"/>
  <c r="K309"/>
  <c r="M309" s="1"/>
  <c r="K313"/>
  <c r="M313" s="1"/>
  <c r="K318"/>
  <c r="M318" s="1"/>
  <c r="K322"/>
  <c r="M322" s="1"/>
  <c r="K326"/>
  <c r="M326" s="1"/>
  <c r="K330"/>
  <c r="M330" s="1"/>
  <c r="K334"/>
  <c r="M334" s="1"/>
  <c r="K338"/>
  <c r="M338" s="1"/>
  <c r="K342"/>
  <c r="M342" s="1"/>
  <c r="K346"/>
  <c r="M346" s="1"/>
  <c r="K213"/>
  <c r="M213" s="1"/>
  <c r="K219"/>
  <c r="M219" s="1"/>
  <c r="K223"/>
  <c r="M223" s="1"/>
  <c r="K227"/>
  <c r="M227" s="1"/>
  <c r="K281"/>
  <c r="M281" s="1"/>
  <c r="K288"/>
  <c r="M288" s="1"/>
  <c r="K292"/>
  <c r="M292" s="1"/>
  <c r="K296"/>
  <c r="M296" s="1"/>
  <c r="K300"/>
  <c r="M300" s="1"/>
  <c r="K304"/>
  <c r="M304" s="1"/>
  <c r="K308"/>
  <c r="M308" s="1"/>
  <c r="K312"/>
  <c r="M312" s="1"/>
  <c r="K316"/>
  <c r="M316" s="1"/>
  <c r="K321"/>
  <c r="M321" s="1"/>
  <c r="K325"/>
  <c r="M325" s="1"/>
  <c r="K329"/>
  <c r="M329" s="1"/>
  <c r="K333"/>
  <c r="M333" s="1"/>
  <c r="K337"/>
  <c r="M337" s="1"/>
  <c r="K341"/>
  <c r="M341" s="1"/>
  <c r="K345"/>
  <c r="M345" s="1"/>
  <c r="K208"/>
  <c r="M208" s="1"/>
  <c r="K212"/>
  <c r="M212" s="1"/>
  <c r="K206"/>
  <c r="M206" s="1"/>
  <c r="K211"/>
  <c r="M211" s="1"/>
  <c r="K218"/>
  <c r="M218" s="1"/>
  <c r="K222"/>
  <c r="M222" s="1"/>
  <c r="K226"/>
  <c r="M226" s="1"/>
  <c r="K230"/>
  <c r="M230" s="1"/>
  <c r="K234"/>
  <c r="M234" s="1"/>
  <c r="K238"/>
  <c r="M238" s="1"/>
  <c r="K242"/>
  <c r="M242" s="1"/>
  <c r="K246"/>
  <c r="M246" s="1"/>
  <c r="K250"/>
  <c r="M250" s="1"/>
  <c r="K254"/>
  <c r="M254" s="1"/>
  <c r="K258"/>
  <c r="M258" s="1"/>
  <c r="K262"/>
  <c r="M262" s="1"/>
  <c r="K266"/>
  <c r="M266" s="1"/>
  <c r="K270"/>
  <c r="M270" s="1"/>
  <c r="K280"/>
  <c r="M280" s="1"/>
  <c r="K279"/>
  <c r="M279" s="1"/>
  <c r="K287"/>
  <c r="M287" s="1"/>
  <c r="K291"/>
  <c r="M291" s="1"/>
  <c r="K295"/>
  <c r="M295" s="1"/>
  <c r="K299"/>
  <c r="M299" s="1"/>
  <c r="K303"/>
  <c r="M303" s="1"/>
  <c r="K307"/>
  <c r="M307" s="1"/>
  <c r="K311"/>
  <c r="M311" s="1"/>
  <c r="K315"/>
  <c r="M315" s="1"/>
  <c r="K320"/>
  <c r="M320" s="1"/>
  <c r="K324"/>
  <c r="M324" s="1"/>
  <c r="K328"/>
  <c r="M328" s="1"/>
  <c r="K332"/>
  <c r="M332" s="1"/>
  <c r="K336"/>
  <c r="M336" s="1"/>
  <c r="K340"/>
  <c r="M340" s="1"/>
  <c r="K344"/>
  <c r="M344" s="1"/>
  <c r="K348"/>
  <c r="M348" s="1"/>
  <c r="K33"/>
  <c r="M33" s="1"/>
  <c r="K25"/>
  <c r="M25" s="1"/>
  <c r="K47"/>
  <c r="M47" s="1"/>
  <c r="K39"/>
  <c r="M39" s="1"/>
  <c r="K50"/>
  <c r="M50" s="1"/>
  <c r="K102"/>
  <c r="M102" s="1"/>
  <c r="K95"/>
  <c r="M95" s="1"/>
  <c r="K87"/>
  <c r="M87" s="1"/>
  <c r="K79"/>
  <c r="M79" s="1"/>
  <c r="K71"/>
  <c r="M71" s="1"/>
  <c r="K63"/>
  <c r="M63" s="1"/>
  <c r="K55"/>
  <c r="K145"/>
  <c r="M145" s="1"/>
  <c r="K130"/>
  <c r="M130" s="1"/>
  <c r="K122"/>
  <c r="M122" s="1"/>
  <c r="K149"/>
  <c r="M149" s="1"/>
  <c r="K171"/>
  <c r="M171" s="1"/>
  <c r="K163"/>
  <c r="M163" s="1"/>
  <c r="K155"/>
  <c r="M155" s="1"/>
  <c r="K175"/>
  <c r="M175" s="1"/>
  <c r="K131"/>
  <c r="M131" s="1"/>
  <c r="K123"/>
  <c r="M123" s="1"/>
  <c r="K115"/>
  <c r="M115" s="1"/>
  <c r="K150"/>
  <c r="M150" s="1"/>
  <c r="K164"/>
  <c r="M164" s="1"/>
  <c r="K156"/>
  <c r="M156" s="1"/>
  <c r="K176"/>
  <c r="M176" s="1"/>
  <c r="K180"/>
  <c r="M180" s="1"/>
  <c r="K30"/>
  <c r="M30" s="1"/>
  <c r="K22"/>
  <c r="M22" s="1"/>
  <c r="K44"/>
  <c r="M44" s="1"/>
  <c r="K36"/>
  <c r="M36" s="1"/>
  <c r="K107"/>
  <c r="M107" s="1"/>
  <c r="K99"/>
  <c r="M99" s="1"/>
  <c r="K19"/>
  <c r="M19" s="1"/>
  <c r="M27"/>
  <c r="K49"/>
  <c r="M49" s="1"/>
  <c r="K41"/>
  <c r="M41" s="1"/>
  <c r="K52"/>
  <c r="M52" s="1"/>
  <c r="K104"/>
  <c r="K96"/>
  <c r="M96" s="1"/>
  <c r="K88"/>
  <c r="M88" s="1"/>
  <c r="K80"/>
  <c r="M80" s="1"/>
  <c r="K72"/>
  <c r="M72" s="1"/>
  <c r="K64"/>
  <c r="M64" s="1"/>
  <c r="K56"/>
  <c r="M56" s="1"/>
  <c r="K108"/>
  <c r="M108" s="1"/>
  <c r="K138"/>
  <c r="M138" s="1"/>
  <c r="K89"/>
  <c r="M89" s="1"/>
  <c r="K81"/>
  <c r="M81" s="1"/>
  <c r="K73"/>
  <c r="M73" s="1"/>
  <c r="K65"/>
  <c r="M65" s="1"/>
  <c r="K57"/>
  <c r="M57" s="1"/>
  <c r="K109"/>
  <c r="M109" s="1"/>
  <c r="K139"/>
  <c r="M139" s="1"/>
  <c r="K132"/>
  <c r="M132" s="1"/>
  <c r="K124"/>
  <c r="M124" s="1"/>
  <c r="K116"/>
  <c r="M116" s="1"/>
  <c r="K151"/>
  <c r="M151" s="1"/>
  <c r="K165"/>
  <c r="M165" s="1"/>
  <c r="K157"/>
  <c r="M157" s="1"/>
  <c r="K177"/>
  <c r="M177" s="1"/>
  <c r="K133"/>
  <c r="M133" s="1"/>
  <c r="K125"/>
  <c r="M125" s="1"/>
  <c r="K117"/>
  <c r="M117" s="1"/>
  <c r="K152"/>
  <c r="M152" s="1"/>
  <c r="K166"/>
  <c r="M166" s="1"/>
  <c r="K158"/>
  <c r="M158" s="1"/>
  <c r="K178"/>
  <c r="M178" s="1"/>
  <c r="K32"/>
  <c r="M32" s="1"/>
  <c r="K24"/>
  <c r="M24" s="1"/>
  <c r="K46"/>
  <c r="M46" s="1"/>
  <c r="K38"/>
  <c r="M38" s="1"/>
  <c r="K53"/>
  <c r="M53" s="1"/>
  <c r="K101"/>
  <c r="M101" s="1"/>
  <c r="K29"/>
  <c r="K21"/>
  <c r="M21" s="1"/>
  <c r="K43"/>
  <c r="M43" s="1"/>
  <c r="K35"/>
  <c r="M35" s="1"/>
  <c r="K106"/>
  <c r="M106" s="1"/>
  <c r="K98"/>
  <c r="M98" s="1"/>
  <c r="K90"/>
  <c r="M90" s="1"/>
  <c r="K82"/>
  <c r="M82" s="1"/>
  <c r="K74"/>
  <c r="M74" s="1"/>
  <c r="K66"/>
  <c r="M66" s="1"/>
  <c r="K58"/>
  <c r="M58" s="1"/>
  <c r="K110"/>
  <c r="M110" s="1"/>
  <c r="K140"/>
  <c r="M140" s="1"/>
  <c r="K91"/>
  <c r="M91" s="1"/>
  <c r="K83"/>
  <c r="M83" s="1"/>
  <c r="K75"/>
  <c r="M75" s="1"/>
  <c r="K67"/>
  <c r="M67" s="1"/>
  <c r="K59"/>
  <c r="M59" s="1"/>
  <c r="K111"/>
  <c r="M111" s="1"/>
  <c r="K141"/>
  <c r="M141" s="1"/>
  <c r="K134"/>
  <c r="K126"/>
  <c r="M126" s="1"/>
  <c r="K118"/>
  <c r="M118" s="1"/>
  <c r="K153"/>
  <c r="M153" s="1"/>
  <c r="K167"/>
  <c r="M167" s="1"/>
  <c r="K159"/>
  <c r="M159" s="1"/>
  <c r="K179"/>
  <c r="M179" s="1"/>
  <c r="K135"/>
  <c r="M135" s="1"/>
  <c r="K127"/>
  <c r="M127" s="1"/>
  <c r="K119"/>
  <c r="M119" s="1"/>
  <c r="K146"/>
  <c r="M146" s="1"/>
  <c r="K168"/>
  <c r="M168" s="1"/>
  <c r="K160"/>
  <c r="M160" s="1"/>
  <c r="K172"/>
  <c r="M172" s="1"/>
  <c r="K18"/>
  <c r="M18" s="1"/>
  <c r="K26"/>
  <c r="M26" s="1"/>
  <c r="K48"/>
  <c r="K40"/>
  <c r="M40" s="1"/>
  <c r="K51"/>
  <c r="M51" s="1"/>
  <c r="K103"/>
  <c r="M103" s="1"/>
  <c r="K31"/>
  <c r="M31" s="1"/>
  <c r="K23"/>
  <c r="M23" s="1"/>
  <c r="K45"/>
  <c r="M45" s="1"/>
  <c r="K37"/>
  <c r="M37" s="1"/>
  <c r="K54"/>
  <c r="M54" s="1"/>
  <c r="K100"/>
  <c r="M100" s="1"/>
  <c r="K92"/>
  <c r="M92" s="1"/>
  <c r="K84"/>
  <c r="M84" s="1"/>
  <c r="K76"/>
  <c r="K68"/>
  <c r="M68" s="1"/>
  <c r="K60"/>
  <c r="M60" s="1"/>
  <c r="K112"/>
  <c r="M112" s="1"/>
  <c r="K142"/>
  <c r="K93"/>
  <c r="M93" s="1"/>
  <c r="K85"/>
  <c r="M85" s="1"/>
  <c r="K77"/>
  <c r="M77" s="1"/>
  <c r="K69"/>
  <c r="M69" s="1"/>
  <c r="K61"/>
  <c r="M61" s="1"/>
  <c r="K113"/>
  <c r="M113" s="1"/>
  <c r="K143"/>
  <c r="M143" s="1"/>
  <c r="K136"/>
  <c r="M136" s="1"/>
  <c r="K128"/>
  <c r="M128" s="1"/>
  <c r="K120"/>
  <c r="M120" s="1"/>
  <c r="K147"/>
  <c r="M147" s="1"/>
  <c r="K169"/>
  <c r="M169" s="1"/>
  <c r="K161"/>
  <c r="M161" s="1"/>
  <c r="K173"/>
  <c r="M173" s="1"/>
  <c r="K137"/>
  <c r="M137" s="1"/>
  <c r="K129"/>
  <c r="M129" s="1"/>
  <c r="K121"/>
  <c r="M121" s="1"/>
  <c r="K148"/>
  <c r="M148" s="1"/>
  <c r="K170"/>
  <c r="M170" s="1"/>
  <c r="K162"/>
  <c r="M162" s="1"/>
  <c r="K154"/>
  <c r="M154" s="1"/>
  <c r="K174"/>
  <c r="M174" s="1"/>
  <c r="M78"/>
  <c r="M70"/>
  <c r="M114"/>
  <c r="M42"/>
  <c r="M34"/>
  <c r="M104"/>
  <c r="M232"/>
  <c r="M236"/>
  <c r="M264"/>
  <c r="M268"/>
  <c r="M231"/>
  <c r="M243"/>
  <c r="M247"/>
  <c r="M263"/>
  <c r="M274"/>
  <c r="M216"/>
  <c r="M76"/>
  <c r="M142"/>
  <c r="M29"/>
  <c r="M9" i="39"/>
  <c r="M55" i="60"/>
  <c r="M48"/>
  <c r="M94"/>
  <c r="M144"/>
  <c r="M134"/>
  <c r="M97"/>
  <c r="M359"/>
  <c r="H51" i="14"/>
  <c r="G51"/>
  <c r="G7" i="56"/>
  <c r="B21"/>
  <c r="B22"/>
  <c r="F23"/>
  <c r="F21"/>
  <c r="F22"/>
  <c r="B23"/>
  <c r="I16" i="73"/>
  <c r="H16"/>
  <c r="I13"/>
  <c r="H13"/>
  <c r="I15"/>
  <c r="H15"/>
  <c r="I14"/>
  <c r="H14"/>
  <c r="F19" i="56"/>
  <c r="F17"/>
  <c r="B19"/>
  <c r="D19" s="1"/>
  <c r="A9"/>
  <c r="D6"/>
  <c r="F31" s="1"/>
  <c r="F20"/>
  <c r="B18"/>
  <c r="D18" s="1"/>
  <c r="F18"/>
  <c r="B20"/>
  <c r="D20" s="1"/>
  <c r="G8"/>
  <c r="H32" i="71"/>
  <c r="J14"/>
  <c r="I14"/>
  <c r="G32"/>
  <c r="I14" i="14"/>
  <c r="F20" i="47"/>
  <c r="K7" i="60"/>
  <c r="M7" s="1"/>
  <c r="B12" i="61"/>
  <c r="D13"/>
  <c r="D14" s="1"/>
  <c r="G13"/>
  <c r="G14" s="1"/>
  <c r="E13"/>
  <c r="E14" s="1"/>
  <c r="K8" i="60"/>
  <c r="M8" s="1"/>
  <c r="G15" i="47"/>
  <c r="G18"/>
  <c r="F16"/>
  <c r="H19" i="57"/>
  <c r="H21"/>
  <c r="B20" i="47"/>
  <c r="D15"/>
  <c r="F17"/>
  <c r="B18"/>
  <c r="E18"/>
  <c r="C20"/>
  <c r="D18"/>
  <c r="E16"/>
  <c r="F18"/>
  <c r="D16"/>
  <c r="E15"/>
  <c r="D17"/>
  <c r="G17"/>
  <c r="E17"/>
  <c r="D19"/>
  <c r="C15"/>
  <c r="B15"/>
  <c r="E19"/>
  <c r="F19"/>
  <c r="A19"/>
  <c r="B16"/>
  <c r="A20"/>
  <c r="B17"/>
  <c r="A17"/>
  <c r="G19"/>
  <c r="G16"/>
  <c r="C17"/>
  <c r="C19"/>
  <c r="E20"/>
  <c r="C18"/>
  <c r="A16"/>
  <c r="D20"/>
  <c r="B19"/>
  <c r="A14" i="58"/>
  <c r="A15" s="1"/>
  <c r="A16" s="1"/>
  <c r="A17" s="1"/>
  <c r="A18" s="1"/>
  <c r="A19" s="1"/>
  <c r="A20" s="1"/>
  <c r="A21" s="1"/>
  <c r="A22" s="1"/>
  <c r="A23" s="1"/>
  <c r="F24"/>
  <c r="A27"/>
  <c r="J14" i="14"/>
  <c r="G32" i="58"/>
  <c r="A29"/>
  <c r="A26"/>
  <c r="A18" i="47"/>
  <c r="C16"/>
  <c r="A15"/>
  <c r="E37" s="1"/>
  <c r="G20"/>
  <c r="H32" i="58"/>
  <c r="I14"/>
  <c r="I15" s="1"/>
  <c r="I16" s="1"/>
  <c r="I17" s="1"/>
  <c r="I18" s="1"/>
  <c r="I19" s="1"/>
  <c r="I20" s="1"/>
  <c r="I21" s="1"/>
  <c r="I22" s="1"/>
  <c r="I23" s="1"/>
  <c r="F20"/>
  <c r="F28"/>
  <c r="F14"/>
  <c r="A25"/>
  <c r="A30"/>
  <c r="E5"/>
  <c r="J22" i="57"/>
  <c r="H15"/>
  <c r="J14"/>
  <c r="J19"/>
  <c r="J18"/>
  <c r="A15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G74"/>
  <c r="J24"/>
  <c r="I74"/>
  <c r="H14"/>
  <c r="H22"/>
  <c r="J15"/>
  <c r="H20"/>
  <c r="K14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H17"/>
  <c r="J23"/>
  <c r="H24"/>
  <c r="J20"/>
  <c r="J16"/>
  <c r="J21"/>
  <c r="J17"/>
  <c r="H23"/>
  <c r="H16"/>
  <c r="H18"/>
  <c r="B13" i="61"/>
  <c r="J20" i="55" l="1" a="1"/>
  <c r="J20" s="1"/>
  <c r="J55" a="1"/>
  <c r="J55" s="1"/>
  <c r="J54" a="1"/>
  <c r="J54" s="1"/>
  <c r="H77" a="1"/>
  <c r="H77" s="1"/>
  <c r="H38" a="1"/>
  <c r="H38" s="1"/>
  <c r="H27" a="1"/>
  <c r="H27" s="1"/>
  <c r="J16" a="1"/>
  <c r="J16" s="1"/>
  <c r="H30" a="1"/>
  <c r="H30" s="1"/>
  <c r="H65" a="1"/>
  <c r="H65" s="1"/>
  <c r="E51" i="15" a="1"/>
  <c r="E51" s="1"/>
  <c r="J79" i="55" a="1"/>
  <c r="J79" s="1"/>
  <c r="J91" a="1"/>
  <c r="J91" s="1"/>
  <c r="J92" a="1"/>
  <c r="J92" s="1"/>
  <c r="H35" a="1"/>
  <c r="H35" s="1"/>
  <c r="H75" a="1"/>
  <c r="H75" s="1"/>
  <c r="H87" a="1"/>
  <c r="H87" s="1"/>
  <c r="J12" a="1"/>
  <c r="J12" s="1"/>
  <c r="H76" a="1"/>
  <c r="H76" s="1"/>
  <c r="H29" a="1"/>
  <c r="H29" s="1"/>
  <c r="H86" a="1"/>
  <c r="H86" s="1"/>
  <c r="H44" a="1"/>
  <c r="H44" s="1"/>
  <c r="H88" a="1"/>
  <c r="H88" s="1"/>
  <c r="J31" a="1"/>
  <c r="J31" s="1"/>
  <c r="J44" a="1"/>
  <c r="J44" s="1"/>
  <c r="H91" a="1"/>
  <c r="H91" s="1"/>
  <c r="J100" a="1"/>
  <c r="J100" s="1"/>
  <c r="J66" a="1"/>
  <c r="J66" s="1"/>
  <c r="J43" a="1"/>
  <c r="J43" s="1"/>
  <c r="J72" a="1"/>
  <c r="J72" s="1"/>
  <c r="J88" a="1"/>
  <c r="J88" s="1"/>
  <c r="H70" a="1"/>
  <c r="H70" s="1"/>
  <c r="J17" a="1"/>
  <c r="J17" s="1"/>
  <c r="H63" a="1"/>
  <c r="H63" s="1"/>
  <c r="H66" a="1"/>
  <c r="H66" s="1"/>
  <c r="J23" a="1"/>
  <c r="J23" s="1"/>
  <c r="J73" a="1"/>
  <c r="J73" s="1"/>
  <c r="H39" a="1"/>
  <c r="H39" s="1"/>
  <c r="J89" a="1"/>
  <c r="J89" s="1"/>
  <c r="H16" a="1"/>
  <c r="H16" s="1"/>
  <c r="L16" s="1"/>
  <c r="H78" a="1"/>
  <c r="H78" s="1"/>
  <c r="H72" a="1"/>
  <c r="H72" s="1"/>
  <c r="H31" a="1"/>
  <c r="H31" s="1"/>
  <c r="J33" a="1"/>
  <c r="J33" s="1"/>
  <c r="J96" a="1"/>
  <c r="J96" s="1"/>
  <c r="J41" a="1"/>
  <c r="J41" s="1"/>
  <c r="H50" a="1"/>
  <c r="H50" s="1"/>
  <c r="H43" a="1"/>
  <c r="H43" s="1"/>
  <c r="J26" a="1"/>
  <c r="J26" s="1"/>
  <c r="J49" a="1"/>
  <c r="J49" s="1"/>
  <c r="H90" a="1"/>
  <c r="H90" s="1"/>
  <c r="H17" a="1"/>
  <c r="H17" s="1"/>
  <c r="J42" a="1"/>
  <c r="J42" s="1"/>
  <c r="J81" a="1"/>
  <c r="J81" s="1"/>
  <c r="J87" a="1"/>
  <c r="J87" s="1"/>
  <c r="H26" a="1"/>
  <c r="H26" s="1"/>
  <c r="J22" a="1"/>
  <c r="J22" s="1"/>
  <c r="J29" a="1"/>
  <c r="J29" s="1"/>
  <c r="H49" a="1"/>
  <c r="H49" s="1"/>
  <c r="J35" a="1"/>
  <c r="J35" s="1"/>
  <c r="J70" a="1"/>
  <c r="J70" s="1"/>
  <c r="J45" a="1"/>
  <c r="J45" s="1"/>
  <c r="J14" a="1"/>
  <c r="J14" s="1"/>
  <c r="H56" a="1"/>
  <c r="H56" s="1"/>
  <c r="J76" a="1"/>
  <c r="J76" s="1"/>
  <c r="J75" a="1"/>
  <c r="J75" s="1"/>
  <c r="H96" a="1"/>
  <c r="H96" s="1"/>
  <c r="J74" a="1"/>
  <c r="J74" s="1"/>
  <c r="J69" a="1"/>
  <c r="J69" s="1"/>
  <c r="J63" a="1"/>
  <c r="J63" s="1"/>
  <c r="H79" a="1"/>
  <c r="H79" s="1"/>
  <c r="L79" s="1"/>
  <c r="J50" a="1"/>
  <c r="J50" s="1"/>
  <c r="H48" a="1"/>
  <c r="H48" s="1"/>
  <c r="H14" a="1"/>
  <c r="H14" s="1"/>
  <c r="J48" a="1"/>
  <c r="J48" s="1"/>
  <c r="H100" a="1"/>
  <c r="H100" s="1"/>
  <c r="J56" a="1"/>
  <c r="J56" s="1"/>
  <c r="H41" a="1"/>
  <c r="H41" s="1"/>
  <c r="H92" a="1"/>
  <c r="H92" s="1"/>
  <c r="L92" s="1"/>
  <c r="H33" a="1"/>
  <c r="H33" s="1"/>
  <c r="L33" s="1"/>
  <c r="H74" a="1"/>
  <c r="H74" s="1"/>
  <c r="H81" a="1"/>
  <c r="H81" s="1"/>
  <c r="H46" a="1"/>
  <c r="H46" s="1"/>
  <c r="H45" a="1"/>
  <c r="H45" s="1"/>
  <c r="H69" a="1"/>
  <c r="H69" s="1"/>
  <c r="H42" a="1"/>
  <c r="H42" s="1"/>
  <c r="H22" a="1"/>
  <c r="H22" s="1"/>
  <c r="J90" a="1"/>
  <c r="J90" s="1"/>
  <c r="H13" a="1"/>
  <c r="H13" s="1"/>
  <c r="H12" a="1"/>
  <c r="H12" s="1"/>
  <c r="L12" s="1"/>
  <c r="J51" a="1"/>
  <c r="J51" s="1"/>
  <c r="J64" a="1"/>
  <c r="J64" s="1"/>
  <c r="J94" a="1"/>
  <c r="J94" s="1"/>
  <c r="J47" a="1"/>
  <c r="J47" s="1"/>
  <c r="J13" a="1"/>
  <c r="J13" s="1"/>
  <c r="H20" a="1"/>
  <c r="H20" s="1"/>
  <c r="H55" a="1"/>
  <c r="H55" s="1"/>
  <c r="H71" a="1"/>
  <c r="H71" s="1"/>
  <c r="H19" a="1"/>
  <c r="H19" s="1"/>
  <c r="J59" a="1"/>
  <c r="J59" s="1"/>
  <c r="J65" a="1"/>
  <c r="J65" s="1"/>
  <c r="J38" a="1"/>
  <c r="J38" s="1"/>
  <c r="J46" a="1"/>
  <c r="J46" s="1"/>
  <c r="J86" a="1"/>
  <c r="J86" s="1"/>
  <c r="H89" a="1"/>
  <c r="H89" s="1"/>
  <c r="J37" a="1"/>
  <c r="J37" s="1"/>
  <c r="H67" a="1"/>
  <c r="H67" s="1"/>
  <c r="J85" a="1"/>
  <c r="J85" s="1"/>
  <c r="H85" a="1"/>
  <c r="H85" s="1"/>
  <c r="H36" a="1"/>
  <c r="H36" s="1"/>
  <c r="J62" a="1"/>
  <c r="J62" s="1"/>
  <c r="J78" a="1"/>
  <c r="J78" s="1"/>
  <c r="H28" a="1"/>
  <c r="H28" s="1"/>
  <c r="H51" a="1"/>
  <c r="H51" s="1"/>
  <c r="J95" a="1"/>
  <c r="J95" s="1"/>
  <c r="H68" a="1"/>
  <c r="H68" s="1"/>
  <c r="J32" a="1"/>
  <c r="J32" s="1"/>
  <c r="J30" a="1"/>
  <c r="J30" s="1"/>
  <c r="H58" a="1"/>
  <c r="H58" s="1"/>
  <c r="J27" a="1"/>
  <c r="J27" s="1"/>
  <c r="H82" a="1"/>
  <c r="H82" s="1"/>
  <c r="J61" a="1"/>
  <c r="J61" s="1"/>
  <c r="J84" a="1"/>
  <c r="J84" s="1"/>
  <c r="H57" a="1"/>
  <c r="H57" s="1"/>
  <c r="J57" a="1"/>
  <c r="J57" s="1"/>
  <c r="H95" a="1"/>
  <c r="H95" s="1"/>
  <c r="J71" a="1"/>
  <c r="J71" s="1"/>
  <c r="J36" a="1"/>
  <c r="J36" s="1"/>
  <c r="J60" a="1"/>
  <c r="J60" s="1"/>
  <c r="H83" a="1"/>
  <c r="H83" s="1"/>
  <c r="J58" a="1"/>
  <c r="J58" s="1"/>
  <c r="H24" a="1"/>
  <c r="H24" s="1"/>
  <c r="J98" a="1"/>
  <c r="J98" s="1"/>
  <c r="J40" a="1"/>
  <c r="J40" s="1"/>
  <c r="H15" a="1"/>
  <c r="H15" s="1"/>
  <c r="H62" a="1"/>
  <c r="H62" s="1"/>
  <c r="H61" a="1"/>
  <c r="H61" s="1"/>
  <c r="J24" a="1"/>
  <c r="J24" s="1"/>
  <c r="H53" a="1"/>
  <c r="H53" s="1"/>
  <c r="H25" a="1"/>
  <c r="H25" s="1"/>
  <c r="J67" a="1"/>
  <c r="J67" s="1"/>
  <c r="H60" a="1"/>
  <c r="H60" s="1"/>
  <c r="J18" a="1"/>
  <c r="J18" s="1"/>
  <c r="H52" a="1"/>
  <c r="H52" s="1"/>
  <c r="J21" a="1"/>
  <c r="J21" s="1"/>
  <c r="H64" a="1"/>
  <c r="H64" s="1"/>
  <c r="H97" a="1"/>
  <c r="H97" s="1"/>
  <c r="H47" a="1"/>
  <c r="H47" s="1"/>
  <c r="H21" a="1"/>
  <c r="H21" s="1"/>
  <c r="H73" a="1"/>
  <c r="H73" s="1"/>
  <c r="H94" a="1"/>
  <c r="H94" s="1"/>
  <c r="J93" a="1"/>
  <c r="J93" s="1"/>
  <c r="H40" a="1"/>
  <c r="H40" s="1"/>
  <c r="J19" a="1"/>
  <c r="J19" s="1"/>
  <c r="J68" a="1"/>
  <c r="J68" s="1"/>
  <c r="H93" a="1"/>
  <c r="H93" s="1"/>
  <c r="J28" a="1"/>
  <c r="J28" s="1"/>
  <c r="H23" a="1"/>
  <c r="H23" s="1"/>
  <c r="L23" s="1"/>
  <c r="J99" a="1"/>
  <c r="J99" s="1"/>
  <c r="H54" a="1"/>
  <c r="H54" s="1"/>
  <c r="L54" s="1"/>
  <c r="J25" a="1"/>
  <c r="J25" s="1"/>
  <c r="H84" a="1"/>
  <c r="H84" s="1"/>
  <c r="H99" a="1"/>
  <c r="H99" s="1"/>
  <c r="H37" a="1"/>
  <c r="H37" s="1"/>
  <c r="L37" s="1"/>
  <c r="J53" a="1"/>
  <c r="J53" s="1"/>
  <c r="H80" a="1"/>
  <c r="H80" s="1"/>
  <c r="H98" a="1"/>
  <c r="H98" s="1"/>
  <c r="J52" a="1"/>
  <c r="J52" s="1"/>
  <c r="H18" a="1"/>
  <c r="H18" s="1"/>
  <c r="J82" a="1"/>
  <c r="J82" s="1"/>
  <c r="J97" a="1"/>
  <c r="J97" s="1"/>
  <c r="J34" a="1"/>
  <c r="J34" s="1"/>
  <c r="J39" a="1"/>
  <c r="J39" s="1"/>
  <c r="L39" s="1"/>
  <c r="J80" a="1"/>
  <c r="J80" s="1"/>
  <c r="J83" a="1"/>
  <c r="J83" s="1"/>
  <c r="H34" a="1"/>
  <c r="H34" s="1"/>
  <c r="H59" a="1"/>
  <c r="H59" s="1"/>
  <c r="J77" a="1"/>
  <c r="J77" s="1"/>
  <c r="L77" s="1"/>
  <c r="H32" a="1"/>
  <c r="H32" s="1"/>
  <c r="J15" a="1"/>
  <c r="J15" s="1"/>
  <c r="F51" i="15" a="1"/>
  <c r="F51" s="1"/>
  <c r="G3" i="47"/>
  <c r="C36"/>
  <c r="H17" i="56"/>
  <c r="H19"/>
  <c r="H20"/>
  <c r="H23"/>
  <c r="D25"/>
  <c r="H18"/>
  <c r="H24"/>
  <c r="H21"/>
  <c r="H22"/>
  <c r="G3"/>
  <c r="G4"/>
  <c r="K599" i="60"/>
  <c r="D24" i="56"/>
  <c r="K182" i="60"/>
  <c r="K185" s="1"/>
  <c r="M594"/>
  <c r="M586"/>
  <c r="M593"/>
  <c r="M585"/>
  <c r="M595"/>
  <c r="M587"/>
  <c r="M592"/>
  <c r="M362"/>
  <c r="M597"/>
  <c r="M589"/>
  <c r="M360"/>
  <c r="M591"/>
  <c r="M361"/>
  <c r="M596"/>
  <c r="M588"/>
  <c r="M358"/>
  <c r="M199"/>
  <c r="M198"/>
  <c r="M200"/>
  <c r="M197"/>
  <c r="D23" i="56"/>
  <c r="D22"/>
  <c r="D21"/>
  <c r="I15" i="71"/>
  <c r="J15"/>
  <c r="A17" i="56"/>
  <c r="A18" s="1"/>
  <c r="A19" s="1"/>
  <c r="A20" s="1"/>
  <c r="A21" s="1"/>
  <c r="A22" s="1"/>
  <c r="A23" s="1"/>
  <c r="A24" s="1"/>
  <c r="A25" s="1"/>
  <c r="I33" i="71"/>
  <c r="J33"/>
  <c r="A41" i="43"/>
  <c r="D43"/>
  <c r="E41"/>
  <c r="B42"/>
  <c r="D41"/>
  <c r="F42"/>
  <c r="A42"/>
  <c r="C43"/>
  <c r="E42"/>
  <c r="G43"/>
  <c r="B43"/>
  <c r="F43"/>
  <c r="C41"/>
  <c r="G41"/>
  <c r="D42"/>
  <c r="A43"/>
  <c r="E43"/>
  <c r="B41"/>
  <c r="F41"/>
  <c r="C42"/>
  <c r="G42"/>
  <c r="I52" i="14"/>
  <c r="F15" i="43"/>
  <c r="F21"/>
  <c r="G32"/>
  <c r="G16"/>
  <c r="G31"/>
  <c r="G15"/>
  <c r="F19"/>
  <c r="G14"/>
  <c r="G20"/>
  <c r="G13"/>
  <c r="G29"/>
  <c r="F12"/>
  <c r="F16"/>
  <c r="F17"/>
  <c r="H5" i="39"/>
  <c r="M16" s="1"/>
  <c r="F13" i="43"/>
  <c r="G25"/>
  <c r="F36"/>
  <c r="F23"/>
  <c r="F33"/>
  <c r="F24"/>
  <c r="F29"/>
  <c r="G39"/>
  <c r="F34"/>
  <c r="G36"/>
  <c r="F30"/>
  <c r="G27"/>
  <c r="G37"/>
  <c r="G28"/>
  <c r="G33"/>
  <c r="G23"/>
  <c r="G35"/>
  <c r="F22"/>
  <c r="G34"/>
  <c r="F14"/>
  <c r="F37"/>
  <c r="G24"/>
  <c r="F27"/>
  <c r="G30"/>
  <c r="G21"/>
  <c r="G19"/>
  <c r="G12"/>
  <c r="G26"/>
  <c r="G17"/>
  <c r="F28"/>
  <c r="G22"/>
  <c r="F25"/>
  <c r="G18"/>
  <c r="G40"/>
  <c r="F20"/>
  <c r="F26"/>
  <c r="F31"/>
  <c r="F40"/>
  <c r="F39"/>
  <c r="F35"/>
  <c r="G38"/>
  <c r="F18"/>
  <c r="F32"/>
  <c r="J15" i="14"/>
  <c r="K10" i="60"/>
  <c r="B14" i="61"/>
  <c r="I15" i="14"/>
  <c r="I13" i="42"/>
  <c r="J52" i="14"/>
  <c r="I32" i="58"/>
  <c r="G32" i="47"/>
  <c r="B21" i="42"/>
  <c r="E37" i="43"/>
  <c r="E39"/>
  <c r="D34"/>
  <c r="B32"/>
  <c r="E27"/>
  <c r="C25"/>
  <c r="A23"/>
  <c r="D18"/>
  <c r="B16"/>
  <c r="B39"/>
  <c r="E32"/>
  <c r="E29"/>
  <c r="E26"/>
  <c r="D23"/>
  <c r="D20"/>
  <c r="D17"/>
  <c r="C14"/>
  <c r="E38"/>
  <c r="C35"/>
  <c r="C32"/>
  <c r="B29"/>
  <c r="B26"/>
  <c r="B23"/>
  <c r="A20"/>
  <c r="A17"/>
  <c r="A14"/>
  <c r="D37"/>
  <c r="C34"/>
  <c r="C31"/>
  <c r="C28"/>
  <c r="B25"/>
  <c r="B22"/>
  <c r="B19"/>
  <c r="A16"/>
  <c r="A13"/>
  <c r="A34"/>
  <c r="A40"/>
  <c r="B27"/>
  <c r="D32"/>
  <c r="C20"/>
  <c r="E25"/>
  <c r="D13"/>
  <c r="C39"/>
  <c r="B36"/>
  <c r="E31"/>
  <c r="C29"/>
  <c r="A27"/>
  <c r="D22"/>
  <c r="B20"/>
  <c r="E15"/>
  <c r="C13"/>
  <c r="C38"/>
  <c r="E16"/>
  <c r="E13"/>
  <c r="E34"/>
  <c r="D31"/>
  <c r="D28"/>
  <c r="D25"/>
  <c r="C22"/>
  <c r="C19"/>
  <c r="C16"/>
  <c r="B13"/>
  <c r="E40"/>
  <c r="E36"/>
  <c r="E33"/>
  <c r="E30"/>
  <c r="D27"/>
  <c r="D24"/>
  <c r="D21"/>
  <c r="C18"/>
  <c r="C15"/>
  <c r="C12"/>
  <c r="C36"/>
  <c r="A24"/>
  <c r="D29"/>
  <c r="B17"/>
  <c r="E22"/>
  <c r="A38"/>
  <c r="E35"/>
  <c r="C33"/>
  <c r="A31"/>
  <c r="D26"/>
  <c r="B24"/>
  <c r="E19"/>
  <c r="C17"/>
  <c r="A15"/>
  <c r="D40"/>
  <c r="B38"/>
  <c r="C40"/>
  <c r="C37"/>
  <c r="A35"/>
  <c r="D30"/>
  <c r="B28"/>
  <c r="E23"/>
  <c r="C21"/>
  <c r="A19"/>
  <c r="D14"/>
  <c r="B12"/>
  <c r="B40"/>
  <c r="D36"/>
  <c r="D33"/>
  <c r="C30"/>
  <c r="C27"/>
  <c r="C24"/>
  <c r="B21"/>
  <c r="B18"/>
  <c r="B15"/>
  <c r="A36"/>
  <c r="A33"/>
  <c r="A30"/>
  <c r="D38"/>
  <c r="B35"/>
  <c r="A32"/>
  <c r="A29"/>
  <c r="A26"/>
  <c r="A37"/>
  <c r="E12"/>
  <c r="B30"/>
  <c r="A18"/>
  <c r="D35"/>
  <c r="C23"/>
  <c r="E28"/>
  <c r="D16"/>
  <c r="B31"/>
  <c r="E24"/>
  <c r="D12"/>
  <c r="E17"/>
  <c r="A21"/>
  <c r="A39"/>
  <c r="A28"/>
  <c r="E21"/>
  <c r="D39"/>
  <c r="E14"/>
  <c r="C26"/>
  <c r="B37"/>
  <c r="A25"/>
  <c r="E18"/>
  <c r="B14"/>
  <c r="B34"/>
  <c r="A22"/>
  <c r="D15"/>
  <c r="E20"/>
  <c r="B33"/>
  <c r="D19"/>
  <c r="A16" i="42"/>
  <c r="H49"/>
  <c r="H47"/>
  <c r="H45"/>
  <c r="H43"/>
  <c r="H41"/>
  <c r="H39"/>
  <c r="H37"/>
  <c r="H35"/>
  <c r="H33"/>
  <c r="H31"/>
  <c r="H29"/>
  <c r="H27"/>
  <c r="H25"/>
  <c r="H23"/>
  <c r="H21"/>
  <c r="H19"/>
  <c r="H17"/>
  <c r="E18"/>
  <c r="D48"/>
  <c r="D45"/>
  <c r="H42"/>
  <c r="D40"/>
  <c r="D37"/>
  <c r="H34"/>
  <c r="D32"/>
  <c r="D29"/>
  <c r="H26"/>
  <c r="D24"/>
  <c r="D21"/>
  <c r="H18"/>
  <c r="A48"/>
  <c r="C45"/>
  <c r="F42"/>
  <c r="A40"/>
  <c r="C37"/>
  <c r="F34"/>
  <c r="A32"/>
  <c r="C29"/>
  <c r="F26"/>
  <c r="A24"/>
  <c r="C21"/>
  <c r="F18"/>
  <c r="B16"/>
  <c r="B14"/>
  <c r="G47"/>
  <c r="B45"/>
  <c r="E42"/>
  <c r="G39"/>
  <c r="B37"/>
  <c r="E34"/>
  <c r="G31"/>
  <c r="B29"/>
  <c r="E26"/>
  <c r="G23"/>
  <c r="C48"/>
  <c r="F45"/>
  <c r="A43"/>
  <c r="C40"/>
  <c r="F37"/>
  <c r="A35"/>
  <c r="C32"/>
  <c r="F29"/>
  <c r="A27"/>
  <c r="C24"/>
  <c r="F21"/>
  <c r="A19"/>
  <c r="D16"/>
  <c r="D14"/>
  <c r="B48"/>
  <c r="E45"/>
  <c r="G42"/>
  <c r="B40"/>
  <c r="E37"/>
  <c r="G34"/>
  <c r="B32"/>
  <c r="E29"/>
  <c r="G26"/>
  <c r="B24"/>
  <c r="E21"/>
  <c r="G18"/>
  <c r="C16"/>
  <c r="C14"/>
  <c r="B19"/>
  <c r="G19"/>
  <c r="D47"/>
  <c r="H44"/>
  <c r="D42"/>
  <c r="D39"/>
  <c r="H36"/>
  <c r="D34"/>
  <c r="D31"/>
  <c r="H28"/>
  <c r="D26"/>
  <c r="D23"/>
  <c r="H20"/>
  <c r="D18"/>
  <c r="C47"/>
  <c r="F44"/>
  <c r="A42"/>
  <c r="C39"/>
  <c r="F36"/>
  <c r="A34"/>
  <c r="C31"/>
  <c r="F28"/>
  <c r="A26"/>
  <c r="C23"/>
  <c r="F20"/>
  <c r="A18"/>
  <c r="F15"/>
  <c r="G49"/>
  <c r="B47"/>
  <c r="E44"/>
  <c r="G41"/>
  <c r="B39"/>
  <c r="E36"/>
  <c r="G33"/>
  <c r="B31"/>
  <c r="E28"/>
  <c r="G25"/>
  <c r="B23"/>
  <c r="F47"/>
  <c r="A45"/>
  <c r="C42"/>
  <c r="F39"/>
  <c r="A37"/>
  <c r="C34"/>
  <c r="F31"/>
  <c r="A29"/>
  <c r="C26"/>
  <c r="F23"/>
  <c r="A21"/>
  <c r="C18"/>
  <c r="H15"/>
  <c r="E47"/>
  <c r="G44"/>
  <c r="B42"/>
  <c r="E39"/>
  <c r="G36"/>
  <c r="B34"/>
  <c r="E31"/>
  <c r="G28"/>
  <c r="B26"/>
  <c r="E23"/>
  <c r="G20"/>
  <c r="B18"/>
  <c r="G15"/>
  <c r="G21"/>
  <c r="E22"/>
  <c r="E15"/>
  <c r="D49"/>
  <c r="H46"/>
  <c r="D44"/>
  <c r="D41"/>
  <c r="H38"/>
  <c r="D36"/>
  <c r="D33"/>
  <c r="H30"/>
  <c r="D28"/>
  <c r="D25"/>
  <c r="H22"/>
  <c r="D20"/>
  <c r="D17"/>
  <c r="C49"/>
  <c r="F46"/>
  <c r="A44"/>
  <c r="C41"/>
  <c r="F38"/>
  <c r="A36"/>
  <c r="C33"/>
  <c r="F30"/>
  <c r="A28"/>
  <c r="C25"/>
  <c r="F22"/>
  <c r="A20"/>
  <c r="C17"/>
  <c r="B15"/>
  <c r="B49"/>
  <c r="E46"/>
  <c r="G43"/>
  <c r="B41"/>
  <c r="E38"/>
  <c r="G35"/>
  <c r="B33"/>
  <c r="E30"/>
  <c r="G27"/>
  <c r="B25"/>
  <c r="F49"/>
  <c r="A47"/>
  <c r="C44"/>
  <c r="F41"/>
  <c r="A39"/>
  <c r="C36"/>
  <c r="F33"/>
  <c r="A31"/>
  <c r="C28"/>
  <c r="F25"/>
  <c r="A23"/>
  <c r="C20"/>
  <c r="F17"/>
  <c r="D15"/>
  <c r="E49"/>
  <c r="G46"/>
  <c r="B44"/>
  <c r="E41"/>
  <c r="G38"/>
  <c r="B36"/>
  <c r="E33"/>
  <c r="G30"/>
  <c r="B28"/>
  <c r="E25"/>
  <c r="G22"/>
  <c r="B20"/>
  <c r="E17"/>
  <c r="C15"/>
  <c r="E14"/>
  <c r="A15"/>
  <c r="G17"/>
  <c r="A14"/>
  <c r="G2" s="1"/>
  <c r="H48"/>
  <c r="D46"/>
  <c r="D43"/>
  <c r="H40"/>
  <c r="D38"/>
  <c r="D35"/>
  <c r="H32"/>
  <c r="D30"/>
  <c r="D27"/>
  <c r="H24"/>
  <c r="D22"/>
  <c r="D19"/>
  <c r="H16"/>
  <c r="F48"/>
  <c r="A46"/>
  <c r="C43"/>
  <c r="F40"/>
  <c r="A38"/>
  <c r="C35"/>
  <c r="F32"/>
  <c r="A30"/>
  <c r="C27"/>
  <c r="F24"/>
  <c r="A22"/>
  <c r="C19"/>
  <c r="F16"/>
  <c r="F14"/>
  <c r="E48"/>
  <c r="G45"/>
  <c r="B43"/>
  <c r="E40"/>
  <c r="G37"/>
  <c r="B35"/>
  <c r="E32"/>
  <c r="G29"/>
  <c r="B27"/>
  <c r="E24"/>
  <c r="A49"/>
  <c r="C46"/>
  <c r="F43"/>
  <c r="A41"/>
  <c r="C38"/>
  <c r="F35"/>
  <c r="A33"/>
  <c r="C30"/>
  <c r="F27"/>
  <c r="A25"/>
  <c r="C22"/>
  <c r="F19"/>
  <c r="A17"/>
  <c r="H14"/>
  <c r="G48"/>
  <c r="B46"/>
  <c r="E43"/>
  <c r="G40"/>
  <c r="B38"/>
  <c r="E35"/>
  <c r="G32"/>
  <c r="B30"/>
  <c r="E27"/>
  <c r="G24"/>
  <c r="B22"/>
  <c r="E19"/>
  <c r="G16"/>
  <c r="G14"/>
  <c r="E16"/>
  <c r="B17"/>
  <c r="E20"/>
  <c r="C10" i="39"/>
  <c r="C15"/>
  <c r="C12"/>
  <c r="K74" i="57"/>
  <c r="L14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89" i="55" l="1"/>
  <c r="L55"/>
  <c r="L27"/>
  <c r="L31"/>
  <c r="L78"/>
  <c r="L73"/>
  <c r="L30"/>
  <c r="L91"/>
  <c r="L59"/>
  <c r="L72"/>
  <c r="L100"/>
  <c r="L41"/>
  <c r="L32"/>
  <c r="L42"/>
  <c r="L64"/>
  <c r="L50"/>
  <c r="L14"/>
  <c r="L96"/>
  <c r="L17"/>
  <c r="L84"/>
  <c r="L95"/>
  <c r="L69"/>
  <c r="L45"/>
  <c r="L43"/>
  <c r="L85"/>
  <c r="L94"/>
  <c r="L19"/>
  <c r="L47"/>
  <c r="L22"/>
  <c r="L26"/>
  <c r="L66"/>
  <c r="L18"/>
  <c r="L60"/>
  <c r="L61"/>
  <c r="L71"/>
  <c r="L34"/>
  <c r="L81"/>
  <c r="L74"/>
  <c r="L13"/>
  <c r="L63"/>
  <c r="L70"/>
  <c r="L86"/>
  <c r="L75"/>
  <c r="L46"/>
  <c r="L48"/>
  <c r="L90"/>
  <c r="L35"/>
  <c r="L38"/>
  <c r="L56"/>
  <c r="L76"/>
  <c r="L98"/>
  <c r="L40"/>
  <c r="L62"/>
  <c r="L51"/>
  <c r="L49"/>
  <c r="L88"/>
  <c r="L44"/>
  <c r="L29"/>
  <c r="L87"/>
  <c r="L65"/>
  <c r="L99"/>
  <c r="L21"/>
  <c r="L93"/>
  <c r="L97"/>
  <c r="L25"/>
  <c r="L24"/>
  <c r="L83"/>
  <c r="L82"/>
  <c r="L36"/>
  <c r="L52"/>
  <c r="L53"/>
  <c r="L68"/>
  <c r="L15"/>
  <c r="L28"/>
  <c r="L67"/>
  <c r="L80"/>
  <c r="L57"/>
  <c r="L58"/>
  <c r="L20"/>
  <c r="I51" i="15"/>
  <c r="A6" i="42"/>
  <c r="A55"/>
  <c r="I56"/>
  <c r="M357" i="60"/>
  <c r="H27" i="56"/>
  <c r="I16" i="71"/>
  <c r="J16"/>
  <c r="J16" i="14"/>
  <c r="G88" i="43"/>
  <c r="I16" i="14"/>
  <c r="G51" i="42"/>
  <c r="I14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E66"/>
  <c r="H51"/>
  <c r="A29" i="56"/>
  <c r="J17" i="71" l="1"/>
  <c r="I17"/>
  <c r="I17" i="14"/>
  <c r="J17"/>
  <c r="I52" i="42"/>
  <c r="I18" i="71" l="1"/>
  <c r="J18"/>
  <c r="J18" i="14"/>
  <c r="I18"/>
  <c r="J19" i="71" l="1"/>
  <c r="I19"/>
  <c r="I19" i="14"/>
  <c r="J19"/>
  <c r="I20" i="71" l="1"/>
  <c r="J20"/>
  <c r="J20" i="14"/>
  <c r="I20"/>
  <c r="J21" i="71" l="1"/>
  <c r="I21"/>
  <c r="I21" i="14"/>
  <c r="J21"/>
  <c r="J22" l="1"/>
  <c r="I22"/>
  <c r="J22" i="71"/>
  <c r="I22"/>
  <c r="I23" l="1"/>
  <c r="I23" i="14"/>
  <c r="J23"/>
  <c r="J23" i="71"/>
  <c r="F15" i="47"/>
  <c r="J24" i="71" l="1"/>
  <c r="I24"/>
  <c r="J24" i="14"/>
  <c r="I24"/>
  <c r="F32" i="47"/>
  <c r="I33" s="1"/>
  <c r="H15"/>
  <c r="I15"/>
  <c r="J25" i="71" l="1"/>
  <c r="I25"/>
  <c r="I25" i="14"/>
  <c r="J25"/>
  <c r="H33" i="47"/>
  <c r="I16"/>
  <c r="H16"/>
  <c r="J26" i="71" l="1"/>
  <c r="I26"/>
  <c r="J26" i="14"/>
  <c r="I26"/>
  <c r="H17" i="47"/>
  <c r="I17"/>
  <c r="I27" i="71" l="1"/>
  <c r="J27"/>
  <c r="I27" i="14"/>
  <c r="J27"/>
  <c r="I18" i="47"/>
  <c r="H18"/>
  <c r="I28" i="71" l="1"/>
  <c r="J28"/>
  <c r="J29" s="1"/>
  <c r="J28" i="14"/>
  <c r="I28"/>
  <c r="I29" s="1"/>
  <c r="H19" i="47"/>
  <c r="I19"/>
  <c r="I29" i="71" l="1"/>
  <c r="J29" i="14"/>
  <c r="J30" s="1"/>
  <c r="I30" i="71"/>
  <c r="J30"/>
  <c r="I20" i="47"/>
  <c r="H20"/>
  <c r="H21" l="1"/>
  <c r="I21"/>
  <c r="I30" i="14"/>
  <c r="I31" s="1"/>
  <c r="F38" i="43"/>
  <c r="F88" s="1"/>
  <c r="H12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I22" i="47" l="1"/>
  <c r="H22"/>
  <c r="J31" i="14"/>
  <c r="J32" s="1"/>
  <c r="H38" i="43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8"/>
  <c r="H89" s="1"/>
  <c r="I23" i="47" l="1"/>
  <c r="H23"/>
  <c r="I32" i="14"/>
  <c r="I33" s="1"/>
  <c r="H24" i="47" l="1"/>
  <c r="I24"/>
  <c r="J33" i="14"/>
  <c r="J34" s="1"/>
  <c r="I25" i="47" l="1"/>
  <c r="H25"/>
  <c r="I34" i="14"/>
  <c r="I35" s="1"/>
  <c r="H26" i="47" l="1"/>
  <c r="I26"/>
  <c r="J35" i="14"/>
  <c r="J36" s="1"/>
  <c r="I27" i="47" l="1"/>
  <c r="H27"/>
  <c r="I36" i="14"/>
  <c r="I37" s="1"/>
  <c r="H28" i="47" l="1"/>
  <c r="I28"/>
  <c r="J37" i="14"/>
  <c r="J38" s="1"/>
  <c r="I29" i="47" l="1"/>
  <c r="H29"/>
  <c r="I38" i="14"/>
  <c r="I39" s="1"/>
  <c r="H30" i="47" l="1"/>
  <c r="I30"/>
  <c r="J39" i="14"/>
  <c r="J40" s="1"/>
  <c r="I40" l="1"/>
  <c r="I41" s="1"/>
  <c r="J41" l="1"/>
  <c r="J42" s="1"/>
  <c r="I42" l="1"/>
  <c r="I43" s="1"/>
  <c r="J43" l="1"/>
  <c r="J44" s="1"/>
  <c r="I44" l="1"/>
  <c r="I45" s="1"/>
  <c r="J45" l="1"/>
  <c r="J46" s="1"/>
  <c r="I46" l="1"/>
  <c r="I47" s="1"/>
  <c r="J47" l="1"/>
  <c r="J48" s="1"/>
  <c r="I48" l="1"/>
  <c r="I49" s="1"/>
  <c r="J49" l="1"/>
  <c r="K350" i="60" l="1"/>
  <c r="A23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M196" l="1"/>
  <c r="F42" i="57" l="1"/>
  <c r="J42" l="1"/>
  <c r="J74" s="1"/>
  <c r="H42"/>
  <c r="I24" i="73" l="1"/>
  <c r="H24"/>
  <c r="H10"/>
  <c r="I10"/>
  <c r="H74" i="57"/>
  <c r="L74" s="1"/>
  <c r="L42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C14" i="39"/>
  <c r="I52" i="73" l="1"/>
  <c r="H52"/>
  <c r="A359" i="60" l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F59" i="15" l="1" a="1"/>
  <c r="F59" s="1"/>
  <c r="D13" i="39"/>
  <c r="F60" i="15" a="1"/>
  <c r="F60" s="1"/>
  <c r="F62" a="1"/>
  <c r="F62" s="1"/>
  <c r="F57" a="1"/>
  <c r="F57" s="1"/>
  <c r="E59" a="1"/>
  <c r="E59" s="1"/>
  <c r="I59" s="1"/>
  <c r="F9" i="70" a="1"/>
  <c r="F9" s="1"/>
  <c r="E60" i="15" a="1"/>
  <c r="E60" s="1"/>
  <c r="F52" a="1"/>
  <c r="F52" s="1"/>
  <c r="F53" s="1"/>
  <c r="E56" a="1"/>
  <c r="E56" s="1"/>
  <c r="E58" a="1"/>
  <c r="E58" s="1"/>
  <c r="F18" i="70" a="1"/>
  <c r="F18" s="1"/>
  <c r="E57" i="15" a="1"/>
  <c r="E57" s="1"/>
  <c r="I57" s="1"/>
  <c r="E39" a="1"/>
  <c r="E39" s="1"/>
  <c r="E7" i="12" a="1"/>
  <c r="E7" s="1"/>
  <c r="E35" i="15" a="1"/>
  <c r="E35" s="1"/>
  <c r="E10" i="12" s="1"/>
  <c r="E54" i="15" a="1"/>
  <c r="E54" s="1"/>
  <c r="E19" a="1"/>
  <c r="E19" s="1"/>
  <c r="F24" a="1"/>
  <c r="F24" s="1"/>
  <c r="E38" a="1"/>
  <c r="E38" s="1"/>
  <c r="F44" a="1"/>
  <c r="F44" s="1"/>
  <c r="F28" a="1"/>
  <c r="F28" s="1"/>
  <c r="E20" i="70" a="1"/>
  <c r="E20" s="1"/>
  <c r="E21" a="1"/>
  <c r="E21" s="1"/>
  <c r="E55" i="15" a="1"/>
  <c r="E55" s="1"/>
  <c r="E61" a="1"/>
  <c r="E61" s="1"/>
  <c r="F35" a="1"/>
  <c r="F35" s="1"/>
  <c r="F10" i="12" s="1"/>
  <c r="E24" i="15" a="1"/>
  <c r="E24" s="1"/>
  <c r="F17" i="70" a="1"/>
  <c r="F17" s="1"/>
  <c r="F20" i="15" a="1"/>
  <c r="F20" s="1"/>
  <c r="E30" a="1"/>
  <c r="E30" s="1"/>
  <c r="F30" a="1"/>
  <c r="F30" s="1"/>
  <c r="E42" a="1"/>
  <c r="E42" s="1"/>
  <c r="F8" i="70" a="1"/>
  <c r="F8" s="1"/>
  <c r="E12" i="15" a="1"/>
  <c r="E12" s="1"/>
  <c r="F14" a="1"/>
  <c r="F14" s="1"/>
  <c r="F45" i="70" s="1"/>
  <c r="E7" a="1"/>
  <c r="E7" s="1"/>
  <c r="E25" a="1"/>
  <c r="E25" s="1"/>
  <c r="F36" i="15" a="1"/>
  <c r="F36" s="1"/>
  <c r="F14" i="70" a="1"/>
  <c r="F14" s="1"/>
  <c r="F33" i="15" a="1"/>
  <c r="F33" s="1"/>
  <c r="E21" a="1"/>
  <c r="E21" s="1"/>
  <c r="F29" i="70" a="1"/>
  <c r="F29" s="1"/>
  <c r="E32" i="15" a="1"/>
  <c r="E32" s="1"/>
  <c r="F37" a="1"/>
  <c r="F37" s="1"/>
  <c r="F49" a="1"/>
  <c r="F49" s="1"/>
  <c r="E52" a="1"/>
  <c r="E52" s="1"/>
  <c r="E53" s="1"/>
  <c r="F46" a="1"/>
  <c r="F46" s="1"/>
  <c r="E33" a="1"/>
  <c r="E33" s="1"/>
  <c r="F6" i="12" a="1"/>
  <c r="F6" s="1"/>
  <c r="F20" i="70" a="1"/>
  <c r="F20" s="1"/>
  <c r="E14" a="1"/>
  <c r="E14" s="1"/>
  <c r="F10" i="15" a="1"/>
  <c r="F10" s="1"/>
  <c r="E37" a="1"/>
  <c r="E37" s="1"/>
  <c r="E17" i="70" a="1"/>
  <c r="E17" s="1"/>
  <c r="F25" a="1"/>
  <c r="F25" s="1"/>
  <c r="E8" a="1"/>
  <c r="E8" s="1"/>
  <c r="E14" i="15" a="1"/>
  <c r="E14" s="1"/>
  <c r="E45" i="70" s="1"/>
  <c r="F7" a="1"/>
  <c r="F7" s="1"/>
  <c r="E27" i="15" a="1"/>
  <c r="E27" s="1"/>
  <c r="E18" i="70" a="1"/>
  <c r="E18" s="1"/>
  <c r="F48" i="15" a="1"/>
  <c r="F48" s="1"/>
  <c r="E25" a="1"/>
  <c r="E25" s="1"/>
  <c r="H103" i="55" s="1"/>
  <c r="F21" i="15" a="1"/>
  <c r="F21" s="1"/>
  <c r="E26" a="1"/>
  <c r="E26" s="1"/>
  <c r="F31" i="70" a="1"/>
  <c r="F31" s="1"/>
  <c r="E10" i="15" a="1"/>
  <c r="E10" s="1"/>
  <c r="F26" a="1"/>
  <c r="F26" s="1"/>
  <c r="F21" i="70" a="1"/>
  <c r="F21" s="1"/>
  <c r="F10" a="1"/>
  <c r="F10" s="1"/>
  <c r="E36" i="15" a="1"/>
  <c r="E36" s="1"/>
  <c r="F15" a="1"/>
  <c r="F15" s="1"/>
  <c r="E17" a="1"/>
  <c r="E17" s="1"/>
  <c r="E44" a="1"/>
  <c r="E44" s="1"/>
  <c r="F12" a="1"/>
  <c r="F12" s="1"/>
  <c r="F7" i="12" a="1"/>
  <c r="F7" s="1"/>
  <c r="E26" i="70" a="1"/>
  <c r="E26" s="1"/>
  <c r="E20" i="15" a="1"/>
  <c r="E20" s="1"/>
  <c r="E46" a="1"/>
  <c r="E46" s="1"/>
  <c r="E29" i="70" a="1"/>
  <c r="E29" s="1"/>
  <c r="F17" i="15" a="1"/>
  <c r="F17" s="1"/>
  <c r="E28" a="1"/>
  <c r="E28" s="1"/>
  <c r="F27" a="1"/>
  <c r="F27" s="1"/>
  <c r="E9" i="70" a="1"/>
  <c r="E9" s="1"/>
  <c r="F38" i="15" a="1"/>
  <c r="F38" s="1"/>
  <c r="E15" a="1"/>
  <c r="E15" s="1"/>
  <c r="F39" a="1"/>
  <c r="F39" s="1"/>
  <c r="F25" a="1"/>
  <c r="F25" s="1"/>
  <c r="J103" i="55" s="1"/>
  <c r="E6" i="12" a="1"/>
  <c r="E6" s="1"/>
  <c r="E49" i="15" a="1"/>
  <c r="E49" s="1"/>
  <c r="E23" a="1"/>
  <c r="E23" s="1"/>
  <c r="E62" a="1"/>
  <c r="E62" s="1"/>
  <c r="F19" a="1"/>
  <c r="F19" s="1"/>
  <c r="F42" a="1"/>
  <c r="F42" s="1"/>
  <c r="F32" a="1"/>
  <c r="F32" s="1"/>
  <c r="F19" i="70" a="1"/>
  <c r="F19" s="1"/>
  <c r="E48" i="15" a="1"/>
  <c r="E48" s="1"/>
  <c r="E19" i="70" a="1"/>
  <c r="E19" s="1"/>
  <c r="F23" i="15" a="1"/>
  <c r="F23" s="1"/>
  <c r="I60" l="1"/>
  <c r="I62"/>
  <c r="G36"/>
  <c r="H38"/>
  <c r="G9" i="70"/>
  <c r="G18"/>
  <c r="H21"/>
  <c r="G33" i="15"/>
  <c r="E40" i="70" a="1"/>
  <c r="E40" s="1"/>
  <c r="E34" a="1"/>
  <c r="E34" s="1"/>
  <c r="F28" a="1"/>
  <c r="F28" s="1"/>
  <c r="F13" a="1"/>
  <c r="F13" s="1"/>
  <c r="E32" a="1"/>
  <c r="E32" s="1"/>
  <c r="F16" a="1"/>
  <c r="F16" s="1"/>
  <c r="E42" a="1"/>
  <c r="E42" s="1"/>
  <c r="F15" a="1"/>
  <c r="F15" s="1"/>
  <c r="E33" a="1"/>
  <c r="E33" s="1"/>
  <c r="F24" a="1"/>
  <c r="F24" s="1"/>
  <c r="F6" a="1"/>
  <c r="F6" s="1"/>
  <c r="F11" a="1"/>
  <c r="F11" s="1"/>
  <c r="E13" a="1"/>
  <c r="E13" s="1"/>
  <c r="E41" a="1"/>
  <c r="E41" s="1"/>
  <c r="E6" a="1"/>
  <c r="E6" s="1"/>
  <c r="F23" a="1"/>
  <c r="F23" s="1"/>
  <c r="E12" a="1"/>
  <c r="E12" s="1"/>
  <c r="F41" a="1"/>
  <c r="F41" s="1"/>
  <c r="E38" a="1"/>
  <c r="E38" s="1"/>
  <c r="F38" a="1"/>
  <c r="F38" s="1"/>
  <c r="E27" a="1"/>
  <c r="E27" s="1"/>
  <c r="E23" a="1"/>
  <c r="E23" s="1"/>
  <c r="E22" a="1"/>
  <c r="E22" s="1"/>
  <c r="F35" a="1"/>
  <c r="F35" s="1"/>
  <c r="F37" a="1"/>
  <c r="F37" s="1"/>
  <c r="F30" a="1"/>
  <c r="F30" s="1"/>
  <c r="F32" a="1"/>
  <c r="F32" s="1"/>
  <c r="F27" a="1"/>
  <c r="F27" s="1"/>
  <c r="E36" a="1"/>
  <c r="E36" s="1"/>
  <c r="E30" a="1"/>
  <c r="E30" s="1"/>
  <c r="F33" a="1"/>
  <c r="F33" s="1"/>
  <c r="E15" a="1"/>
  <c r="E15" s="1"/>
  <c r="G15" s="1"/>
  <c r="E16" a="1"/>
  <c r="E16" s="1"/>
  <c r="F36" a="1"/>
  <c r="F36" s="1"/>
  <c r="F34" a="1"/>
  <c r="F34" s="1"/>
  <c r="E28" a="1"/>
  <c r="E28" s="1"/>
  <c r="E24" a="1"/>
  <c r="E24" s="1"/>
  <c r="F40" a="1"/>
  <c r="F40" s="1"/>
  <c r="E11" a="1"/>
  <c r="E11" s="1"/>
  <c r="E39" a="1"/>
  <c r="E39" s="1"/>
  <c r="E35" a="1"/>
  <c r="E35" s="1"/>
  <c r="F42" a="1"/>
  <c r="F42" s="1"/>
  <c r="E37" a="1"/>
  <c r="E37" s="1"/>
  <c r="F12" a="1"/>
  <c r="F12" s="1"/>
  <c r="F22" a="1"/>
  <c r="F22" s="1"/>
  <c r="F39" a="1"/>
  <c r="F39" s="1"/>
  <c r="H20"/>
  <c r="H19" i="15"/>
  <c r="G28"/>
  <c r="G29" i="70"/>
  <c r="H7" i="12"/>
  <c r="H23" i="15"/>
  <c r="G8" i="70"/>
  <c r="G17"/>
  <c r="G14"/>
  <c r="G24" i="15"/>
  <c r="H27"/>
  <c r="H48"/>
  <c r="G7" i="70"/>
  <c r="H19"/>
  <c r="H25"/>
  <c r="E50" i="15"/>
  <c r="G49"/>
  <c r="G15"/>
  <c r="E16"/>
  <c r="G46"/>
  <c r="E47"/>
  <c r="H15"/>
  <c r="H16" s="1"/>
  <c r="F16"/>
  <c r="E29"/>
  <c r="G26"/>
  <c r="G14"/>
  <c r="F11"/>
  <c r="H10"/>
  <c r="H11" s="1"/>
  <c r="H6" i="12"/>
  <c r="F9"/>
  <c r="F11" s="1"/>
  <c r="I52" i="15"/>
  <c r="I53"/>
  <c r="H33"/>
  <c r="H36"/>
  <c r="E13"/>
  <c r="G12"/>
  <c r="G13" s="1"/>
  <c r="G42"/>
  <c r="E43"/>
  <c r="F45"/>
  <c r="H44"/>
  <c r="H45" s="1"/>
  <c r="G38"/>
  <c r="H9" i="70"/>
  <c r="F55" i="15" a="1"/>
  <c r="F55" s="1"/>
  <c r="I55" s="1"/>
  <c r="H42"/>
  <c r="F43"/>
  <c r="G6" i="12"/>
  <c r="E9"/>
  <c r="E11" s="1"/>
  <c r="F13" i="15"/>
  <c r="H12"/>
  <c r="H13" s="1"/>
  <c r="F29"/>
  <c r="H26"/>
  <c r="F50"/>
  <c r="H49"/>
  <c r="H29" i="70"/>
  <c r="G25"/>
  <c r="H30" i="15"/>
  <c r="H31" s="1"/>
  <c r="F31"/>
  <c r="H24"/>
  <c r="G39"/>
  <c r="G40" s="1"/>
  <c r="E40"/>
  <c r="E41" s="1"/>
  <c r="F56" a="1"/>
  <c r="F56" s="1"/>
  <c r="I56" s="1"/>
  <c r="E22"/>
  <c r="G20"/>
  <c r="F18"/>
  <c r="H17"/>
  <c r="E45"/>
  <c r="G44"/>
  <c r="G45" s="1"/>
  <c r="E11"/>
  <c r="G10"/>
  <c r="G11" s="1"/>
  <c r="H21"/>
  <c r="G27"/>
  <c r="H37"/>
  <c r="E34"/>
  <c r="G32"/>
  <c r="G34" s="1"/>
  <c r="E31"/>
  <c r="G30"/>
  <c r="G31" s="1"/>
  <c r="H20"/>
  <c r="F22"/>
  <c r="G21" i="70"/>
  <c r="H28" i="15"/>
  <c r="G35"/>
  <c r="H18" i="70"/>
  <c r="F58" i="15" a="1"/>
  <c r="F58" s="1"/>
  <c r="I58" s="1"/>
  <c r="F61" a="1"/>
  <c r="F61" s="1"/>
  <c r="I61" s="1"/>
  <c r="F54" a="1"/>
  <c r="F54" s="1"/>
  <c r="I54" s="1"/>
  <c r="F34"/>
  <c r="H32"/>
  <c r="H25"/>
  <c r="G19" i="70"/>
  <c r="G48" i="15"/>
  <c r="G23"/>
  <c r="F40"/>
  <c r="F41" s="1"/>
  <c r="H39"/>
  <c r="H40" s="1"/>
  <c r="G17"/>
  <c r="E18"/>
  <c r="G25"/>
  <c r="L103" i="55" s="1"/>
  <c r="H7" i="70"/>
  <c r="G37" i="15"/>
  <c r="H46"/>
  <c r="F47"/>
  <c r="G21"/>
  <c r="H14" i="70"/>
  <c r="H14" i="15"/>
  <c r="H8" i="70"/>
  <c r="H17"/>
  <c r="H35" i="15"/>
  <c r="G20" i="70"/>
  <c r="G19" i="15"/>
  <c r="G7" i="12"/>
  <c r="F26" i="70" a="1"/>
  <c r="F26" s="1"/>
  <c r="G26" s="1"/>
  <c r="E31" a="1"/>
  <c r="E31" s="1"/>
  <c r="G31" s="1"/>
  <c r="E10" a="1"/>
  <c r="E10" s="1"/>
  <c r="G10" s="1"/>
  <c r="H41" l="1"/>
  <c r="H34"/>
  <c r="G6"/>
  <c r="G24"/>
  <c r="G16"/>
  <c r="G11"/>
  <c r="H47" i="15"/>
  <c r="H34"/>
  <c r="G13" i="70"/>
  <c r="H12"/>
  <c r="H33"/>
  <c r="H32"/>
  <c r="H43" i="15"/>
  <c r="G28" i="70"/>
  <c r="H36"/>
  <c r="H27"/>
  <c r="G37"/>
  <c r="G35"/>
  <c r="H22"/>
  <c r="H42"/>
  <c r="H40"/>
  <c r="H23"/>
  <c r="G30"/>
  <c r="G39"/>
  <c r="H38"/>
  <c r="L102" i="55"/>
  <c r="K103" s="1"/>
  <c r="H35" i="70"/>
  <c r="G27"/>
  <c r="H11"/>
  <c r="H15"/>
  <c r="H13"/>
  <c r="G12"/>
  <c r="H6"/>
  <c r="G42"/>
  <c r="H28"/>
  <c r="G36"/>
  <c r="H30"/>
  <c r="G22"/>
  <c r="G41"/>
  <c r="H24"/>
  <c r="H16"/>
  <c r="G34"/>
  <c r="H39"/>
  <c r="H37"/>
  <c r="G23"/>
  <c r="G38"/>
  <c r="G33"/>
  <c r="G32"/>
  <c r="G40"/>
  <c r="H22" i="15"/>
  <c r="G18"/>
  <c r="E63"/>
  <c r="F63"/>
  <c r="G41"/>
  <c r="J102" i="55"/>
  <c r="I103" s="1"/>
  <c r="H31" i="70"/>
  <c r="G22" i="15"/>
  <c r="G9" i="12"/>
  <c r="F44" i="70"/>
  <c r="F46" s="1"/>
  <c r="H26"/>
  <c r="E44"/>
  <c r="E46" s="1"/>
  <c r="H10"/>
  <c r="H18" i="15"/>
  <c r="H102" i="55"/>
  <c r="G103" s="1"/>
  <c r="H29" i="15"/>
  <c r="H9" i="12"/>
  <c r="G16" i="15"/>
  <c r="H41"/>
  <c r="G29"/>
  <c r="G47"/>
  <c r="G50"/>
  <c r="H50"/>
  <c r="G43"/>
  <c r="G44" i="70" l="1"/>
  <c r="G63" i="15"/>
  <c r="H63"/>
  <c r="H44" i="70"/>
  <c r="H65" i="15" l="1"/>
</calcChain>
</file>

<file path=xl/sharedStrings.xml><?xml version="1.0" encoding="utf-8"?>
<sst xmlns="http://schemas.openxmlformats.org/spreadsheetml/2006/main" count="3482" uniqueCount="1031">
  <si>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</si>
  <si>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</si>
  <si>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</si>
  <si>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</si>
  <si>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</si>
  <si>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</si>
  <si>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</si>
  <si>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</si>
  <si>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</si>
  <si>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</si>
  <si>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</si>
  <si>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</si>
  <si>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</si>
  <si>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</si>
  <si>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</si>
  <si>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</si>
  <si>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</si>
  <si>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</si>
  <si>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</si>
  <si>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</si>
  <si>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</si>
  <si>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</si>
  <si>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</si>
  <si>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</si>
  <si>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</si>
  <si>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</si>
  <si>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</si>
  <si>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</si>
  <si>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</si>
  <si>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</si>
  <si>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</si>
  <si>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</si>
  <si>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</si>
  <si>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</si>
  <si>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</si>
  <si>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</si>
  <si>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</si>
  <si>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</si>
  <si>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</si>
  <si>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</si>
  <si>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</si>
  <si>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</si>
  <si>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</si>
  <si>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</si>
  <si>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</si>
  <si>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</si>
  <si>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</si>
  <si>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</si>
  <si>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</si>
  <si>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</si>
  <si>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</si>
  <si>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</si>
  <si>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</si>
  <si>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</si>
  <si>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</si>
  <si>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</si>
  <si>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</si>
  <si>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</si>
  <si>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</si>
  <si>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</si>
  <si>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</si>
  <si>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</si>
  <si>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</si>
  <si>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</si>
  <si>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</si>
  <si>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</si>
  <si>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</si>
  <si>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</si>
  <si>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</si>
  <si>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</si>
  <si>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</si>
  <si>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</si>
  <si>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</si>
  <si>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</si>
  <si>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</si>
  <si>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</si>
  <si>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</si>
  <si>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</si>
  <si>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</si>
  <si>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</si>
  <si>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</si>
  <si>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</si>
  <si>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</si>
  <si>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</si>
  <si>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</si>
  <si>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</si>
  <si>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</si>
  <si>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</si>
  <si>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</si>
  <si>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</si>
  <si>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</si>
  <si>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</si>
  <si>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</si>
  <si>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</si>
  <si>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</si>
  <si>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</si>
  <si>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</si>
  <si>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</si>
  <si>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</si>
  <si>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</si>
  <si>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</si>
  <si>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</si>
  <si>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</si>
  <si>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</si>
  <si>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</si>
  <si>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</si>
  <si>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</si>
  <si>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</si>
  <si>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</si>
  <si>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</si>
  <si>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</si>
  <si>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</si>
  <si>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</si>
  <si>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</si>
  <si>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</si>
  <si>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</si>
  <si>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</si>
  <si>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</si>
  <si>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</si>
  <si>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</si>
  <si>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</si>
  <si>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</si>
  <si>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</si>
  <si>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</si>
  <si>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</si>
  <si>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</si>
  <si>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</si>
  <si>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</si>
  <si>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</si>
  <si>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</si>
  <si>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</si>
  <si>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</si>
  <si>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</si>
  <si>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</si>
  <si>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</si>
  <si>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</si>
  <si>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</si>
  <si>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</si>
  <si>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</si>
  <si>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</si>
  <si>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</si>
  <si>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</si>
  <si>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</si>
  <si>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</si>
  <si>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</si>
  <si>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</si>
  <si>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</si>
  <si>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</si>
  <si>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</si>
  <si>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</si>
  <si>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</si>
  <si>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</si>
  <si>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</si>
  <si>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</si>
  <si>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</si>
  <si>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</si>
  <si>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</si>
  <si>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</si>
  <si>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</si>
  <si>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</si>
  <si>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</si>
  <si>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</si>
  <si>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</si>
  <si>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</si>
  <si>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</si>
  <si>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</si>
  <si>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</si>
  <si>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</si>
  <si>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</si>
  <si>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</si>
  <si>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</si>
  <si>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</si>
  <si>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</si>
  <si>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</si>
  <si>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</si>
  <si>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</si>
  <si>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</si>
  <si>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</si>
  <si>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</si>
  <si>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</si>
  <si>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</si>
  <si>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</si>
  <si>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</si>
  <si>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</si>
  <si>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</si>
  <si>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</si>
  <si>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</si>
  <si>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</si>
  <si>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</si>
  <si>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</si>
  <si>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</si>
  <si>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</si>
  <si>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</si>
  <si>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</si>
  <si>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</si>
  <si>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</si>
  <si>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</si>
  <si>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</si>
  <si>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</si>
  <si>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</si>
  <si>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</si>
  <si>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</si>
  <si>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</si>
  <si>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</si>
  <si>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</si>
  <si>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</si>
  <si>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</si>
  <si>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</si>
  <si>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</si>
  <si>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</si>
  <si>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</si>
  <si>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</si>
  <si>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</si>
  <si>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</si>
  <si>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</si>
  <si>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</si>
  <si>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</si>
  <si>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</si>
  <si>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</si>
  <si>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</si>
  <si>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</si>
  <si>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</si>
  <si>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</si>
  <si>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</si>
  <si>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</si>
  <si>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</si>
  <si>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</si>
  <si>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</si>
  <si>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</si>
  <si>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</si>
  <si>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</si>
  <si>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</si>
  <si>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</si>
  <si>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</si>
  <si>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</si>
  <si>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</si>
  <si>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</si>
  <si>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</si>
  <si>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</si>
  <si>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</si>
  <si>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</si>
  <si>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</si>
  <si>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</si>
  <si>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</si>
  <si>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</si>
  <si>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</si>
  <si>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</si>
  <si>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</si>
  <si>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</si>
  <si>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</si>
  <si>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</si>
  <si>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</si>
  <si>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</si>
  <si>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</si>
  <si>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</si>
  <si>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</si>
  <si>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</si>
  <si>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</si>
  <si>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</si>
  <si>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</si>
  <si>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</si>
  <si>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</si>
  <si>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</si>
  <si>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</si>
  <si>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</si>
  <si>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</si>
  <si>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</si>
  <si>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</si>
  <si>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</si>
  <si>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</si>
  <si>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</si>
  <si>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</si>
  <si>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</si>
  <si>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</si>
  <si>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</si>
  <si>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</si>
  <si>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</si>
  <si>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</si>
  <si>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</si>
  <si>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</si>
  <si>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</si>
  <si>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</si>
  <si>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</si>
  <si>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</si>
  <si>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</si>
  <si>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</si>
  <si>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</si>
  <si>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</si>
  <si>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</si>
  <si>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</si>
  <si>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</si>
  <si>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</si>
  <si>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</si>
  <si>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</si>
  <si>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</si>
  <si>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</si>
  <si>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</si>
  <si>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</si>
  <si>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</si>
  <si>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</si>
  <si>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</si>
  <si>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</si>
  <si>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</si>
  <si>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</si>
  <si>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</si>
  <si>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</si>
  <si>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</si>
  <si>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</si>
  <si>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</si>
  <si>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</si>
  <si>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</si>
  <si>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</si>
  <si>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</si>
  <si>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</si>
  <si>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</si>
  <si>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</si>
  <si>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</si>
  <si>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</si>
  <si>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</si>
  <si>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</si>
  <si>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</si>
  <si>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</si>
  <si>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</si>
  <si>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</si>
  <si>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</si>
  <si>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</si>
  <si>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</si>
  <si>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</si>
  <si>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</si>
  <si>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</si>
  <si>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</si>
  <si>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</si>
  <si>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</si>
  <si>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</si>
  <si>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</si>
  <si>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</si>
  <si>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</si>
  <si>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</si>
  <si>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</si>
  <si>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</si>
  <si>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</si>
  <si>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</si>
  <si>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</si>
  <si>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</si>
  <si>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</si>
  <si>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</si>
  <si>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</si>
  <si>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</si>
  <si>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</si>
  <si>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</si>
  <si>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</si>
  <si>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</si>
  <si>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</si>
  <si>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</si>
  <si>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</si>
  <si>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</si>
  <si>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</si>
  <si>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</si>
  <si>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</si>
  <si>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</si>
  <si>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</si>
  <si>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</si>
  <si>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</si>
  <si>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</si>
  <si>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</si>
  <si>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</si>
  <si>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</si>
  <si>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</si>
  <si>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</si>
  <si>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</si>
  <si>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</si>
  <si>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</si>
  <si>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</si>
  <si>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</si>
  <si>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</si>
  <si>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</si>
  <si>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</si>
  <si>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</si>
  <si>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</si>
  <si>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</si>
  <si>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</si>
  <si>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</si>
  <si>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</si>
  <si>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</si>
  <si>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</si>
  <si>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</si>
  <si>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</si>
  <si>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</si>
  <si>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</si>
  <si>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</si>
  <si>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</si>
  <si>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</si>
  <si>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</si>
  <si>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</si>
  <si>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</si>
  <si>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</si>
  <si>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</si>
  <si>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</si>
  <si>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</si>
  <si>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</si>
  <si>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</si>
  <si>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</si>
  <si>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</si>
  <si>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</si>
  <si>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</si>
  <si>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</si>
  <si>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</si>
  <si>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</si>
  <si>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</si>
  <si>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</si>
  <si>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</si>
  <si>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</si>
  <si>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</si>
  <si>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</si>
  <si>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</si>
  <si>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</si>
  <si>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</si>
  <si>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</si>
  <si>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</si>
  <si>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</si>
  <si>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</si>
  <si>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</si>
  <si>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</si>
  <si>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</si>
  <si>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</si>
  <si>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</si>
  <si>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</si>
  <si>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</si>
  <si>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</si>
  <si>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</si>
  <si>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</si>
  <si>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</si>
  <si>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</si>
  <si>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</si>
  <si>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</si>
  <si>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</si>
  <si>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</si>
  <si>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</si>
  <si>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</si>
  <si>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</si>
  <si>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</si>
  <si>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</si>
  <si>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</si>
  <si>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</si>
  <si>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</si>
  <si>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</si>
  <si>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</si>
  <si>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</si>
  <si>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</si>
  <si>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</si>
  <si>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</si>
  <si>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</si>
  <si>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</si>
  <si>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</si>
  <si>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</si>
  <si>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</si>
  <si>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</si>
  <si>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</si>
  <si>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</si>
  <si>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</si>
  <si>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</si>
  <si>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</si>
  <si>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</si>
  <si>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</si>
  <si>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</si>
  <si>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</si>
  <si>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</si>
  <si>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</si>
  <si>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</si>
  <si>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</si>
  <si>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</si>
  <si>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</si>
  <si>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</si>
  <si>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</si>
  <si>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</si>
  <si>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</si>
  <si>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</si>
  <si>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</si>
  <si>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</si>
  <si>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</si>
  <si>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</si>
  <si>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</si>
  <si>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</si>
  <si>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</si>
  <si>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</si>
  <si>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</si>
  <si>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</si>
  <si>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</si>
  <si>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</si>
  <si>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</si>
  <si>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</si>
  <si>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</si>
  <si>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</si>
  <si>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</si>
  <si>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</si>
  <si>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</si>
  <si>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</si>
  <si>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</si>
  <si>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</si>
  <si>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</si>
  <si>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</si>
  <si>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</si>
  <si>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</si>
  <si>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</si>
  <si>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</si>
  <si>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</si>
  <si>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</si>
  <si>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</si>
  <si>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</si>
  <si>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</si>
  <si>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</si>
  <si>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</si>
  <si>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</si>
  <si>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</si>
  <si>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</si>
  <si>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</si>
  <si>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</si>
  <si>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</si>
  <si>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</si>
  <si>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</si>
  <si>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</si>
  <si>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</si>
  <si>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</si>
  <si>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</si>
  <si>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</si>
  <si>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</si>
  <si>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</si>
  <si>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</si>
  <si>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</si>
  <si>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</si>
  <si>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</si>
  <si>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</si>
  <si>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</si>
  <si>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</si>
  <si>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</si>
  <si>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</si>
  <si>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</si>
  <si>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</si>
  <si>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</si>
  <si>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</si>
  <si>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</si>
  <si>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</si>
  <si>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</si>
  <si>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</si>
  <si>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</si>
  <si>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</si>
  <si>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</si>
  <si>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</si>
  <si>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</si>
  <si>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</si>
  <si>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</si>
  <si>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</si>
  <si>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</si>
  <si>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</si>
  <si>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</si>
  <si>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</si>
  <si>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</si>
  <si>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</si>
  <si>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</si>
  <si>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</si>
  <si>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</si>
  <si>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</si>
  <si>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</si>
  <si>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</si>
  <si>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</si>
  <si>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</si>
  <si>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</si>
  <si>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</si>
  <si>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</si>
  <si>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</si>
  <si>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</si>
  <si>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</si>
  <si>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</si>
  <si>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</si>
  <si>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</si>
  <si>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</si>
  <si>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</si>
  <si>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</si>
  <si>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</si>
  <si>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</si>
  <si>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</si>
  <si>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</si>
  <si>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</si>
  <si>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</si>
  <si>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</si>
  <si>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</si>
  <si>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</si>
  <si>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</si>
  <si>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</si>
  <si>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</si>
  <si>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</si>
  <si>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</si>
  <si>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</si>
  <si>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</si>
  <si>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</si>
  <si>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</si>
  <si>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</si>
  <si>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</si>
  <si>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</si>
  <si>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</si>
  <si>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</si>
  <si>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</si>
  <si>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</si>
  <si>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</si>
  <si>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</si>
  <si>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</si>
  <si>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</si>
  <si>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</si>
  <si>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</si>
  <si>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</si>
  <si>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</si>
  <si>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</si>
  <si>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</si>
  <si>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</si>
  <si>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</si>
  <si>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</si>
  <si>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</si>
  <si>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</si>
  <si>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</si>
  <si>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</si>
  <si>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</si>
  <si>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</si>
  <si>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</si>
  <si>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</si>
  <si>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</si>
  <si>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</si>
  <si>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</si>
  <si>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</si>
  <si>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</si>
  <si>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</si>
  <si>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</si>
  <si>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</si>
  <si>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</si>
  <si>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</si>
  <si>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</si>
  <si>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</si>
  <si>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</si>
  <si>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</si>
  <si>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</si>
  <si>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</si>
  <si>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</si>
  <si>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</si>
  <si>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</si>
  <si>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</si>
  <si>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</si>
  <si>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</si>
  <si>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</si>
  <si>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</si>
  <si>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</si>
  <si>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</si>
  <si>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</si>
  <si>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</si>
  <si>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</si>
  <si>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</si>
  <si>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</si>
  <si>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</si>
  <si>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</si>
  <si>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</si>
  <si>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</si>
  <si>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</si>
  <si>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</si>
  <si>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</si>
  <si>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</si>
  <si>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</si>
  <si>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</si>
  <si>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</si>
  <si>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</si>
  <si>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</si>
  <si>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</si>
  <si>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</si>
  <si>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</si>
  <si>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</si>
  <si>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</si>
  <si>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</si>
  <si>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</si>
  <si>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</si>
  <si>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</si>
  <si>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</si>
  <si>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</si>
  <si>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</si>
  <si>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</si>
  <si>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</si>
  <si>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</si>
  <si>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</si>
  <si>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</si>
  <si>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</si>
  <si>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</si>
  <si>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</si>
  <si>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</si>
  <si>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</si>
  <si>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</si>
  <si>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</si>
  <si>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</si>
  <si>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</si>
  <si>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</si>
  <si>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</si>
  <si>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</si>
  <si>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</si>
  <si>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</si>
  <si>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</si>
  <si>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</si>
  <si>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</si>
  <si>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</si>
  <si>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</si>
  <si>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</si>
  <si>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</si>
  <si>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</si>
  <si>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</si>
  <si>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</si>
  <si>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</si>
  <si>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</si>
  <si>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</si>
  <si>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</si>
  <si>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</si>
  <si>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</si>
  <si>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</si>
  <si>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</si>
  <si>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</si>
  <si>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</si>
  <si>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</si>
  <si>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</si>
  <si>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</si>
  <si>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</si>
  <si>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</si>
  <si>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</si>
  <si>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</si>
  <si>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</si>
  <si>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</si>
  <si>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</si>
  <si>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</si>
  <si>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</si>
  <si>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</si>
  <si>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</si>
  <si>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</si>
  <si>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</si>
  <si>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</si>
  <si>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</si>
  <si>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</si>
  <si>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</si>
  <si>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</si>
  <si>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</si>
  <si>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</si>
  <si>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</si>
  <si>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</si>
  <si>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</si>
  <si>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</si>
  <si>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</si>
  <si>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</si>
  <si>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</si>
  <si>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</si>
  <si>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</si>
  <si>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</si>
  <si>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</si>
  <si>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</si>
  <si>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</si>
  <si>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</si>
  <si>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</si>
  <si>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</si>
  <si>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</si>
  <si>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</si>
  <si>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</si>
  <si>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</si>
  <si>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</si>
  <si>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</si>
  <si>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</si>
  <si>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</si>
  <si>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</si>
  <si>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</si>
  <si>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</si>
  <si>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</si>
  <si>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</si>
  <si>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</si>
  <si>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</si>
  <si>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</si>
  <si>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</si>
  <si>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</si>
  <si>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</si>
  <si>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</si>
  <si>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</si>
  <si>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</si>
  <si>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</si>
  <si>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</si>
  <si>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</si>
  <si>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</si>
  <si>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</si>
  <si>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</si>
  <si>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</si>
  <si>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</si>
  <si>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</si>
  <si>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</si>
  <si>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</si>
  <si>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</si>
  <si>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</si>
  <si>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</si>
  <si>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</si>
  <si>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</si>
  <si>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</si>
  <si>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</si>
  <si>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</si>
  <si>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</si>
  <si>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</si>
  <si>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</si>
  <si>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</si>
  <si>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</si>
  <si>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</si>
  <si>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</si>
  <si>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</si>
  <si>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</si>
  <si>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</si>
  <si>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</si>
  <si>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</si>
  <si>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</si>
  <si>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</si>
  <si>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</si>
  <si>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</si>
  <si>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</si>
  <si>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</si>
  <si>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</si>
  <si>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</si>
  <si>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</si>
  <si>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</si>
  <si>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</si>
  <si>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</si>
  <si>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</si>
  <si>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</si>
  <si>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</si>
  <si>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</si>
  <si>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</si>
  <si>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</si>
  <si>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</si>
  <si>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</si>
  <si>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</si>
  <si>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</si>
  <si>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</si>
  <si>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</si>
  <si>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</si>
  <si>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</si>
  <si>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</si>
  <si>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</si>
  <si>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</si>
  <si>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</si>
  <si>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</si>
  <si>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</si>
  <si>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</si>
  <si>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</si>
  <si>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</si>
  <si>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</si>
  <si>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</si>
  <si>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</si>
  <si>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</si>
  <si>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</si>
  <si>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</si>
  <si>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</si>
  <si>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</si>
  <si>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</si>
  <si>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</si>
  <si>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</si>
  <si>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</si>
  <si>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</si>
  <si>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</si>
  <si>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</si>
  <si>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</si>
  <si>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</si>
  <si>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</si>
  <si>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</si>
  <si>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</si>
  <si>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</si>
  <si>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</si>
  <si>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</si>
  <si>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</si>
  <si>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</si>
  <si>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</si>
  <si>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</si>
  <si>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</si>
  <si>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</si>
  <si>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</si>
  <si>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</si>
  <si>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</si>
  <si>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</si>
  <si>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</si>
  <si>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</si>
  <si>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</si>
  <si>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</si>
  <si>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</si>
  <si>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</si>
  <si>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</si>
  <si>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</si>
  <si>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</si>
  <si>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</si>
  <si>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</si>
  <si>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</si>
  <si>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</si>
  <si>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</si>
  <si>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</si>
  <si>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</si>
  <si>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</si>
  <si>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</si>
  <si>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</si>
  <si>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</si>
  <si>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</si>
  <si>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</si>
  <si>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</si>
  <si>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</si>
  <si>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</si>
  <si>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</si>
  <si>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</si>
  <si>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</si>
  <si>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</si>
  <si>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</si>
  <si>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</si>
  <si>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</si>
  <si>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</si>
  <si>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</si>
  <si>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</si>
  <si>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</si>
  <si>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</si>
  <si>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</si>
  <si>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</si>
  <si>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</si>
  <si>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</si>
  <si>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</si>
  <si>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</si>
  <si>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</si>
  <si>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</si>
  <si>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</si>
  <si>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</si>
  <si>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</si>
  <si>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</si>
  <si>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</si>
  <si>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</si>
  <si>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</si>
  <si>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</si>
  <si>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</si>
  <si>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</si>
  <si>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</si>
  <si>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</si>
  <si>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</si>
  <si>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</si>
  <si>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</si>
  <si>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</si>
  <si>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</si>
  <si>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</si>
  <si>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</si>
  <si>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</si>
  <si>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</si>
  <si>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</si>
  <si>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</si>
  <si>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</si>
  <si>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</si>
  <si>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</si>
  <si>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</si>
  <si>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</si>
  <si>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</si>
  <si>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</si>
  <si>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</si>
  <si>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</si>
  <si>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</si>
  <si>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</si>
  <si>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</si>
  <si>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</si>
  <si>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</si>
  <si>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</si>
  <si>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</si>
  <si>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</si>
  <si>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</si>
  <si>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</si>
  <si>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</si>
  <si>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</si>
  <si>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</si>
  <si>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</si>
  <si>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</si>
  <si>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</si>
  <si>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Cty TNHH SX TM Bao Bì Giấy Nam Long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</si>
  <si>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</si>
  <si>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</si>
  <si>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</si>
  <si>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</si>
  <si>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</si>
  <si>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</si>
  <si>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</si>
  <si>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</si>
  <si>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</si>
  <si>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</si>
  <si>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</si>
  <si>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</si>
  <si>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</si>
  <si>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</si>
  <si>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</si>
  <si>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</si>
  <si>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</si>
  <si>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</si>
  <si>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</si>
  <si>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</si>
  <si>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</si>
  <si>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</si>
  <si>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</si>
  <si>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</si>
  <si>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</si>
  <si>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</si>
  <si>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</si>
  <si>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</si>
  <si>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Thuế GTGT Quý I/2015</t>
  </si>
  <si>
    <t>Thanh toán tiền thuê web</t>
  </si>
  <si>
    <t>Cty CP Kỹ Thuật Vija</t>
  </si>
  <si>
    <t>Trần Thị Hồng Nhung</t>
  </si>
  <si>
    <t>Mai Thị Hường</t>
  </si>
  <si>
    <t>Cty Hưng Phát</t>
  </si>
  <si>
    <t>Thanh toán tiền hàng</t>
  </si>
  <si>
    <t>0000271</t>
  </si>
  <si>
    <t>00125,00162</t>
  </si>
  <si>
    <t>NĂM 2015</t>
  </si>
  <si>
    <t>Cty TNHH MTV Bao Bì Hòa Thắng</t>
  </si>
  <si>
    <t>201</t>
  </si>
  <si>
    <t>1253</t>
  </si>
  <si>
    <t>Phí cấp sec</t>
  </si>
  <si>
    <t>Cty Khiết Tường</t>
  </si>
  <si>
    <t>Phí chuyển tiền</t>
  </si>
  <si>
    <t>Hồ văn quốc</t>
  </si>
  <si>
    <t>1861</t>
  </si>
  <si>
    <t>J-Tex Vina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</si>
  <si>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</si>
  <si>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</si>
  <si>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</si>
  <si>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</si>
  <si>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</si>
  <si>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</si>
  <si>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</si>
  <si>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</si>
  <si>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</si>
  <si>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Cty Thanh Minh</t>
  </si>
  <si>
    <t>424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</si>
</sst>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3" fontId="34" fillId="0" borderId="16" xfId="46" quotePrefix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D7" sqref="D7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1010</v>
      </c>
      <c r="E6" s="631"/>
      <c r="F6" s="631"/>
      <c r="G6" s="631"/>
      <c r="H6" s="631"/>
    </row>
    <row r="7" spans="1:16" ht="6.75" customHeight="1"/>
    <row r="8" spans="1:16" ht="21.75" customHeight="1">
      <c r="A8" s="888" t="s">
        <v>910</v>
      </c>
      <c r="B8" s="888" t="s">
        <v>364</v>
      </c>
      <c r="C8" s="884" t="s">
        <v>37</v>
      </c>
      <c r="D8" s="885"/>
      <c r="E8" s="884" t="s">
        <v>38</v>
      </c>
      <c r="F8" s="885"/>
      <c r="G8" s="884" t="s">
        <v>365</v>
      </c>
      <c r="H8" s="885"/>
    </row>
    <row r="9" spans="1:16" ht="21.75" customHeight="1">
      <c r="A9" s="889"/>
      <c r="B9" s="889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1013434744</v>
      </c>
      <c r="F10" s="636">
        <f t="array" ref="F10">SUM(IF(A10=KHC,TH))</f>
        <v>1273430000</v>
      </c>
      <c r="G10" s="637">
        <f>MAX(C10+E10-D10-F10,0)</f>
        <v>0</v>
      </c>
      <c r="H10" s="637">
        <f>MAX(D10+F10-E10-C10,0)</f>
        <v>259995256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1013434744</v>
      </c>
      <c r="F11" s="640">
        <f t="shared" si="0"/>
        <v>1273430000</v>
      </c>
      <c r="G11" s="640">
        <f t="shared" si="0"/>
        <v>0</v>
      </c>
      <c r="H11" s="640">
        <f t="shared" si="0"/>
        <v>259995256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2065124006</v>
      </c>
      <c r="F12" s="636">
        <f t="array" ref="F12">SUM(IF(A12=KHC,TH))</f>
        <v>2065075590</v>
      </c>
      <c r="G12" s="637">
        <f>MAX(C12+E12-D12-F12,0)</f>
        <v>1087724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2065124006</v>
      </c>
      <c r="F13" s="640">
        <f t="shared" si="1"/>
        <v>2065075590</v>
      </c>
      <c r="G13" s="640">
        <f t="shared" si="1"/>
        <v>1087724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791520818</v>
      </c>
      <c r="G14" s="640">
        <f>MAX(C14+E14-D14-F14,0)</f>
        <v>0</v>
      </c>
      <c r="H14" s="640">
        <f>MAX(D14+F14-E14-C14,0)</f>
        <v>791520818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0</v>
      </c>
      <c r="F15" s="636">
        <f t="array" ref="F15">SUM(IF(A15=KHC,TH))</f>
        <v>0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0</v>
      </c>
      <c r="F16" s="640">
        <f t="shared" si="2"/>
        <v>0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962</v>
      </c>
      <c r="B25" s="639" t="s">
        <v>963</v>
      </c>
      <c r="C25" s="640"/>
      <c r="D25" s="640"/>
      <c r="E25" s="641">
        <f t="array" ref="E25">SUM(IF(A25=KHN,TH))</f>
        <v>0</v>
      </c>
      <c r="F25" s="641">
        <f t="array" ref="F25">SUM(IF(A25=KHC,TH))</f>
        <v>0</v>
      </c>
      <c r="G25" s="640">
        <f t="shared" si="3"/>
        <v>0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1042567094</v>
      </c>
      <c r="F35" s="641">
        <f t="array" ref="F35">SUM(IF(A35=KHC,TH))</f>
        <v>0</v>
      </c>
      <c r="G35" s="640">
        <f t="shared" si="3"/>
        <v>1042567094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956596</v>
      </c>
      <c r="F37" s="636">
        <f t="array" ref="F37">SUM(IF(A37=KHC,TH))</f>
        <v>0</v>
      </c>
      <c r="G37" s="636">
        <f t="shared" si="3"/>
        <v>956596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1500000</v>
      </c>
      <c r="F39" s="651">
        <f t="array" ref="F39">SUM(IF(A39=KHC,TH))</f>
        <v>0</v>
      </c>
      <c r="G39" s="651">
        <f t="shared" si="3"/>
        <v>1500000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1500000</v>
      </c>
      <c r="F40" s="636">
        <f t="shared" si="10"/>
        <v>0</v>
      </c>
      <c r="G40" s="636">
        <f t="shared" si="10"/>
        <v>1500000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2456596</v>
      </c>
      <c r="F41" s="640">
        <f t="shared" si="11"/>
        <v>0</v>
      </c>
      <c r="G41" s="640">
        <f t="shared" si="11"/>
        <v>2456596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2993297</v>
      </c>
      <c r="F44" s="636">
        <f t="array" ref="F44">SUM(IF(A44=KHC,TH))</f>
        <v>0</v>
      </c>
      <c r="G44" s="636">
        <f t="shared" si="12"/>
        <v>2993297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2993297</v>
      </c>
      <c r="F45" s="640">
        <f t="shared" si="14"/>
        <v>0</v>
      </c>
      <c r="G45" s="640">
        <f t="shared" si="14"/>
        <v>2993297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SUM(IF(A49=TH!$L$10:$L$2797,TH!$K$10:$K$2797))</f>
        <v>0</v>
      </c>
      <c r="F49" s="636">
        <f t="array" ref="F49">SUM(IF(A49=TH!$M$10:$M$2797,TH!$K$10:$K$2797))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173188</v>
      </c>
      <c r="F54" s="641">
        <f t="array" ref="F54">SUM(IF(A54=KHC,TH))</f>
        <v>173188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3623859</v>
      </c>
      <c r="F58" s="641">
        <f t="array" ref="F58">SUM(IF(A58=KHC,TH))</f>
        <v>3623859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3623859</v>
      </c>
      <c r="F62" s="652">
        <f t="array" ref="F62">SUM(IF(A62=TH!$M$10:$M$2797,TH!$K$10:$K$2797))</f>
        <v>173188</v>
      </c>
      <c r="G62" s="640"/>
      <c r="H62" s="640"/>
      <c r="I62" s="161">
        <f t="shared" si="17"/>
        <v>3450671</v>
      </c>
    </row>
    <row r="63" spans="1:10" s="161" customFormat="1" ht="17.25" customHeight="1">
      <c r="A63" s="886" t="s">
        <v>39</v>
      </c>
      <c r="B63" s="887"/>
      <c r="C63" s="653">
        <f>C11+C13+C14+C16+C18+C22+C23+C24+C25+C29+C34+C35+C41+C43+C45+C47+C50+C53+C54+C55+C56+C57+C58+C59+C60+C61+C62+C23+C31+C19</f>
        <v>1039308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4133996643</v>
      </c>
      <c r="F63" s="653">
        <f t="shared" si="18"/>
        <v>4133996643</v>
      </c>
      <c r="G63" s="653">
        <f t="shared" si="18"/>
        <v>1049104711</v>
      </c>
      <c r="H63" s="653">
        <f t="shared" si="18"/>
        <v>1051516074</v>
      </c>
    </row>
    <row r="64" spans="1:10">
      <c r="E64" s="654"/>
      <c r="F64" s="655"/>
    </row>
    <row r="65" spans="5:8">
      <c r="E65" s="655"/>
      <c r="H65" s="655">
        <f>G63-H63</f>
        <v>-2411363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D2807"/>
  <sheetViews>
    <sheetView tabSelected="1" topLeftCell="A7" workbookViewId="0">
      <pane ySplit="3" topLeftCell="A217" activePane="bottomLeft" state="frozen"/>
      <selection activeCell="A7" sqref="A7"/>
      <selection pane="bottomLeft" activeCell="E229" sqref="E229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1" t="s">
        <v>93</v>
      </c>
      <c r="D4" s="891"/>
      <c r="E4" s="891"/>
      <c r="F4" s="891"/>
      <c r="G4" s="891"/>
      <c r="H4" s="891"/>
      <c r="I4" s="891"/>
      <c r="J4" s="891"/>
      <c r="K4" s="891"/>
      <c r="L4" s="891"/>
      <c r="M4" s="891"/>
    </row>
    <row r="5" spans="1:27" ht="14.25">
      <c r="B5" s="42"/>
      <c r="C5" s="892"/>
      <c r="D5" s="892"/>
      <c r="E5" s="892"/>
      <c r="F5" s="892"/>
      <c r="G5" s="892"/>
      <c r="H5" s="892"/>
      <c r="I5" s="892"/>
      <c r="J5" s="892"/>
      <c r="K5" s="892"/>
      <c r="L5" s="892"/>
      <c r="M5" s="892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7" t="s">
        <v>117</v>
      </c>
      <c r="B7" s="899" t="s">
        <v>101</v>
      </c>
      <c r="C7" s="893" t="s">
        <v>20</v>
      </c>
      <c r="D7" s="895" t="s">
        <v>1</v>
      </c>
      <c r="E7" s="896"/>
      <c r="F7" s="893" t="s">
        <v>0</v>
      </c>
      <c r="G7" s="899" t="s">
        <v>116</v>
      </c>
      <c r="H7" s="909" t="s">
        <v>44</v>
      </c>
      <c r="I7" s="915" t="s">
        <v>268</v>
      </c>
      <c r="J7" s="916"/>
      <c r="K7" s="893" t="s">
        <v>157</v>
      </c>
      <c r="L7" s="897" t="s">
        <v>94</v>
      </c>
      <c r="M7" s="898"/>
      <c r="N7" s="913" t="s">
        <v>576</v>
      </c>
      <c r="O7" s="901" t="s">
        <v>47</v>
      </c>
      <c r="P7" s="902"/>
      <c r="Q7" s="903"/>
      <c r="R7" s="901" t="s">
        <v>51</v>
      </c>
      <c r="S7" s="902"/>
      <c r="T7" s="903"/>
      <c r="U7" s="913" t="s">
        <v>575</v>
      </c>
      <c r="V7" s="911" t="str">
        <f>CTTK!$E$7</f>
        <v>642</v>
      </c>
      <c r="W7" s="890" t="s">
        <v>163</v>
      </c>
      <c r="X7" s="890"/>
      <c r="Y7" s="890"/>
      <c r="Z7" s="890" t="s">
        <v>363</v>
      </c>
      <c r="AA7" s="835"/>
    </row>
    <row r="8" spans="1:27" ht="24.75" customHeight="1">
      <c r="A8" s="908"/>
      <c r="B8" s="900"/>
      <c r="C8" s="894"/>
      <c r="D8" s="872" t="s">
        <v>15</v>
      </c>
      <c r="E8" s="871" t="s">
        <v>32</v>
      </c>
      <c r="F8" s="894"/>
      <c r="G8" s="900"/>
      <c r="H8" s="910"/>
      <c r="I8" s="870" t="s">
        <v>206</v>
      </c>
      <c r="J8" s="870" t="s">
        <v>207</v>
      </c>
      <c r="K8" s="894"/>
      <c r="L8" s="873" t="s">
        <v>22</v>
      </c>
      <c r="M8" s="873" t="s">
        <v>23</v>
      </c>
      <c r="N8" s="914"/>
      <c r="O8" s="904"/>
      <c r="P8" s="905"/>
      <c r="Q8" s="906"/>
      <c r="R8" s="904"/>
      <c r="S8" s="905"/>
      <c r="T8" s="906"/>
      <c r="U8" s="914"/>
      <c r="V8" s="912"/>
      <c r="W8" s="890"/>
      <c r="X8" s="890"/>
      <c r="Y8" s="890"/>
      <c r="Z8" s="890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75"/>
      <c r="H16" s="50"/>
      <c r="I16" s="251"/>
      <c r="J16" s="251"/>
      <c r="K16" s="51">
        <f>SUMIF(KHN,M16,TH)</f>
        <v>3623859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28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75"/>
      <c r="H17" s="50"/>
      <c r="I17" s="251"/>
      <c r="J17" s="251"/>
      <c r="K17" s="51">
        <f>SUMIF(KHC,L17,TH)</f>
        <v>173188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28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939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28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940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28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28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28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28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28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28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28" ht="15.75" customHeight="1">
      <c r="A26" s="869" t="str">
        <f>IF(B26&lt;&gt;"",IF(AND(B26&gt;=_TM1,B26&lt;=_TM2,OR(TH!L27="1111",TH!M27="1111")),TH!D27,""),"")</f>
        <v/>
      </c>
      <c r="B26" s="36">
        <f>IF(C26&lt;&gt;"",MONTH(C26),"")</f>
        <v>1</v>
      </c>
      <c r="C26" s="190">
        <f>E26</f>
        <v>42024</v>
      </c>
      <c r="D26" s="190" t="s">
        <v>989</v>
      </c>
      <c r="E26" s="183">
        <v>42024</v>
      </c>
      <c r="F26" s="188" t="s">
        <v>992</v>
      </c>
      <c r="G26" s="876" t="s">
        <v>959</v>
      </c>
      <c r="H26" s="204"/>
      <c r="I26" s="253"/>
      <c r="J26" s="253"/>
      <c r="K26" s="38">
        <v>55000</v>
      </c>
      <c r="L26" s="193" t="s">
        <v>83</v>
      </c>
      <c r="M26" s="193" t="s">
        <v>24</v>
      </c>
      <c r="N26" s="52" t="str">
        <f>IF(AND('331-CT'!$E$7=TH!H27,OR(L26="331",M26="331")),"331",IF(AND(OR(L26="131",M26="131"),H26='131-CT'!$E$7),"131",""))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IF(OR(TH!L27=TH!$V$7,M26=TH!$V$7),"x","")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IF(AND(OR(LEFT(TH!L27,2)="15",LEFT(TH!M27,2)="15"),'152-CT'!$J$8=TH!F27),"x","")</f>
        <v/>
      </c>
      <c r="Y26" s="52" t="str">
        <f>IF(AND(OR(LEFT(TH!L27,2)="15",LEFT(TH!M27,2)="15"),TK!$E$7=TH!F27),"x","")</f>
        <v/>
      </c>
      <c r="Z26" s="52" t="str">
        <f>IF(AND(B26&lt;=NKC!$N$8,B26&gt;=NKC!$M$8),"x","")</f>
        <v/>
      </c>
      <c r="AA26" s="868"/>
      <c r="AB26" s="587"/>
    </row>
    <row r="27" spans="1:28" ht="15.75" customHeight="1">
      <c r="A27" s="869" t="str">
        <f>IF(B27&lt;&gt;"",IF(AND(B27&gt;=_TM1,B27&lt;=_TM2,OR(TH!L28="1111",TH!M28="1111")),TH!D28,""),"")</f>
        <v/>
      </c>
      <c r="B27" s="36">
        <f>IF(C27&lt;&gt;"",MONTH(C27),"")</f>
        <v>1</v>
      </c>
      <c r="C27" s="190">
        <f>E27</f>
        <v>42029</v>
      </c>
      <c r="D27" s="190" t="s">
        <v>989</v>
      </c>
      <c r="E27" s="183">
        <v>42029</v>
      </c>
      <c r="F27" s="188" t="s">
        <v>993</v>
      </c>
      <c r="G27" s="876" t="s">
        <v>959</v>
      </c>
      <c r="H27" s="204"/>
      <c r="I27" s="253"/>
      <c r="J27" s="253"/>
      <c r="K27" s="38">
        <v>11000</v>
      </c>
      <c r="L27" s="193" t="s">
        <v>83</v>
      </c>
      <c r="M27" s="193" t="s">
        <v>24</v>
      </c>
      <c r="N27" s="52" t="str">
        <f>IF(AND('331-CT'!$E$7=TH!H28,OR(L27="331",M27="331")),"331",IF(AND(OR(L27="131",M27="131"),H27='131-CT'!$E$7),"131",""))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IF(OR(TH!L28=TH!$V$7,M27=TH!$V$7),"x","")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IF(AND(OR(LEFT(TH!L28,2)="15",LEFT(TH!M28,2)="15"),'152-CT'!$J$8=TH!F28),"x","")</f>
        <v/>
      </c>
      <c r="Y27" s="52" t="str">
        <f>IF(AND(OR(LEFT(TH!L28,2)="15",LEFT(TH!M28,2)="15"),TK!$E$7=TH!F28),"x","")</f>
        <v/>
      </c>
      <c r="Z27" s="52" t="str">
        <f>IF(AND(B27&lt;=NKC!$N$8,B27&gt;=NKC!$M$8),"x","")</f>
        <v/>
      </c>
      <c r="AA27" s="868"/>
      <c r="AB27" s="587"/>
    </row>
    <row r="28" spans="1:28" ht="15.75" customHeight="1">
      <c r="A28" s="869" t="str">
        <f>IF(B28&lt;&gt;"",IF(AND(B28&gt;=_TM1,B28&lt;=_TM2,OR(TH!L26="1111",TH!M26="1111")),TH!D26,""),"")</f>
        <v/>
      </c>
      <c r="B28" s="36">
        <f>IF(C28&lt;&gt;"",MONTH(C28),"")</f>
        <v>1</v>
      </c>
      <c r="C28" s="190">
        <f>E28</f>
        <v>42032</v>
      </c>
      <c r="D28" s="190" t="s">
        <v>988</v>
      </c>
      <c r="E28" s="183">
        <v>42032</v>
      </c>
      <c r="F28" s="191" t="s">
        <v>990</v>
      </c>
      <c r="G28" s="876" t="s">
        <v>959</v>
      </c>
      <c r="H28" s="204" t="s">
        <v>991</v>
      </c>
      <c r="I28" s="253"/>
      <c r="J28" s="253"/>
      <c r="K28" s="595">
        <v>13096573</v>
      </c>
      <c r="L28" s="193" t="s">
        <v>24</v>
      </c>
      <c r="M28" s="193" t="s">
        <v>269</v>
      </c>
      <c r="N28" s="52" t="str">
        <f>IF(AND('331-CT'!$E$7=TH!H26,OR(L28="331",M28="331")),"331",IF(AND(OR(L28="131",M28="131"),H28='131-CT'!$E$7),"131",""))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IF(OR(TH!L26=TH!$V$7,M28=TH!$V$7),"x","")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IF(AND(OR(LEFT(TH!L26,2)="15",LEFT(TH!M26,2)="15"),'152-CT'!$J$8=TH!F26),"x","")</f>
        <v/>
      </c>
      <c r="Y28" s="52" t="str">
        <f>IF(AND(OR(LEFT(TH!L26,2)="15",LEFT(TH!M26,2)="15"),TK!$E$7=TH!F26),"x","")</f>
        <v/>
      </c>
      <c r="Z28" s="52" t="str">
        <f>IF(AND(B28&lt;=NKC!$N$8,B28&gt;=NKC!$M$8),"x","")</f>
        <v/>
      </c>
      <c r="AA28" s="868"/>
      <c r="AB28" s="587"/>
    </row>
    <row r="29" spans="1:28" ht="15.75" customHeight="1">
      <c r="A29" s="869" t="str">
        <f>IF(B29&lt;&gt;"",IF(AND(B29&gt;=_TM1,B29&lt;=_TM2,OR(TH!L29="1111",TH!M29="1111")),TH!D29,""),"")</f>
        <v>GBN</v>
      </c>
      <c r="B29" s="36">
        <f>IF(C29&lt;&gt;"",MONTH(C29),"")</f>
        <v>1</v>
      </c>
      <c r="C29" s="190">
        <f>E29</f>
        <v>42033</v>
      </c>
      <c r="D29" s="190" t="s">
        <v>989</v>
      </c>
      <c r="E29" s="183">
        <v>42033</v>
      </c>
      <c r="F29" s="188" t="s">
        <v>994</v>
      </c>
      <c r="G29" s="876" t="s">
        <v>959</v>
      </c>
      <c r="H29" s="7" t="s">
        <v>995</v>
      </c>
      <c r="I29" s="253"/>
      <c r="J29" s="253"/>
      <c r="K29" s="38">
        <v>13000000</v>
      </c>
      <c r="L29" s="193" t="s">
        <v>47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>x</v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28" ht="15.75" customHeight="1">
      <c r="A30" s="869" t="str">
        <f>IF(B30&lt;&gt;"",IF(AND(B30&gt;=_TM1,B30&lt;=_TM2,OR(TH!L30="1111",TH!M30="1111")),TH!D30,""),"")</f>
        <v/>
      </c>
      <c r="B30" s="36">
        <f>IF(C30&lt;&gt;"",MONTH(C30),"")</f>
        <v>2</v>
      </c>
      <c r="C30" s="190">
        <f>E30</f>
        <v>42045</v>
      </c>
      <c r="D30" s="190" t="s">
        <v>988</v>
      </c>
      <c r="E30" s="183">
        <v>42045</v>
      </c>
      <c r="F30" s="191" t="s">
        <v>990</v>
      </c>
      <c r="G30" s="876" t="s">
        <v>959</v>
      </c>
      <c r="H30" s="204" t="s">
        <v>991</v>
      </c>
      <c r="I30" s="253"/>
      <c r="J30" s="253"/>
      <c r="K30" s="595">
        <v>21004460</v>
      </c>
      <c r="L30" s="193" t="s">
        <v>24</v>
      </c>
      <c r="M30" s="193" t="s">
        <v>269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</row>
    <row r="31" spans="1:28" ht="15.75" customHeight="1">
      <c r="A31" s="869" t="str">
        <f>IF(B31&lt;&gt;"",IF(AND(B31&gt;=_TM1,B31&lt;=_TM2,OR(TH!L31="1111",TH!M31="1111")),TH!D31,""),"")</f>
        <v>GBN</v>
      </c>
      <c r="B31" s="36">
        <f>IF(C31&lt;&gt;"",MONTH(C31),"")</f>
        <v>2</v>
      </c>
      <c r="C31" s="190">
        <f>E31</f>
        <v>42045</v>
      </c>
      <c r="D31" s="190" t="s">
        <v>989</v>
      </c>
      <c r="E31" s="183">
        <v>42045</v>
      </c>
      <c r="F31" s="188" t="s">
        <v>994</v>
      </c>
      <c r="G31" s="876" t="s">
        <v>959</v>
      </c>
      <c r="H31" s="7" t="s">
        <v>995</v>
      </c>
      <c r="I31" s="253"/>
      <c r="J31" s="253"/>
      <c r="K31" s="38">
        <v>21050000</v>
      </c>
      <c r="L31" s="193" t="s">
        <v>47</v>
      </c>
      <c r="M31" s="193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>x</v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28" ht="15.75" customHeight="1">
      <c r="A32" s="869" t="str">
        <f>IF(B32&lt;&gt;"",IF(AND(B32&gt;=_TM1,B32&lt;=_TM2,OR(TH!L32="1111",TH!M32="1111")),TH!D32,""),"")</f>
        <v/>
      </c>
      <c r="B32" s="36">
        <f>IF(C32&lt;&gt;"",MONTH(C32),"")</f>
        <v>2</v>
      </c>
      <c r="C32" s="190">
        <f>E32</f>
        <v>42049</v>
      </c>
      <c r="D32" s="190" t="s">
        <v>989</v>
      </c>
      <c r="E32" s="183">
        <v>42049</v>
      </c>
      <c r="F32" s="188" t="s">
        <v>992</v>
      </c>
      <c r="G32" s="876" t="s">
        <v>959</v>
      </c>
      <c r="H32" s="204"/>
      <c r="I32" s="253"/>
      <c r="J32" s="253"/>
      <c r="K32" s="38">
        <v>55000</v>
      </c>
      <c r="L32" s="193" t="s">
        <v>83</v>
      </c>
      <c r="M32" s="193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</row>
    <row r="33" spans="1:28" ht="15.75" customHeight="1">
      <c r="A33" s="869" t="str">
        <f>IF(B33&lt;&gt;"",IF(AND(B33&gt;=_TM1,B33&lt;=_TM2,OR(TH!L33="1111",TH!M33="1111")),TH!D33,""),"")</f>
        <v/>
      </c>
      <c r="B33" s="36">
        <f>IF(C33&lt;&gt;"",MONTH(C33),"")</f>
        <v>2</v>
      </c>
      <c r="C33" s="190">
        <f>E33</f>
        <v>42060</v>
      </c>
      <c r="D33" s="190" t="s">
        <v>989</v>
      </c>
      <c r="E33" s="183">
        <v>42060</v>
      </c>
      <c r="F33" s="188" t="s">
        <v>993</v>
      </c>
      <c r="G33" s="876" t="s">
        <v>959</v>
      </c>
      <c r="H33" s="204"/>
      <c r="I33" s="253"/>
      <c r="J33" s="253"/>
      <c r="K33" s="38">
        <v>11000</v>
      </c>
      <c r="L33" s="193" t="s">
        <v>83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</row>
    <row r="34" spans="1:28" ht="15.75" customHeight="1">
      <c r="A34" s="869" t="str">
        <f>IF(B34&lt;&gt;"",IF(AND(B34&gt;=_TM1,B34&lt;=_TM2,OR(TH!L40="1111",TH!M40="1111")),TH!D40,""),"")</f>
        <v/>
      </c>
      <c r="B34" s="36">
        <f>IF(C34&lt;&gt;"",MONTH(C34),"")</f>
        <v>3</v>
      </c>
      <c r="C34" s="190">
        <f>E34</f>
        <v>42072</v>
      </c>
      <c r="D34" s="190" t="s">
        <v>989</v>
      </c>
      <c r="E34" s="183">
        <v>42072</v>
      </c>
      <c r="F34" s="188" t="s">
        <v>992</v>
      </c>
      <c r="G34" s="876" t="s">
        <v>959</v>
      </c>
      <c r="H34" s="7"/>
      <c r="I34" s="253"/>
      <c r="J34" s="253"/>
      <c r="K34" s="38">
        <v>55000</v>
      </c>
      <c r="L34" s="193" t="s">
        <v>83</v>
      </c>
      <c r="M34" s="193" t="s">
        <v>24</v>
      </c>
      <c r="N34" s="52" t="str">
        <f>IF(AND('331-CT'!$E$7=TH!H40,OR(L34="331",M34="331")),"331",IF(AND(OR(L34="131",M34="131"),H34='131-CT'!$E$7),"131",""))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IF(OR(TH!L40=TH!$V$7,M34=TH!$V$7),"x","")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IF(AND(OR(LEFT(TH!L40,2)="15",LEFT(TH!M40,2)="15"),'152-CT'!$J$8=TH!F40),"x","")</f>
        <v/>
      </c>
      <c r="Y34" s="52" t="str">
        <f>IF(AND(OR(LEFT(TH!L40,2)="15",LEFT(TH!M40,2)="15"),TK!$E$7=TH!F40),"x","")</f>
        <v/>
      </c>
      <c r="Z34" s="52" t="str">
        <f>IF(AND(B34&lt;=NKC!$N$8,B34&gt;=NKC!$M$8),"x","")</f>
        <v/>
      </c>
      <c r="AA34" s="868"/>
      <c r="AB34" s="587"/>
    </row>
    <row r="35" spans="1:28" ht="15.75" customHeight="1">
      <c r="A35" s="869" t="str">
        <f>IF(B35&lt;&gt;"",IF(AND(B35&gt;=_TM1,B35&lt;=_TM2,OR(TH!L34="1111",TH!M34="1111")),TH!D34,""),"")</f>
        <v/>
      </c>
      <c r="B35" s="36">
        <f>IF(C35&lt;&gt;"",MONTH(C35),"")</f>
        <v>3</v>
      </c>
      <c r="C35" s="190">
        <f>E35</f>
        <v>42073</v>
      </c>
      <c r="D35" s="190" t="s">
        <v>988</v>
      </c>
      <c r="E35" s="183">
        <v>42073</v>
      </c>
      <c r="F35" s="191" t="s">
        <v>990</v>
      </c>
      <c r="G35" s="876" t="s">
        <v>959</v>
      </c>
      <c r="H35" s="7" t="s">
        <v>997</v>
      </c>
      <c r="I35" s="253"/>
      <c r="J35" s="253"/>
      <c r="K35" s="38">
        <v>2211000</v>
      </c>
      <c r="L35" s="193" t="s">
        <v>24</v>
      </c>
      <c r="M35" s="193" t="s">
        <v>269</v>
      </c>
      <c r="N35" s="52" t="str">
        <f>IF(AND('331-CT'!$E$7=TH!H34,OR(L35="331",M35="331")),"331",IF(AND(OR(L35="131",M35="131"),H35='131-CT'!$E$7),"131",""))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IF(OR(TH!L34=TH!$V$7,M35=TH!$V$7),"x","")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IF(AND(OR(LEFT(TH!L34,2)="15",LEFT(TH!M34,2)="15"),'152-CT'!$J$8=TH!F34),"x","")</f>
        <v/>
      </c>
      <c r="Y35" s="52" t="str">
        <f>IF(AND(OR(LEFT(TH!L34,2)="15",LEFT(TH!M34,2)="15"),TK!$E$7=TH!F34),"x","")</f>
        <v/>
      </c>
      <c r="Z35" s="52" t="str">
        <f>IF(AND(B35&lt;=NKC!$N$8,B35&gt;=NKC!$M$8),"x","")</f>
        <v/>
      </c>
      <c r="AA35" s="868"/>
      <c r="AB35" s="587"/>
    </row>
    <row r="36" spans="1:28" ht="15.75" customHeight="1">
      <c r="A36" s="869" t="str">
        <f>IF(B36&lt;&gt;"",IF(AND(B36&gt;=_TM1,B36&lt;=_TM2,OR(TH!L35="1111",TH!M35="1111")),TH!D35,""),"")</f>
        <v/>
      </c>
      <c r="B36" s="36">
        <f>IF(C36&lt;&gt;"",MONTH(C36),"")</f>
        <v>3</v>
      </c>
      <c r="C36" s="190">
        <f>E36</f>
        <v>42074</v>
      </c>
      <c r="D36" s="190" t="s">
        <v>988</v>
      </c>
      <c r="E36" s="183">
        <v>42074</v>
      </c>
      <c r="F36" s="191" t="s">
        <v>990</v>
      </c>
      <c r="G36" s="876" t="s">
        <v>959</v>
      </c>
      <c r="H36" s="204" t="s">
        <v>991</v>
      </c>
      <c r="I36" s="253"/>
      <c r="J36" s="253"/>
      <c r="K36" s="38">
        <v>37878260</v>
      </c>
      <c r="L36" s="193" t="s">
        <v>24</v>
      </c>
      <c r="M36" s="193" t="s">
        <v>269</v>
      </c>
      <c r="N36" s="52" t="str">
        <f>IF(AND('331-CT'!$E$7=TH!H35,OR(L36="331",M36="331")),"331",IF(AND(OR(L36="131",M36="131"),H36='131-CT'!$E$7),"131",""))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IF(OR(TH!L35=TH!$V$7,M36=TH!$V$7),"x","")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IF(AND(OR(LEFT(TH!L35,2)="15",LEFT(TH!M35,2)="15"),'152-CT'!$J$8=TH!F35),"x","")</f>
        <v/>
      </c>
      <c r="Y36" s="52" t="str">
        <f>IF(AND(OR(LEFT(TH!L35,2)="15",LEFT(TH!M35,2)="15"),TK!$E$7=TH!F35),"x","")</f>
        <v/>
      </c>
      <c r="Z36" s="52" t="str">
        <f>IF(AND(B36&lt;=NKC!$N$8,B36&gt;=NKC!$M$8),"x","")</f>
        <v/>
      </c>
      <c r="AA36" s="868"/>
      <c r="AB36" s="587"/>
    </row>
    <row r="37" spans="1:28" ht="15.75" customHeight="1">
      <c r="A37" s="869" t="str">
        <f>IF(B37&lt;&gt;"",IF(AND(B37&gt;=_TM1,B37&lt;=_TM2,OR(TH!L41="1111",TH!M41="1111")),TH!D41,""),"")</f>
        <v>GBN</v>
      </c>
      <c r="B37" s="36">
        <f>IF(C37&lt;&gt;"",MONTH(C37),"")</f>
        <v>3</v>
      </c>
      <c r="C37" s="190">
        <f>E37</f>
        <v>42075</v>
      </c>
      <c r="D37" s="190" t="s">
        <v>989</v>
      </c>
      <c r="E37" s="183">
        <v>42075</v>
      </c>
      <c r="F37" s="188" t="s">
        <v>994</v>
      </c>
      <c r="G37" s="876" t="s">
        <v>959</v>
      </c>
      <c r="H37" s="7" t="s">
        <v>995</v>
      </c>
      <c r="I37" s="253"/>
      <c r="J37" s="253"/>
      <c r="K37" s="38">
        <v>39950000</v>
      </c>
      <c r="L37" s="193" t="s">
        <v>47</v>
      </c>
      <c r="M37" s="193" t="s">
        <v>24</v>
      </c>
      <c r="N37" s="52" t="str">
        <f>IF(AND('331-CT'!$E$7=TH!H41,OR(L37="331",M37="331")),"331",IF(AND(OR(L37="131",M37="131"),H37='131-CT'!$E$7),"131",""))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>x</v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IF(OR(TH!L41=TH!$V$7,M37=TH!$V$7),"x","")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IF(AND(OR(LEFT(TH!L41,2)="15",LEFT(TH!M41,2)="15"),'152-CT'!$J$8=TH!F41),"x","")</f>
        <v/>
      </c>
      <c r="Y37" s="52" t="str">
        <f>IF(AND(OR(LEFT(TH!L41,2)="15",LEFT(TH!M41,2)="15"),TK!$E$7=TH!F41),"x","")</f>
        <v/>
      </c>
      <c r="Z37" s="52" t="str">
        <f>IF(AND(B37&lt;=NKC!$N$8,B37&gt;=NKC!$M$8),"x","")</f>
        <v/>
      </c>
      <c r="AA37" s="868"/>
      <c r="AB37" s="587"/>
    </row>
    <row r="38" spans="1:28" ht="15.75" customHeight="1">
      <c r="A38" s="869" t="str">
        <f>IF(B38&lt;&gt;"",IF(AND(B38&gt;=_TM1,B38&lt;=_TM2,OR(TH!L36="1111",TH!M36="1111")),TH!D36,""),"")</f>
        <v/>
      </c>
      <c r="B38" s="36">
        <f>IF(C38&lt;&gt;"",MONTH(C38),"")</f>
        <v>3</v>
      </c>
      <c r="C38" s="190">
        <f>E38</f>
        <v>42083</v>
      </c>
      <c r="D38" s="190" t="s">
        <v>988</v>
      </c>
      <c r="E38" s="183">
        <v>42083</v>
      </c>
      <c r="F38" s="191" t="s">
        <v>990</v>
      </c>
      <c r="G38" s="876" t="s">
        <v>959</v>
      </c>
      <c r="H38" s="7" t="s">
        <v>997</v>
      </c>
      <c r="I38" s="253"/>
      <c r="J38" s="253"/>
      <c r="K38" s="38">
        <v>14003000</v>
      </c>
      <c r="L38" s="193" t="s">
        <v>24</v>
      </c>
      <c r="M38" s="193" t="s">
        <v>269</v>
      </c>
      <c r="N38" s="52" t="str">
        <f>IF(AND('331-CT'!$E$7=TH!H36,OR(L38="331",M38="331")),"331",IF(AND(OR(L38="131",M38="131"),H38='131-CT'!$E$7),"131",""))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IF(OR(TH!L36=TH!$V$7,M38=TH!$V$7),"x","")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IF(AND(OR(LEFT(TH!L36,2)="15",LEFT(TH!M36,2)="15"),'152-CT'!$J$8=TH!F36),"x","")</f>
        <v/>
      </c>
      <c r="Y38" s="52" t="str">
        <f>IF(AND(OR(LEFT(TH!L36,2)="15",LEFT(TH!M36,2)="15"),TK!$E$7=TH!F36),"x","")</f>
        <v/>
      </c>
      <c r="Z38" s="52" t="str">
        <f>IF(AND(B38&lt;=NKC!$N$8,B38&gt;=NKC!$M$8),"x","")</f>
        <v/>
      </c>
      <c r="AA38" s="868"/>
      <c r="AB38" s="587"/>
    </row>
    <row r="39" spans="1:28" ht="15.75" customHeight="1">
      <c r="A39" s="869" t="str">
        <f>IF(B39&lt;&gt;"",IF(AND(B39&gt;=_TM1,B39&lt;=_TM2,OR(TH!L42="1111",TH!M42="1111")),TH!D42,""),"")</f>
        <v/>
      </c>
      <c r="B39" s="36">
        <f>IF(C39&lt;&gt;"",MONTH(C39),"")</f>
        <v>3</v>
      </c>
      <c r="C39" s="190">
        <f>E39</f>
        <v>42083</v>
      </c>
      <c r="D39" s="190" t="s">
        <v>989</v>
      </c>
      <c r="E39" s="183">
        <v>42083</v>
      </c>
      <c r="F39" s="188" t="s">
        <v>994</v>
      </c>
      <c r="G39" s="876" t="s">
        <v>959</v>
      </c>
      <c r="H39" s="7" t="s">
        <v>995</v>
      </c>
      <c r="I39" s="253"/>
      <c r="J39" s="253"/>
      <c r="K39" s="38">
        <v>14000000</v>
      </c>
      <c r="L39" s="193" t="s">
        <v>47</v>
      </c>
      <c r="M39" s="193" t="s">
        <v>24</v>
      </c>
      <c r="N39" s="52" t="str">
        <f>IF(AND('331-CT'!$E$7=TH!H42,OR(L39="331",M39="331")),"331",IF(AND(OR(L39="131",M39="131"),H39='131-CT'!$E$7),"131",""))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IF(OR(TH!L42=TH!$V$7,M39=TH!$V$7),"x","")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IF(AND(OR(LEFT(TH!L42,2)="15",LEFT(TH!M42,2)="15"),'152-CT'!$J$8=TH!F42),"x","")</f>
        <v/>
      </c>
      <c r="Y39" s="52" t="str">
        <f>IF(AND(OR(LEFT(TH!L42,2)="15",LEFT(TH!M42,2)="15"),TK!$E$7=TH!F42),"x","")</f>
        <v/>
      </c>
      <c r="Z39" s="52" t="str">
        <f>IF(AND(B39&lt;=NKC!$N$8,B39&gt;=NKC!$M$8),"x","")</f>
        <v/>
      </c>
      <c r="AA39" s="868"/>
      <c r="AB39" s="587"/>
    </row>
    <row r="40" spans="1:28" ht="15.75" customHeight="1">
      <c r="A40" s="869" t="str">
        <f>IF(B40&lt;&gt;"",IF(AND(B40&gt;=_TM1,B40&lt;=_TM2,OR(TH!L37="1111",TH!M37="1111")),TH!D37,""),"")</f>
        <v>GBN</v>
      </c>
      <c r="B40" s="36">
        <f>IF(C40&lt;&gt;"",MONTH(C40),"")</f>
        <v>3</v>
      </c>
      <c r="C40" s="190">
        <f>E40</f>
        <v>42087</v>
      </c>
      <c r="D40" s="190" t="s">
        <v>988</v>
      </c>
      <c r="E40" s="183">
        <v>42087</v>
      </c>
      <c r="F40" s="191" t="s">
        <v>990</v>
      </c>
      <c r="G40" s="876" t="s">
        <v>959</v>
      </c>
      <c r="H40" s="7" t="s">
        <v>997</v>
      </c>
      <c r="I40" s="253"/>
      <c r="J40" s="253"/>
      <c r="K40" s="38">
        <v>2475000</v>
      </c>
      <c r="L40" s="193" t="s">
        <v>24</v>
      </c>
      <c r="M40" s="193" t="s">
        <v>269</v>
      </c>
      <c r="N40" s="52" t="str">
        <f>IF(AND('331-CT'!$E$7=TH!H37,OR(L40="331",M40="331")),"331",IF(AND(OR(L40="131",M40="131"),H40='131-CT'!$E$7),"131",""))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IF(OR(TH!L37=TH!$V$7,M40=TH!$V$7),"x","")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IF(AND(OR(LEFT(TH!L37,2)="15",LEFT(TH!M37,2)="15"),'152-CT'!$J$8=TH!F37),"x","")</f>
        <v/>
      </c>
      <c r="Y40" s="52" t="str">
        <f>IF(AND(OR(LEFT(TH!L37,2)="15",LEFT(TH!M37,2)="15"),TK!$E$7=TH!F37),"x","")</f>
        <v/>
      </c>
      <c r="Z40" s="52" t="str">
        <f>IF(AND(B40&lt;=NKC!$N$8,B40&gt;=NKC!$M$8),"x","")</f>
        <v/>
      </c>
      <c r="AA40" s="868"/>
      <c r="AB40" s="587"/>
    </row>
    <row r="41" spans="1:28" ht="15.75" customHeight="1">
      <c r="A41" s="869" t="str">
        <f>IF(B41&lt;&gt;"",IF(AND(B41&gt;=_TM1,B41&lt;=_TM2,OR(TH!L43="1111",TH!M43="1111")),TH!D43,""),"")</f>
        <v/>
      </c>
      <c r="B41" s="36">
        <f>IF(C41&lt;&gt;"",MONTH(C41),"")</f>
        <v>3</v>
      </c>
      <c r="C41" s="190">
        <f>E41</f>
        <v>42087</v>
      </c>
      <c r="D41" s="190" t="s">
        <v>989</v>
      </c>
      <c r="E41" s="183">
        <v>42087</v>
      </c>
      <c r="F41" s="188" t="s">
        <v>994</v>
      </c>
      <c r="G41" s="876" t="s">
        <v>959</v>
      </c>
      <c r="H41" s="7" t="s">
        <v>995</v>
      </c>
      <c r="I41" s="253"/>
      <c r="J41" s="253"/>
      <c r="K41" s="38">
        <v>2500000</v>
      </c>
      <c r="L41" s="193" t="s">
        <v>47</v>
      </c>
      <c r="M41" s="193" t="s">
        <v>24</v>
      </c>
      <c r="N41" s="52" t="str">
        <f>IF(AND('331-CT'!$E$7=TH!H43,OR(L41="331",M41="331")),"331",IF(AND(OR(L41="131",M41="131"),H41='131-CT'!$E$7),"131",""))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>x</v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IF(OR(TH!L43=TH!$V$7,M41=TH!$V$7),"x","")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IF(AND(OR(LEFT(TH!L43,2)="15",LEFT(TH!M43,2)="15"),'152-CT'!$J$8=TH!F43),"x","")</f>
        <v/>
      </c>
      <c r="Y41" s="52" t="str">
        <f>IF(AND(OR(LEFT(TH!L43,2)="15",LEFT(TH!M43,2)="15"),TK!$E$7=TH!F43),"x","")</f>
        <v/>
      </c>
      <c r="Z41" s="52" t="str">
        <f>IF(AND(B41&lt;=NKC!$N$8,B41&gt;=NKC!$M$8),"x","")</f>
        <v/>
      </c>
      <c r="AA41" s="868"/>
      <c r="AB41" s="587"/>
    </row>
    <row r="42" spans="1:28" ht="15.75" customHeight="1">
      <c r="A42" s="869" t="str">
        <f>IF(B42&lt;&gt;"",IF(AND(B42&gt;=_TM1,B42&lt;=_TM2,OR(TH!L38="1111",TH!M38="1111")),TH!D38,""),"")</f>
        <v/>
      </c>
      <c r="B42" s="36">
        <f>IF(C42&lt;&gt;"",MONTH(C42),"")</f>
        <v>3</v>
      </c>
      <c r="C42" s="190">
        <f>E42</f>
        <v>42088</v>
      </c>
      <c r="D42" s="190" t="s">
        <v>988</v>
      </c>
      <c r="E42" s="183">
        <v>42088</v>
      </c>
      <c r="F42" s="191" t="s">
        <v>996</v>
      </c>
      <c r="G42" s="876" t="s">
        <v>959</v>
      </c>
      <c r="H42" s="7"/>
      <c r="I42" s="253"/>
      <c r="J42" s="253"/>
      <c r="K42" s="38">
        <v>1558</v>
      </c>
      <c r="L42" s="193" t="s">
        <v>24</v>
      </c>
      <c r="M42" s="193" t="s">
        <v>40</v>
      </c>
      <c r="N42" s="52" t="str">
        <f>IF(AND('331-CT'!$E$7=TH!H38,OR(L42="331",M42="331")),"331",IF(AND(OR(L42="131",M42="131"),H42='131-CT'!$E$7),"131",""))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IF(OR(TH!L38=TH!$V$7,M42=TH!$V$7),"x","")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IF(AND(OR(LEFT(TH!L38,2)="15",LEFT(TH!M38,2)="15"),'152-CT'!$J$8=TH!F38),"x","")</f>
        <v/>
      </c>
      <c r="Y42" s="52" t="str">
        <f>IF(AND(OR(LEFT(TH!L38,2)="15",LEFT(TH!M38,2)="15"),TK!$E$7=TH!F38),"x","")</f>
        <v/>
      </c>
      <c r="Z42" s="52" t="str">
        <f>IF(AND(B42&lt;=NKC!$N$8,B42&gt;=NKC!$M$8),"x","")</f>
        <v/>
      </c>
      <c r="AA42" s="868"/>
      <c r="AB42" s="587"/>
    </row>
    <row r="43" spans="1:28" ht="15.75" customHeight="1">
      <c r="A43" s="869" t="str">
        <f>IF(B43&lt;&gt;"",IF(AND(B43&gt;=_TM1,B43&lt;=_TM2,OR(TH!L44="1111",TH!M44="1111")),TH!D44,""),"")</f>
        <v/>
      </c>
      <c r="B43" s="36">
        <f>IF(C43&lt;&gt;"",MONTH(C43),"")</f>
        <v>3</v>
      </c>
      <c r="C43" s="190">
        <f>E43</f>
        <v>42088</v>
      </c>
      <c r="D43" s="190" t="s">
        <v>989</v>
      </c>
      <c r="E43" s="183">
        <v>42088</v>
      </c>
      <c r="F43" s="188" t="s">
        <v>993</v>
      </c>
      <c r="G43" s="876" t="s">
        <v>959</v>
      </c>
      <c r="H43" s="7"/>
      <c r="I43" s="253"/>
      <c r="J43" s="253"/>
      <c r="K43" s="595">
        <v>11000</v>
      </c>
      <c r="L43" s="193" t="s">
        <v>83</v>
      </c>
      <c r="M43" s="193" t="s">
        <v>24</v>
      </c>
      <c r="N43" s="52" t="str">
        <f>IF(AND('331-CT'!$E$7=TH!H44,OR(L43="331",M43="331")),"331",IF(AND(OR(L43="131",M43="131"),H43='131-CT'!$E$7),"131",""))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IF(OR(TH!L44=TH!$V$7,M43=TH!$V$7),"x","")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IF(AND(OR(LEFT(TH!L44,2)="15",LEFT(TH!M44,2)="15"),'152-CT'!$J$8=TH!F44),"x","")</f>
        <v/>
      </c>
      <c r="Y43" s="52" t="str">
        <f>IF(AND(OR(LEFT(TH!L44,2)="15",LEFT(TH!M44,2)="15"),TK!$E$7=TH!F44),"x","")</f>
        <v/>
      </c>
      <c r="Z43" s="52" t="str">
        <f>IF(AND(B43&lt;=NKC!$N$8,B43&gt;=NKC!$M$8),"x","")</f>
        <v/>
      </c>
      <c r="AA43" s="868"/>
      <c r="AB43" s="587"/>
    </row>
    <row r="44" spans="1:28" ht="15.75" customHeight="1">
      <c r="A44" s="869" t="str">
        <f>IF(B44&lt;&gt;"",IF(AND(B44&gt;=_TM1,B44&lt;=_TM2,OR(TH!L39="1111",TH!M39="1111")),TH!D39,""),"")</f>
        <v>GBN</v>
      </c>
      <c r="B44" s="36">
        <f>IF(C44&lt;&gt;"",MONTH(C44),"")</f>
        <v>3</v>
      </c>
      <c r="C44" s="190">
        <f>E44</f>
        <v>42089</v>
      </c>
      <c r="D44" s="190" t="s">
        <v>988</v>
      </c>
      <c r="E44" s="183">
        <v>42089</v>
      </c>
      <c r="F44" s="191" t="s">
        <v>990</v>
      </c>
      <c r="G44" s="876" t="s">
        <v>959</v>
      </c>
      <c r="H44" s="204" t="s">
        <v>991</v>
      </c>
      <c r="I44" s="253"/>
      <c r="J44" s="253"/>
      <c r="K44" s="38">
        <v>20514460</v>
      </c>
      <c r="L44" s="193" t="s">
        <v>24</v>
      </c>
      <c r="M44" s="193" t="s">
        <v>269</v>
      </c>
      <c r="N44" s="52" t="str">
        <f>IF(AND('331-CT'!$E$7=TH!H39,OR(L44="331",M44="331")),"331",IF(AND(OR(L44="131",M44="131"),H44='131-CT'!$E$7),"131",""))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IF(OR(TH!L39=TH!$V$7,M44=TH!$V$7),"x","")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IF(AND(OR(LEFT(TH!L39,2)="15",LEFT(TH!M39,2)="15"),'152-CT'!$J$8=TH!F39),"x","")</f>
        <v/>
      </c>
      <c r="Y44" s="52" t="str">
        <f>IF(AND(OR(LEFT(TH!L39,2)="15",LEFT(TH!M39,2)="15"),TK!$E$7=TH!F39),"x","")</f>
        <v/>
      </c>
      <c r="Z44" s="52" t="str">
        <f>IF(AND(B44&lt;=NKC!$N$8,B44&gt;=NKC!$M$8),"x","")</f>
        <v/>
      </c>
      <c r="AA44" s="868"/>
      <c r="AB44" s="587"/>
    </row>
    <row r="45" spans="1:28" ht="15.75" customHeight="1">
      <c r="A45" s="869" t="str">
        <f>IF(B45&lt;&gt;"",IF(AND(B45&gt;=_TM1,B45&lt;=_TM2,OR(TH!L45="1111",TH!M45="1111")),TH!D45,""),"")</f>
        <v>GBN</v>
      </c>
      <c r="B45" s="36">
        <f>IF(C45&lt;&gt;"",MONTH(C45),"")</f>
        <v>3</v>
      </c>
      <c r="C45" s="190">
        <f>E45</f>
        <v>42089</v>
      </c>
      <c r="D45" s="190" t="s">
        <v>989</v>
      </c>
      <c r="E45" s="183">
        <v>42089</v>
      </c>
      <c r="F45" s="188" t="s">
        <v>994</v>
      </c>
      <c r="G45" s="876" t="s">
        <v>959</v>
      </c>
      <c r="H45" s="7" t="s">
        <v>995</v>
      </c>
      <c r="I45" s="253"/>
      <c r="J45" s="253"/>
      <c r="K45" s="38">
        <v>20500000</v>
      </c>
      <c r="L45" s="193" t="s">
        <v>47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28" ht="15.75" customHeight="1">
      <c r="A46" s="869" t="str">
        <f>IF(B46&lt;&gt;"",IF(AND(B46&gt;=_TM1,B46&lt;=_TM2,OR(TH!L49="1111",TH!M49="1111")),TH!D49,""),"")</f>
        <v/>
      </c>
      <c r="B46" s="36">
        <f>IF(C46&lt;&gt;"",MONTH(C46),"")</f>
        <v>4</v>
      </c>
      <c r="C46" s="190">
        <f>E46</f>
        <v>42099</v>
      </c>
      <c r="D46" s="190" t="s">
        <v>989</v>
      </c>
      <c r="E46" s="183">
        <v>42099</v>
      </c>
      <c r="F46" s="188" t="s">
        <v>992</v>
      </c>
      <c r="G46" s="876" t="s">
        <v>959</v>
      </c>
      <c r="H46" s="204"/>
      <c r="I46" s="253"/>
      <c r="J46" s="253"/>
      <c r="K46" s="38">
        <v>55000</v>
      </c>
      <c r="L46" s="193" t="s">
        <v>83</v>
      </c>
      <c r="M46" s="193" t="s">
        <v>24</v>
      </c>
      <c r="N46" s="52" t="str">
        <f>IF(AND('331-CT'!$E$7=TH!H49,OR(L46="331",M46="331")),"331",IF(AND(OR(L46="131",M46="131"),H46='131-CT'!$E$7),"131",""))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>642</v>
      </c>
      <c r="V46" s="52" t="str">
        <f>IF(OR(TH!L49=TH!$V$7,M46=TH!$V$7),"x","")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IF(AND(OR(LEFT(TH!L49,2)="15",LEFT(TH!M49,2)="15"),'152-CT'!$J$8=TH!F49),"x","")</f>
        <v/>
      </c>
      <c r="Y46" s="52" t="str">
        <f>IF(AND(OR(LEFT(TH!L49,2)="15",LEFT(TH!M49,2)="15"),TK!$E$7=TH!F49),"x","")</f>
        <v/>
      </c>
      <c r="Z46" s="52" t="str">
        <f>IF(AND(B46&lt;=NKC!$N$8,B46&gt;=NKC!$M$8),"x","")</f>
        <v/>
      </c>
      <c r="AA46" s="868"/>
      <c r="AB46" s="587"/>
    </row>
    <row r="47" spans="1:28" ht="15.75" customHeight="1">
      <c r="A47" s="869" t="str">
        <f>IF(B47&lt;&gt;"",IF(AND(B47&gt;=_TM1,B47&lt;=_TM2,OR(TH!L46="1111",TH!M46="1111")),TH!D46,""),"")</f>
        <v/>
      </c>
      <c r="B47" s="36">
        <f>IF(C47&lt;&gt;"",MONTH(C47),"")</f>
        <v>4</v>
      </c>
      <c r="C47" s="190">
        <f>E47</f>
        <v>42104</v>
      </c>
      <c r="D47" s="190" t="s">
        <v>988</v>
      </c>
      <c r="E47" s="183">
        <v>42104</v>
      </c>
      <c r="F47" s="191" t="s">
        <v>990</v>
      </c>
      <c r="G47" s="876" t="s">
        <v>959</v>
      </c>
      <c r="H47" s="7" t="s">
        <v>997</v>
      </c>
      <c r="I47" s="253"/>
      <c r="J47" s="253"/>
      <c r="K47" s="38">
        <v>13903560</v>
      </c>
      <c r="L47" s="193" t="s">
        <v>24</v>
      </c>
      <c r="M47" s="193" t="s">
        <v>269</v>
      </c>
      <c r="N47" s="52" t="str">
        <f>IF(AND('331-CT'!$E$7=TH!H46,OR(L47="331",M47="331")),"331",IF(AND(OR(L47="131",M47="131"),H47='131-CT'!$E$7),"131",""))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IF(OR(TH!L46=TH!$V$7,M47=TH!$V$7),"x","")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IF(AND(OR(LEFT(TH!L46,2)="15",LEFT(TH!M46,2)="15"),'152-CT'!$J$8=TH!F46),"x","")</f>
        <v/>
      </c>
      <c r="Y47" s="52" t="str">
        <f>IF(AND(OR(LEFT(TH!L46,2)="15",LEFT(TH!M46,2)="15"),TK!$E$7=TH!F46),"x","")</f>
        <v/>
      </c>
      <c r="Z47" s="52" t="str">
        <f>IF(AND(B47&lt;=NKC!$N$8,B47&gt;=NKC!$M$8),"x","")</f>
        <v/>
      </c>
      <c r="AA47" s="868"/>
      <c r="AB47" s="587"/>
    </row>
    <row r="48" spans="1:28" ht="15.75" customHeight="1">
      <c r="A48" s="869" t="str">
        <f>IF(B48&lt;&gt;"",IF(AND(B48&gt;=_TM1,B48&lt;=_TM2,OR(TH!L50="1111",TH!M50="1111")),TH!D50,""),"")</f>
        <v/>
      </c>
      <c r="B48" s="36">
        <f>IF(C48&lt;&gt;"",MONTH(C48),"")</f>
        <v>4</v>
      </c>
      <c r="C48" s="190">
        <f>E48</f>
        <v>42108</v>
      </c>
      <c r="D48" s="190" t="s">
        <v>989</v>
      </c>
      <c r="E48" s="183">
        <v>42108</v>
      </c>
      <c r="F48" s="188" t="s">
        <v>994</v>
      </c>
      <c r="G48" s="876" t="s">
        <v>959</v>
      </c>
      <c r="H48" s="7" t="s">
        <v>995</v>
      </c>
      <c r="I48" s="253"/>
      <c r="J48" s="253"/>
      <c r="K48" s="38">
        <v>13850000</v>
      </c>
      <c r="L48" s="193" t="s">
        <v>47</v>
      </c>
      <c r="M48" s="193" t="s">
        <v>24</v>
      </c>
      <c r="N48" s="52" t="str">
        <f>IF(AND('331-CT'!$E$7=TH!H50,OR(L48="331",M48="331")),"331",IF(AND(OR(L48="131",M48="131"),H48='131-CT'!$E$7),"131",""))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>x</v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IF(OR(TH!L50=TH!$V$7,M48=TH!$V$7),"x","")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IF(AND(OR(LEFT(TH!L50,2)="15",LEFT(TH!M50,2)="15"),'152-CT'!$J$8=TH!F50),"x","")</f>
        <v/>
      </c>
      <c r="Y48" s="52" t="str">
        <f>IF(AND(OR(LEFT(TH!L50,2)="15",LEFT(TH!M50,2)="15"),TK!$E$7=TH!F50),"x","")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IF(B49&lt;&gt;"",IF(AND(B49&gt;=_TM1,B49&lt;=_TM2,OR(TH!L47="1111",TH!M47="1111")),TH!D47,""),"")</f>
        <v/>
      </c>
      <c r="B49" s="36">
        <f>IF(C49&lt;&gt;"",MONTH(C49),"")</f>
        <v>4</v>
      </c>
      <c r="C49" s="190">
        <f>E49</f>
        <v>42111</v>
      </c>
      <c r="D49" s="190" t="s">
        <v>988</v>
      </c>
      <c r="E49" s="183">
        <v>42111</v>
      </c>
      <c r="F49" s="191" t="s">
        <v>1000</v>
      </c>
      <c r="G49" s="876" t="s">
        <v>959</v>
      </c>
      <c r="H49" s="7" t="s">
        <v>995</v>
      </c>
      <c r="I49" s="253"/>
      <c r="J49" s="253"/>
      <c r="K49" s="38">
        <v>2450000</v>
      </c>
      <c r="L49" s="193" t="s">
        <v>24</v>
      </c>
      <c r="M49" s="193" t="s">
        <v>47</v>
      </c>
      <c r="N49" s="52" t="str">
        <f>IF(AND('331-CT'!$E$7=TH!H47,OR(L49="331",M49="331")),"331",IF(AND(OR(L49="131",M49="131"),H49='131-CT'!$E$7),"131",""))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IF(OR(TH!L47=TH!$V$7,M49=TH!$V$7),"x","")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IF(AND(OR(LEFT(TH!L47,2)="15",LEFT(TH!M47,2)="15"),'152-CT'!$J$8=TH!F47),"x","")</f>
        <v/>
      </c>
      <c r="Y49" s="52" t="str">
        <f>IF(AND(OR(LEFT(TH!L47,2)="15",LEFT(TH!M47,2)="15"),TK!$E$7=TH!F47),"x","")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IF(B50&lt;&gt;"",IF(AND(B50&gt;=_TM1,B50&lt;=_TM2,OR(TH!L51="1111",TH!M51="1111")),TH!D51,""),"")</f>
        <v/>
      </c>
      <c r="B50" s="36">
        <f>IF(C50&lt;&gt;"",MONTH(C50),"")</f>
        <v>4</v>
      </c>
      <c r="C50" s="190">
        <f>E50</f>
        <v>42111</v>
      </c>
      <c r="D50" s="190" t="s">
        <v>989</v>
      </c>
      <c r="E50" s="183">
        <v>42111</v>
      </c>
      <c r="F50" s="191" t="s">
        <v>998</v>
      </c>
      <c r="G50" s="876" t="s">
        <v>959</v>
      </c>
      <c r="H50" s="204"/>
      <c r="I50" s="253"/>
      <c r="J50" s="253"/>
      <c r="K50" s="38">
        <v>1500000</v>
      </c>
      <c r="L50" s="193" t="s">
        <v>63</v>
      </c>
      <c r="M50" s="193" t="s">
        <v>24</v>
      </c>
      <c r="N50" s="52" t="str">
        <f>IF(AND('331-CT'!$E$7=TH!H51,OR(L50="331",M50="331")),"331",IF(AND(OR(L50="131",M50="131"),H50='131-CT'!$E$7),"131",""))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IF(OR(TH!L51=TH!$V$7,M50=TH!$V$7),"x","")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IF(AND(OR(LEFT(TH!L51,2)="15",LEFT(TH!M51,2)="15"),'152-CT'!$J$8=TH!F51),"x","")</f>
        <v/>
      </c>
      <c r="Y50" s="52" t="str">
        <f>IF(AND(OR(LEFT(TH!L51,2)="15",LEFT(TH!M51,2)="15"),TK!$E$7=TH!F51),"x","")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IF(B51&lt;&gt;"",IF(AND(B51&gt;=_TM1,B51&lt;=_TM2,OR(TH!L52="1111",TH!M52="1111")),TH!D52,""),"")</f>
        <v/>
      </c>
      <c r="B51" s="36">
        <f>IF(C51&lt;&gt;"",MONTH(C51),"")</f>
        <v>4</v>
      </c>
      <c r="C51" s="190">
        <f>E51</f>
        <v>42111</v>
      </c>
      <c r="D51" s="190" t="s">
        <v>989</v>
      </c>
      <c r="E51" s="183">
        <v>42111</v>
      </c>
      <c r="F51" s="191" t="s">
        <v>999</v>
      </c>
      <c r="G51" s="876" t="s">
        <v>959</v>
      </c>
      <c r="H51" s="204"/>
      <c r="I51" s="253"/>
      <c r="J51" s="253"/>
      <c r="K51" s="38">
        <v>956596</v>
      </c>
      <c r="L51" s="193" t="s">
        <v>61</v>
      </c>
      <c r="M51" s="193" t="s">
        <v>24</v>
      </c>
      <c r="N51" s="52" t="str">
        <f>IF(AND('331-CT'!$E$7=TH!H52,OR(L51="331",M51="331")),"331",IF(AND(OR(L51="131",M51="131"),H51='131-CT'!$E$7),"131",""))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IF(OR(TH!L52=TH!$V$7,M51=TH!$V$7),"x","")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IF(AND(OR(LEFT(TH!L52,2)="15",LEFT(TH!M52,2)="15"),'152-CT'!$J$8=TH!F52),"x","")</f>
        <v/>
      </c>
      <c r="Y51" s="52" t="str">
        <f>IF(AND(OR(LEFT(TH!L52,2)="15",LEFT(TH!M52,2)="15"),TK!$E$7=TH!F52),"x","")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IF(B52&lt;&gt;"",IF(AND(B52&gt;=_TM1,B52&lt;=_TM2,OR(TH!L48="1111",TH!M48="1111")),TH!D48,""),"")</f>
        <v/>
      </c>
      <c r="B52" s="36">
        <f>IF(C52&lt;&gt;"",MONTH(C52),"")</f>
        <v>4</v>
      </c>
      <c r="C52" s="190">
        <f>E52</f>
        <v>42117</v>
      </c>
      <c r="D52" s="190" t="s">
        <v>988</v>
      </c>
      <c r="E52" s="183">
        <v>42117</v>
      </c>
      <c r="F52" s="191" t="s">
        <v>990</v>
      </c>
      <c r="G52" s="876" t="s">
        <v>959</v>
      </c>
      <c r="H52" s="204" t="s">
        <v>991</v>
      </c>
      <c r="I52" s="253"/>
      <c r="J52" s="253"/>
      <c r="K52" s="38">
        <v>7990400</v>
      </c>
      <c r="L52" s="193" t="s">
        <v>24</v>
      </c>
      <c r="M52" s="193" t="s">
        <v>269</v>
      </c>
      <c r="N52" s="52" t="str">
        <f>IF(AND('331-CT'!$E$7=TH!H48,OR(L52="331",M52="331")),"331",IF(AND(OR(L52="131",M52="131"),H52='131-CT'!$E$7),"131",""))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IF(OR(TH!L48=TH!$V$7,M52=TH!$V$7),"x","")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IF(AND(OR(LEFT(TH!L48,2)="15",LEFT(TH!M48,2)="15"),'152-CT'!$J$8=TH!F48),"x","")</f>
        <v/>
      </c>
      <c r="Y52" s="52" t="str">
        <f>IF(AND(OR(LEFT(TH!L48,2)="15",LEFT(TH!M48,2)="15"),TK!$E$7=TH!F48),"x","")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/>
      </c>
      <c r="B53" s="36">
        <f>IF(C53&lt;&gt;"",MONTH(C53),"")</f>
        <v>4</v>
      </c>
      <c r="C53" s="190">
        <f>E53</f>
        <v>42118</v>
      </c>
      <c r="D53" s="190" t="s">
        <v>989</v>
      </c>
      <c r="E53" s="183">
        <v>42118</v>
      </c>
      <c r="F53" s="188" t="s">
        <v>994</v>
      </c>
      <c r="G53" s="876" t="s">
        <v>959</v>
      </c>
      <c r="H53" s="7" t="s">
        <v>995</v>
      </c>
      <c r="I53" s="253"/>
      <c r="J53" s="253"/>
      <c r="K53" s="38">
        <v>8000000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>IF(C54&lt;&gt;"",MONTH(C54),"")</f>
        <v>4</v>
      </c>
      <c r="C54" s="190">
        <f>E54</f>
        <v>42119</v>
      </c>
      <c r="D54" s="190" t="s">
        <v>989</v>
      </c>
      <c r="E54" s="183">
        <v>42119</v>
      </c>
      <c r="F54" s="188" t="s">
        <v>993</v>
      </c>
      <c r="G54" s="876" t="s">
        <v>959</v>
      </c>
      <c r="H54" s="204"/>
      <c r="I54" s="253"/>
      <c r="J54" s="253"/>
      <c r="K54" s="38">
        <v>11000</v>
      </c>
      <c r="L54" s="193" t="s">
        <v>83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>IF(C55&lt;&gt;"",MONTH(C55),"")</f>
        <v>5</v>
      </c>
      <c r="C55" s="190">
        <f>E55</f>
        <v>42132</v>
      </c>
      <c r="D55" s="190" t="s">
        <v>988</v>
      </c>
      <c r="E55" s="183">
        <v>42132</v>
      </c>
      <c r="F55" s="191" t="s">
        <v>990</v>
      </c>
      <c r="G55" s="876" t="s">
        <v>959</v>
      </c>
      <c r="H55" s="204" t="s">
        <v>1003</v>
      </c>
      <c r="I55" s="253"/>
      <c r="J55" s="253"/>
      <c r="K55" s="38">
        <v>8140000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IF(B56&lt;&gt;"",IF(AND(B56&gt;=_TM1,B56&lt;=_TM2,OR(TH!L60="1111",TH!M60="1111")),TH!D60,""),"")</f>
        <v/>
      </c>
      <c r="B56" s="36">
        <f>IF(C56&lt;&gt;"",MONTH(C56),"")</f>
        <v>5</v>
      </c>
      <c r="C56" s="190">
        <f>E56</f>
        <v>42134</v>
      </c>
      <c r="D56" s="190" t="s">
        <v>989</v>
      </c>
      <c r="E56" s="183">
        <v>42134</v>
      </c>
      <c r="F56" s="188" t="s">
        <v>992</v>
      </c>
      <c r="G56" s="876" t="s">
        <v>959</v>
      </c>
      <c r="H56" s="7"/>
      <c r="I56" s="253"/>
      <c r="J56" s="253"/>
      <c r="K56" s="38">
        <v>55000</v>
      </c>
      <c r="L56" s="193" t="s">
        <v>83</v>
      </c>
      <c r="M56" s="193" t="s">
        <v>24</v>
      </c>
      <c r="N56" s="52" t="str">
        <f>IF(AND('331-CT'!$E$7=TH!H60,OR(L56="331",M56="331")),"331",IF(AND(OR(L56="131",M56="131"),H56='131-CT'!$E$7),"131",""))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>642</v>
      </c>
      <c r="V56" s="52" t="str">
        <f>IF(OR(TH!L60=TH!$V$7,M56=TH!$V$7),"x","")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IF(AND(OR(LEFT(TH!L60,2)="15",LEFT(TH!M60,2)="15"),'152-CT'!$J$8=TH!F60),"x","")</f>
        <v/>
      </c>
      <c r="Y56" s="52" t="str">
        <f>IF(AND(OR(LEFT(TH!L60,2)="15",LEFT(TH!M60,2)="15"),TK!$E$7=TH!F60),"x","")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IF(B57&lt;&gt;"",IF(AND(B57&gt;=_TM1,B57&lt;=_TM2,OR(TH!L61="1111",TH!M61="1111")),TH!D61,""),"")</f>
        <v/>
      </c>
      <c r="B57" s="36">
        <f>IF(C57&lt;&gt;"",MONTH(C57),"")</f>
        <v>5</v>
      </c>
      <c r="C57" s="190">
        <f>E57</f>
        <v>42135</v>
      </c>
      <c r="D57" s="190" t="s">
        <v>989</v>
      </c>
      <c r="E57" s="183">
        <v>42135</v>
      </c>
      <c r="F57" s="188" t="s">
        <v>994</v>
      </c>
      <c r="G57" s="876" t="s">
        <v>959</v>
      </c>
      <c r="H57" s="7" t="s">
        <v>995</v>
      </c>
      <c r="I57" s="253"/>
      <c r="J57" s="253"/>
      <c r="K57" s="38">
        <v>8050000</v>
      </c>
      <c r="L57" s="193" t="s">
        <v>47</v>
      </c>
      <c r="M57" s="193" t="s">
        <v>24</v>
      </c>
      <c r="N57" s="52" t="str">
        <f>IF(AND('331-CT'!$E$7=TH!H61,OR(L57="331",M57="331")),"331",IF(AND(OR(L57="131",M57="131"),H57='131-CT'!$E$7),"131",""))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IF(OR(TH!L61=TH!$V$7,M57=TH!$V$7),"x","")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IF(AND(OR(LEFT(TH!L61,2)="15",LEFT(TH!M61,2)="15"),'152-CT'!$J$8=TH!F61),"x","")</f>
        <v/>
      </c>
      <c r="Y57" s="52" t="str">
        <f>IF(AND(OR(LEFT(TH!L61,2)="15",LEFT(TH!M61,2)="15"),TK!$E$7=TH!F61),"x","")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IF(B58&lt;&gt;"",IF(AND(B58&gt;=_TM1,B58&lt;=_TM2,OR(TH!L56="1111",TH!M56="1111")),TH!D56,""),"")</f>
        <v/>
      </c>
      <c r="B58" s="36">
        <f>IF(C58&lt;&gt;"",MONTH(C58),"")</f>
        <v>5</v>
      </c>
      <c r="C58" s="190">
        <f>E58</f>
        <v>42142</v>
      </c>
      <c r="D58" s="190" t="s">
        <v>988</v>
      </c>
      <c r="E58" s="183">
        <v>42142</v>
      </c>
      <c r="F58" s="191" t="s">
        <v>1000</v>
      </c>
      <c r="G58" s="876" t="s">
        <v>959</v>
      </c>
      <c r="H58" s="7" t="s">
        <v>995</v>
      </c>
      <c r="I58" s="253"/>
      <c r="J58" s="253"/>
      <c r="K58" s="38">
        <v>3000000</v>
      </c>
      <c r="L58" s="193" t="s">
        <v>24</v>
      </c>
      <c r="M58" s="193" t="s">
        <v>47</v>
      </c>
      <c r="N58" s="52" t="str">
        <f>IF(AND('331-CT'!$E$7=TH!H56,OR(L58="331",M58="331")),"331",IF(AND(OR(L58="131",M58="131"),H58='131-CT'!$E$7),"131",""))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IF(OR(TH!L56=TH!$V$7,M58=TH!$V$7),"x","")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IF(AND(OR(LEFT(TH!L56,2)="15",LEFT(TH!M56,2)="15"),'152-CT'!$J$8=TH!F56),"x","")</f>
        <v/>
      </c>
      <c r="Y58" s="52" t="str">
        <f>IF(AND(OR(LEFT(TH!L56,2)="15",LEFT(TH!M56,2)="15"),TK!$E$7=TH!F56),"x","")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IF(B59&lt;&gt;"",IF(AND(B59&gt;=_TM1,B59&lt;=_TM2,OR(TH!L62="1111",TH!M62="1111")),TH!D62,""),"")</f>
        <v/>
      </c>
      <c r="B59" s="36">
        <f>IF(C59&lt;&gt;"",MONTH(C59),"")</f>
        <v>5</v>
      </c>
      <c r="C59" s="190">
        <f>E59</f>
        <v>42142</v>
      </c>
      <c r="D59" s="190" t="s">
        <v>989</v>
      </c>
      <c r="E59" s="183">
        <v>42142</v>
      </c>
      <c r="F59" s="188" t="s">
        <v>1001</v>
      </c>
      <c r="G59" s="876" t="s">
        <v>959</v>
      </c>
      <c r="H59" s="7"/>
      <c r="I59" s="253"/>
      <c r="J59" s="253"/>
      <c r="K59" s="38">
        <v>2993297</v>
      </c>
      <c r="L59" s="193" t="s">
        <v>17</v>
      </c>
      <c r="M59" s="193" t="s">
        <v>24</v>
      </c>
      <c r="N59" s="52" t="str">
        <f>IF(AND('331-CT'!$E$7=TH!H62,OR(L59="331",M59="331")),"331",IF(AND(OR(L59="131",M59="131"),H59='131-CT'!$E$7),"131",""))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IF(OR(TH!L62=TH!$V$7,M59=TH!$V$7),"x","")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IF(AND(OR(LEFT(TH!L62,2)="15",LEFT(TH!M62,2)="15"),'152-CT'!$J$8=TH!F62),"x","")</f>
        <v/>
      </c>
      <c r="Y59" s="52" t="str">
        <f>IF(AND(OR(LEFT(TH!L62,2)="15",LEFT(TH!M62,2)="15"),TK!$E$7=TH!F62),"x","")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IF(B60&lt;&gt;"",IF(AND(B60&gt;=_TM1,B60&lt;=_TM2,OR(TH!L57="1111",TH!M57="1111")),TH!D57,""),"")</f>
        <v/>
      </c>
      <c r="B60" s="36">
        <f>IF(C60&lt;&gt;"",MONTH(C60),"")</f>
        <v>5</v>
      </c>
      <c r="C60" s="190">
        <f>E60</f>
        <v>42143</v>
      </c>
      <c r="D60" s="190" t="s">
        <v>988</v>
      </c>
      <c r="E60" s="183">
        <v>42143</v>
      </c>
      <c r="F60" s="191" t="s">
        <v>1000</v>
      </c>
      <c r="G60" s="876" t="s">
        <v>959</v>
      </c>
      <c r="H60" s="7" t="s">
        <v>995</v>
      </c>
      <c r="I60" s="253"/>
      <c r="J60" s="253"/>
      <c r="K60" s="38">
        <v>2200000</v>
      </c>
      <c r="L60" s="193" t="s">
        <v>24</v>
      </c>
      <c r="M60" s="193" t="s">
        <v>47</v>
      </c>
      <c r="N60" s="52" t="str">
        <f>IF(AND('331-CT'!$E$7=TH!H57,OR(L60="331",M60="331")),"331",IF(AND(OR(L60="131",M60="131"),H60='131-CT'!$E$7),"131",""))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IF(OR(TH!L57=TH!$V$7,M60=TH!$V$7),"x","")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IF(AND(OR(LEFT(TH!L57,2)="15",LEFT(TH!M57,2)="15"),'152-CT'!$J$8=TH!F57),"x","")</f>
        <v/>
      </c>
      <c r="Y60" s="52" t="str">
        <f>IF(AND(OR(LEFT(TH!L57,2)="15",LEFT(TH!M57,2)="15"),TK!$E$7=TH!F57),"x","")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IF(B61&lt;&gt;"",IF(AND(B61&gt;=_TM1,B61&lt;=_TM2,OR(TH!L63="1111",TH!M63="1111")),TH!D63,""),"")</f>
        <v/>
      </c>
      <c r="B61" s="36">
        <f>IF(C61&lt;&gt;"",MONTH(C61),"")</f>
        <v>5</v>
      </c>
      <c r="C61" s="190">
        <f>E61</f>
        <v>42143</v>
      </c>
      <c r="D61" s="190" t="s">
        <v>989</v>
      </c>
      <c r="E61" s="183">
        <v>42143</v>
      </c>
      <c r="F61" s="188" t="s">
        <v>1002</v>
      </c>
      <c r="G61" s="876" t="s">
        <v>959</v>
      </c>
      <c r="H61" s="7"/>
      <c r="I61" s="253"/>
      <c r="J61" s="253"/>
      <c r="K61" s="38">
        <v>2233000</v>
      </c>
      <c r="L61" s="193" t="s">
        <v>83</v>
      </c>
      <c r="M61" s="193" t="s">
        <v>24</v>
      </c>
      <c r="N61" s="52" t="str">
        <f>IF(AND('331-CT'!$E$7=TH!H63,OR(L61="331",M61="331")),"331",IF(AND(OR(L61="131",M61="131"),H61='131-CT'!$E$7),"131",""))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642</v>
      </c>
      <c r="V61" s="52" t="str">
        <f>IF(OR(TH!L63=TH!$V$7,M61=TH!$V$7),"x","")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IF(AND(OR(LEFT(TH!L63,2)="15",LEFT(TH!M63,2)="15"),'152-CT'!$J$8=TH!F63),"x","")</f>
        <v/>
      </c>
      <c r="Y61" s="52" t="str">
        <f>IF(AND(OR(LEFT(TH!L63,2)="15",LEFT(TH!M63,2)="15"),TK!$E$7=TH!F63),"x","")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IF(B62&lt;&gt;"",IF(AND(B62&gt;=_TM1,B62&lt;=_TM2,OR(TH!L58="1111",TH!M58="1111")),TH!D58,""),"")</f>
        <v/>
      </c>
      <c r="B62" s="36">
        <f>IF(C62&lt;&gt;"",MONTH(C62),"")</f>
        <v>5</v>
      </c>
      <c r="C62" s="190">
        <f>E62</f>
        <v>42149</v>
      </c>
      <c r="D62" s="190" t="s">
        <v>988</v>
      </c>
      <c r="E62" s="183">
        <v>42149</v>
      </c>
      <c r="F62" s="191" t="s">
        <v>996</v>
      </c>
      <c r="G62" s="876" t="s">
        <v>959</v>
      </c>
      <c r="H62" s="204"/>
      <c r="I62" s="253"/>
      <c r="J62" s="253"/>
      <c r="K62" s="38">
        <v>1213</v>
      </c>
      <c r="L62" s="193" t="s">
        <v>24</v>
      </c>
      <c r="M62" s="193" t="s">
        <v>40</v>
      </c>
      <c r="N62" s="52" t="str">
        <f>IF(AND('331-CT'!$E$7=TH!H58,OR(L62="331",M62="331")),"331",IF(AND(OR(L62="131",M62="131"),H62='131-CT'!$E$7),"131",""))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IF(OR(TH!L58=TH!$V$7,M62=TH!$V$7),"x","")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IF(AND(OR(LEFT(TH!L58,2)="15",LEFT(TH!M58,2)="15"),'152-CT'!$J$8=TH!F58),"x","")</f>
        <v/>
      </c>
      <c r="Y62" s="52" t="str">
        <f>IF(AND(OR(LEFT(TH!L58,2)="15",LEFT(TH!M58,2)="15"),TK!$E$7=TH!F58),"x","")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IF(B63&lt;&gt;"",IF(AND(B63&gt;=_TM1,B63&lt;=_TM2,OR(TH!L64="1111",TH!M64="1111")),TH!D64,""),"")</f>
        <v/>
      </c>
      <c r="B63" s="36">
        <f>IF(C63&lt;&gt;"",MONTH(C63),"")</f>
        <v>5</v>
      </c>
      <c r="C63" s="190">
        <f>E63</f>
        <v>42149</v>
      </c>
      <c r="D63" s="190" t="s">
        <v>989</v>
      </c>
      <c r="E63" s="183">
        <v>42149</v>
      </c>
      <c r="F63" s="188" t="s">
        <v>993</v>
      </c>
      <c r="G63" s="876" t="s">
        <v>959</v>
      </c>
      <c r="H63" s="7"/>
      <c r="I63" s="253"/>
      <c r="J63" s="253"/>
      <c r="K63" s="38">
        <v>11000</v>
      </c>
      <c r="L63" s="193" t="s">
        <v>83</v>
      </c>
      <c r="M63" s="193" t="s">
        <v>24</v>
      </c>
      <c r="N63" s="52" t="str">
        <f>IF(AND('331-CT'!$E$7=TH!H64,OR(L63="331",M63="331")),"331",IF(AND(OR(L63="131",M63="131"),H63='131-CT'!$E$7),"131",""))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>642</v>
      </c>
      <c r="V63" s="52" t="str">
        <f>IF(OR(TH!L64=TH!$V$7,M63=TH!$V$7),"x","")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IF(AND(OR(LEFT(TH!L64,2)="15",LEFT(TH!M64,2)="15"),'152-CT'!$J$8=TH!F64),"x","")</f>
        <v/>
      </c>
      <c r="Y63" s="52" t="str">
        <f>IF(AND(OR(LEFT(TH!L64,2)="15",LEFT(TH!M64,2)="15"),TK!$E$7=TH!F64),"x","")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IF(B64&lt;&gt;"",IF(AND(B64&gt;=_TM1,B64&lt;=_TM2,OR(TH!L59="1111",TH!M59="1111")),TH!D59,""),"")</f>
        <v/>
      </c>
      <c r="B64" s="36">
        <f>IF(C64&lt;&gt;"",MONTH(C64),"")</f>
        <v>5</v>
      </c>
      <c r="C64" s="190">
        <f>E64</f>
        <v>42150</v>
      </c>
      <c r="D64" s="190" t="s">
        <v>988</v>
      </c>
      <c r="E64" s="183">
        <v>42150</v>
      </c>
      <c r="F64" s="191" t="s">
        <v>990</v>
      </c>
      <c r="G64" s="876" t="s">
        <v>959</v>
      </c>
      <c r="H64" s="7"/>
      <c r="I64" s="253"/>
      <c r="J64" s="253"/>
      <c r="K64" s="38">
        <v>13338380</v>
      </c>
      <c r="L64" s="193" t="s">
        <v>24</v>
      </c>
      <c r="M64" s="193" t="s">
        <v>269</v>
      </c>
      <c r="N64" s="52" t="str">
        <f>IF(AND('331-CT'!$E$7=TH!H59,OR(L64="331",M64="331")),"331",IF(AND(OR(L64="131",M64="131"),H64='131-CT'!$E$7),"131",""))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IF(OR(TH!L59=TH!$V$7,M64=TH!$V$7),"x","")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IF(AND(OR(LEFT(TH!L59,2)="15",LEFT(TH!M59,2)="15"),'152-CT'!$J$8=TH!F59),"x","")</f>
        <v/>
      </c>
      <c r="Y64" s="52" t="str">
        <f>IF(AND(OR(LEFT(TH!L59,2)="15",LEFT(TH!M59,2)="15"),TK!$E$7=TH!F59),"x","")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/>
      </c>
      <c r="B65" s="36">
        <f>IF(C65&lt;&gt;"",MONTH(C65),"")</f>
        <v>5</v>
      </c>
      <c r="C65" s="190">
        <f>E65</f>
        <v>42150</v>
      </c>
      <c r="D65" s="190" t="s">
        <v>989</v>
      </c>
      <c r="E65" s="183">
        <v>42150</v>
      </c>
      <c r="F65" s="188" t="s">
        <v>994</v>
      </c>
      <c r="G65" s="876" t="s">
        <v>959</v>
      </c>
      <c r="H65" s="7" t="s">
        <v>995</v>
      </c>
      <c r="I65" s="253"/>
      <c r="J65" s="253"/>
      <c r="K65" s="38">
        <v>13300000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>IF(C66&lt;&gt;"",MONTH(C66),"")</f>
        <v>6</v>
      </c>
      <c r="C66" s="190">
        <f>E66</f>
        <v>42158</v>
      </c>
      <c r="D66" s="190" t="s">
        <v>988</v>
      </c>
      <c r="E66" s="183">
        <v>42158</v>
      </c>
      <c r="F66" s="188" t="s">
        <v>1000</v>
      </c>
      <c r="G66" s="876" t="s">
        <v>959</v>
      </c>
      <c r="H66" s="7" t="s">
        <v>1004</v>
      </c>
      <c r="I66" s="253"/>
      <c r="J66" s="253"/>
      <c r="K66" s="38">
        <v>200000000</v>
      </c>
      <c r="L66" s="193" t="s">
        <v>24</v>
      </c>
      <c r="M66" s="19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IF(B67&lt;&gt;"",IF(AND(B67&gt;=_TM1,B67&lt;=_TM2,OR(TH!L69="1111",TH!M69="1111")),TH!D69,""),"")</f>
        <v/>
      </c>
      <c r="B67" s="36">
        <f>IF(C67&lt;&gt;"",MONTH(C67),"")</f>
        <v>6</v>
      </c>
      <c r="C67" s="190">
        <f>E67</f>
        <v>42159</v>
      </c>
      <c r="D67" s="190" t="s">
        <v>989</v>
      </c>
      <c r="E67" s="183">
        <v>42159</v>
      </c>
      <c r="F67" s="188" t="s">
        <v>994</v>
      </c>
      <c r="G67" s="876" t="s">
        <v>959</v>
      </c>
      <c r="H67" s="7" t="s">
        <v>995</v>
      </c>
      <c r="I67" s="253"/>
      <c r="J67" s="253"/>
      <c r="K67" s="38">
        <v>5000000</v>
      </c>
      <c r="L67" s="193" t="s">
        <v>47</v>
      </c>
      <c r="M67" s="193" t="s">
        <v>24</v>
      </c>
      <c r="N67" s="52" t="str">
        <f>IF(AND('331-CT'!$E$7=TH!H69,OR(L67="331",M67="331")),"331",IF(AND(OR(L67="131",M67="131"),H67='131-CT'!$E$7),"131",""))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IF(OR(TH!L69=TH!$V$7,M67=TH!$V$7),"x","")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IF(AND(OR(LEFT(TH!L69,2)="15",LEFT(TH!M69,2)="15"),'152-CT'!$J$8=TH!F69),"x","")</f>
        <v/>
      </c>
      <c r="Y67" s="52" t="str">
        <f>IF(AND(OR(LEFT(TH!L69,2)="15",LEFT(TH!M69,2)="15"),TK!$E$7=TH!F69),"x","")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IF(B68&lt;&gt;"",IF(AND(B68&gt;=_TM1,B68&lt;=_TM2,OR(TH!L70="1111",TH!M70="1111")),TH!D70,""),"")</f>
        <v/>
      </c>
      <c r="B68" s="36">
        <f>IF(C68&lt;&gt;"",MONTH(C68),"")</f>
        <v>6</v>
      </c>
      <c r="C68" s="190">
        <f>E68</f>
        <v>42159</v>
      </c>
      <c r="D68" s="190" t="s">
        <v>989</v>
      </c>
      <c r="E68" s="183">
        <v>42159</v>
      </c>
      <c r="F68" s="188" t="s">
        <v>1007</v>
      </c>
      <c r="G68" s="876" t="s">
        <v>959</v>
      </c>
      <c r="H68" s="883" t="s">
        <v>1009</v>
      </c>
      <c r="I68" s="253"/>
      <c r="J68" s="253"/>
      <c r="K68" s="38">
        <v>32307244</v>
      </c>
      <c r="L68" s="193" t="s">
        <v>47</v>
      </c>
      <c r="M68" s="193" t="s">
        <v>24</v>
      </c>
      <c r="N68" s="52" t="str">
        <f>IF(AND('331-CT'!$E$7=TH!H70,OR(L68="331",M68="331")),"331",IF(AND(OR(L68="131",M68="131"),H68='131-CT'!$E$7),"131",""))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IF(OR(TH!L70=TH!$V$7,M68=TH!$V$7),"x","")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IF(AND(OR(LEFT(TH!L70,2)="15",LEFT(TH!M70,2)="15"),'152-CT'!$J$8=TH!F70),"x","")</f>
        <v/>
      </c>
      <c r="Y68" s="52" t="str">
        <f>IF(AND(OR(LEFT(TH!L70,2)="15",LEFT(TH!M70,2)="15"),TK!$E$7=TH!F70),"x","")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IF(B69&lt;&gt;"",IF(AND(B69&gt;=_TM1,B69&lt;=_TM2,OR(TH!L71="1111",TH!M71="1111")),TH!D71,""),"")</f>
        <v/>
      </c>
      <c r="B69" s="36">
        <f>IF(C69&lt;&gt;"",MONTH(C69),"")</f>
        <v>6</v>
      </c>
      <c r="C69" s="190">
        <f>E69</f>
        <v>42159</v>
      </c>
      <c r="D69" s="190" t="s">
        <v>989</v>
      </c>
      <c r="E69" s="183">
        <v>42159</v>
      </c>
      <c r="F69" s="188" t="s">
        <v>994</v>
      </c>
      <c r="G69" s="876" t="s">
        <v>959</v>
      </c>
      <c r="H69" s="7" t="s">
        <v>995</v>
      </c>
      <c r="I69" s="253"/>
      <c r="J69" s="253"/>
      <c r="K69" s="38">
        <v>15000000</v>
      </c>
      <c r="L69" s="193" t="s">
        <v>47</v>
      </c>
      <c r="M69" s="193" t="s">
        <v>24</v>
      </c>
      <c r="N69" s="52" t="str">
        <f>IF(AND('331-CT'!$E$7=TH!H71,OR(L69="331",M69="331")),"331",IF(AND(OR(L69="131",M69="131"),H69='131-CT'!$E$7),"131",""))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IF(OR(TH!L71=TH!$V$7,M69=TH!$V$7),"x","")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IF(AND(OR(LEFT(TH!L71,2)="15",LEFT(TH!M71,2)="15"),'152-CT'!$J$8=TH!F71),"x","")</f>
        <v/>
      </c>
      <c r="Y69" s="52" t="str">
        <f>IF(AND(OR(LEFT(TH!L71,2)="15",LEFT(TH!M71,2)="15"),TK!$E$7=TH!F71),"x","")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IF(B70&lt;&gt;"",IF(AND(B70&gt;=_TM1,B70&lt;=_TM2,OR(TH!L72="1111",TH!M72="1111")),TH!D72,""),"")</f>
        <v/>
      </c>
      <c r="B70" s="36">
        <f>IF(C70&lt;&gt;"",MONTH(C70),"")</f>
        <v>6</v>
      </c>
      <c r="C70" s="190">
        <f>E70</f>
        <v>42160</v>
      </c>
      <c r="D70" s="190" t="s">
        <v>989</v>
      </c>
      <c r="E70" s="183">
        <v>42160</v>
      </c>
      <c r="F70" s="188" t="s">
        <v>994</v>
      </c>
      <c r="G70" s="876" t="s">
        <v>959</v>
      </c>
      <c r="H70" s="7" t="s">
        <v>995</v>
      </c>
      <c r="I70" s="253"/>
      <c r="J70" s="253"/>
      <c r="K70" s="38">
        <v>7500000</v>
      </c>
      <c r="L70" s="193" t="s">
        <v>47</v>
      </c>
      <c r="M70" s="193" t="s">
        <v>24</v>
      </c>
      <c r="N70" s="52" t="str">
        <f>IF(AND('331-CT'!$E$7=TH!H72,OR(L70="331",M70="331")),"331",IF(AND(OR(L70="131",M70="131"),H70='131-CT'!$E$7),"131",""))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>x</v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IF(OR(TH!L72=TH!$V$7,M70=TH!$V$7),"x","")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IF(AND(OR(LEFT(TH!L72,2)="15",LEFT(TH!M72,2)="15"),'152-CT'!$J$8=TH!F72),"x","")</f>
        <v/>
      </c>
      <c r="Y70" s="52" t="str">
        <f>IF(AND(OR(LEFT(TH!L72,2)="15",LEFT(TH!M72,2)="15"),TK!$E$7=TH!F72),"x","")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IF(B71&lt;&gt;"",IF(AND(B71&gt;=_TM1,B71&lt;=_TM2,OR(TH!L73="1111",TH!M73="1111")),TH!D73,""),"")</f>
        <v/>
      </c>
      <c r="B71" s="36">
        <f>IF(C71&lt;&gt;"",MONTH(C71),"")</f>
        <v>6</v>
      </c>
      <c r="C71" s="190">
        <f>E71</f>
        <v>42161</v>
      </c>
      <c r="D71" s="190" t="s">
        <v>989</v>
      </c>
      <c r="E71" s="183">
        <v>42161</v>
      </c>
      <c r="F71" s="188" t="s">
        <v>992</v>
      </c>
      <c r="G71" s="876" t="s">
        <v>959</v>
      </c>
      <c r="H71" s="7"/>
      <c r="I71" s="253"/>
      <c r="J71" s="253"/>
      <c r="K71" s="38">
        <v>55000</v>
      </c>
      <c r="L71" s="193" t="s">
        <v>83</v>
      </c>
      <c r="M71" s="193" t="s">
        <v>24</v>
      </c>
      <c r="N71" s="52" t="str">
        <f>IF(AND('331-CT'!$E$7=TH!H73,OR(L71="331",M71="331")),"331",IF(AND(OR(L71="131",M71="131"),H71='131-CT'!$E$7),"131",""))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>642</v>
      </c>
      <c r="V71" s="52" t="str">
        <f>IF(OR(TH!L73=TH!$V$7,M71=TH!$V$7),"x","")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IF(AND(OR(LEFT(TH!L73,2)="15",LEFT(TH!M73,2)="15"),'152-CT'!$J$8=TH!F73),"x","")</f>
        <v/>
      </c>
      <c r="Y71" s="52" t="str">
        <f>IF(AND(OR(LEFT(TH!L73,2)="15",LEFT(TH!M73,2)="15"),TK!$E$7=TH!F73),"x","")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IF(B72&lt;&gt;"",IF(AND(B72&gt;=_TM1,B72&lt;=_TM2,OR(TH!L74="1111",TH!M74="1111")),TH!D74,""),"")</f>
        <v/>
      </c>
      <c r="B72" s="36">
        <f>IF(C72&lt;&gt;"",MONTH(C72),"")</f>
        <v>6</v>
      </c>
      <c r="C72" s="190">
        <f>E72</f>
        <v>42163</v>
      </c>
      <c r="D72" s="190" t="s">
        <v>989</v>
      </c>
      <c r="E72" s="183">
        <v>42163</v>
      </c>
      <c r="F72" s="188" t="s">
        <v>994</v>
      </c>
      <c r="G72" s="876" t="s">
        <v>959</v>
      </c>
      <c r="H72" s="7" t="s">
        <v>995</v>
      </c>
      <c r="I72" s="253"/>
      <c r="J72" s="253"/>
      <c r="K72" s="38">
        <v>13000000</v>
      </c>
      <c r="L72" s="193" t="s">
        <v>47</v>
      </c>
      <c r="M72" s="193" t="s">
        <v>24</v>
      </c>
      <c r="N72" s="52" t="str">
        <f>IF(AND('331-CT'!$E$7=TH!H74,OR(L72="331",M72="331")),"331",IF(AND(OR(L72="131",M72="131"),H72='131-CT'!$E$7),"131",""))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IF(OR(TH!L74=TH!$V$7,M72=TH!$V$7),"x","")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IF(AND(OR(LEFT(TH!L74,2)="15",LEFT(TH!M74,2)="15"),'152-CT'!$J$8=TH!F74),"x","")</f>
        <v/>
      </c>
      <c r="Y72" s="52" t="str">
        <f>IF(AND(OR(LEFT(TH!L74,2)="15",LEFT(TH!M74,2)="15"),TK!$E$7=TH!F74),"x","")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IF(B73&lt;&gt;"",IF(AND(B73&gt;=_TM1,B73&lt;=_TM2,OR(TH!L75="1111",TH!M75="1111")),TH!D75,""),"")</f>
        <v/>
      </c>
      <c r="B73" s="36">
        <f>IF(C73&lt;&gt;"",MONTH(C73),"")</f>
        <v>6</v>
      </c>
      <c r="C73" s="190">
        <f>E73</f>
        <v>42165</v>
      </c>
      <c r="D73" s="190" t="s">
        <v>989</v>
      </c>
      <c r="E73" s="183">
        <v>42165</v>
      </c>
      <c r="F73" s="188" t="s">
        <v>994</v>
      </c>
      <c r="G73" s="876" t="s">
        <v>959</v>
      </c>
      <c r="H73" s="7" t="s">
        <v>1005</v>
      </c>
      <c r="I73" s="253"/>
      <c r="J73" s="253"/>
      <c r="K73" s="38">
        <v>18000000</v>
      </c>
      <c r="L73" s="193" t="s">
        <v>47</v>
      </c>
      <c r="M73" s="193" t="s">
        <v>24</v>
      </c>
      <c r="N73" s="52" t="str">
        <f>IF(AND('331-CT'!$E$7=TH!H75,OR(L73="331",M73="331")),"331",IF(AND(OR(L73="131",M73="131"),H73='131-CT'!$E$7),"131",""))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IF(OR(TH!L75=TH!$V$7,M73=TH!$V$7),"x","")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IF(AND(OR(LEFT(TH!L75,2)="15",LEFT(TH!M75,2)="15"),'152-CT'!$J$8=TH!F75),"x","")</f>
        <v/>
      </c>
      <c r="Y73" s="52" t="str">
        <f>IF(AND(OR(LEFT(TH!L75,2)="15",LEFT(TH!M75,2)="15"),TK!$E$7=TH!F75),"x","")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IF(B74&lt;&gt;"",IF(AND(B74&gt;=_TM1,B74&lt;=_TM2,OR(TH!L76="1111",TH!M76="1111")),TH!D76,""),"")</f>
        <v/>
      </c>
      <c r="B74" s="36">
        <f>IF(C74&lt;&gt;"",MONTH(C74),"")</f>
        <v>6</v>
      </c>
      <c r="C74" s="190">
        <f>E74</f>
        <v>42166</v>
      </c>
      <c r="D74" s="190" t="s">
        <v>989</v>
      </c>
      <c r="E74" s="183">
        <v>42166</v>
      </c>
      <c r="F74" s="188" t="s">
        <v>994</v>
      </c>
      <c r="G74" s="876" t="s">
        <v>959</v>
      </c>
      <c r="H74" s="7" t="s">
        <v>1005</v>
      </c>
      <c r="I74" s="253"/>
      <c r="J74" s="253"/>
      <c r="K74" s="38">
        <v>5000000</v>
      </c>
      <c r="L74" s="193" t="s">
        <v>47</v>
      </c>
      <c r="M74" s="193" t="s">
        <v>24</v>
      </c>
      <c r="N74" s="52" t="str">
        <f>IF(AND('331-CT'!$E$7=TH!H76,OR(L74="331",M74="331")),"331",IF(AND(OR(L74="131",M74="131"),H74='131-CT'!$E$7),"131",""))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IF(OR(TH!L76=TH!$V$7,M74=TH!$V$7),"x","")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IF(AND(OR(LEFT(TH!L76,2)="15",LEFT(TH!M76,2)="15"),'152-CT'!$J$8=TH!F76),"x","")</f>
        <v/>
      </c>
      <c r="Y74" s="52" t="str">
        <f>IF(AND(OR(LEFT(TH!L76,2)="15",LEFT(TH!M76,2)="15"),TK!$E$7=TH!F76),"x","")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IF(B75&lt;&gt;"",IF(AND(B75&gt;=_TM1,B75&lt;=_TM2,OR(TH!L77="1111",TH!M77="1111")),TH!D77,""),"")</f>
        <v/>
      </c>
      <c r="B75" s="36">
        <f>IF(C75&lt;&gt;"",MONTH(C75),"")</f>
        <v>6</v>
      </c>
      <c r="C75" s="190">
        <f>E75</f>
        <v>42166</v>
      </c>
      <c r="D75" s="190" t="s">
        <v>989</v>
      </c>
      <c r="E75" s="183">
        <v>42166</v>
      </c>
      <c r="F75" s="188" t="s">
        <v>1007</v>
      </c>
      <c r="G75" s="876" t="s">
        <v>959</v>
      </c>
      <c r="H75" s="882" t="s">
        <v>1008</v>
      </c>
      <c r="I75" s="253"/>
      <c r="J75" s="253"/>
      <c r="K75" s="38">
        <v>4538050</v>
      </c>
      <c r="L75" s="193" t="s">
        <v>8</v>
      </c>
      <c r="M75" s="193" t="s">
        <v>24</v>
      </c>
      <c r="N75" s="52" t="str">
        <f>IF(AND('331-CT'!$E$7=TH!H77,OR(L75="331",M75="331")),"331",IF(AND(OR(L75="131",M75="131"),H75='131-CT'!$E$7),"131",""))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IF(OR(TH!L77=TH!$V$7,M75=TH!$V$7),"x","")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IF(AND(OR(LEFT(TH!L77,2)="15",LEFT(TH!M77,2)="15"),'152-CT'!$J$8=TH!F77),"x","")</f>
        <v/>
      </c>
      <c r="Y75" s="52" t="str">
        <f>IF(AND(OR(LEFT(TH!L77,2)="15",LEFT(TH!M77,2)="15"),TK!$E$7=TH!F77),"x","")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IF(B76&lt;&gt;"",IF(AND(B76&gt;=_TM1,B76&lt;=_TM2,OR(TH!L78="1111",TH!M78="1111")),TH!D78,""),"")</f>
        <v/>
      </c>
      <c r="B76" s="36">
        <f>IF(C76&lt;&gt;"",MONTH(C76),"")</f>
        <v>6</v>
      </c>
      <c r="C76" s="190">
        <f>E76</f>
        <v>42167</v>
      </c>
      <c r="D76" s="190" t="s">
        <v>989</v>
      </c>
      <c r="E76" s="183">
        <v>42167</v>
      </c>
      <c r="F76" s="188" t="s">
        <v>994</v>
      </c>
      <c r="G76" s="876" t="s">
        <v>959</v>
      </c>
      <c r="H76" s="7" t="s">
        <v>1005</v>
      </c>
      <c r="I76" s="253"/>
      <c r="J76" s="253"/>
      <c r="K76" s="38">
        <v>7000000</v>
      </c>
      <c r="L76" s="193" t="s">
        <v>47</v>
      </c>
      <c r="M76" s="193" t="s">
        <v>24</v>
      </c>
      <c r="N76" s="52" t="str">
        <f>IF(AND('331-CT'!$E$7=TH!H78,OR(L76="331",M76="331")),"331",IF(AND(OR(L76="131",M76="131"),H76='131-CT'!$E$7),"131",""))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IF(OR(TH!L78=TH!$V$7,M76=TH!$V$7),"x","")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IF(AND(OR(LEFT(TH!L78,2)="15",LEFT(TH!M78,2)="15"),'152-CT'!$J$8=TH!F78),"x","")</f>
        <v/>
      </c>
      <c r="Y76" s="52" t="str">
        <f>IF(AND(OR(LEFT(TH!L78,2)="15",LEFT(TH!M78,2)="15"),TK!$E$7=TH!F78),"x","")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IF(B77&lt;&gt;"",IF(AND(B77&gt;=_TM1,B77&lt;=_TM2,OR(TH!L79="1111",TH!M79="1111")),TH!D79,""),"")</f>
        <v/>
      </c>
      <c r="B77" s="36">
        <f>IF(C77&lt;&gt;"",MONTH(C77),"")</f>
        <v>6</v>
      </c>
      <c r="C77" s="190">
        <f>E77</f>
        <v>42170</v>
      </c>
      <c r="D77" s="190" t="s">
        <v>989</v>
      </c>
      <c r="E77" s="183">
        <v>42170</v>
      </c>
      <c r="F77" s="188" t="s">
        <v>994</v>
      </c>
      <c r="G77" s="876" t="s">
        <v>959</v>
      </c>
      <c r="H77" s="7" t="s">
        <v>1005</v>
      </c>
      <c r="I77" s="253"/>
      <c r="J77" s="253"/>
      <c r="K77" s="38">
        <v>10000000</v>
      </c>
      <c r="L77" s="193" t="s">
        <v>47</v>
      </c>
      <c r="M77" s="193" t="s">
        <v>24</v>
      </c>
      <c r="N77" s="52" t="str">
        <f>IF(AND('331-CT'!$E$7=TH!H79,OR(L77="331",M77="331")),"331",IF(AND(OR(L77="131",M77="131"),H77='131-CT'!$E$7),"131",""))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IF(OR(TH!L79=TH!$V$7,M77=TH!$V$7),"x","")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IF(AND(OR(LEFT(TH!L79,2)="15",LEFT(TH!M79,2)="15"),'152-CT'!$J$8=TH!F79),"x","")</f>
        <v/>
      </c>
      <c r="Y77" s="52" t="str">
        <f>IF(AND(OR(LEFT(TH!L79,2)="15",LEFT(TH!M79,2)="15"),TK!$E$7=TH!F79),"x","")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IF(B78&lt;&gt;"",IF(AND(B78&gt;=_TM1,B78&lt;=_TM2,OR(TH!L80="1111",TH!M80="1111")),TH!D80,""),"")</f>
        <v/>
      </c>
      <c r="B78" s="36">
        <f>IF(C78&lt;&gt;"",MONTH(C78),"")</f>
        <v>6</v>
      </c>
      <c r="C78" s="190">
        <f>E78</f>
        <v>42171</v>
      </c>
      <c r="D78" s="190" t="s">
        <v>989</v>
      </c>
      <c r="E78" s="183">
        <v>42171</v>
      </c>
      <c r="F78" s="188" t="s">
        <v>994</v>
      </c>
      <c r="G78" s="876" t="s">
        <v>959</v>
      </c>
      <c r="H78" s="7" t="s">
        <v>1005</v>
      </c>
      <c r="I78" s="253"/>
      <c r="J78" s="253"/>
      <c r="K78" s="38">
        <v>5000000</v>
      </c>
      <c r="L78" s="193" t="s">
        <v>47</v>
      </c>
      <c r="M78" s="193" t="s">
        <v>24</v>
      </c>
      <c r="N78" s="52" t="str">
        <f>IF(AND('331-CT'!$E$7=TH!H80,OR(L78="331",M78="331")),"331",IF(AND(OR(L78="131",M78="131"),H78='131-CT'!$E$7),"131",""))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IF(OR(TH!L80=TH!$V$7,M78=TH!$V$7),"x","")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IF(AND(OR(LEFT(TH!L80,2)="15",LEFT(TH!M80,2)="15"),'152-CT'!$J$8=TH!F80),"x","")</f>
        <v/>
      </c>
      <c r="Y78" s="52" t="str">
        <f>IF(AND(OR(LEFT(TH!L80,2)="15",LEFT(TH!M80,2)="15"),TK!$E$7=TH!F80),"x","")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IF(B79&lt;&gt;"",IF(AND(B79&gt;=_TM1,B79&lt;=_TM2,OR(TH!L81="1111",TH!M81="1111")),TH!D81,""),"")</f>
        <v/>
      </c>
      <c r="B79" s="36">
        <f>IF(C79&lt;&gt;"",MONTH(C79),"")</f>
        <v>6</v>
      </c>
      <c r="C79" s="190">
        <f>E79</f>
        <v>42172</v>
      </c>
      <c r="D79" s="190" t="s">
        <v>989</v>
      </c>
      <c r="E79" s="183">
        <v>42172</v>
      </c>
      <c r="F79" s="188" t="s">
        <v>994</v>
      </c>
      <c r="G79" s="876" t="s">
        <v>959</v>
      </c>
      <c r="H79" s="7" t="s">
        <v>1005</v>
      </c>
      <c r="I79" s="253"/>
      <c r="J79" s="253"/>
      <c r="K79" s="38">
        <v>16000000</v>
      </c>
      <c r="L79" s="193" t="s">
        <v>47</v>
      </c>
      <c r="M79" s="193" t="s">
        <v>24</v>
      </c>
      <c r="N79" s="52" t="str">
        <f>IF(AND('331-CT'!$E$7=TH!H81,OR(L79="331",M79="331")),"331",IF(AND(OR(L79="131",M79="131"),H79='131-CT'!$E$7),"131",""))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IF(OR(TH!L81=TH!$V$7,M79=TH!$V$7),"x","")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IF(AND(OR(LEFT(TH!L81,2)="15",LEFT(TH!M81,2)="15"),'152-CT'!$J$8=TH!F81),"x","")</f>
        <v/>
      </c>
      <c r="Y79" s="52" t="str">
        <f>IF(AND(OR(LEFT(TH!L81,2)="15",LEFT(TH!M81,2)="15"),TK!$E$7=TH!F81),"x","")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IF(B80&lt;&gt;"",IF(AND(B80&gt;=_TM1,B80&lt;=_TM2,OR(TH!L82="1111",TH!M82="1111")),TH!D82,""),"")</f>
        <v/>
      </c>
      <c r="B80" s="36">
        <f>IF(C80&lt;&gt;"",MONTH(C80),"")</f>
        <v>6</v>
      </c>
      <c r="C80" s="190">
        <f>E80</f>
        <v>42172</v>
      </c>
      <c r="D80" s="190" t="s">
        <v>989</v>
      </c>
      <c r="E80" s="183">
        <v>42172</v>
      </c>
      <c r="F80" s="188" t="s">
        <v>1007</v>
      </c>
      <c r="G80" s="876" t="s">
        <v>959</v>
      </c>
      <c r="H80" s="7" t="s">
        <v>1006</v>
      </c>
      <c r="I80" s="253"/>
      <c r="J80" s="253"/>
      <c r="K80" s="38">
        <v>23760669</v>
      </c>
      <c r="L80" s="193" t="s">
        <v>8</v>
      </c>
      <c r="M80" s="193" t="s">
        <v>24</v>
      </c>
      <c r="N80" s="52" t="str">
        <f>IF(AND('331-CT'!$E$7=TH!H82,OR(L80="331",M80="331")),"331",IF(AND(OR(L80="131",M80="131"),H80='131-CT'!$E$7),"131",""))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IF(OR(TH!L82=TH!$V$7,M80=TH!$V$7),"x","")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IF(AND(OR(LEFT(TH!L82,2)="15",LEFT(TH!M82,2)="15"),'152-CT'!$J$8=TH!F82),"x","")</f>
        <v/>
      </c>
      <c r="Y80" s="52" t="str">
        <f>IF(AND(OR(LEFT(TH!L82,2)="15",LEFT(TH!M82,2)="15"),TK!$E$7=TH!F82),"x","")</f>
        <v/>
      </c>
      <c r="Z80" s="52" t="str">
        <f>IF(AND(B80&lt;=NKC!$N$8,B80&gt;=NKC!$M$8),"x","")</f>
        <v/>
      </c>
      <c r="AA80" s="868"/>
    </row>
    <row r="81" spans="1:30" ht="15.75" customHeight="1">
      <c r="A81" s="869" t="str">
        <f>IF(B81&lt;&gt;"",IF(AND(B81&gt;=_TM1,B81&lt;=_TM2,OR(TH!L83="1111",TH!M83="1111")),TH!D83,""),"")</f>
        <v/>
      </c>
      <c r="B81" s="36">
        <f>IF(C81&lt;&gt;"",MONTH(C81),"")</f>
        <v>6</v>
      </c>
      <c r="C81" s="190">
        <f>E81</f>
        <v>42173</v>
      </c>
      <c r="D81" s="190" t="s">
        <v>989</v>
      </c>
      <c r="E81" s="183">
        <v>42173</v>
      </c>
      <c r="F81" s="188" t="s">
        <v>994</v>
      </c>
      <c r="G81" s="876" t="s">
        <v>959</v>
      </c>
      <c r="H81" s="7" t="s">
        <v>1005</v>
      </c>
      <c r="I81" s="253"/>
      <c r="J81" s="253"/>
      <c r="K81" s="38">
        <v>1500000</v>
      </c>
      <c r="L81" s="193" t="s">
        <v>47</v>
      </c>
      <c r="M81" s="193" t="s">
        <v>24</v>
      </c>
      <c r="N81" s="52" t="str">
        <f>IF(AND('331-CT'!$E$7=TH!H83,OR(L81="331",M81="331")),"331",IF(AND(OR(L81="131",M81="131"),H81='131-CT'!$E$7),"131",""))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IF(OR(TH!L83=TH!$V$7,M81=TH!$V$7),"x","")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IF(AND(OR(LEFT(TH!L83,2)="15",LEFT(TH!M83,2)="15"),'152-CT'!$J$8=TH!F83),"x","")</f>
        <v/>
      </c>
      <c r="Y81" s="52" t="str">
        <f>IF(AND(OR(LEFT(TH!L83,2)="15",LEFT(TH!M83,2)="15"),TK!$E$7=TH!F83),"x","")</f>
        <v/>
      </c>
      <c r="Z81" s="52" t="str">
        <f>IF(AND(B81&lt;=NKC!$N$8,B81&gt;=NKC!$M$8),"x","")</f>
        <v/>
      </c>
      <c r="AA81" s="868"/>
    </row>
    <row r="82" spans="1:30" ht="15.75" customHeight="1">
      <c r="A82" s="869" t="str">
        <f>IF(B82&lt;&gt;"",IF(AND(B82&gt;=_TM1,B82&lt;=_TM2,OR(TH!L84="1111",TH!M84="1111")),TH!D84,""),"")</f>
        <v/>
      </c>
      <c r="B82" s="36">
        <f>IF(C82&lt;&gt;"",MONTH(C82),"")</f>
        <v>6</v>
      </c>
      <c r="C82" s="190">
        <f>E82</f>
        <v>42174</v>
      </c>
      <c r="D82" s="190" t="s">
        <v>989</v>
      </c>
      <c r="E82" s="183">
        <v>42174</v>
      </c>
      <c r="F82" s="188" t="s">
        <v>994</v>
      </c>
      <c r="G82" s="876" t="s">
        <v>959</v>
      </c>
      <c r="H82" s="7" t="s">
        <v>1005</v>
      </c>
      <c r="I82" s="253"/>
      <c r="J82" s="253"/>
      <c r="K82" s="38">
        <v>6300000</v>
      </c>
      <c r="L82" s="193" t="s">
        <v>47</v>
      </c>
      <c r="M82" s="193" t="s">
        <v>24</v>
      </c>
      <c r="N82" s="52" t="str">
        <f>IF(AND('331-CT'!$E$7=TH!H84,OR(L82="331",M82="331")),"331",IF(AND(OR(L82="131",M82="131"),H82='131-CT'!$E$7),"131",""))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IF(OR(TH!L84=TH!$V$7,M82=TH!$V$7),"x","")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IF(AND(OR(LEFT(TH!L84,2)="15",LEFT(TH!M84,2)="15"),'152-CT'!$J$8=TH!F84),"x","")</f>
        <v/>
      </c>
      <c r="Y82" s="52" t="str">
        <f>IF(AND(OR(LEFT(TH!L84,2)="15",LEFT(TH!M84,2)="15"),TK!$E$7=TH!F84),"x","")</f>
        <v/>
      </c>
      <c r="Z82" s="52" t="str">
        <f>IF(AND(B82&lt;=NKC!$N$8,B82&gt;=NKC!$M$8),"x","")</f>
        <v/>
      </c>
      <c r="AA82" s="868"/>
    </row>
    <row r="83" spans="1:30" ht="15.75" customHeight="1">
      <c r="A83" s="869" t="str">
        <f>IF(B83&lt;&gt;"",IF(AND(B83&gt;=_TM1,B83&lt;=_TM2,OR(TH!L85="1111",TH!M85="1111")),TH!D85,""),"")</f>
        <v/>
      </c>
      <c r="B83" s="36">
        <f>IF(C83&lt;&gt;"",MONTH(C83),"")</f>
        <v>6</v>
      </c>
      <c r="C83" s="190">
        <f>E83</f>
        <v>42178</v>
      </c>
      <c r="D83" s="190" t="s">
        <v>989</v>
      </c>
      <c r="E83" s="183">
        <v>42178</v>
      </c>
      <c r="F83" s="188" t="s">
        <v>994</v>
      </c>
      <c r="G83" s="876" t="s">
        <v>959</v>
      </c>
      <c r="H83" s="7" t="s">
        <v>1005</v>
      </c>
      <c r="I83" s="253"/>
      <c r="J83" s="253"/>
      <c r="K83" s="38">
        <v>30000000</v>
      </c>
      <c r="L83" s="193" t="s">
        <v>47</v>
      </c>
      <c r="M83" s="193" t="s">
        <v>24</v>
      </c>
      <c r="N83" s="52" t="str">
        <f>IF(AND('331-CT'!$E$7=TH!H85,OR(L83="331",M83="331")),"331",IF(AND(OR(L83="131",M83="131"),H83='131-CT'!$E$7),"131",""))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IF(OR(TH!L85=TH!$V$7,M83=TH!$V$7),"x","")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IF(AND(OR(LEFT(TH!L85,2)="15",LEFT(TH!M85,2)="15"),'152-CT'!$J$8=TH!F85),"x","")</f>
        <v/>
      </c>
      <c r="Y83" s="52" t="str">
        <f>IF(AND(OR(LEFT(TH!L85,2)="15",LEFT(TH!M85,2)="15"),TK!$E$7=TH!F85),"x","")</f>
        <v/>
      </c>
      <c r="Z83" s="52" t="str">
        <f>IF(AND(B83&lt;=NKC!$N$8,B83&gt;=NKC!$M$8),"x","")</f>
        <v/>
      </c>
      <c r="AA83" s="868"/>
    </row>
    <row r="84" spans="1:30" ht="15.75" customHeight="1">
      <c r="A84" s="869" t="str">
        <f>IF(B84&lt;&gt;"",IF(AND(B84&gt;=_TM1,B84&lt;=_TM2,OR(TH!L67="1111",TH!M67="1111")),TH!D67,""),"")</f>
        <v/>
      </c>
      <c r="B84" s="36">
        <f>IF(C84&lt;&gt;"",MONTH(C84),"")</f>
        <v>6</v>
      </c>
      <c r="C84" s="190">
        <f>E84</f>
        <v>42179</v>
      </c>
      <c r="D84" s="190" t="s">
        <v>988</v>
      </c>
      <c r="E84" s="183">
        <v>42179</v>
      </c>
      <c r="F84" s="188" t="s">
        <v>1000</v>
      </c>
      <c r="G84" s="876" t="s">
        <v>959</v>
      </c>
      <c r="H84" s="7" t="s">
        <v>1004</v>
      </c>
      <c r="I84" s="253"/>
      <c r="J84" s="253"/>
      <c r="K84" s="38">
        <v>100000000</v>
      </c>
      <c r="L84" s="193" t="s">
        <v>24</v>
      </c>
      <c r="M84" s="193" t="s">
        <v>47</v>
      </c>
      <c r="N84" s="52" t="str">
        <f>IF(AND('331-CT'!$E$7=TH!H67,OR(L84="331",M84="331")),"331",IF(AND(OR(L84="131",M84="131"),H84='131-CT'!$E$7),"131",""))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IF(OR(TH!L67=TH!$V$7,M84=TH!$V$7),"x","")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IF(AND(OR(LEFT(TH!L67,2)="15",LEFT(TH!M67,2)="15"),'152-CT'!$J$8=TH!F67),"x","")</f>
        <v/>
      </c>
      <c r="Y84" s="52" t="str">
        <f>IF(AND(OR(LEFT(TH!L67,2)="15",LEFT(TH!M67,2)="15"),TK!$E$7=TH!F67),"x","")</f>
        <v/>
      </c>
      <c r="Z84" s="52" t="str">
        <f>IF(AND(B84&lt;=NKC!$N$8,B84&gt;=NKC!$M$8),"x","")</f>
        <v/>
      </c>
      <c r="AA84" s="868"/>
      <c r="AB84" s="587"/>
    </row>
    <row r="85" spans="1:30" ht="15.75" customHeight="1">
      <c r="A85" s="869" t="str">
        <f>IF(B85&lt;&gt;"",IF(AND(B85&gt;=_TM1,B85&lt;=_TM2,OR(TH!L68="1111",TH!M68="1111")),TH!D68,""),"")</f>
        <v/>
      </c>
      <c r="B85" s="36">
        <f>IF(C85&lt;&gt;"",MONTH(C85),"")</f>
        <v>6</v>
      </c>
      <c r="C85" s="190">
        <f>E85</f>
        <v>42180</v>
      </c>
      <c r="D85" s="190" t="s">
        <v>988</v>
      </c>
      <c r="E85" s="183">
        <v>42180</v>
      </c>
      <c r="F85" s="191" t="s">
        <v>996</v>
      </c>
      <c r="G85" s="876" t="s">
        <v>959</v>
      </c>
      <c r="H85" s="7"/>
      <c r="I85" s="253"/>
      <c r="J85" s="253"/>
      <c r="K85" s="38">
        <v>46571</v>
      </c>
      <c r="L85" s="193" t="s">
        <v>24</v>
      </c>
      <c r="M85" s="193" t="s">
        <v>40</v>
      </c>
      <c r="N85" s="52" t="str">
        <f>IF(AND('331-CT'!$E$7=TH!H68,OR(L85="331",M85="331")),"331",IF(AND(OR(L85="131",M85="131"),H85='131-CT'!$E$7),"131",""))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IF(OR(TH!L68=TH!$V$7,M85=TH!$V$7),"x","")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IF(AND(OR(LEFT(TH!L68,2)="15",LEFT(TH!M68,2)="15"),'152-CT'!$J$8=TH!F68),"x","")</f>
        <v/>
      </c>
      <c r="Y85" s="52" t="str">
        <f>IF(AND(OR(LEFT(TH!L68,2)="15",LEFT(TH!M68,2)="15"),TK!$E$7=TH!F68),"x","")</f>
        <v/>
      </c>
      <c r="Z85" s="52" t="str">
        <f>IF(AND(B85&lt;=NKC!$N$8,B85&gt;=NKC!$M$8),"x","")</f>
        <v/>
      </c>
      <c r="AA85" s="868"/>
      <c r="AB85" s="587"/>
    </row>
    <row r="86" spans="1:30" ht="15.75" customHeight="1">
      <c r="A86" s="869" t="str">
        <f>IF(B86&lt;&gt;"",IF(AND(B86&gt;=_TM1,B86&lt;=_TM2,OR(TH!L86="1111",TH!M86="1111")),TH!D86,""),"")</f>
        <v/>
      </c>
      <c r="B86" s="36">
        <f>IF(C86&lt;&gt;"",MONTH(C86),"")</f>
        <v>6</v>
      </c>
      <c r="C86" s="190">
        <f>E86</f>
        <v>42180</v>
      </c>
      <c r="D86" s="190" t="s">
        <v>989</v>
      </c>
      <c r="E86" s="183">
        <v>42180</v>
      </c>
      <c r="F86" s="188" t="s">
        <v>993</v>
      </c>
      <c r="G86" s="876" t="s">
        <v>959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</row>
    <row r="87" spans="1:30" ht="15.75" customHeight="1">
      <c r="A87" s="869" t="str">
        <f>IF(B87&lt;&gt;"",IF(AND(B87&gt;=_TM1,B87&lt;=_TM2,OR(TH!L87="1111",TH!M87="1111")),TH!D87,""),"")</f>
        <v/>
      </c>
      <c r="B87" s="36">
        <f>IF(C87&lt;&gt;"",MONTH(C87),"")</f>
        <v>6</v>
      </c>
      <c r="C87" s="190">
        <f>E87</f>
        <v>42181</v>
      </c>
      <c r="D87" s="190" t="s">
        <v>988</v>
      </c>
      <c r="E87" s="183">
        <v>42181</v>
      </c>
      <c r="F87" s="188" t="s">
        <v>990</v>
      </c>
      <c r="G87" s="876" t="s">
        <v>959</v>
      </c>
      <c r="H87" s="7" t="s">
        <v>961</v>
      </c>
      <c r="I87" s="253"/>
      <c r="J87" s="253"/>
      <c r="K87" s="38">
        <v>2376000</v>
      </c>
      <c r="L87" s="193" t="s">
        <v>24</v>
      </c>
      <c r="M87" s="193" t="s">
        <v>269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</row>
    <row r="88" spans="1:30" ht="15.75" customHeight="1">
      <c r="A88" s="869" t="str">
        <f>IF(B88&lt;&gt;"",IF(AND(B88&gt;=_TM1,B88&lt;=_TM2,OR(TH!L88="1111",TH!M88="1111")),TH!D88,""),"")</f>
        <v/>
      </c>
      <c r="B88" s="36">
        <f>IF(C88&lt;&gt;"",MONTH(C88),"")</f>
        <v>6</v>
      </c>
      <c r="C88" s="190">
        <f>E88</f>
        <v>42185</v>
      </c>
      <c r="D88" s="190" t="s">
        <v>989</v>
      </c>
      <c r="E88" s="183">
        <v>42185</v>
      </c>
      <c r="F88" s="188" t="s">
        <v>994</v>
      </c>
      <c r="G88" s="876" t="s">
        <v>959</v>
      </c>
      <c r="H88" s="7" t="s">
        <v>1005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</row>
    <row r="89" spans="1:30" ht="15.75" customHeight="1">
      <c r="A89" s="869" t="str">
        <f>IF(B89&lt;&gt;"",IF(AND(B89&gt;=_TM1,B89&lt;=_TM2,OR(TH!L89="1111",TH!M89="1111")),TH!D89,""),"")</f>
        <v/>
      </c>
      <c r="B89" s="36">
        <f>IF(C89&lt;&gt;"",MONTH(C89),"")</f>
        <v>7</v>
      </c>
      <c r="C89" s="190">
        <f>E89</f>
        <v>42186</v>
      </c>
      <c r="D89" s="190" t="s">
        <v>988</v>
      </c>
      <c r="E89" s="183">
        <v>42186</v>
      </c>
      <c r="F89" s="188" t="s">
        <v>1000</v>
      </c>
      <c r="G89" s="876" t="s">
        <v>959</v>
      </c>
      <c r="H89" s="7" t="s">
        <v>1004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8"/>
    </row>
    <row r="90" spans="1:30" ht="15.75" customHeight="1">
      <c r="A90" s="869" t="str">
        <f>IF(B90&lt;&gt;"",IF(AND(B90&gt;=_TM1,B90&lt;=_TM2,OR(TH!L94="1111",TH!M94="1111")),TH!D94,""),"")</f>
        <v/>
      </c>
      <c r="B90" s="36">
        <f>IF(C90&lt;&gt;"",MONTH(C90),"")</f>
        <v>7</v>
      </c>
      <c r="C90" s="190">
        <f>E90</f>
        <v>42187</v>
      </c>
      <c r="D90" s="190" t="s">
        <v>989</v>
      </c>
      <c r="E90" s="183">
        <v>42187</v>
      </c>
      <c r="F90" s="188" t="s">
        <v>994</v>
      </c>
      <c r="G90" s="876" t="s">
        <v>959</v>
      </c>
      <c r="H90" s="7" t="s">
        <v>1005</v>
      </c>
      <c r="I90" s="253"/>
      <c r="J90" s="253"/>
      <c r="K90" s="38">
        <v>5500000</v>
      </c>
      <c r="L90" s="193" t="s">
        <v>47</v>
      </c>
      <c r="M90" s="193" t="s">
        <v>24</v>
      </c>
      <c r="N90" s="52" t="str">
        <f>IF(AND('331-CT'!$E$7=TH!H94,OR(L90="331",M90="331")),"331",IF(AND(OR(L90="131",M90="131"),H90='131-CT'!$E$7),"131",""))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IF(OR(TH!L94=TH!$V$7,M90=TH!$V$7),"x","")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IF(AND(OR(LEFT(TH!L94,2)="15",LEFT(TH!M94,2)="15"),'152-CT'!$J$8=TH!F94),"x","")</f>
        <v/>
      </c>
      <c r="Y90" s="52" t="str">
        <f>IF(AND(OR(LEFT(TH!L94,2)="15",LEFT(TH!M94,2)="15"),TK!$E$7=TH!F94),"x","")</f>
        <v/>
      </c>
      <c r="Z90" s="52" t="str">
        <f>IF(AND(B90&lt;=NKC!$N$8,B90&gt;=NKC!$M$8),"x","")</f>
        <v>x</v>
      </c>
      <c r="AA90" s="868"/>
    </row>
    <row r="91" spans="1:30" ht="15.75" customHeight="1">
      <c r="A91" s="869" t="str">
        <f>IF(B91&lt;&gt;"",IF(AND(B91&gt;=_TM1,B91&lt;=_TM2,OR(TH!L95="1111",TH!M95="1111")),TH!D95,""),"")</f>
        <v/>
      </c>
      <c r="B91" s="36">
        <f>IF(C91&lt;&gt;"",MONTH(C91),"")</f>
        <v>7</v>
      </c>
      <c r="C91" s="190">
        <f>E91</f>
        <v>42191</v>
      </c>
      <c r="D91" s="190" t="s">
        <v>989</v>
      </c>
      <c r="E91" s="183">
        <v>42191</v>
      </c>
      <c r="F91" s="188" t="s">
        <v>994</v>
      </c>
      <c r="G91" s="876" t="s">
        <v>959</v>
      </c>
      <c r="H91" s="7" t="s">
        <v>1005</v>
      </c>
      <c r="I91" s="253"/>
      <c r="J91" s="253"/>
      <c r="K91" s="38">
        <v>4000000</v>
      </c>
      <c r="L91" s="193" t="s">
        <v>47</v>
      </c>
      <c r="M91" s="193" t="s">
        <v>24</v>
      </c>
      <c r="N91" s="52" t="str">
        <f>IF(AND('331-CT'!$E$7=TH!H95,OR(L91="331",M91="331")),"331",IF(AND(OR(L91="131",M91="131"),H91='131-CT'!$E$7),"131",""))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IF(OR(TH!L95=TH!$V$7,M91=TH!$V$7),"x","")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IF(AND(OR(LEFT(TH!L95,2)="15",LEFT(TH!M95,2)="15"),'152-CT'!$J$8=TH!F95),"x","")</f>
        <v/>
      </c>
      <c r="Y91" s="52" t="str">
        <f>IF(AND(OR(LEFT(TH!L95,2)="15",LEFT(TH!M95,2)="15"),TK!$E$7=TH!F95),"x","")</f>
        <v/>
      </c>
      <c r="Z91" s="52" t="str">
        <f>IF(AND(B91&lt;=NKC!$N$8,B91&gt;=NKC!$M$8),"x","")</f>
        <v>x</v>
      </c>
      <c r="AA91" s="868"/>
    </row>
    <row r="92" spans="1:30" ht="15.75" customHeight="1">
      <c r="A92" s="869" t="str">
        <f>IF(B92&lt;&gt;"",IF(AND(B92&gt;=_TM1,B92&lt;=_TM2,OR(TH!L96="1111",TH!M96="1111")),TH!D96,""),"")</f>
        <v/>
      </c>
      <c r="B92" s="36">
        <f>IF(C92&lt;&gt;"",MONTH(C92),"")</f>
        <v>7</v>
      </c>
      <c r="C92" s="190">
        <f>E92</f>
        <v>42196</v>
      </c>
      <c r="D92" s="190" t="s">
        <v>989</v>
      </c>
      <c r="E92" s="183">
        <v>42196</v>
      </c>
      <c r="F92" s="188" t="s">
        <v>992</v>
      </c>
      <c r="G92" s="876" t="s">
        <v>959</v>
      </c>
      <c r="H92" s="7"/>
      <c r="I92" s="253"/>
      <c r="J92" s="253"/>
      <c r="K92" s="38">
        <v>55000</v>
      </c>
      <c r="L92" s="193" t="s">
        <v>83</v>
      </c>
      <c r="M92" s="193" t="s">
        <v>24</v>
      </c>
      <c r="N92" s="52" t="str">
        <f>IF(AND('331-CT'!$E$7=TH!H96,OR(L92="331",M92="331")),"331",IF(AND(OR(L92="131",M92="131"),H92='131-CT'!$E$7),"131",""))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IF(OR(TH!L96=TH!$V$7,M92=TH!$V$7),"x","")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IF(AND(OR(LEFT(TH!L96,2)="15",LEFT(TH!M96,2)="15"),'152-CT'!$J$8=TH!F96),"x","")</f>
        <v/>
      </c>
      <c r="Y92" s="52" t="str">
        <f>IF(AND(OR(LEFT(TH!L96,2)="15",LEFT(TH!M96,2)="15"),TK!$E$7=TH!F96),"x","")</f>
        <v/>
      </c>
      <c r="Z92" s="52" t="str">
        <f>IF(AND(B92&lt;=NKC!$N$8,B92&gt;=NKC!$M$8),"x","")</f>
        <v>x</v>
      </c>
      <c r="AA92" s="868"/>
    </row>
    <row r="93" spans="1:30" ht="15.75" customHeight="1">
      <c r="A93" s="869" t="str">
        <f>IF(B93&lt;&gt;"",IF(AND(B93&gt;=_TM1,B93&lt;=_TM2,OR(TH!L90="1111",TH!M90="1111")),TH!D90,""),"")</f>
        <v/>
      </c>
      <c r="B93" s="36">
        <f>IF(C93&lt;&gt;"",MONTH(C93),"")</f>
        <v>7</v>
      </c>
      <c r="C93" s="190">
        <f>E93</f>
        <v>42198</v>
      </c>
      <c r="D93" s="190" t="s">
        <v>988</v>
      </c>
      <c r="E93" s="183">
        <v>42198</v>
      </c>
      <c r="F93" s="191" t="s">
        <v>990</v>
      </c>
      <c r="G93" s="876" t="s">
        <v>959</v>
      </c>
      <c r="H93" s="204" t="s">
        <v>1003</v>
      </c>
      <c r="I93" s="253"/>
      <c r="J93" s="253"/>
      <c r="K93" s="38">
        <v>2051500</v>
      </c>
      <c r="L93" s="193" t="s">
        <v>24</v>
      </c>
      <c r="M93" s="193" t="s">
        <v>269</v>
      </c>
      <c r="N93" s="52" t="str">
        <f>IF(AND('331-CT'!$E$7=TH!H90,OR(L93="331",M93="331")),"331",IF(AND(OR(L93="131",M93="131"),H93='131-CT'!$E$7),"131",""))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IF(OR(TH!L90=TH!$V$7,M93=TH!$V$7),"x","")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IF(AND(OR(LEFT(TH!L90,2)="15",LEFT(TH!M90,2)="15"),'152-CT'!$J$8=TH!F90),"x","")</f>
        <v/>
      </c>
      <c r="Y93" s="52" t="str">
        <f>IF(AND(OR(LEFT(TH!L90,2)="15",LEFT(TH!M90,2)="15"),TK!$E$7=TH!F90),"x","")</f>
        <v/>
      </c>
      <c r="Z93" s="52" t="str">
        <f>IF(AND(B93&lt;=NKC!$N$8,B93&gt;=NKC!$M$8),"x","")</f>
        <v>x</v>
      </c>
      <c r="AA93" s="868"/>
    </row>
    <row r="94" spans="1:30" ht="15.75" customHeight="1">
      <c r="A94" s="869" t="str">
        <f>IF(B94&lt;&gt;"",IF(AND(B94&gt;=_TM1,B94&lt;=_TM2,OR(TH!L97="1111",TH!M97="1111")),TH!D97,""),"")</f>
        <v/>
      </c>
      <c r="B94" s="36">
        <f>IF(C94&lt;&gt;"",MONTH(C94),"")</f>
        <v>7</v>
      </c>
      <c r="C94" s="190">
        <f>E94</f>
        <v>42198</v>
      </c>
      <c r="D94" s="190" t="s">
        <v>989</v>
      </c>
      <c r="E94" s="183">
        <v>42198</v>
      </c>
      <c r="F94" s="188" t="s">
        <v>994</v>
      </c>
      <c r="G94" s="876" t="s">
        <v>959</v>
      </c>
      <c r="H94" s="7" t="s">
        <v>1005</v>
      </c>
      <c r="I94" s="253"/>
      <c r="J94" s="253"/>
      <c r="K94" s="38">
        <v>6000000</v>
      </c>
      <c r="L94" s="193" t="s">
        <v>47</v>
      </c>
      <c r="M94" s="193" t="s">
        <v>24</v>
      </c>
      <c r="N94" s="52" t="str">
        <f>IF(AND('331-CT'!$E$7=TH!H97,OR(L94="331",M94="331")),"331",IF(AND(OR(L94="131",M94="131"),H94='131-CT'!$E$7),"131",""))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IF(OR(TH!L97=TH!$V$7,M94=TH!$V$7),"x","")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IF(AND(OR(LEFT(TH!L97,2)="15",LEFT(TH!M97,2)="15"),'152-CT'!$J$8=TH!F97),"x","")</f>
        <v/>
      </c>
      <c r="Y94" s="52" t="str">
        <f>IF(AND(OR(LEFT(TH!L97,2)="15",LEFT(TH!M97,2)="15"),TK!$E$7=TH!F97),"x","")</f>
        <v/>
      </c>
      <c r="Z94" s="52" t="str">
        <f>IF(AND(B94&lt;=NKC!$N$8,B94&gt;=NKC!$M$8),"x","")</f>
        <v>x</v>
      </c>
      <c r="AA94" s="868"/>
      <c r="AB94" s="587"/>
      <c r="AC94" s="587"/>
      <c r="AD94" s="587"/>
    </row>
    <row r="95" spans="1:30" ht="15.75" customHeight="1">
      <c r="A95" s="869" t="str">
        <f>IF(B95&lt;&gt;"",IF(AND(B95&gt;=_TM1,B95&lt;=_TM2,OR(TH!L98="1111",TH!M98="1111")),TH!D98,""),"")</f>
        <v/>
      </c>
      <c r="B95" s="36">
        <f>IF(C95&lt;&gt;"",MONTH(C95),"")</f>
        <v>7</v>
      </c>
      <c r="C95" s="190">
        <f>E95</f>
        <v>42198</v>
      </c>
      <c r="D95" s="190" t="s">
        <v>989</v>
      </c>
      <c r="E95" s="183">
        <v>42198</v>
      </c>
      <c r="F95" s="188" t="s">
        <v>1007</v>
      </c>
      <c r="G95" s="876" t="s">
        <v>959</v>
      </c>
      <c r="H95" s="882" t="s">
        <v>1012</v>
      </c>
      <c r="I95" s="253"/>
      <c r="J95" s="253"/>
      <c r="K95" s="38">
        <v>20436054</v>
      </c>
      <c r="L95" s="193" t="s">
        <v>8</v>
      </c>
      <c r="M95" s="193" t="s">
        <v>24</v>
      </c>
      <c r="N95" s="52" t="str">
        <f>IF(AND('331-CT'!$E$7=TH!H98,OR(L95="331",M95="331")),"331",IF(AND(OR(L95="131",M95="131"),H95='131-CT'!$E$7),"131",""))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IF(OR(TH!L98=TH!$V$7,M95=TH!$V$7),"x","")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IF(AND(OR(LEFT(TH!L98,2)="15",LEFT(TH!M98,2)="15"),'152-CT'!$J$8=TH!F98),"x","")</f>
        <v/>
      </c>
      <c r="Y95" s="52" t="str">
        <f>IF(AND(OR(LEFT(TH!L98,2)="15",LEFT(TH!M98,2)="15"),TK!$E$7=TH!F98),"x","")</f>
        <v/>
      </c>
      <c r="Z95" s="52" t="str">
        <f>IF(AND(B95&lt;=NKC!$N$8,B95&gt;=NKC!$M$8),"x","")</f>
        <v>x</v>
      </c>
      <c r="AA95" s="868"/>
      <c r="AB95" s="587"/>
      <c r="AC95" s="587"/>
      <c r="AD95" s="587"/>
    </row>
    <row r="96" spans="1:30" ht="15.75" customHeight="1">
      <c r="A96" s="869" t="str">
        <f>IF(B96&lt;&gt;"",IF(AND(B96&gt;=_TM1,B96&lt;=_TM2,OR(TH!L99="1111",TH!M99="1111")),TH!D99,""),"")</f>
        <v/>
      </c>
      <c r="B96" s="36">
        <f>IF(C96&lt;&gt;"",MONTH(C96),"")</f>
        <v>7</v>
      </c>
      <c r="C96" s="190">
        <f>E96</f>
        <v>42199</v>
      </c>
      <c r="D96" s="190" t="s">
        <v>989</v>
      </c>
      <c r="E96" s="183">
        <v>42199</v>
      </c>
      <c r="F96" s="188" t="s">
        <v>1007</v>
      </c>
      <c r="G96" s="876" t="s">
        <v>959</v>
      </c>
      <c r="H96" s="882" t="s">
        <v>1013</v>
      </c>
      <c r="I96" s="253"/>
      <c r="J96" s="253"/>
      <c r="K96" s="38">
        <v>18400573</v>
      </c>
      <c r="L96" s="193" t="s">
        <v>8</v>
      </c>
      <c r="M96" s="193" t="s">
        <v>24</v>
      </c>
      <c r="N96" s="52" t="str">
        <f>IF(AND('331-CT'!$E$7=TH!H99,OR(L96="331",M96="331")),"331",IF(AND(OR(L96="131",M96="131"),H96='131-CT'!$E$7),"131",""))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IF(OR(TH!L99=TH!$V$7,M96=TH!$V$7),"x","")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IF(AND(OR(LEFT(TH!L99,2)="15",LEFT(TH!M99,2)="15"),'152-CT'!$J$8=TH!F99),"x","")</f>
        <v/>
      </c>
      <c r="Y96" s="52" t="str">
        <f>IF(AND(OR(LEFT(TH!L99,2)="15",LEFT(TH!M99,2)="15"),TK!$E$7=TH!F99),"x","")</f>
        <v/>
      </c>
      <c r="Z96" s="52" t="str">
        <f>IF(AND(B96&lt;=NKC!$N$8,B96&gt;=NKC!$M$8),"x","")</f>
        <v>x</v>
      </c>
      <c r="AA96" s="868"/>
      <c r="AB96" s="587"/>
      <c r="AC96" s="587"/>
      <c r="AD96" s="587"/>
    </row>
    <row r="97" spans="1:30" s="587" customFormat="1" ht="15.75" customHeight="1">
      <c r="A97" s="869" t="str">
        <f>IF(B97&lt;&gt;"",IF(AND(B97&gt;=_TM1,B97&lt;=_TM2,OR(TH!L100="1111",TH!M100="1111")),TH!D100,""),"")</f>
        <v/>
      </c>
      <c r="B97" s="36">
        <f>IF(C97&lt;&gt;"",MONTH(C97),"")</f>
        <v>7</v>
      </c>
      <c r="C97" s="190">
        <f>E97</f>
        <v>42199</v>
      </c>
      <c r="D97" s="190" t="s">
        <v>989</v>
      </c>
      <c r="E97" s="183">
        <v>42199</v>
      </c>
      <c r="F97" s="188" t="s">
        <v>994</v>
      </c>
      <c r="G97" s="876" t="s">
        <v>959</v>
      </c>
      <c r="H97" s="7" t="s">
        <v>1005</v>
      </c>
      <c r="I97" s="253"/>
      <c r="J97" s="253"/>
      <c r="K97" s="595">
        <v>13000000</v>
      </c>
      <c r="L97" s="193" t="s">
        <v>47</v>
      </c>
      <c r="M97" s="193" t="s">
        <v>24</v>
      </c>
      <c r="N97" s="52" t="str">
        <f>IF(AND('331-CT'!$E$7=TH!H100,OR(L97="331",M97="331")),"331",IF(AND(OR(L97="131",M97="131"),H97='131-CT'!$E$7),"131",""))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IF(OR(TH!L100=TH!$V$7,M97=TH!$V$7),"x","")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IF(AND(OR(LEFT(TH!L100,2)="15",LEFT(TH!M100,2)="15"),'152-CT'!$J$8=TH!F100),"x","")</f>
        <v/>
      </c>
      <c r="Y97" s="52" t="str">
        <f>IF(AND(OR(LEFT(TH!L100,2)="15",LEFT(TH!M100,2)="15"),TK!$E$7=TH!F100),"x","")</f>
        <v/>
      </c>
      <c r="Z97" s="52" t="str">
        <f>IF(AND(B97&lt;=NKC!$N$8,B97&gt;=NKC!$M$8),"x","")</f>
        <v>x</v>
      </c>
      <c r="AA97" s="868"/>
    </row>
    <row r="98" spans="1:30" s="587" customFormat="1" ht="15.75" customHeight="1">
      <c r="A98" s="869" t="str">
        <f>IF(B98&lt;&gt;"",IF(AND(B98&gt;=_TM1,B98&lt;=_TM2,OR(TH!L101="1111",TH!M101="1111")),TH!D101,""),"")</f>
        <v/>
      </c>
      <c r="B98" s="36">
        <f>IF(C98&lt;&gt;"",MONTH(C98),"")</f>
        <v>7</v>
      </c>
      <c r="C98" s="190">
        <f>E98</f>
        <v>42200</v>
      </c>
      <c r="D98" s="190" t="s">
        <v>989</v>
      </c>
      <c r="E98" s="183">
        <v>42200</v>
      </c>
      <c r="F98" s="188" t="s">
        <v>994</v>
      </c>
      <c r="G98" s="876" t="s">
        <v>959</v>
      </c>
      <c r="H98" s="7" t="s">
        <v>1005</v>
      </c>
      <c r="I98" s="253"/>
      <c r="J98" s="253"/>
      <c r="K98" s="38">
        <v>6000000</v>
      </c>
      <c r="L98" s="193" t="s">
        <v>47</v>
      </c>
      <c r="M98" s="193" t="s">
        <v>24</v>
      </c>
      <c r="N98" s="52" t="str">
        <f>IF(AND('331-CT'!$E$7=TH!H101,OR(L98="331",M98="331")),"331",IF(AND(OR(L98="131",M98="131"),H98='131-CT'!$E$7),"131",""))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IF(OR(TH!L101=TH!$V$7,M98=TH!$V$7),"x","")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IF(AND(OR(LEFT(TH!L101,2)="15",LEFT(TH!M101,2)="15"),'152-CT'!$J$8=TH!F101),"x","")</f>
        <v/>
      </c>
      <c r="Y98" s="52" t="str">
        <f>IF(AND(OR(LEFT(TH!L101,2)="15",LEFT(TH!M101,2)="15"),TK!$E$7=TH!F101),"x","")</f>
        <v/>
      </c>
      <c r="Z98" s="52" t="str">
        <f>IF(AND(B98&lt;=NKC!$N$8,B98&gt;=NKC!$M$8),"x","")</f>
        <v>x</v>
      </c>
      <c r="AA98" s="868"/>
    </row>
    <row r="99" spans="1:30" s="587" customFormat="1" ht="15.75" customHeight="1">
      <c r="A99" s="869" t="str">
        <f>IF(B99&lt;&gt;"",IF(AND(B99&gt;=_TM1,B99&lt;=_TM2,OR(TH!L102="1111",TH!M102="1111")),TH!D102,""),"")</f>
        <v/>
      </c>
      <c r="B99" s="36">
        <f>IF(C99&lt;&gt;"",MONTH(C99),"")</f>
        <v>7</v>
      </c>
      <c r="C99" s="190">
        <f>E99</f>
        <v>42201</v>
      </c>
      <c r="D99" s="190" t="s">
        <v>989</v>
      </c>
      <c r="E99" s="183">
        <v>42201</v>
      </c>
      <c r="F99" s="188" t="s">
        <v>994</v>
      </c>
      <c r="G99" s="876" t="s">
        <v>959</v>
      </c>
      <c r="H99" s="7" t="s">
        <v>1005</v>
      </c>
      <c r="I99" s="253"/>
      <c r="J99" s="253"/>
      <c r="K99" s="38">
        <v>1500000</v>
      </c>
      <c r="L99" s="193" t="s">
        <v>47</v>
      </c>
      <c r="M99" s="193" t="s">
        <v>24</v>
      </c>
      <c r="N99" s="52" t="str">
        <f>IF(AND('331-CT'!$E$7=TH!H102,OR(L99="331",M99="331")),"331",IF(AND(OR(L99="131",M99="131"),H99='131-CT'!$E$7),"131",""))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IF(OR(TH!L102=TH!$V$7,M99=TH!$V$7),"x","")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IF(AND(OR(LEFT(TH!L102,2)="15",LEFT(TH!M102,2)="15"),'152-CT'!$J$8=TH!F102),"x","")</f>
        <v/>
      </c>
      <c r="Y99" s="52" t="str">
        <f>IF(AND(OR(LEFT(TH!L102,2)="15",LEFT(TH!M102,2)="15"),TK!$E$7=TH!F102),"x","")</f>
        <v/>
      </c>
      <c r="Z99" s="52" t="str">
        <f>IF(AND(B99&lt;=NKC!$N$8,B99&gt;=NKC!$M$8),"x","")</f>
        <v>x</v>
      </c>
      <c r="AA99" s="868"/>
    </row>
    <row r="100" spans="1:30" ht="15.75" customHeight="1">
      <c r="A100" s="869" t="str">
        <f>IF(B100&lt;&gt;"",IF(AND(B100&gt;=_TM1,B100&lt;=_TM2,OR(TH!L103="1111",TH!M103="1111")),TH!D103,""),"")</f>
        <v/>
      </c>
      <c r="B100" s="36">
        <f>IF(C100&lt;&gt;"",MONTH(C100),"")</f>
        <v>7</v>
      </c>
      <c r="C100" s="190">
        <f>E100</f>
        <v>42202</v>
      </c>
      <c r="D100" s="190" t="s">
        <v>989</v>
      </c>
      <c r="E100" s="183">
        <v>42202</v>
      </c>
      <c r="F100" s="188" t="s">
        <v>994</v>
      </c>
      <c r="G100" s="876" t="s">
        <v>959</v>
      </c>
      <c r="H100" s="7" t="s">
        <v>1005</v>
      </c>
      <c r="I100" s="253"/>
      <c r="J100" s="253"/>
      <c r="K100" s="38">
        <v>16000000</v>
      </c>
      <c r="L100" s="193" t="s">
        <v>47</v>
      </c>
      <c r="M100" s="193" t="s">
        <v>24</v>
      </c>
      <c r="N100" s="52" t="str">
        <f>IF(AND('331-CT'!$E$7=TH!H103,OR(L100="331",M100="331")),"331",IF(AND(OR(L100="131",M100="131"),H100='131-CT'!$E$7),"131",""))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IF(OR(TH!L103=TH!$V$7,M100=TH!$V$7),"x","")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IF(AND(OR(LEFT(TH!L103,2)="15",LEFT(TH!M103,2)="15"),'152-CT'!$J$8=TH!F103),"x","")</f>
        <v/>
      </c>
      <c r="Y100" s="52" t="str">
        <f>IF(AND(OR(LEFT(TH!L103,2)="15",LEFT(TH!M103,2)="15"),TK!$E$7=TH!F103),"x","")</f>
        <v/>
      </c>
      <c r="Z100" s="52" t="str">
        <f>IF(AND(B100&lt;=NKC!$N$8,B100&gt;=NKC!$M$8),"x","")</f>
        <v>x</v>
      </c>
      <c r="AA100" s="868"/>
      <c r="AB100" s="587"/>
      <c r="AC100" s="587"/>
      <c r="AD100" s="587"/>
    </row>
    <row r="101" spans="1:30" ht="15.75" customHeight="1">
      <c r="A101" s="869" t="str">
        <f>IF(B101&lt;&gt;"",IF(AND(B101&gt;=_TM1,B101&lt;=_TM2,OR(TH!L104="1111",TH!M104="1111")),TH!D104,""),"")</f>
        <v/>
      </c>
      <c r="B101" s="36">
        <f>IF(C101&lt;&gt;"",MONTH(C101),"")</f>
        <v>7</v>
      </c>
      <c r="C101" s="190">
        <f>E101</f>
        <v>42202</v>
      </c>
      <c r="D101" s="190" t="s">
        <v>989</v>
      </c>
      <c r="E101" s="183">
        <v>42202</v>
      </c>
      <c r="F101" s="188" t="s">
        <v>1014</v>
      </c>
      <c r="G101" s="876" t="s">
        <v>959</v>
      </c>
      <c r="H101" s="7" t="s">
        <v>1005</v>
      </c>
      <c r="I101" s="253"/>
      <c r="J101" s="253"/>
      <c r="K101" s="38">
        <v>22000</v>
      </c>
      <c r="L101" s="193" t="s">
        <v>83</v>
      </c>
      <c r="M101" s="193" t="s">
        <v>24</v>
      </c>
      <c r="N101" s="52" t="str">
        <f>IF(AND('331-CT'!$E$7=TH!H104,OR(L101="331",M101="331")),"331",IF(AND(OR(L101="131",M101="131"),H101='131-CT'!$E$7),"131",""))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IF(OR(TH!L104=TH!$V$7,M101=TH!$V$7),"x","")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IF(AND(OR(LEFT(TH!L104,2)="15",LEFT(TH!M104,2)="15"),'152-CT'!$J$8=TH!F104),"x","")</f>
        <v/>
      </c>
      <c r="Y101" s="52" t="str">
        <f>IF(AND(OR(LEFT(TH!L104,2)="15",LEFT(TH!M104,2)="15"),TK!$E$7=TH!F104),"x","")</f>
        <v/>
      </c>
      <c r="Z101" s="52" t="str">
        <f>IF(AND(B101&lt;=NKC!$N$8,B101&gt;=NKC!$M$8),"x","")</f>
        <v>x</v>
      </c>
      <c r="AA101" s="868"/>
      <c r="AB101" s="587"/>
      <c r="AC101" s="587"/>
      <c r="AD101" s="587"/>
    </row>
    <row r="102" spans="1:30" s="587" customFormat="1" ht="15.75" customHeight="1">
      <c r="A102" s="869" t="str">
        <f>IF(B102&lt;&gt;"",IF(AND(B102&gt;=_TM1,B102&lt;=_TM2,OR(TH!L91="1111",TH!M91="1111")),TH!D91,""),"")</f>
        <v/>
      </c>
      <c r="B102" s="36">
        <f>IF(C102&lt;&gt;"",MONTH(C102),"")</f>
        <v>7</v>
      </c>
      <c r="C102" s="190">
        <f>E102</f>
        <v>42206</v>
      </c>
      <c r="D102" s="190" t="s">
        <v>988</v>
      </c>
      <c r="E102" s="183">
        <v>42206</v>
      </c>
      <c r="F102" s="188" t="s">
        <v>1000</v>
      </c>
      <c r="G102" s="876" t="s">
        <v>959</v>
      </c>
      <c r="H102" s="7" t="s">
        <v>1005</v>
      </c>
      <c r="I102" s="253"/>
      <c r="J102" s="253"/>
      <c r="K102" s="38">
        <v>196400000</v>
      </c>
      <c r="L102" s="193" t="s">
        <v>24</v>
      </c>
      <c r="M102" s="193" t="s">
        <v>47</v>
      </c>
      <c r="N102" s="52" t="str">
        <f>IF(AND('331-CT'!$E$7=TH!H91,OR(L102="331",M102="331")),"331",IF(AND(OR(L102="131",M102="131"),H102='131-CT'!$E$7),"131",""))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IF(OR(TH!L91=TH!$V$7,M102=TH!$V$7),"x","")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IF(AND(OR(LEFT(TH!L91,2)="15",LEFT(TH!M91,2)="15"),'152-CT'!$J$8=TH!F91),"x","")</f>
        <v/>
      </c>
      <c r="Y102" s="52" t="str">
        <f>IF(AND(OR(LEFT(TH!L91,2)="15",LEFT(TH!M91,2)="15"),TK!$E$7=TH!F91),"x","")</f>
        <v/>
      </c>
      <c r="Z102" s="52" t="str">
        <f>IF(AND(B102&lt;=NKC!$N$8,B102&gt;=NKC!$M$8),"x","")</f>
        <v>x</v>
      </c>
      <c r="AA102" s="868"/>
      <c r="AB102" s="205"/>
      <c r="AC102" s="205"/>
      <c r="AD102" s="205"/>
    </row>
    <row r="103" spans="1:30" s="587" customFormat="1" ht="15.75" customHeight="1">
      <c r="A103" s="869" t="str">
        <f>IF(B103&lt;&gt;"",IF(AND(B103&gt;=_TM1,B103&lt;=_TM2,OR(TH!L105="1111",TH!M105="1111")),TH!D105,""),"")</f>
        <v/>
      </c>
      <c r="B103" s="36">
        <f>IF(C103&lt;&gt;"",MONTH(C103),"")</f>
        <v>7</v>
      </c>
      <c r="C103" s="190">
        <f>E103</f>
        <v>42206</v>
      </c>
      <c r="D103" s="190" t="s">
        <v>989</v>
      </c>
      <c r="E103" s="183">
        <v>42206</v>
      </c>
      <c r="F103" s="188" t="s">
        <v>1007</v>
      </c>
      <c r="G103" s="876" t="s">
        <v>959</v>
      </c>
      <c r="H103" s="7" t="s">
        <v>1015</v>
      </c>
      <c r="I103" s="253"/>
      <c r="J103" s="253"/>
      <c r="K103" s="595">
        <v>196405605</v>
      </c>
      <c r="L103" s="193" t="s">
        <v>8</v>
      </c>
      <c r="M103" s="193" t="s">
        <v>24</v>
      </c>
      <c r="N103" s="52" t="str">
        <f>IF(AND('331-CT'!$E$7=TH!H105,OR(L103="331",M103="331")),"331",IF(AND(OR(L103="131",M103="131"),H103='131-CT'!$E$7),"131",""))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IF(OR(TH!L105=TH!$V$7,M103=TH!$V$7),"x","")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IF(AND(OR(LEFT(TH!L105,2)="15",LEFT(TH!M105,2)="15"),'152-CT'!$J$8=TH!F105),"x","")</f>
        <v/>
      </c>
      <c r="Y103" s="52" t="str">
        <f>IF(AND(OR(LEFT(TH!L105,2)="15",LEFT(TH!M105,2)="15"),TK!$E$7=TH!F105),"x","")</f>
        <v/>
      </c>
      <c r="Z103" s="52" t="str">
        <f>IF(AND(B103&lt;=NKC!$N$8,B103&gt;=NKC!$M$8),"x","")</f>
        <v>x</v>
      </c>
      <c r="AA103" s="868"/>
      <c r="AB103" s="205"/>
      <c r="AC103" s="205"/>
    </row>
    <row r="104" spans="1:30" s="587" customFormat="1" ht="15.75" customHeight="1">
      <c r="A104" s="869" t="str">
        <f>IF(B104&lt;&gt;"",IF(AND(B104&gt;=_TM1,B104&lt;=_TM2,OR(TH!L106="1111",TH!M106="1111")),TH!D106,""),"")</f>
        <v/>
      </c>
      <c r="B104" s="36">
        <f>IF(C104&lt;&gt;"",MONTH(C104),"")</f>
        <v>7</v>
      </c>
      <c r="C104" s="190">
        <f>E104</f>
        <v>42206</v>
      </c>
      <c r="D104" s="190" t="s">
        <v>989</v>
      </c>
      <c r="E104" s="183">
        <v>42206</v>
      </c>
      <c r="F104" s="188" t="s">
        <v>1016</v>
      </c>
      <c r="G104" s="876" t="s">
        <v>959</v>
      </c>
      <c r="H104" s="7"/>
      <c r="I104" s="253"/>
      <c r="J104" s="253"/>
      <c r="K104" s="595">
        <v>142931</v>
      </c>
      <c r="L104" s="193" t="s">
        <v>83</v>
      </c>
      <c r="M104" s="193" t="s">
        <v>24</v>
      </c>
      <c r="N104" s="52" t="str">
        <f>IF(AND('331-CT'!$E$7=TH!H106,OR(L104="331",M104="331")),"331",IF(AND(OR(L104="131",M104="131"),H104='131-CT'!$E$7),"131",""))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IF(OR(TH!L106=TH!$V$7,M104=TH!$V$7),"x","")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IF(AND(OR(LEFT(TH!L106,2)="15",LEFT(TH!M106,2)="15"),'152-CT'!$J$8=TH!F106),"x","")</f>
        <v/>
      </c>
      <c r="Y104" s="52" t="str">
        <f>IF(AND(OR(LEFT(TH!L106,2)="15",LEFT(TH!M106,2)="15"),TK!$E$7=TH!F106),"x","")</f>
        <v/>
      </c>
      <c r="Z104" s="52" t="str">
        <f>IF(AND(B104&lt;=NKC!$N$8,B104&gt;=NKC!$M$8),"x","")</f>
        <v>x</v>
      </c>
      <c r="AA104" s="868"/>
      <c r="AC104" s="205"/>
    </row>
    <row r="105" spans="1:30" s="587" customFormat="1" ht="15.75" customHeight="1">
      <c r="A105" s="869" t="str">
        <f>IF(B105&lt;&gt;"",IF(AND(B105&gt;=_TM1,B105&lt;=_TM2,OR(TH!L92="1111",TH!M92="1111")),TH!D92,""),"")</f>
        <v/>
      </c>
      <c r="B105" s="36">
        <f>IF(C105&lt;&gt;"",MONTH(C105),"")</f>
        <v>7</v>
      </c>
      <c r="C105" s="190">
        <f>E105</f>
        <v>42207</v>
      </c>
      <c r="D105" s="190" t="s">
        <v>988</v>
      </c>
      <c r="E105" s="183">
        <v>42207</v>
      </c>
      <c r="F105" s="191" t="s">
        <v>990</v>
      </c>
      <c r="G105" s="876" t="s">
        <v>959</v>
      </c>
      <c r="H105" s="7" t="s">
        <v>1011</v>
      </c>
      <c r="I105" s="253"/>
      <c r="J105" s="253"/>
      <c r="K105" s="38">
        <v>56671065</v>
      </c>
      <c r="L105" s="193" t="s">
        <v>24</v>
      </c>
      <c r="M105" s="193" t="s">
        <v>269</v>
      </c>
      <c r="N105" s="52" t="str">
        <f>IF(AND('331-CT'!$E$7=TH!H92,OR(L105="331",M105="331")),"331",IF(AND(OR(L105="131",M105="131"),H105='131-CT'!$E$7),"131",""))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IF(OR(TH!L92=TH!$V$7,M105=TH!$V$7),"x","")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IF(AND(OR(LEFT(TH!L92,2)="15",LEFT(TH!M92,2)="15"),'152-CT'!$J$8=TH!F92),"x","")</f>
        <v/>
      </c>
      <c r="Y105" s="52" t="str">
        <f>IF(AND(OR(LEFT(TH!L92,2)="15",LEFT(TH!M92,2)="15"),TK!$E$7=TH!F92),"x","")</f>
        <v/>
      </c>
      <c r="Z105" s="52" t="str">
        <f>IF(AND(B105&lt;=NKC!$N$8,B105&gt;=NKC!$M$8),"x","")</f>
        <v>x</v>
      </c>
      <c r="AA105" s="868"/>
      <c r="AB105" s="205"/>
      <c r="AC105" s="205"/>
      <c r="AD105" s="205"/>
    </row>
    <row r="106" spans="1:30" s="587" customFormat="1" ht="15.75" customHeight="1">
      <c r="A106" s="869" t="str">
        <f>IF(B106&lt;&gt;"",IF(AND(B106&gt;=_TM1,B106&lt;=_TM2,OR(TH!L107="1111",TH!M107="1111")),TH!D107,""),"")</f>
        <v/>
      </c>
      <c r="B106" s="36">
        <f>IF(C106&lt;&gt;"",MONTH(C106),"")</f>
        <v>7</v>
      </c>
      <c r="C106" s="190">
        <f>E106</f>
        <v>42207</v>
      </c>
      <c r="D106" s="190" t="s">
        <v>989</v>
      </c>
      <c r="E106" s="183">
        <v>42207</v>
      </c>
      <c r="F106" s="188" t="s">
        <v>994</v>
      </c>
      <c r="G106" s="876" t="s">
        <v>959</v>
      </c>
      <c r="H106" s="7" t="s">
        <v>1005</v>
      </c>
      <c r="I106" s="253"/>
      <c r="J106" s="253"/>
      <c r="K106" s="595">
        <v>59000000</v>
      </c>
      <c r="L106" s="193" t="s">
        <v>47</v>
      </c>
      <c r="M106" s="193" t="s">
        <v>24</v>
      </c>
      <c r="N106" s="52" t="str">
        <f>IF(AND('331-CT'!$E$7=TH!H107,OR(L106="331",M106="331")),"331",IF(AND(OR(L106="131",M106="131"),H106='131-CT'!$E$7),"131",""))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IF(OR(TH!L107=TH!$V$7,M106=TH!$V$7),"x","")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IF(AND(OR(LEFT(TH!L107,2)="15",LEFT(TH!M107,2)="15"),'152-CT'!$J$8=TH!F107),"x","")</f>
        <v/>
      </c>
      <c r="Y106" s="52" t="str">
        <f>IF(AND(OR(LEFT(TH!L107,2)="15",LEFT(TH!M107,2)="15"),TK!$E$7=TH!F107),"x","")</f>
        <v/>
      </c>
      <c r="Z106" s="52" t="str">
        <f>IF(AND(B106&lt;=NKC!$N$8,B106&gt;=NKC!$M$8),"x","")</f>
        <v>x</v>
      </c>
      <c r="AA106" s="868"/>
      <c r="AB106" s="205"/>
      <c r="AC106" s="205"/>
    </row>
    <row r="107" spans="1:30" s="587" customFormat="1" ht="15.75" customHeight="1">
      <c r="A107" s="869" t="str">
        <f>IF(B107&lt;&gt;"",IF(AND(B107&gt;=_TM1,B107&lt;=_TM2,OR(TH!L108="1111",TH!M108="1111")),TH!D108,""),"")</f>
        <v/>
      </c>
      <c r="B107" s="36">
        <f>IF(C107&lt;&gt;"",MONTH(C107),"")</f>
        <v>7</v>
      </c>
      <c r="C107" s="190">
        <f>E107</f>
        <v>42208</v>
      </c>
      <c r="D107" s="190" t="s">
        <v>989</v>
      </c>
      <c r="E107" s="183">
        <v>42208</v>
      </c>
      <c r="F107" s="188" t="s">
        <v>994</v>
      </c>
      <c r="G107" s="876" t="s">
        <v>959</v>
      </c>
      <c r="H107" s="7" t="s">
        <v>1005</v>
      </c>
      <c r="I107" s="253"/>
      <c r="J107" s="253"/>
      <c r="K107" s="595">
        <v>30000000</v>
      </c>
      <c r="L107" s="193" t="s">
        <v>47</v>
      </c>
      <c r="M107" s="193" t="s">
        <v>24</v>
      </c>
      <c r="N107" s="52" t="str">
        <f>IF(AND('331-CT'!$E$7=TH!H108,OR(L107="331",M107="331")),"331",IF(AND(OR(L107="131",M107="131"),H107='131-CT'!$E$7),"131",""))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IF(AND(OR(LEFT(TH!L108,2)="15",LEFT(TH!M108,2)="15"),'152-CT'!$J$8=TH!F108),"x","")</f>
        <v/>
      </c>
      <c r="Y107" s="52" t="str">
        <f>IF(AND(OR(LEFT(TH!L108,2)="15",LEFT(TH!M108,2)="15"),TK!$E$7=TH!F108),"x","")</f>
        <v/>
      </c>
      <c r="Z107" s="52" t="str">
        <f>IF(AND(B107&lt;=NKC!$N$8,B107&gt;=NKC!$M$8),"x","")</f>
        <v>x</v>
      </c>
      <c r="AA107" s="868"/>
      <c r="AC107" s="205"/>
    </row>
    <row r="108" spans="1:30" s="587" customFormat="1" ht="15.75" customHeight="1">
      <c r="A108" s="869" t="str">
        <f>IF(B108&lt;&gt;"",IF(AND(B108&gt;=_TM1,B108&lt;=_TM2,OR(TH!L93="1111",TH!M93="1111")),TH!D93,""),"")</f>
        <v/>
      </c>
      <c r="B108" s="36">
        <f>IF(C108&lt;&gt;"",MONTH(C108),"")</f>
        <v>7</v>
      </c>
      <c r="C108" s="190">
        <f>E108</f>
        <v>42210</v>
      </c>
      <c r="D108" s="190" t="s">
        <v>988</v>
      </c>
      <c r="E108" s="183">
        <v>42210</v>
      </c>
      <c r="F108" s="191" t="s">
        <v>996</v>
      </c>
      <c r="G108" s="876" t="s">
        <v>959</v>
      </c>
      <c r="H108" s="7"/>
      <c r="I108" s="253"/>
      <c r="J108" s="253"/>
      <c r="K108" s="38">
        <v>83881</v>
      </c>
      <c r="L108" s="193" t="s">
        <v>24</v>
      </c>
      <c r="M108" s="193" t="s">
        <v>40</v>
      </c>
      <c r="N108" s="52" t="str">
        <f>IF(AND('331-CT'!$E$7=TH!H93,OR(L108="331",M108="331")),"331",IF(AND(OR(L108="131",M108="131"),H108='131-CT'!$E$7),"131",""))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IF(OR(TH!L93=TH!$V$7,M108=TH!$V$7),"x","")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IF(AND(OR(LEFT(TH!L93,2)="15",LEFT(TH!M93,2)="15"),'152-CT'!$J$8=TH!F93),"x","")</f>
        <v/>
      </c>
      <c r="Y108" s="52" t="str">
        <f>IF(AND(OR(LEFT(TH!L93,2)="15",LEFT(TH!M93,2)="15"),TK!$E$7=TH!F93),"x","")</f>
        <v/>
      </c>
      <c r="Z108" s="52" t="str">
        <f>IF(AND(B108&lt;=NKC!$N$8,B108&gt;=NKC!$M$8),"x","")</f>
        <v>x</v>
      </c>
      <c r="AA108" s="868"/>
      <c r="AB108" s="205"/>
      <c r="AC108" s="205"/>
      <c r="AD108" s="205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>IF(C109&lt;&gt;"",MONTH(C109),"")</f>
        <v>7</v>
      </c>
      <c r="C109" s="190">
        <f>E109</f>
        <v>42210</v>
      </c>
      <c r="D109" s="190" t="s">
        <v>989</v>
      </c>
      <c r="E109" s="183">
        <v>42210</v>
      </c>
      <c r="F109" s="188" t="s">
        <v>993</v>
      </c>
      <c r="G109" s="876" t="s">
        <v>959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>IF(C110&lt;&gt;"",MONTH(C110),"")</f>
        <v>7</v>
      </c>
      <c r="C110" s="190">
        <f>E110</f>
        <v>42215</v>
      </c>
      <c r="D110" s="190" t="s">
        <v>988</v>
      </c>
      <c r="E110" s="183">
        <v>42215</v>
      </c>
      <c r="F110" s="188" t="s">
        <v>990</v>
      </c>
      <c r="G110" s="876" t="s">
        <v>959</v>
      </c>
      <c r="H110" s="7" t="s">
        <v>1017</v>
      </c>
      <c r="I110" s="253"/>
      <c r="J110" s="253"/>
      <c r="K110" s="38">
        <v>19000000</v>
      </c>
      <c r="L110" s="193" t="s">
        <v>24</v>
      </c>
      <c r="M110" s="193" t="s">
        <v>269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>IF(C111&lt;&gt;"",MONTH(C111),"")</f>
        <v>7</v>
      </c>
      <c r="C111" s="190">
        <f>E111</f>
        <v>42215</v>
      </c>
      <c r="D111" s="190" t="s">
        <v>989</v>
      </c>
      <c r="E111" s="183">
        <v>42215</v>
      </c>
      <c r="F111" s="188" t="s">
        <v>994</v>
      </c>
      <c r="G111" s="876" t="s">
        <v>959</v>
      </c>
      <c r="H111" s="7" t="s">
        <v>1005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  <c r="AB111" s="205"/>
      <c r="AC111" s="205"/>
    </row>
    <row r="112" spans="1:30" s="587" customFormat="1" ht="15.75" customHeight="1">
      <c r="A112" s="869" t="str">
        <f>IF(B112&lt;&gt;"",IF(AND(B112&gt;=_TM1,B112&lt;=_TM2,OR(TH!L117="1111",TH!M117="1111")),TH!D117,""),"")</f>
        <v/>
      </c>
      <c r="B112" s="36">
        <f>IF(C112&lt;&gt;"",MONTH(C112),"")</f>
        <v>8</v>
      </c>
      <c r="C112" s="190">
        <f>E112</f>
        <v>42219</v>
      </c>
      <c r="D112" s="190" t="s">
        <v>989</v>
      </c>
      <c r="E112" s="183">
        <v>42219</v>
      </c>
      <c r="F112" s="188" t="s">
        <v>994</v>
      </c>
      <c r="G112" s="876" t="s">
        <v>959</v>
      </c>
      <c r="H112" s="7" t="s">
        <v>1005</v>
      </c>
      <c r="I112" s="253"/>
      <c r="J112" s="253"/>
      <c r="K112" s="38">
        <v>7000000</v>
      </c>
      <c r="L112" s="193" t="s">
        <v>47</v>
      </c>
      <c r="M112" s="193" t="s">
        <v>24</v>
      </c>
      <c r="N112" s="52" t="str">
        <f>IF(AND('331-CT'!$E$7=TH!H117,OR(L112="331",M112="331")),"331",IF(AND(OR(L112="131",M112="131"),H112='131-CT'!$E$7),"131",""))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IF(OR(TH!L117=TH!$V$7,M112=TH!$V$7),"x","")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IF(AND(OR(LEFT(TH!L117,2)="15",LEFT(TH!M117,2)="15"),'152-CT'!$J$8=TH!F117),"x","")</f>
        <v/>
      </c>
      <c r="Y112" s="52" t="str">
        <f>IF(AND(OR(LEFT(TH!L117,2)="15",LEFT(TH!M117,2)="15"),TK!$E$7=TH!F117),"x","")</f>
        <v/>
      </c>
      <c r="Z112" s="52" t="str">
        <f>IF(AND(B112&lt;=NKC!$N$8,B112&gt;=NKC!$M$8),"x","")</f>
        <v>x</v>
      </c>
      <c r="AA112" s="868"/>
    </row>
    <row r="113" spans="1:29" s="587" customFormat="1" ht="15.75" customHeight="1">
      <c r="A113" s="869" t="str">
        <f>IF(B113&lt;&gt;"",IF(AND(B113&gt;=_TM1,B113&lt;=_TM2,OR(TH!L118="1111",TH!M118="1111")),TH!D118,""),"")</f>
        <v/>
      </c>
      <c r="B113" s="36">
        <f>IF(C113&lt;&gt;"",MONTH(C113),"")</f>
        <v>8</v>
      </c>
      <c r="C113" s="190">
        <f>E113</f>
        <v>42220</v>
      </c>
      <c r="D113" s="190" t="s">
        <v>989</v>
      </c>
      <c r="E113" s="183">
        <v>42220</v>
      </c>
      <c r="F113" s="188" t="s">
        <v>994</v>
      </c>
      <c r="G113" s="876" t="s">
        <v>959</v>
      </c>
      <c r="H113" s="7" t="s">
        <v>1005</v>
      </c>
      <c r="I113" s="253"/>
      <c r="J113" s="253"/>
      <c r="K113" s="38">
        <v>55000000</v>
      </c>
      <c r="L113" s="193" t="s">
        <v>47</v>
      </c>
      <c r="M113" s="193" t="s">
        <v>24</v>
      </c>
      <c r="N113" s="52" t="str">
        <f>IF(AND('331-CT'!$E$7=TH!H118,OR(L113="331",M113="331")),"331",IF(AND(OR(L113="131",M113="131"),H113='131-CT'!$E$7),"131",""))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IF(OR(TH!L118=TH!$V$7,M113=TH!$V$7),"x","")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IF(AND(OR(LEFT(TH!L118,2)="15",LEFT(TH!M118,2)="15"),'152-CT'!$J$8=TH!F118),"x","")</f>
        <v/>
      </c>
      <c r="Y113" s="52" t="str">
        <f>IF(AND(OR(LEFT(TH!L118,2)="15",LEFT(TH!M118,2)="15"),TK!$E$7=TH!F118),"x","")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IF(B114&lt;&gt;"",IF(AND(B114&gt;=_TM1,B114&lt;=_TM2,OR(TH!L112="1111",TH!M112="1111")),TH!D112,""),"")</f>
        <v/>
      </c>
      <c r="B114" s="36">
        <f>IF(C114&lt;&gt;"",MONTH(C114),"")</f>
        <v>8</v>
      </c>
      <c r="C114" s="190">
        <f>E114</f>
        <v>42221</v>
      </c>
      <c r="D114" s="190" t="s">
        <v>988</v>
      </c>
      <c r="E114" s="183">
        <v>42221</v>
      </c>
      <c r="F114" s="188" t="s">
        <v>990</v>
      </c>
      <c r="G114" s="876" t="s">
        <v>959</v>
      </c>
      <c r="H114" s="7" t="s">
        <v>1011</v>
      </c>
      <c r="I114" s="253"/>
      <c r="J114" s="253"/>
      <c r="K114" s="38">
        <v>57787636</v>
      </c>
      <c r="L114" s="193" t="s">
        <v>24</v>
      </c>
      <c r="M114" s="193" t="s">
        <v>269</v>
      </c>
      <c r="N114" s="52" t="str">
        <f>IF(AND('331-CT'!$E$7=TH!H112,OR(L114="331",M114="331")),"331",IF(AND(OR(L114="131",M114="131"),H114='131-CT'!$E$7),"131",""))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IF(OR(TH!L112=TH!$V$7,M114=TH!$V$7),"x","")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IF(AND(OR(LEFT(TH!L112,2)="15",LEFT(TH!M112,2)="15"),'152-CT'!$J$8=TH!F112),"x","")</f>
        <v/>
      </c>
      <c r="Y114" s="52" t="str">
        <f>IF(AND(OR(LEFT(TH!L112,2)="15",LEFT(TH!M112,2)="15"),TK!$E$7=TH!F112),"x","")</f>
        <v/>
      </c>
      <c r="Z114" s="52" t="str">
        <f>IF(AND(B114&lt;=NKC!$N$8,B114&gt;=NKC!$M$8),"x","")</f>
        <v>x</v>
      </c>
      <c r="AA114" s="868"/>
      <c r="AC114" s="205"/>
    </row>
    <row r="115" spans="1:29" s="587" customFormat="1" ht="15.75" customHeight="1">
      <c r="A115" s="869" t="str">
        <f>IF(B115&lt;&gt;"",IF(AND(B115&gt;=_TM1,B115&lt;=_TM2,OR(TH!L119="1111",TH!M119="1111")),TH!D119,""),"")</f>
        <v/>
      </c>
      <c r="B115" s="36">
        <f>IF(C115&lt;&gt;"",MONTH(C115),"")</f>
        <v>8</v>
      </c>
      <c r="C115" s="190">
        <f>E115</f>
        <v>42222</v>
      </c>
      <c r="D115" s="190" t="s">
        <v>989</v>
      </c>
      <c r="E115" s="183">
        <v>42222</v>
      </c>
      <c r="F115" s="188" t="s">
        <v>994</v>
      </c>
      <c r="G115" s="876" t="s">
        <v>959</v>
      </c>
      <c r="H115" s="7" t="s">
        <v>1005</v>
      </c>
      <c r="I115" s="253"/>
      <c r="J115" s="253"/>
      <c r="K115" s="38">
        <v>7000000</v>
      </c>
      <c r="L115" s="193" t="s">
        <v>47</v>
      </c>
      <c r="M115" s="193" t="s">
        <v>24</v>
      </c>
      <c r="N115" s="52" t="str">
        <f>IF(AND('331-CT'!$E$7=TH!H119,OR(L115="331",M115="331")),"331",IF(AND(OR(L115="131",M115="131"),H115='131-CT'!$E$7),"131",""))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IF(OR(TH!L119=TH!$V$7,M115=TH!$V$7),"x","")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IF(AND(OR(LEFT(TH!L119,2)="15",LEFT(TH!M119,2)="15"),'152-CT'!$J$8=TH!F119),"x","")</f>
        <v/>
      </c>
      <c r="Y115" s="52" t="str">
        <f>IF(AND(OR(LEFT(TH!L119,2)="15",LEFT(TH!M119,2)="15"),TK!$E$7=TH!F119),"x","")</f>
        <v/>
      </c>
      <c r="Z115" s="52" t="str">
        <f>IF(AND(B115&lt;=NKC!$N$8,B115&gt;=NKC!$M$8),"x","")</f>
        <v>x</v>
      </c>
      <c r="AA115" s="868"/>
      <c r="AB115" s="205"/>
      <c r="AC115" s="205"/>
    </row>
    <row r="116" spans="1:29" s="587" customFormat="1" ht="15.75" customHeight="1">
      <c r="A116" s="869" t="str">
        <f>IF(B116&lt;&gt;"",IF(AND(B116&gt;=_TM1,B116&lt;=_TM2,OR(TH!L113="1111",TH!M113="1111")),TH!D113,""),"")</f>
        <v/>
      </c>
      <c r="B116" s="36">
        <f>IF(C116&lt;&gt;"",MONTH(C116),"")</f>
        <v>8</v>
      </c>
      <c r="C116" s="190">
        <f>E116</f>
        <v>42223</v>
      </c>
      <c r="D116" s="190" t="s">
        <v>988</v>
      </c>
      <c r="E116" s="183">
        <v>42223</v>
      </c>
      <c r="F116" s="188" t="s">
        <v>990</v>
      </c>
      <c r="G116" s="876" t="s">
        <v>959</v>
      </c>
      <c r="H116" s="204" t="s">
        <v>991</v>
      </c>
      <c r="I116" s="253"/>
      <c r="J116" s="253"/>
      <c r="K116" s="38">
        <v>10186700</v>
      </c>
      <c r="L116" s="193" t="s">
        <v>24</v>
      </c>
      <c r="M116" s="193" t="s">
        <v>269</v>
      </c>
      <c r="N116" s="52" t="str">
        <f>IF(AND('331-CT'!$E$7=TH!H113,OR(L116="331",M116="331")),"331",IF(AND(OR(L116="131",M116="131"),H116='131-CT'!$E$7),"131",""))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IF(AND(OR(LEFT(TH!L113,2)="15",LEFT(TH!M113,2)="15"),'152-CT'!$J$8=TH!F113),"x","")</f>
        <v/>
      </c>
      <c r="Y116" s="52" t="str">
        <f>IF(AND(OR(LEFT(TH!L113,2)="15",LEFT(TH!M113,2)="15"),TK!$E$7=TH!F113),"x","")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IF(B117&lt;&gt;"",IF(AND(B117&gt;=_TM1,B117&lt;=_TM2,OR(TH!L120="1111",TH!M120="1111")),TH!D120,""),"")</f>
        <v/>
      </c>
      <c r="B117" s="36">
        <f>IF(C117&lt;&gt;"",MONTH(C117),"")</f>
        <v>8</v>
      </c>
      <c r="C117" s="190">
        <f>E117</f>
        <v>42223</v>
      </c>
      <c r="D117" s="190" t="s">
        <v>989</v>
      </c>
      <c r="E117" s="183">
        <v>42223</v>
      </c>
      <c r="F117" s="188" t="s">
        <v>994</v>
      </c>
      <c r="G117" s="876" t="s">
        <v>959</v>
      </c>
      <c r="H117" s="7" t="s">
        <v>1005</v>
      </c>
      <c r="I117" s="253"/>
      <c r="J117" s="253"/>
      <c r="K117" s="595">
        <v>8500000</v>
      </c>
      <c r="L117" s="193" t="s">
        <v>47</v>
      </c>
      <c r="M117" s="193" t="s">
        <v>24</v>
      </c>
      <c r="N117" s="52" t="str">
        <f>IF(AND('331-CT'!$E$7=TH!H120,OR(L117="331",M117="331")),"331",IF(AND(OR(L117="131",M117="131"),H117='131-CT'!$E$7),"131",""))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IF(OR(TH!L120=TH!$V$7,M117=TH!$V$7),"x","")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IF(AND(OR(LEFT(TH!L120,2)="15",LEFT(TH!M120,2)="15"),'152-CT'!$J$8=TH!F120),"x","")</f>
        <v/>
      </c>
      <c r="Y117" s="52" t="str">
        <f>IF(AND(OR(LEFT(TH!L120,2)="15",LEFT(TH!M120,2)="15"),TK!$E$7=TH!F120),"x","")</f>
        <v/>
      </c>
      <c r="Z117" s="52" t="str">
        <f>IF(AND(B117&lt;=NKC!$N$8,B117&gt;=NKC!$M$8),"x","")</f>
        <v>x</v>
      </c>
      <c r="AA117" s="868"/>
      <c r="AC117" s="205"/>
    </row>
    <row r="118" spans="1:29" s="587" customFormat="1" ht="15.75" customHeight="1">
      <c r="A118" s="869" t="str">
        <f>IF(B118&lt;&gt;"",IF(AND(B118&gt;=_TM1,B118&lt;=_TM2,OR(TH!L121="1111",TH!M121="1111")),TH!D121,""),"")</f>
        <v/>
      </c>
      <c r="B118" s="36">
        <f>IF(C118&lt;&gt;"",MONTH(C118),"")</f>
        <v>8</v>
      </c>
      <c r="C118" s="190">
        <f>E118</f>
        <v>42226</v>
      </c>
      <c r="D118" s="190" t="s">
        <v>989</v>
      </c>
      <c r="E118" s="183">
        <v>42226</v>
      </c>
      <c r="F118" s="188" t="s">
        <v>994</v>
      </c>
      <c r="G118" s="876" t="s">
        <v>959</v>
      </c>
      <c r="H118" s="7" t="s">
        <v>1005</v>
      </c>
      <c r="I118" s="253"/>
      <c r="J118" s="253"/>
      <c r="K118" s="595">
        <v>2600000</v>
      </c>
      <c r="L118" s="193" t="s">
        <v>47</v>
      </c>
      <c r="M118" s="193" t="s">
        <v>24</v>
      </c>
      <c r="N118" s="52" t="str">
        <f>IF(AND('331-CT'!$E$7=TH!H121,OR(L118="331",M118="331")),"331",IF(AND(OR(L118="131",M118="131"),H118='131-CT'!$E$7),"131",""))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IF(OR(TH!L121=TH!$V$7,M118=TH!$V$7),"x","")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IF(AND(OR(LEFT(TH!L121,2)="15",LEFT(TH!M121,2)="15"),'152-CT'!$J$8=TH!F121),"x","")</f>
        <v/>
      </c>
      <c r="Y118" s="52" t="str">
        <f>IF(AND(OR(LEFT(TH!L121,2)="15",LEFT(TH!M121,2)="15"),TK!$E$7=TH!F121),"x","")</f>
        <v/>
      </c>
      <c r="Z118" s="52" t="str">
        <f>IF(AND(B118&lt;=NKC!$N$8,B118&gt;=NKC!$M$8),"x","")</f>
        <v>x</v>
      </c>
      <c r="AA118" s="868"/>
      <c r="AC118" s="205"/>
    </row>
    <row r="119" spans="1:29" s="587" customFormat="1" ht="15.75" customHeight="1">
      <c r="A119" s="869" t="str">
        <f>IF(B119&lt;&gt;"",IF(AND(B119&gt;=_TM1,B119&lt;=_TM2,OR(TH!L122="1111",TH!M122="1111")),TH!D122,""),"")</f>
        <v/>
      </c>
      <c r="B119" s="36">
        <f>IF(C119&lt;&gt;"",MONTH(C119),"")</f>
        <v>8</v>
      </c>
      <c r="C119" s="190">
        <f>E119</f>
        <v>42228</v>
      </c>
      <c r="D119" s="190" t="s">
        <v>989</v>
      </c>
      <c r="E119" s="183">
        <v>42228</v>
      </c>
      <c r="F119" s="188" t="s">
        <v>1007</v>
      </c>
      <c r="G119" s="876" t="s">
        <v>959</v>
      </c>
      <c r="H119" s="7" t="s">
        <v>1006</v>
      </c>
      <c r="I119" s="253"/>
      <c r="J119" s="253"/>
      <c r="K119" s="38">
        <v>8657550</v>
      </c>
      <c r="L119" s="193" t="s">
        <v>8</v>
      </c>
      <c r="M119" s="193" t="s">
        <v>24</v>
      </c>
      <c r="N119" s="52" t="str">
        <f>IF(AND('331-CT'!$E$7=TH!H122,OR(L119="331",M119="331")),"331",IF(AND(OR(L119="131",M119="131"),H119='131-CT'!$E$7),"131",""))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IF(OR(TH!L122=TH!$V$7,M119=TH!$V$7),"x","")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IF(AND(OR(LEFT(TH!L122,2)="15",LEFT(TH!M122,2)="15"),'152-CT'!$J$8=TH!F122),"x","")</f>
        <v/>
      </c>
      <c r="Y119" s="52" t="str">
        <f>IF(AND(OR(LEFT(TH!L122,2)="15",LEFT(TH!M122,2)="15"),TK!$E$7=TH!F122),"x","")</f>
        <v/>
      </c>
      <c r="Z119" s="52" t="str">
        <f>IF(AND(B119&lt;=NKC!$N$8,B119&gt;=NKC!$M$8),"x","")</f>
        <v>x</v>
      </c>
      <c r="AA119" s="868"/>
      <c r="AC119" s="205"/>
    </row>
    <row r="120" spans="1:29" s="587" customFormat="1" ht="15.75" customHeight="1">
      <c r="A120" s="869" t="str">
        <f>IF(B120&lt;&gt;"",IF(AND(B120&gt;=_TM1,B120&lt;=_TM2,OR(TH!L123="1111",TH!M123="1111")),TH!D123,""),"")</f>
        <v/>
      </c>
      <c r="B120" s="36">
        <f>IF(C120&lt;&gt;"",MONTH(C120),"")</f>
        <v>8</v>
      </c>
      <c r="C120" s="190">
        <f>E120</f>
        <v>42229</v>
      </c>
      <c r="D120" s="190" t="s">
        <v>989</v>
      </c>
      <c r="E120" s="183">
        <v>42229</v>
      </c>
      <c r="F120" s="188" t="s">
        <v>994</v>
      </c>
      <c r="G120" s="876" t="s">
        <v>959</v>
      </c>
      <c r="H120" s="7" t="s">
        <v>1005</v>
      </c>
      <c r="I120" s="253"/>
      <c r="J120" s="253"/>
      <c r="K120" s="595">
        <v>2000000</v>
      </c>
      <c r="L120" s="193" t="s">
        <v>47</v>
      </c>
      <c r="M120" s="193" t="s">
        <v>24</v>
      </c>
      <c r="N120" s="52" t="str">
        <f>IF(AND('331-CT'!$E$7=TH!H123,OR(L120="331",M120="331")),"331",IF(AND(OR(L120="131",M120="131"),H120='131-CT'!$E$7),"131",""))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IF(OR(TH!L123=TH!$V$7,M120=TH!$V$7),"x","")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IF(AND(OR(LEFT(TH!L123,2)="15",LEFT(TH!M123,2)="15"),'152-CT'!$J$8=TH!F123),"x","")</f>
        <v/>
      </c>
      <c r="Y120" s="52" t="str">
        <f>IF(AND(OR(LEFT(TH!L123,2)="15",LEFT(TH!M123,2)="15"),TK!$E$7=TH!F123),"x","")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IF(B121&lt;&gt;"",IF(AND(B121&gt;=_TM1,B121&lt;=_TM2,OR(TH!L124="1111",TH!M124="1111")),TH!D124,""),"")</f>
        <v/>
      </c>
      <c r="B121" s="36">
        <f>IF(C121&lt;&gt;"",MONTH(C121),"")</f>
        <v>8</v>
      </c>
      <c r="C121" s="190">
        <f>E121</f>
        <v>42230</v>
      </c>
      <c r="D121" s="190" t="s">
        <v>989</v>
      </c>
      <c r="E121" s="183">
        <v>42230</v>
      </c>
      <c r="F121" s="188" t="s">
        <v>1007</v>
      </c>
      <c r="G121" s="876" t="s">
        <v>959</v>
      </c>
      <c r="H121" s="882" t="s">
        <v>1018</v>
      </c>
      <c r="I121" s="253"/>
      <c r="J121" s="253"/>
      <c r="K121" s="595">
        <v>30027500</v>
      </c>
      <c r="L121" s="193" t="s">
        <v>47</v>
      </c>
      <c r="M121" s="193" t="s">
        <v>24</v>
      </c>
      <c r="N121" s="52" t="str">
        <f>IF(AND('331-CT'!$E$7=TH!H124,OR(L121="331",M121="331")),"331",IF(AND(OR(L121="131",M121="131"),H121='131-CT'!$E$7),"131",""))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IF(OR(TH!L124=TH!$V$7,M121=TH!$V$7),"x","")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IF(AND(OR(LEFT(TH!L124,2)="15",LEFT(TH!M124,2)="15"),'152-CT'!$J$8=TH!F124),"x","")</f>
        <v/>
      </c>
      <c r="Y121" s="52" t="str">
        <f>IF(AND(OR(LEFT(TH!L124,2)="15",LEFT(TH!M124,2)="15"),TK!$E$7=TH!F124),"x","")</f>
        <v/>
      </c>
      <c r="Z121" s="52" t="str">
        <f>IF(AND(B121&lt;=NKC!$N$8,B121&gt;=NKC!$M$8),"x","")</f>
        <v>x</v>
      </c>
      <c r="AA121" s="868"/>
    </row>
    <row r="122" spans="1:29" s="587" customFormat="1" ht="15.75" customHeight="1">
      <c r="A122" s="869" t="str">
        <f>IF(B122&lt;&gt;"",IF(AND(B122&gt;=_TM1,B122&lt;=_TM2,OR(TH!L125="1111",TH!M125="1111")),TH!D125,""),"")</f>
        <v/>
      </c>
      <c r="B122" s="36">
        <f>IF(C122&lt;&gt;"",MONTH(C122),"")</f>
        <v>8</v>
      </c>
      <c r="C122" s="190">
        <f>E122</f>
        <v>42231</v>
      </c>
      <c r="D122" s="190" t="s">
        <v>989</v>
      </c>
      <c r="E122" s="183">
        <v>42231</v>
      </c>
      <c r="F122" s="188" t="s">
        <v>992</v>
      </c>
      <c r="G122" s="876" t="s">
        <v>959</v>
      </c>
      <c r="H122" s="7"/>
      <c r="I122" s="253"/>
      <c r="J122" s="253"/>
      <c r="K122" s="595">
        <v>55000</v>
      </c>
      <c r="L122" s="193" t="s">
        <v>83</v>
      </c>
      <c r="M122" s="193" t="s">
        <v>24</v>
      </c>
      <c r="N122" s="52" t="str">
        <f>IF(AND('331-CT'!$E$7=TH!H125,OR(L122="331",M122="331")),"331",IF(AND(OR(L122="131",M122="131"),H122='131-CT'!$E$7),"131",""))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IF(OR(TH!L125=TH!$V$7,M122=TH!$V$7),"x","")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IF(AND(OR(LEFT(TH!L125,2)="15",LEFT(TH!M125,2)="15"),'152-CT'!$J$8=TH!F125),"x","")</f>
        <v/>
      </c>
      <c r="Y122" s="52" t="str">
        <f>IF(AND(OR(LEFT(TH!L125,2)="15",LEFT(TH!M125,2)="15"),TK!$E$7=TH!F125),"x","")</f>
        <v/>
      </c>
      <c r="Z122" s="52" t="str">
        <f>IF(AND(B122&lt;=NKC!$N$8,B122&gt;=NKC!$M$8),"x","")</f>
        <v>x</v>
      </c>
      <c r="AA122" s="868"/>
    </row>
    <row r="123" spans="1:29" s="587" customFormat="1" ht="15.75" customHeight="1">
      <c r="A123" s="869" t="str">
        <f>IF(B123&lt;&gt;"",IF(AND(B123&gt;=_TM1,B123&lt;=_TM2,OR(TH!L126="1111",TH!M126="1111")),TH!D126,""),"")</f>
        <v/>
      </c>
      <c r="B123" s="36">
        <f>IF(C123&lt;&gt;"",MONTH(C123),"")</f>
        <v>8</v>
      </c>
      <c r="C123" s="190">
        <f>E123</f>
        <v>42233</v>
      </c>
      <c r="D123" s="190" t="s">
        <v>989</v>
      </c>
      <c r="E123" s="183">
        <v>42233</v>
      </c>
      <c r="F123" s="188" t="s">
        <v>994</v>
      </c>
      <c r="G123" s="876" t="s">
        <v>959</v>
      </c>
      <c r="H123" s="7" t="s">
        <v>1005</v>
      </c>
      <c r="I123" s="253"/>
      <c r="J123" s="253"/>
      <c r="K123" s="595">
        <v>7000000</v>
      </c>
      <c r="L123" s="193" t="s">
        <v>47</v>
      </c>
      <c r="M123" s="193" t="s">
        <v>24</v>
      </c>
      <c r="N123" s="52" t="str">
        <f>IF(AND('331-CT'!$E$7=TH!H126,OR(L123="331",M123="331")),"331",IF(AND(OR(L123="131",M123="131"),H123='131-CT'!$E$7),"131",""))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IF(OR(TH!L126=TH!$V$7,M123=TH!$V$7),"x","")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IF(AND(OR(LEFT(TH!L126,2)="15",LEFT(TH!M126,2)="15"),'152-CT'!$J$8=TH!F126),"x","")</f>
        <v/>
      </c>
      <c r="Y123" s="52" t="str">
        <f>IF(AND(OR(LEFT(TH!L126,2)="15",LEFT(TH!M126,2)="15"),TK!$E$7=TH!F126),"x","")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customHeight="1">
      <c r="A124" s="869" t="str">
        <f>IF(B124&lt;&gt;"",IF(AND(B124&gt;=_TM1,B124&lt;=_TM2,OR(TH!L127="1111",TH!M127="1111")),TH!D127,""),"")</f>
        <v/>
      </c>
      <c r="B124" s="36">
        <f>IF(C124&lt;&gt;"",MONTH(C124),"")</f>
        <v>8</v>
      </c>
      <c r="C124" s="190">
        <f>E124</f>
        <v>42235</v>
      </c>
      <c r="D124" s="190" t="s">
        <v>989</v>
      </c>
      <c r="E124" s="183">
        <v>42235</v>
      </c>
      <c r="F124" s="188" t="s">
        <v>994</v>
      </c>
      <c r="G124" s="876" t="s">
        <v>959</v>
      </c>
      <c r="H124" s="7" t="s">
        <v>1005</v>
      </c>
      <c r="I124" s="253"/>
      <c r="J124" s="253"/>
      <c r="K124" s="595">
        <v>2300000</v>
      </c>
      <c r="L124" s="193" t="s">
        <v>47</v>
      </c>
      <c r="M124" s="193" t="s">
        <v>24</v>
      </c>
      <c r="N124" s="52" t="str">
        <f>IF(AND('331-CT'!$E$7=TH!H127,OR(L124="331",M124="331")),"331",IF(AND(OR(L124="131",M124="131"),H124='131-CT'!$E$7),"131",""))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IF(OR(TH!L127=TH!$V$7,M124=TH!$V$7),"x","")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IF(AND(OR(LEFT(TH!L127,2)="15",LEFT(TH!M127,2)="15"),'152-CT'!$J$8=TH!F127),"x","")</f>
        <v/>
      </c>
      <c r="Y124" s="52" t="str">
        <f>IF(AND(OR(LEFT(TH!L127,2)="15",LEFT(TH!M127,2)="15"),TK!$E$7=TH!F127),"x","")</f>
        <v/>
      </c>
      <c r="Z124" s="52" t="str">
        <f>IF(AND(B124&lt;=NKC!$N$8,B124&gt;=NKC!$M$8),"x","")</f>
        <v>x</v>
      </c>
      <c r="AA124" s="868"/>
      <c r="AC124" s="205"/>
    </row>
    <row r="125" spans="1:29" s="587" customFormat="1" ht="15.75" customHeight="1">
      <c r="A125" s="869" t="str">
        <f>IF(B125&lt;&gt;"",IF(AND(B125&gt;=_TM1,B125&lt;=_TM2,OR(TH!L114="1111",TH!M114="1111")),TH!D114,""),"")</f>
        <v/>
      </c>
      <c r="B125" s="36">
        <f>IF(C125&lt;&gt;"",MONTH(C125),"")</f>
        <v>8</v>
      </c>
      <c r="C125" s="190">
        <f>E125</f>
        <v>42237</v>
      </c>
      <c r="D125" s="190" t="s">
        <v>988</v>
      </c>
      <c r="E125" s="183">
        <v>42237</v>
      </c>
      <c r="F125" s="188" t="s">
        <v>990</v>
      </c>
      <c r="G125" s="876" t="s">
        <v>959</v>
      </c>
      <c r="H125" s="204" t="s">
        <v>991</v>
      </c>
      <c r="I125" s="253"/>
      <c r="J125" s="253"/>
      <c r="K125" s="38">
        <v>14972500</v>
      </c>
      <c r="L125" s="193" t="s">
        <v>24</v>
      </c>
      <c r="M125" s="193" t="s">
        <v>269</v>
      </c>
      <c r="N125" s="52" t="str">
        <f>IF(AND('331-CT'!$E$7=TH!H114,OR(L125="331",M125="331")),"331",IF(AND(OR(L125="131",M125="131"),H125='131-CT'!$E$7),"131",""))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IF(OR(TH!L114=TH!$V$7,M125=TH!$V$7),"x","")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IF(AND(OR(LEFT(TH!L114,2)="15",LEFT(TH!M114,2)="15"),'152-CT'!$J$8=TH!F114),"x","")</f>
        <v/>
      </c>
      <c r="Y125" s="52" t="str">
        <f>IF(AND(OR(LEFT(TH!L114,2)="15",LEFT(TH!M114,2)="15"),TK!$E$7=TH!F114),"x","")</f>
        <v/>
      </c>
      <c r="Z125" s="52" t="str">
        <f>IF(AND(B125&lt;=NKC!$N$8,B125&gt;=NKC!$M$8),"x","")</f>
        <v>x</v>
      </c>
      <c r="AA125" s="868"/>
    </row>
    <row r="126" spans="1:29" s="587" customFormat="1" ht="15.75" customHeight="1">
      <c r="A126" s="869" t="str">
        <f>IF(B126&lt;&gt;"",IF(AND(B126&gt;=_TM1,B126&lt;=_TM2,OR(TH!L128="1111",TH!M128="1111")),TH!D128,""),"")</f>
        <v/>
      </c>
      <c r="B126" s="36">
        <f>IF(C126&lt;&gt;"",MONTH(C126),"")</f>
        <v>8</v>
      </c>
      <c r="C126" s="190">
        <f>E126</f>
        <v>42237</v>
      </c>
      <c r="D126" s="190" t="s">
        <v>989</v>
      </c>
      <c r="E126" s="183">
        <v>42237</v>
      </c>
      <c r="F126" s="188" t="s">
        <v>994</v>
      </c>
      <c r="G126" s="876" t="s">
        <v>959</v>
      </c>
      <c r="H126" s="7" t="s">
        <v>1005</v>
      </c>
      <c r="I126" s="253"/>
      <c r="J126" s="253"/>
      <c r="K126" s="595">
        <v>15000000</v>
      </c>
      <c r="L126" s="193" t="s">
        <v>47</v>
      </c>
      <c r="M126" s="193" t="s">
        <v>24</v>
      </c>
      <c r="N126" s="52" t="str">
        <f>IF(AND('331-CT'!$E$7=TH!H128,OR(L126="331",M126="331")),"331",IF(AND(OR(L126="131",M126="131"),H126='131-CT'!$E$7),"131",""))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IF(OR(TH!L128=TH!$V$7,M126=TH!$V$7),"x","")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IF(AND(OR(LEFT(TH!L128,2)="15",LEFT(TH!M128,2)="15"),'152-CT'!$J$8=TH!F128),"x","")</f>
        <v/>
      </c>
      <c r="Y126" s="52" t="str">
        <f>IF(AND(OR(LEFT(TH!L128,2)="15",LEFT(TH!M128,2)="15"),TK!$E$7=TH!F128),"x","")</f>
        <v/>
      </c>
      <c r="Z126" s="52" t="str">
        <f>IF(AND(B126&lt;=NKC!$N$8,B126&gt;=NKC!$M$8),"x","")</f>
        <v>x</v>
      </c>
      <c r="AA126" s="868"/>
    </row>
    <row r="127" spans="1:29" s="587" customFormat="1" ht="15.75" customHeight="1">
      <c r="A127" s="869" t="str">
        <f>IF(B127&lt;&gt;"",IF(AND(B127&gt;=_TM1,B127&lt;=_TM2,OR(TH!L115="1111",TH!M115="1111")),TH!D115,""),"")</f>
        <v/>
      </c>
      <c r="B127" s="36">
        <f>IF(C127&lt;&gt;"",MONTH(C127),"")</f>
        <v>8</v>
      </c>
      <c r="C127" s="190">
        <f>E127</f>
        <v>42241</v>
      </c>
      <c r="D127" s="190" t="s">
        <v>988</v>
      </c>
      <c r="E127" s="183">
        <v>42241</v>
      </c>
      <c r="F127" s="188" t="s">
        <v>996</v>
      </c>
      <c r="G127" s="876" t="s">
        <v>959</v>
      </c>
      <c r="H127" s="204"/>
      <c r="I127" s="253"/>
      <c r="J127" s="253"/>
      <c r="K127" s="38">
        <v>24947</v>
      </c>
      <c r="L127" s="193" t="s">
        <v>24</v>
      </c>
      <c r="M127" s="193" t="s">
        <v>40</v>
      </c>
      <c r="N127" s="52" t="str">
        <f>IF(AND('331-CT'!$E$7=TH!H115,OR(L127="331",M127="331")),"331",IF(AND(OR(L127="131",M127="131"),H127='131-CT'!$E$7),"131",""))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IF(OR(TH!L115=TH!$V$7,M127=TH!$V$7),"x","")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IF(AND(OR(LEFT(TH!L115,2)="15",LEFT(TH!M115,2)="15"),'152-CT'!$J$8=TH!F115),"x","")</f>
        <v/>
      </c>
      <c r="Y127" s="52" t="str">
        <f>IF(AND(OR(LEFT(TH!L115,2)="15",LEFT(TH!M115,2)="15"),TK!$E$7=TH!F115),"x","")</f>
        <v/>
      </c>
      <c r="Z127" s="52" t="str">
        <f>IF(AND(B127&lt;=NKC!$N$8,B127&gt;=NKC!$M$8),"x","")</f>
        <v>x</v>
      </c>
      <c r="AA127" s="868"/>
    </row>
    <row r="128" spans="1:29" s="587" customFormat="1" ht="15.75" customHeight="1">
      <c r="A128" s="869" t="str">
        <f>IF(B128&lt;&gt;"",IF(AND(B128&gt;=_TM1,B128&lt;=_TM2,OR(TH!L116="1111",TH!M116="1111")),TH!D116,""),"")</f>
        <v/>
      </c>
      <c r="B128" s="36">
        <f>IF(C128&lt;&gt;"",MONTH(C128),"")</f>
        <v>8</v>
      </c>
      <c r="C128" s="190">
        <f>E128</f>
        <v>42241</v>
      </c>
      <c r="D128" s="190" t="s">
        <v>988</v>
      </c>
      <c r="E128" s="183">
        <v>42241</v>
      </c>
      <c r="F128" s="188" t="s">
        <v>990</v>
      </c>
      <c r="G128" s="876" t="s">
        <v>959</v>
      </c>
      <c r="H128" s="7" t="s">
        <v>1011</v>
      </c>
      <c r="I128" s="253"/>
      <c r="J128" s="253"/>
      <c r="K128" s="38">
        <v>18225350</v>
      </c>
      <c r="L128" s="193" t="s">
        <v>24</v>
      </c>
      <c r="M128" s="193" t="s">
        <v>269</v>
      </c>
      <c r="N128" s="52" t="str">
        <f>IF(AND('331-CT'!$E$7=TH!H116,OR(L128="331",M128="331")),"331",IF(AND(OR(L128="131",M128="131"),H128='131-CT'!$E$7),"131",""))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IF(OR(TH!L116=TH!$V$7,M128=TH!$V$7),"x","")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IF(AND(OR(LEFT(TH!L116,2)="15",LEFT(TH!M116,2)="15"),'152-CT'!$J$8=TH!F116),"x","")</f>
        <v/>
      </c>
      <c r="Y128" s="52" t="str">
        <f>IF(AND(OR(LEFT(TH!L116,2)="15",LEFT(TH!M116,2)="15"),TK!$E$7=TH!F116),"x","")</f>
        <v/>
      </c>
      <c r="Z128" s="52" t="str">
        <f>IF(AND(B128&lt;=NKC!$N$8,B128&gt;=NKC!$M$8),"x","")</f>
        <v>x</v>
      </c>
      <c r="AA128" s="868"/>
    </row>
    <row r="129" spans="1:30" s="587" customFormat="1" ht="15.75" customHeight="1">
      <c r="A129" s="869" t="str">
        <f>IF(B129&lt;&gt;"",IF(AND(B129&gt;=_TM1,B129&lt;=_TM2,OR(TH!L129="1111",TH!M129="1111")),TH!D129,""),"")</f>
        <v/>
      </c>
      <c r="B129" s="36">
        <f>IF(C129&lt;&gt;"",MONTH(C129),"")</f>
        <v>8</v>
      </c>
      <c r="C129" s="190">
        <f>E129</f>
        <v>42241</v>
      </c>
      <c r="D129" s="190" t="s">
        <v>989</v>
      </c>
      <c r="E129" s="183">
        <v>42241</v>
      </c>
      <c r="F129" s="188" t="s">
        <v>993</v>
      </c>
      <c r="G129" s="876" t="s">
        <v>959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30" s="587" customFormat="1" ht="15.75" customHeight="1">
      <c r="A130" s="869" t="str">
        <f>IF(B130&lt;&gt;"",IF(AND(B130&gt;=_TM1,B130&lt;=_TM2,OR(TH!L130="1111",TH!M130="1111")),TH!D130,""),"")</f>
        <v/>
      </c>
      <c r="B130" s="36">
        <f>IF(C130&lt;&gt;"",MONTH(C130),"")</f>
        <v>8</v>
      </c>
      <c r="C130" s="190">
        <f>E130</f>
        <v>42242</v>
      </c>
      <c r="D130" s="190" t="s">
        <v>989</v>
      </c>
      <c r="E130" s="183">
        <v>42242</v>
      </c>
      <c r="F130" s="188" t="s">
        <v>994</v>
      </c>
      <c r="G130" s="876" t="s">
        <v>959</v>
      </c>
      <c r="H130" s="7" t="s">
        <v>1005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30" s="587" customFormat="1" ht="15.75" customHeight="1">
      <c r="A131" s="869" t="str">
        <f>IF(B131&lt;&gt;"",IF(AND(B131&gt;=_TM1,B131&lt;=_TM2,OR(TH!L131="1111",TH!M131="1111")),TH!D131,""),"")</f>
        <v/>
      </c>
      <c r="B131" s="36">
        <f>IF(C131&lt;&gt;"",MONTH(C131),"")</f>
        <v>8</v>
      </c>
      <c r="C131" s="190">
        <f>E131</f>
        <v>42244</v>
      </c>
      <c r="D131" s="190" t="s">
        <v>989</v>
      </c>
      <c r="E131" s="183">
        <v>42244</v>
      </c>
      <c r="F131" s="188" t="s">
        <v>994</v>
      </c>
      <c r="G131" s="876" t="s">
        <v>959</v>
      </c>
      <c r="H131" s="7" t="s">
        <v>1005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30" s="587" customFormat="1" ht="15.75" customHeight="1">
      <c r="A132" s="869" t="str">
        <f>IF(B132&lt;&gt;"",IF(AND(B132&gt;=_TM1,B132&lt;=_TM2,OR(TH!L132="1111",TH!M132="1111")),TH!D132,""),"")</f>
        <v/>
      </c>
      <c r="B132" s="36">
        <f>IF(C132&lt;&gt;"",MONTH(C132),"")</f>
        <v>8</v>
      </c>
      <c r="C132" s="190">
        <f>E132</f>
        <v>42247</v>
      </c>
      <c r="D132" s="190" t="s">
        <v>988</v>
      </c>
      <c r="E132" s="183">
        <v>42247</v>
      </c>
      <c r="F132" s="188" t="s">
        <v>1000</v>
      </c>
      <c r="G132" s="876" t="s">
        <v>959</v>
      </c>
      <c r="H132" s="7" t="s">
        <v>1005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  <c r="AC132" s="205"/>
      <c r="AD132" s="205"/>
    </row>
    <row r="133" spans="1:30" s="587" customFormat="1" ht="15.75" customHeight="1">
      <c r="A133" s="869" t="str">
        <f>IF(B133&lt;&gt;"",IF(AND(B133&gt;=_TM1,B133&lt;=_TM2,OR(TH!L133="1111",TH!M133="1111")),TH!D133,""),"")</f>
        <v/>
      </c>
      <c r="B133" s="36">
        <f>IF(C133&lt;&gt;"",MONTH(C133),"")</f>
        <v>9</v>
      </c>
      <c r="C133" s="190">
        <f>E133</f>
        <v>42248</v>
      </c>
      <c r="D133" s="190" t="s">
        <v>988</v>
      </c>
      <c r="E133" s="183">
        <v>42248</v>
      </c>
      <c r="F133" s="188" t="s">
        <v>1000</v>
      </c>
      <c r="G133" s="876" t="s">
        <v>959</v>
      </c>
      <c r="H133" s="7" t="s">
        <v>1005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C133" s="205"/>
      <c r="AD133" s="205"/>
    </row>
    <row r="134" spans="1:30" s="587" customFormat="1" ht="15.75" customHeight="1">
      <c r="A134" s="869" t="str">
        <f>IF(B134&lt;&gt;"",IF(AND(B134&gt;=_TM1,B134&lt;=_TM2,OR(TH!L140="1111",TH!M140="1111")),TH!D140,""),"")</f>
        <v/>
      </c>
      <c r="B134" s="36">
        <f>IF(C134&lt;&gt;"",MONTH(C134),"")</f>
        <v>9</v>
      </c>
      <c r="C134" s="190">
        <f>E134</f>
        <v>42248</v>
      </c>
      <c r="D134" s="190" t="s">
        <v>989</v>
      </c>
      <c r="E134" s="183">
        <v>42248</v>
      </c>
      <c r="F134" s="188" t="s">
        <v>1007</v>
      </c>
      <c r="G134" s="876" t="s">
        <v>959</v>
      </c>
      <c r="H134" s="805" t="s">
        <v>1018</v>
      </c>
      <c r="I134" s="253"/>
      <c r="J134" s="253"/>
      <c r="K134" s="595">
        <v>9065400</v>
      </c>
      <c r="L134" s="596" t="s">
        <v>8</v>
      </c>
      <c r="M134" s="193" t="s">
        <v>24</v>
      </c>
      <c r="N134" s="52" t="str">
        <f>IF(AND('331-CT'!$E$7=TH!H140,OR(L134="331",M134="331")),"331",IF(AND(OR(L134="131",M134="131"),H134='131-CT'!$E$7),"131",""))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IF(OR(TH!L140=TH!$V$7,M134=TH!$V$7),"x","")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IF(AND(OR(LEFT(TH!L140,2)="15",LEFT(TH!M140,2)="15"),'152-CT'!$J$8=TH!F140),"x","")</f>
        <v/>
      </c>
      <c r="Y134" s="52" t="str">
        <f>IF(AND(OR(LEFT(TH!L140,2)="15",LEFT(TH!M140,2)="15"),TK!$E$7=TH!F140),"x","")</f>
        <v/>
      </c>
      <c r="Z134" s="52" t="str">
        <f>IF(AND(B134&lt;=NKC!$N$8,B134&gt;=NKC!$M$8),"x","")</f>
        <v>x</v>
      </c>
      <c r="AA134" s="868"/>
    </row>
    <row r="135" spans="1:30" s="587" customFormat="1" ht="15.75" customHeight="1">
      <c r="A135" s="869" t="str">
        <f>IF(B135&lt;&gt;"",IF(AND(B135&gt;=_TM1,B135&lt;=_TM2,OR(TH!L134="1111",TH!M134="1111")),TH!D134,""),"")</f>
        <v/>
      </c>
      <c r="B135" s="36">
        <f>IF(C135&lt;&gt;"",MONTH(C135),"")</f>
        <v>9</v>
      </c>
      <c r="C135" s="190">
        <f>E135</f>
        <v>42269</v>
      </c>
      <c r="D135" s="190" t="s">
        <v>988</v>
      </c>
      <c r="E135" s="183">
        <v>42269</v>
      </c>
      <c r="F135" s="191" t="s">
        <v>990</v>
      </c>
      <c r="G135" s="876" t="s">
        <v>959</v>
      </c>
      <c r="H135" s="204" t="s">
        <v>1019</v>
      </c>
      <c r="I135" s="253"/>
      <c r="J135" s="253"/>
      <c r="K135" s="595">
        <v>48400000</v>
      </c>
      <c r="L135" s="193" t="s">
        <v>24</v>
      </c>
      <c r="M135" s="193" t="s">
        <v>269</v>
      </c>
      <c r="N135" s="52" t="str">
        <f>IF(AND('331-CT'!$E$7=TH!H134,OR(L135="331",M135="331")),"331",IF(AND(OR(L135="131",M135="131"),H135='131-CT'!$E$7),"131",""))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IF(OR(TH!L134=TH!$V$7,M135=TH!$V$7),"x","")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IF(AND(OR(LEFT(TH!L134,2)="15",LEFT(TH!M134,2)="15"),'152-CT'!$J$8=TH!F134),"x","")</f>
        <v/>
      </c>
      <c r="Y135" s="52" t="str">
        <f>IF(AND(OR(LEFT(TH!L134,2)="15",LEFT(TH!M134,2)="15"),TK!$E$7=TH!F134),"x","")</f>
        <v/>
      </c>
      <c r="Z135" s="52" t="str">
        <f>IF(AND(B135&lt;=NKC!$N$8,B135&gt;=NKC!$M$8),"x","")</f>
        <v>x</v>
      </c>
      <c r="AA135" s="868"/>
    </row>
    <row r="136" spans="1:30" s="587" customFormat="1" ht="15.75" customHeight="1">
      <c r="A136" s="869" t="str">
        <f>IF(B136&lt;&gt;"",IF(AND(B136&gt;=_TM1,B136&lt;=_TM2,OR(TH!L135="1111",TH!M135="1111")),TH!D135,""),"")</f>
        <v/>
      </c>
      <c r="B136" s="36">
        <f>IF(C136&lt;&gt;"",MONTH(C136),"")</f>
        <v>9</v>
      </c>
      <c r="C136" s="190">
        <f>E136</f>
        <v>42270</v>
      </c>
      <c r="D136" s="190" t="s">
        <v>988</v>
      </c>
      <c r="E136" s="183">
        <v>42270</v>
      </c>
      <c r="F136" s="191" t="s">
        <v>990</v>
      </c>
      <c r="G136" s="876" t="s">
        <v>959</v>
      </c>
      <c r="H136" s="204" t="s">
        <v>991</v>
      </c>
      <c r="I136" s="253"/>
      <c r="J136" s="253"/>
      <c r="K136" s="595">
        <v>6325110</v>
      </c>
      <c r="L136" s="193" t="s">
        <v>24</v>
      </c>
      <c r="M136" s="193" t="s">
        <v>269</v>
      </c>
      <c r="N136" s="52" t="str">
        <f>IF(AND('331-CT'!$E$7=TH!H135,OR(L136="331",M136="331")),"331",IF(AND(OR(L136="131",M136="131"),H136='131-CT'!$E$7),"131",""))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IF(OR(TH!L135=TH!$V$7,M136=TH!$V$7),"x","")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IF(AND(OR(LEFT(TH!L135,2)="15",LEFT(TH!M135,2)="15"),'152-CT'!$J$8=TH!F135),"x","")</f>
        <v/>
      </c>
      <c r="Y136" s="52" t="str">
        <f>IF(AND(OR(LEFT(TH!L135,2)="15",LEFT(TH!M135,2)="15"),TK!$E$7=TH!F135),"x","")</f>
        <v/>
      </c>
      <c r="Z136" s="52" t="str">
        <f>IF(AND(B136&lt;=NKC!$N$8,B136&gt;=NKC!$M$8),"x","")</f>
        <v>x</v>
      </c>
      <c r="AA136" s="868"/>
    </row>
    <row r="137" spans="1:30" s="587" customFormat="1" ht="15.75" customHeight="1">
      <c r="A137" s="869" t="str">
        <f>IF(B137&lt;&gt;"",IF(AND(B137&gt;=_TM1,B137&lt;=_TM2,OR(TH!L141="1111",TH!M141="1111")),TH!D141,""),"")</f>
        <v/>
      </c>
      <c r="B137" s="36">
        <f>IF(C137&lt;&gt;"",MONTH(C137),"")</f>
        <v>9</v>
      </c>
      <c r="C137" s="190">
        <f>E137</f>
        <v>42270</v>
      </c>
      <c r="D137" s="190" t="s">
        <v>989</v>
      </c>
      <c r="E137" s="183">
        <v>42270</v>
      </c>
      <c r="F137" s="188" t="s">
        <v>994</v>
      </c>
      <c r="G137" s="876" t="s">
        <v>959</v>
      </c>
      <c r="H137" s="7" t="s">
        <v>1005</v>
      </c>
      <c r="I137" s="253"/>
      <c r="J137" s="253"/>
      <c r="K137" s="595">
        <v>27800000</v>
      </c>
      <c r="L137" s="596" t="s">
        <v>47</v>
      </c>
      <c r="M137" s="193" t="s">
        <v>24</v>
      </c>
      <c r="N137" s="52" t="str">
        <f>IF(AND('331-CT'!$E$7=TH!H141,OR(L137="331",M137="331")),"331",IF(AND(OR(L137="131",M137="131"),H137='131-CT'!$E$7),"131",""))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IF(OR(TH!L141=TH!$V$7,M137=TH!$V$7),"x","")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IF(AND(OR(LEFT(TH!L141,2)="15",LEFT(TH!M141,2)="15"),'152-CT'!$J$8=TH!F141),"x","")</f>
        <v/>
      </c>
      <c r="Y137" s="52" t="str">
        <f>IF(AND(OR(LEFT(TH!L141,2)="15",LEFT(TH!M141,2)="15"),TK!$E$7=TH!F141),"x","")</f>
        <v/>
      </c>
      <c r="Z137" s="52" t="str">
        <f>IF(AND(B137&lt;=NKC!$N$8,B137&gt;=NKC!$M$8),"x","")</f>
        <v>x</v>
      </c>
      <c r="AA137" s="868"/>
    </row>
    <row r="138" spans="1:30" s="587" customFormat="1" ht="15.75" customHeight="1">
      <c r="A138" s="869" t="str">
        <f>IF(B138&lt;&gt;"",IF(AND(B138&gt;=_TM1,B138&lt;=_TM2,OR(TH!L142="1111",TH!M142="1111")),TH!D142,""),"")</f>
        <v/>
      </c>
      <c r="B138" s="36">
        <f>IF(C138&lt;&gt;"",MONTH(C138),"")</f>
        <v>9</v>
      </c>
      <c r="C138" s="190">
        <f>E138</f>
        <v>42270</v>
      </c>
      <c r="D138" s="190" t="s">
        <v>989</v>
      </c>
      <c r="E138" s="183">
        <v>42270</v>
      </c>
      <c r="F138" s="188" t="s">
        <v>994</v>
      </c>
      <c r="G138" s="876" t="s">
        <v>959</v>
      </c>
      <c r="H138" s="7" t="s">
        <v>1005</v>
      </c>
      <c r="I138" s="253"/>
      <c r="J138" s="253"/>
      <c r="K138" s="595">
        <v>10000000</v>
      </c>
      <c r="L138" s="596" t="s">
        <v>47</v>
      </c>
      <c r="M138" s="193" t="s">
        <v>24</v>
      </c>
      <c r="N138" s="52" t="str">
        <f>IF(AND('331-CT'!$E$7=TH!H142,OR(L138="331",M138="331")),"331",IF(AND(OR(L138="131",M138="131"),H138='131-CT'!$E$7),"131",""))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IF(OR(TH!L142=TH!$V$7,M138=TH!$V$7),"x","")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IF(AND(OR(LEFT(TH!L142,2)="15",LEFT(TH!M142,2)="15"),'152-CT'!$J$8=TH!F142),"x","")</f>
        <v/>
      </c>
      <c r="Y138" s="52" t="str">
        <f>IF(AND(OR(LEFT(TH!L142,2)="15",LEFT(TH!M142,2)="15"),TK!$E$7=TH!F142),"x","")</f>
        <v/>
      </c>
      <c r="Z138" s="52" t="str">
        <f>IF(AND(B138&lt;=NKC!$N$8,B138&gt;=NKC!$M$8),"x","")</f>
        <v>x</v>
      </c>
      <c r="AA138" s="868"/>
    </row>
    <row r="139" spans="1:30" s="587" customFormat="1" ht="15.75" customHeight="1">
      <c r="A139" s="869" t="str">
        <f>IF(B139&lt;&gt;"",IF(AND(B139&gt;=_TM1,B139&lt;=_TM2,OR(TH!L143="1111",TH!M143="1111")),TH!D143,""),"")</f>
        <v/>
      </c>
      <c r="B139" s="36">
        <f>IF(C139&lt;&gt;"",MONTH(C139),"")</f>
        <v>9</v>
      </c>
      <c r="C139" s="190">
        <f>E139</f>
        <v>42271</v>
      </c>
      <c r="D139" s="190" t="s">
        <v>989</v>
      </c>
      <c r="E139" s="183">
        <v>42271</v>
      </c>
      <c r="F139" s="188" t="s">
        <v>1000</v>
      </c>
      <c r="G139" s="876" t="s">
        <v>959</v>
      </c>
      <c r="H139" s="7" t="s">
        <v>1005</v>
      </c>
      <c r="I139" s="253"/>
      <c r="J139" s="253"/>
      <c r="K139" s="595">
        <v>10000000</v>
      </c>
      <c r="L139" s="596" t="s">
        <v>47</v>
      </c>
      <c r="M139" s="193" t="s">
        <v>24</v>
      </c>
      <c r="N139" s="52" t="str">
        <f>IF(AND('331-CT'!$E$7=TH!H143,OR(L139="331",M139="331")),"331",IF(AND(OR(L139="131",M139="131"),H139='131-CT'!$E$7),"131",""))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IF(OR(TH!L143=TH!$V$7,M139=TH!$V$7),"x","")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IF(AND(OR(LEFT(TH!L143,2)="15",LEFT(TH!M143,2)="15"),'152-CT'!$J$8=TH!F143),"x","")</f>
        <v/>
      </c>
      <c r="Y139" s="52" t="str">
        <f>IF(AND(OR(LEFT(TH!L143,2)="15",LEFT(TH!M143,2)="15"),TK!$E$7=TH!F143),"x","")</f>
        <v/>
      </c>
      <c r="Z139" s="52" t="str">
        <f>IF(AND(B139&lt;=NKC!$N$8,B139&gt;=NKC!$M$8),"x","")</f>
        <v>x</v>
      </c>
      <c r="AA139" s="868"/>
    </row>
    <row r="140" spans="1:30" s="587" customFormat="1" ht="15.75" customHeight="1">
      <c r="A140" s="869" t="str">
        <f>IF(B140&lt;&gt;"",IF(AND(B140&gt;=_TM1,B140&lt;=_TM2,OR(TH!L144="1111",TH!M144="1111")),TH!D144,""),"")</f>
        <v/>
      </c>
      <c r="B140" s="36">
        <f>IF(C140&lt;&gt;"",MONTH(C140),"")</f>
        <v>9</v>
      </c>
      <c r="C140" s="190">
        <f>E140</f>
        <v>42271</v>
      </c>
      <c r="D140" s="190" t="s">
        <v>989</v>
      </c>
      <c r="E140" s="183">
        <v>42271</v>
      </c>
      <c r="F140" s="188" t="s">
        <v>1014</v>
      </c>
      <c r="G140" s="876" t="s">
        <v>959</v>
      </c>
      <c r="H140" s="7"/>
      <c r="I140" s="253"/>
      <c r="J140" s="253"/>
      <c r="K140" s="595">
        <v>22000</v>
      </c>
      <c r="L140" s="596" t="s">
        <v>83</v>
      </c>
      <c r="M140" s="193" t="s">
        <v>24</v>
      </c>
      <c r="N140" s="52" t="str">
        <f>IF(AND('331-CT'!$E$7=TH!H144,OR(L140="331",M140="331")),"331",IF(AND(OR(L140="131",M140="131"),H140='131-CT'!$E$7),"131",""))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IF(OR(TH!L144=TH!$V$7,M140=TH!$V$7),"x","")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IF(AND(OR(LEFT(TH!L144,2)="15",LEFT(TH!M144,2)="15"),'152-CT'!$J$8=TH!F144),"x","")</f>
        <v/>
      </c>
      <c r="Y140" s="52" t="str">
        <f>IF(AND(OR(LEFT(TH!L144,2)="15",LEFT(TH!M144,2)="15"),TK!$E$7=TH!F144),"x","")</f>
        <v/>
      </c>
      <c r="Z140" s="52" t="str">
        <f>IF(AND(B140&lt;=NKC!$N$8,B140&gt;=NKC!$M$8),"x","")</f>
        <v>x</v>
      </c>
      <c r="AA140" s="868"/>
    </row>
    <row r="141" spans="1:30" s="587" customFormat="1" ht="15.75" customHeight="1">
      <c r="A141" s="869" t="str">
        <f>IF(B141&lt;&gt;"",IF(AND(B141&gt;=_TM1,B141&lt;=_TM2,OR(TH!L136="1111",TH!M136="1111")),TH!D136,""),"")</f>
        <v/>
      </c>
      <c r="B141" s="36">
        <f>IF(C141&lt;&gt;"",MONTH(C141),"")</f>
        <v>9</v>
      </c>
      <c r="C141" s="190">
        <f>E141</f>
        <v>42272</v>
      </c>
      <c r="D141" s="190" t="s">
        <v>988</v>
      </c>
      <c r="E141" s="183">
        <v>42272</v>
      </c>
      <c r="F141" s="188" t="s">
        <v>996</v>
      </c>
      <c r="G141" s="876" t="s">
        <v>959</v>
      </c>
      <c r="H141" s="192"/>
      <c r="I141" s="253"/>
      <c r="J141" s="253"/>
      <c r="K141" s="595">
        <v>3263</v>
      </c>
      <c r="L141" s="193" t="s">
        <v>24</v>
      </c>
      <c r="M141" s="193" t="s">
        <v>40</v>
      </c>
      <c r="N141" s="52" t="str">
        <f>IF(AND('331-CT'!$E$7=TH!H136,OR(L141="331",M141="331")),"331",IF(AND(OR(L141="131",M141="131"),H141='131-CT'!$E$7),"131",""))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IF(OR(TH!L136=TH!$V$7,M141=TH!$V$7),"x","")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IF(AND(OR(LEFT(TH!L136,2)="15",LEFT(TH!M136,2)="15"),'152-CT'!$J$8=TH!F136),"x","")</f>
        <v/>
      </c>
      <c r="Y141" s="52" t="str">
        <f>IF(AND(OR(LEFT(TH!L136,2)="15",LEFT(TH!M136,2)="15"),TK!$E$7=TH!F136),"x","")</f>
        <v/>
      </c>
      <c r="Z141" s="52" t="str">
        <f>IF(AND(B141&lt;=NKC!$N$8,B141&gt;=NKC!$M$8),"x","")</f>
        <v>x</v>
      </c>
      <c r="AA141" s="868"/>
    </row>
    <row r="142" spans="1:30" s="587" customFormat="1" ht="15.75" customHeight="1">
      <c r="A142" s="869" t="str">
        <f>IF(B142&lt;&gt;"",IF(AND(B142&gt;=_TM1,B142&lt;=_TM2,OR(TH!L137="1111",TH!M137="1111")),TH!D137,""),"")</f>
        <v/>
      </c>
      <c r="B142" s="36">
        <f>IF(C142&lt;&gt;"",MONTH(C142),"")</f>
        <v>9</v>
      </c>
      <c r="C142" s="190">
        <f>E142</f>
        <v>42272</v>
      </c>
      <c r="D142" s="190" t="s">
        <v>988</v>
      </c>
      <c r="E142" s="183">
        <v>42272</v>
      </c>
      <c r="F142" s="188" t="s">
        <v>1000</v>
      </c>
      <c r="G142" s="876" t="s">
        <v>959</v>
      </c>
      <c r="H142" s="7" t="s">
        <v>1005</v>
      </c>
      <c r="I142" s="253"/>
      <c r="J142" s="253"/>
      <c r="K142" s="595">
        <v>90900000</v>
      </c>
      <c r="L142" s="193" t="s">
        <v>24</v>
      </c>
      <c r="M142" s="193" t="s">
        <v>47</v>
      </c>
      <c r="N142" s="52" t="str">
        <f>IF(AND('331-CT'!$E$7=TH!H137,OR(L142="331",M142="331")),"331",IF(AND(OR(L142="131",M142="131"),H142='131-CT'!$E$7),"131",""))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IF(OR(TH!L137=TH!$V$7,M142=TH!$V$7),"x","")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IF(AND(OR(LEFT(TH!L137,2)="15",LEFT(TH!M137,2)="15"),'152-CT'!$J$8=TH!F137),"x","")</f>
        <v/>
      </c>
      <c r="Y142" s="52" t="str">
        <f>IF(AND(OR(LEFT(TH!L137,2)="15",LEFT(TH!M137,2)="15"),TK!$E$7=TH!F137),"x","")</f>
        <v/>
      </c>
      <c r="Z142" s="52" t="str">
        <f>IF(AND(B142&lt;=NKC!$N$8,B142&gt;=NKC!$M$8),"x","")</f>
        <v>x</v>
      </c>
      <c r="AA142" s="868"/>
    </row>
    <row r="143" spans="1:30" s="587" customFormat="1" ht="15.75" customHeight="1">
      <c r="A143" s="869" t="str">
        <f>IF(B143&lt;&gt;"",IF(AND(B143&gt;=_TM1,B143&lt;=_TM2,OR(TH!L145="1111",TH!M145="1111")),TH!D145,""),"")</f>
        <v/>
      </c>
      <c r="B143" s="36">
        <f>IF(C143&lt;&gt;"",MONTH(C143),"")</f>
        <v>9</v>
      </c>
      <c r="C143" s="190">
        <f>E143</f>
        <v>42272</v>
      </c>
      <c r="D143" s="190" t="s">
        <v>989</v>
      </c>
      <c r="E143" s="183">
        <v>42272</v>
      </c>
      <c r="F143" s="188" t="s">
        <v>993</v>
      </c>
      <c r="G143" s="876" t="s">
        <v>959</v>
      </c>
      <c r="H143" s="7"/>
      <c r="I143" s="253"/>
      <c r="J143" s="253"/>
      <c r="K143" s="595">
        <v>11000</v>
      </c>
      <c r="L143" s="596" t="s">
        <v>83</v>
      </c>
      <c r="M143" s="193" t="s">
        <v>24</v>
      </c>
      <c r="N143" s="52" t="str">
        <f>IF(AND('331-CT'!$E$7=TH!H145,OR(L143="331",M143="331")),"331",IF(AND(OR(L143="131",M143="131"),H143='131-CT'!$E$7),"131",""))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IF(OR(TH!L145=TH!$V$7,M143=TH!$V$7),"x","")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IF(AND(OR(LEFT(TH!L145,2)="15",LEFT(TH!M145,2)="15"),'152-CT'!$J$8=TH!F145),"x","")</f>
        <v/>
      </c>
      <c r="Y143" s="52" t="str">
        <f>IF(AND(OR(LEFT(TH!L145,2)="15",LEFT(TH!M145,2)="15"),TK!$E$7=TH!F145),"x","")</f>
        <v/>
      </c>
      <c r="Z143" s="52" t="str">
        <f>IF(AND(B143&lt;=NKC!$N$8,B143&gt;=NKC!$M$8),"x","")</f>
        <v>x</v>
      </c>
      <c r="AA143" s="868"/>
    </row>
    <row r="144" spans="1:30" s="587" customFormat="1" ht="15.75" customHeight="1">
      <c r="A144" s="869" t="str">
        <f>IF(B144&lt;&gt;"",IF(AND(B144&gt;=_TM1,B144&lt;=_TM2,OR(TH!L146="1111",TH!M146="1111")),TH!D146,""),"")</f>
        <v/>
      </c>
      <c r="B144" s="36">
        <f>IF(C144&lt;&gt;"",MONTH(C144),"")</f>
        <v>9</v>
      </c>
      <c r="C144" s="190">
        <f>E144</f>
        <v>42272</v>
      </c>
      <c r="D144" s="190" t="s">
        <v>989</v>
      </c>
      <c r="E144" s="183">
        <v>42272</v>
      </c>
      <c r="F144" s="188" t="s">
        <v>1007</v>
      </c>
      <c r="G144" s="876" t="s">
        <v>959</v>
      </c>
      <c r="H144" s="7" t="s">
        <v>1015</v>
      </c>
      <c r="I144" s="253"/>
      <c r="J144" s="253"/>
      <c r="K144" s="595">
        <v>90903890</v>
      </c>
      <c r="L144" s="596" t="s">
        <v>8</v>
      </c>
      <c r="M144" s="193" t="s">
        <v>24</v>
      </c>
      <c r="N144" s="52" t="str">
        <f>IF(AND('331-CT'!$E$7=TH!H146,OR(L144="331",M144="331")),"331",IF(AND(OR(L144="131",M144="131"),H144='131-CT'!$E$7),"131",""))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IF(OR(TH!L146=TH!$V$7,M144=TH!$V$7),"x","")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IF(AND(OR(LEFT(TH!L146,2)="15",LEFT(TH!M146,2)="15"),'152-CT'!$J$8=TH!F146),"x","")</f>
        <v/>
      </c>
      <c r="Y144" s="52" t="str">
        <f>IF(AND(OR(LEFT(TH!L146,2)="15",LEFT(TH!M146,2)="15"),TK!$E$7=TH!F146),"x","")</f>
        <v/>
      </c>
      <c r="Z144" s="52" t="str">
        <f>IF(AND(B144&lt;=NKC!$N$8,B144&gt;=NKC!$M$8),"x","")</f>
        <v>x</v>
      </c>
      <c r="AA144" s="868"/>
    </row>
    <row r="145" spans="1:30" s="587" customFormat="1" ht="15.75" customHeight="1">
      <c r="A145" s="869" t="str">
        <f>IF(B145&lt;&gt;"",IF(AND(B145&gt;=_TM1,B145&lt;=_TM2,OR(TH!L147="1111",TH!M147="1111")),TH!D147,""),"")</f>
        <v/>
      </c>
      <c r="B145" s="36">
        <f>IF(C145&lt;&gt;"",MONTH(C145),"")</f>
        <v>9</v>
      </c>
      <c r="C145" s="190">
        <f>E145</f>
        <v>42272</v>
      </c>
      <c r="D145" s="190" t="s">
        <v>989</v>
      </c>
      <c r="E145" s="183">
        <v>42272</v>
      </c>
      <c r="F145" s="188" t="s">
        <v>1016</v>
      </c>
      <c r="G145" s="876" t="s">
        <v>959</v>
      </c>
      <c r="H145" s="7"/>
      <c r="I145" s="253"/>
      <c r="J145" s="253"/>
      <c r="K145" s="595">
        <v>69996</v>
      </c>
      <c r="L145" s="596" t="s">
        <v>83</v>
      </c>
      <c r="M145" s="193" t="s">
        <v>24</v>
      </c>
      <c r="N145" s="52" t="str">
        <f>IF(AND('331-CT'!$E$7=TH!H147,OR(L145="331",M145="331")),"331",IF(AND(OR(L145="131",M145="131"),H145='131-CT'!$E$7),"131",""))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IF(OR(TH!L147=TH!$V$7,M145=TH!$V$7),"x","")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IF(AND(OR(LEFT(TH!L147,2)="15",LEFT(TH!M147,2)="15"),'152-CT'!$J$8=TH!F147),"x","")</f>
        <v/>
      </c>
      <c r="Y145" s="52" t="str">
        <f>IF(AND(OR(LEFT(TH!L147,2)="15",LEFT(TH!M147,2)="15"),TK!$E$7=TH!F147),"x","")</f>
        <v/>
      </c>
      <c r="Z145" s="52" t="str">
        <f>IF(AND(B145&lt;=NKC!$N$8,B145&gt;=NKC!$M$8),"x","")</f>
        <v>x</v>
      </c>
      <c r="AA145" s="868"/>
    </row>
    <row r="146" spans="1:30" s="587" customFormat="1" ht="15.75" customHeight="1">
      <c r="A146" s="869" t="str">
        <f>IF(B146&lt;&gt;"",IF(AND(B146&gt;=_TM1,B146&lt;=_TM2,OR(TH!L138="1111",TH!M138="1111")),TH!D138,""),"")</f>
        <v/>
      </c>
      <c r="B146" s="36">
        <f>IF(C146&lt;&gt;"",MONTH(C146),"")</f>
        <v>9</v>
      </c>
      <c r="C146" s="190">
        <f>E146</f>
        <v>42275</v>
      </c>
      <c r="D146" s="190" t="s">
        <v>988</v>
      </c>
      <c r="E146" s="183">
        <v>42275</v>
      </c>
      <c r="F146" s="191" t="s">
        <v>990</v>
      </c>
      <c r="G146" s="876" t="s">
        <v>959</v>
      </c>
      <c r="H146" s="7" t="s">
        <v>1020</v>
      </c>
      <c r="I146" s="253"/>
      <c r="J146" s="253"/>
      <c r="K146" s="595">
        <v>48536549</v>
      </c>
      <c r="L146" s="193" t="s">
        <v>24</v>
      </c>
      <c r="M146" s="193" t="s">
        <v>269</v>
      </c>
      <c r="N146" s="52" t="str">
        <f>IF(AND('331-CT'!$E$7=TH!H138,OR(L146="331",M146="331")),"331",IF(AND(OR(L146="131",M146="131"),H146='131-CT'!$E$7),"131",""))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IF(OR(TH!L138=TH!$V$7,M146=TH!$V$7),"x","")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IF(AND(OR(LEFT(TH!L138,2)="15",LEFT(TH!M138,2)="15"),'152-CT'!$J$8=TH!F138),"x","")</f>
        <v/>
      </c>
      <c r="Y146" s="52" t="str">
        <f>IF(AND(OR(LEFT(TH!L138,2)="15",LEFT(TH!M138,2)="15"),TK!$E$7=TH!F138),"x","")</f>
        <v/>
      </c>
      <c r="Z146" s="52" t="str">
        <f>IF(AND(B146&lt;=NKC!$N$8,B146&gt;=NKC!$M$8),"x","")</f>
        <v>x</v>
      </c>
      <c r="AA146" s="868"/>
    </row>
    <row r="147" spans="1:30" s="587" customFormat="1" ht="15.75" customHeight="1">
      <c r="A147" s="869" t="str">
        <f>IF(B147&lt;&gt;"",IF(AND(B147&gt;=_TM1,B147&lt;=_TM2,OR(TH!L139="1111",TH!M139="1111")),TH!D139,""),"")</f>
        <v/>
      </c>
      <c r="B147" s="36">
        <f>IF(C147&lt;&gt;"",MONTH(C147),"")</f>
        <v>9</v>
      </c>
      <c r="C147" s="190">
        <f>E147</f>
        <v>42276</v>
      </c>
      <c r="D147" s="190" t="s">
        <v>988</v>
      </c>
      <c r="E147" s="183">
        <v>42276</v>
      </c>
      <c r="F147" s="191" t="s">
        <v>990</v>
      </c>
      <c r="G147" s="876" t="s">
        <v>959</v>
      </c>
      <c r="H147" s="7" t="s">
        <v>1021</v>
      </c>
      <c r="I147" s="253"/>
      <c r="J147" s="253"/>
      <c r="K147" s="595">
        <v>9427900</v>
      </c>
      <c r="L147" s="193" t="s">
        <v>24</v>
      </c>
      <c r="M147" s="193" t="s">
        <v>269</v>
      </c>
      <c r="N147" s="52" t="str">
        <f>IF(AND('331-CT'!$E$7=TH!H139,OR(L147="331",M147="331")),"331",IF(AND(OR(L147="131",M147="131"),H147='131-CT'!$E$7),"131",""))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IF(OR(TH!L139=TH!$V$7,M147=TH!$V$7),"x","")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IF(AND(OR(LEFT(TH!L139,2)="15",LEFT(TH!M139,2)="15"),'152-CT'!$J$8=TH!F139),"x","")</f>
        <v/>
      </c>
      <c r="Y147" s="52" t="str">
        <f>IF(AND(OR(LEFT(TH!L139,2)="15",LEFT(TH!M139,2)="15"),TK!$E$7=TH!F139),"x","")</f>
        <v/>
      </c>
      <c r="Z147" s="52" t="str">
        <f>IF(AND(B147&lt;=NKC!$N$8,B147&gt;=NKC!$M$8),"x","")</f>
        <v>x</v>
      </c>
      <c r="AA147" s="868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>
        <f>IF(C148&lt;&gt;"",MONTH(C148),"")</f>
        <v>9</v>
      </c>
      <c r="C148" s="190">
        <f>E148</f>
        <v>42276</v>
      </c>
      <c r="D148" s="190" t="s">
        <v>989</v>
      </c>
      <c r="E148" s="183">
        <v>42276</v>
      </c>
      <c r="F148" s="188" t="s">
        <v>994</v>
      </c>
      <c r="G148" s="876" t="s">
        <v>959</v>
      </c>
      <c r="H148" s="7" t="s">
        <v>1005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8"/>
      <c r="AC148" s="205"/>
      <c r="AD148" s="205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>
        <f>IF(C149&lt;&gt;"",MONTH(C149),"")</f>
        <v>9</v>
      </c>
      <c r="C149" s="190">
        <f>E149</f>
        <v>42276</v>
      </c>
      <c r="D149" s="190" t="s">
        <v>989</v>
      </c>
      <c r="E149" s="183">
        <v>42276</v>
      </c>
      <c r="F149" s="188" t="s">
        <v>1007</v>
      </c>
      <c r="G149" s="876" t="s">
        <v>959</v>
      </c>
      <c r="H149" s="7" t="s">
        <v>1006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8"/>
      <c r="AC149" s="205"/>
      <c r="AD149" s="205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>
        <f>IF(C150&lt;&gt;"",MONTH(C150),"")</f>
        <v>9</v>
      </c>
      <c r="C150" s="190">
        <f>E150</f>
        <v>42277</v>
      </c>
      <c r="D150" s="190" t="s">
        <v>989</v>
      </c>
      <c r="E150" s="183">
        <v>42277</v>
      </c>
      <c r="F150" s="188" t="s">
        <v>994</v>
      </c>
      <c r="G150" s="876" t="s">
        <v>959</v>
      </c>
      <c r="H150" s="7" t="s">
        <v>1005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8"/>
    </row>
    <row r="151" spans="1:30" s="587" customFormat="1" ht="15.75" customHeight="1">
      <c r="A151" s="869" t="str">
        <f>IF(B151&lt;&gt;"",IF(AND(B151&gt;=_TM1,B151&lt;=_TM2,OR(TH!L159="1111",TH!M159="1111")),TH!D159,""),"")</f>
        <v/>
      </c>
      <c r="B151" s="36">
        <f>IF(C151&lt;&gt;"",MONTH(C151),"")</f>
        <v>10</v>
      </c>
      <c r="C151" s="190">
        <f>E151</f>
        <v>42279</v>
      </c>
      <c r="D151" s="190" t="s">
        <v>989</v>
      </c>
      <c r="E151" s="183">
        <v>42279</v>
      </c>
      <c r="F151" s="188" t="s">
        <v>992</v>
      </c>
      <c r="G151" s="876" t="s">
        <v>959</v>
      </c>
      <c r="H151" s="7"/>
      <c r="I151" s="253"/>
      <c r="J151" s="253"/>
      <c r="K151" s="595">
        <v>55000</v>
      </c>
      <c r="L151" s="596" t="s">
        <v>83</v>
      </c>
      <c r="M151" s="596" t="s">
        <v>24</v>
      </c>
      <c r="N151" s="52" t="str">
        <f>IF(AND('331-CT'!$E$7=TH!H159,OR(L151="331",M151="331")),"331",IF(AND(OR(L151="131",M151="131"),H151='131-CT'!$E$7),"131",""))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IF(OR(TH!L159=TH!$V$7,M151=TH!$V$7),"x","")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IF(AND(OR(LEFT(TH!L159,2)="15",LEFT(TH!M159,2)="15"),'152-CT'!$J$8=TH!F159),"x","")</f>
        <v/>
      </c>
      <c r="Y151" s="52" t="str">
        <f>IF(AND(OR(LEFT(TH!L159,2)="15",LEFT(TH!M159,2)="15"),TK!$E$7=TH!F159),"x","")</f>
        <v/>
      </c>
      <c r="Z151" s="52" t="str">
        <f>IF(AND(B151&lt;=NKC!$N$8,B151&gt;=NKC!$M$8),"x","")</f>
        <v/>
      </c>
      <c r="AA151" s="868"/>
      <c r="AC151" s="205"/>
      <c r="AD151" s="205"/>
    </row>
    <row r="152" spans="1:30" s="587" customFormat="1" ht="15.75" customHeight="1">
      <c r="A152" s="869" t="str">
        <f>IF(B152&lt;&gt;"",IF(AND(B152&gt;=_TM1,B152&lt;=_TM2,OR(TH!L151="1111",TH!M151="1111")),TH!D151,""),"")</f>
        <v/>
      </c>
      <c r="B152" s="36">
        <f>IF(C152&lt;&gt;"",MONTH(C152),"")</f>
        <v>10</v>
      </c>
      <c r="C152" s="190">
        <f>E152</f>
        <v>42282</v>
      </c>
      <c r="D152" s="190" t="s">
        <v>988</v>
      </c>
      <c r="E152" s="183">
        <v>42282</v>
      </c>
      <c r="F152" s="188" t="s">
        <v>1000</v>
      </c>
      <c r="G152" s="876" t="s">
        <v>959</v>
      </c>
      <c r="H152" s="7" t="s">
        <v>1005</v>
      </c>
      <c r="I152" s="253"/>
      <c r="J152" s="253"/>
      <c r="K152" s="595">
        <v>10500000</v>
      </c>
      <c r="L152" s="193" t="s">
        <v>24</v>
      </c>
      <c r="M152" s="193" t="s">
        <v>47</v>
      </c>
      <c r="N152" s="52" t="str">
        <f>IF(AND('331-CT'!$E$7=TH!H151,OR(L152="331",M152="331")),"331",IF(AND(OR(L152="131",M152="131"),H152='131-CT'!$E$7),"131",""))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IF(OR(TH!L151=TH!$V$7,M152=TH!$V$7),"x","")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IF(AND(OR(LEFT(TH!L151,2)="15",LEFT(TH!M151,2)="15"),'152-CT'!$J$8=TH!F151),"x","")</f>
        <v/>
      </c>
      <c r="Y152" s="52" t="str">
        <f>IF(AND(OR(LEFT(TH!L151,2)="15",LEFT(TH!M151,2)="15"),TK!$E$7=TH!F151),"x","")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IF(B153&lt;&gt;"",IF(AND(B153&gt;=_TM1,B153&lt;=_TM2,OR(TH!L160="1111",TH!M160="1111")),TH!D160,""),"")</f>
        <v/>
      </c>
      <c r="B153" s="36">
        <f>IF(C153&lt;&gt;"",MONTH(C153),"")</f>
        <v>10</v>
      </c>
      <c r="C153" s="190">
        <f>E153</f>
        <v>42282</v>
      </c>
      <c r="D153" s="190" t="s">
        <v>989</v>
      </c>
      <c r="E153" s="183">
        <v>42282</v>
      </c>
      <c r="F153" s="188" t="s">
        <v>1007</v>
      </c>
      <c r="G153" s="876" t="s">
        <v>959</v>
      </c>
      <c r="H153" s="7" t="s">
        <v>1024</v>
      </c>
      <c r="I153" s="253"/>
      <c r="J153" s="253"/>
      <c r="K153" s="595">
        <v>23557215</v>
      </c>
      <c r="L153" s="596" t="s">
        <v>8</v>
      </c>
      <c r="M153" s="596" t="s">
        <v>24</v>
      </c>
      <c r="N153" s="52" t="str">
        <f>IF(AND('331-CT'!$E$7=TH!H160,OR(L153="331",M153="331")),"331",IF(AND(OR(L153="131",M153="131"),H153='131-CT'!$E$7),"131",""))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IF(OR(TH!L160=TH!$V$7,M153=TH!$V$7),"x","")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IF(AND(OR(LEFT(TH!L160,2)="15",LEFT(TH!M160,2)="15"),'152-CT'!$J$8=TH!F160),"x","")</f>
        <v/>
      </c>
      <c r="Y153" s="52" t="str">
        <f>IF(AND(OR(LEFT(TH!L160,2)="15",LEFT(TH!M160,2)="15"),TK!$E$7=TH!F160),"x","")</f>
        <v/>
      </c>
      <c r="Z153" s="52" t="str">
        <f>IF(AND(B153&lt;=NKC!$N$8,B153&gt;=NKC!$M$8),"x","")</f>
        <v/>
      </c>
      <c r="AA153" s="868"/>
      <c r="AB153" s="205"/>
      <c r="AC153" s="205"/>
      <c r="AD153" s="205"/>
    </row>
    <row r="154" spans="1:30" s="587" customFormat="1" ht="15.75" customHeight="1">
      <c r="A154" s="869" t="str">
        <f>IF(B154&lt;&gt;"",IF(AND(B154&gt;=_TM1,B154&lt;=_TM2,OR(TH!L161="1111",TH!M161="1111")),TH!D161,""),"")</f>
        <v/>
      </c>
      <c r="B154" s="36">
        <f>IF(C154&lt;&gt;"",MONTH(C154),"")</f>
        <v>10</v>
      </c>
      <c r="C154" s="190">
        <f>E154</f>
        <v>42291</v>
      </c>
      <c r="D154" s="190" t="s">
        <v>989</v>
      </c>
      <c r="E154" s="183">
        <v>42291</v>
      </c>
      <c r="F154" s="188" t="s">
        <v>1000</v>
      </c>
      <c r="G154" s="876" t="s">
        <v>959</v>
      </c>
      <c r="H154" s="7" t="s">
        <v>1005</v>
      </c>
      <c r="I154" s="253"/>
      <c r="J154" s="253"/>
      <c r="K154" s="595">
        <v>4700000</v>
      </c>
      <c r="L154" s="596" t="s">
        <v>47</v>
      </c>
      <c r="M154" s="596" t="s">
        <v>24</v>
      </c>
      <c r="N154" s="52" t="str">
        <f>IF(AND('331-CT'!$E$7=TH!H161,OR(L154="331",M154="331")),"331",IF(AND(OR(L154="131",M154="131"),H154='131-CT'!$E$7),"131",""))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IF(OR(TH!L161=TH!$V$7,M154=TH!$V$7),"x","")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IF(AND(OR(LEFT(TH!L161,2)="15",LEFT(TH!M161,2)="15"),'152-CT'!$J$8=TH!F161),"x","")</f>
        <v/>
      </c>
      <c r="Y154" s="52" t="str">
        <f>IF(AND(OR(LEFT(TH!L161,2)="15",LEFT(TH!M161,2)="15"),TK!$E$7=TH!F161),"x","")</f>
        <v/>
      </c>
      <c r="Z154" s="52" t="str">
        <f>IF(AND(B154&lt;=NKC!$N$8,B154&gt;=NKC!$M$8),"x","")</f>
        <v/>
      </c>
      <c r="AA154" s="868"/>
      <c r="AC154" s="205"/>
      <c r="AD154" s="205"/>
    </row>
    <row r="155" spans="1:30" s="587" customFormat="1" ht="15.75" customHeight="1">
      <c r="A155" s="869" t="str">
        <f>IF(B155&lt;&gt;"",IF(AND(B155&gt;=_TM1,B155&lt;=_TM2,OR(TH!L152="1111",TH!M152="1111")),TH!D152,""),"")</f>
        <v/>
      </c>
      <c r="B155" s="36">
        <f>IF(C155&lt;&gt;"",MONTH(C155),"")</f>
        <v>10</v>
      </c>
      <c r="C155" s="190">
        <f>E155</f>
        <v>42298</v>
      </c>
      <c r="D155" s="190" t="s">
        <v>988</v>
      </c>
      <c r="E155" s="183">
        <v>42298</v>
      </c>
      <c r="F155" s="188" t="s">
        <v>1000</v>
      </c>
      <c r="G155" s="876" t="s">
        <v>959</v>
      </c>
      <c r="H155" s="7" t="s">
        <v>1005</v>
      </c>
      <c r="I155" s="253"/>
      <c r="J155" s="253"/>
      <c r="K155" s="595">
        <v>17500000</v>
      </c>
      <c r="L155" s="193" t="s">
        <v>24</v>
      </c>
      <c r="M155" s="193" t="s">
        <v>47</v>
      </c>
      <c r="N155" s="52" t="str">
        <f>IF(AND('331-CT'!$E$7=TH!H152,OR(L155="331",M155="331")),"331",IF(AND(OR(L155="131",M155="131"),H155='131-CT'!$E$7),"131",""))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IF(OR(TH!L152=TH!$V$7,M155=TH!$V$7),"x","")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IF(AND(OR(LEFT(TH!L152,2)="15",LEFT(TH!M152,2)="15"),'152-CT'!$J$8=TH!F152),"x","")</f>
        <v/>
      </c>
      <c r="Y155" s="52" t="str">
        <f>IF(AND(OR(LEFT(TH!L152,2)="15",LEFT(TH!M152,2)="15"),TK!$E$7=TH!F152),"x","")</f>
        <v/>
      </c>
      <c r="Z155" s="52" t="str">
        <f>IF(AND(B155&lt;=NKC!$N$8,B155&gt;=NKC!$M$8),"x","")</f>
        <v/>
      </c>
      <c r="AA155" s="868"/>
    </row>
    <row r="156" spans="1:30" s="587" customFormat="1" ht="15.75" customHeight="1">
      <c r="A156" s="869" t="str">
        <f>IF(B156&lt;&gt;"",IF(AND(B156&gt;=_TM1,B156&lt;=_TM2,OR(TH!L162="1111",TH!M162="1111")),TH!D162,""),"")</f>
        <v/>
      </c>
      <c r="B156" s="36">
        <f>IF(C156&lt;&gt;"",MONTH(C156),"")</f>
        <v>10</v>
      </c>
      <c r="C156" s="190">
        <f>E156</f>
        <v>42298</v>
      </c>
      <c r="D156" s="190" t="s">
        <v>989</v>
      </c>
      <c r="E156" s="183">
        <v>42298</v>
      </c>
      <c r="F156" s="188" t="s">
        <v>1007</v>
      </c>
      <c r="G156" s="876" t="s">
        <v>959</v>
      </c>
      <c r="H156" s="7" t="s">
        <v>1024</v>
      </c>
      <c r="I156" s="253"/>
      <c r="J156" s="253"/>
      <c r="K156" s="595">
        <v>17530435</v>
      </c>
      <c r="L156" s="596" t="s">
        <v>8</v>
      </c>
      <c r="M156" s="596" t="s">
        <v>24</v>
      </c>
      <c r="N156" s="52" t="str">
        <f>IF(AND('331-CT'!$E$7=TH!H162,OR(L156="331",M156="331")),"331",IF(AND(OR(L156="131",M156="131"),H156='131-CT'!$E$7),"131",""))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IF(OR(TH!L162=TH!$V$7,M156=TH!$V$7),"x","")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IF(AND(OR(LEFT(TH!L162,2)="15",LEFT(TH!M162,2)="15"),'152-CT'!$J$8=TH!F162),"x","")</f>
        <v/>
      </c>
      <c r="Y156" s="52" t="str">
        <f>IF(AND(OR(LEFT(TH!L162,2)="15",LEFT(TH!M162,2)="15"),TK!$E$7=TH!F162),"x","")</f>
        <v/>
      </c>
      <c r="Z156" s="52" t="str">
        <f>IF(AND(B156&lt;=NKC!$N$8,B156&gt;=NKC!$M$8),"x","")</f>
        <v/>
      </c>
      <c r="AA156" s="868"/>
      <c r="AC156" s="205"/>
      <c r="AD156" s="205"/>
    </row>
    <row r="157" spans="1:30" s="587" customFormat="1" ht="15.75" customHeight="1">
      <c r="A157" s="869" t="str">
        <f>IF(B157&lt;&gt;"",IF(AND(B157&gt;=_TM1,B157&lt;=_TM2,OR(TH!L153="1111",TH!M153="1111")),TH!D153,""),"")</f>
        <v/>
      </c>
      <c r="B157" s="36">
        <f>IF(C157&lt;&gt;"",MONTH(C157),"")</f>
        <v>10</v>
      </c>
      <c r="C157" s="190">
        <f>E157</f>
        <v>42300</v>
      </c>
      <c r="D157" s="190" t="s">
        <v>988</v>
      </c>
      <c r="E157" s="183">
        <v>42300</v>
      </c>
      <c r="F157" s="191" t="s">
        <v>990</v>
      </c>
      <c r="G157" s="876" t="s">
        <v>959</v>
      </c>
      <c r="H157" s="7" t="s">
        <v>1021</v>
      </c>
      <c r="I157" s="253"/>
      <c r="J157" s="253"/>
      <c r="K157" s="595">
        <v>1355420</v>
      </c>
      <c r="L157" s="193" t="s">
        <v>24</v>
      </c>
      <c r="M157" s="193" t="s">
        <v>269</v>
      </c>
      <c r="N157" s="52" t="str">
        <f>IF(AND('331-CT'!$E$7=TH!H153,OR(L157="331",M157="331")),"331",IF(AND(OR(L157="131",M157="131"),H157='131-CT'!$E$7),"131",""))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IF(OR(TH!L153=TH!$V$7,M157=TH!$V$7),"x","")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IF(AND(OR(LEFT(TH!L153,2)="15",LEFT(TH!M153,2)="15"),'152-CT'!$J$8=TH!F153),"x","")</f>
        <v/>
      </c>
      <c r="Y157" s="52" t="str">
        <f>IF(AND(OR(LEFT(TH!L153,2)="15",LEFT(TH!M153,2)="15"),TK!$E$7=TH!F153),"x","")</f>
        <v/>
      </c>
      <c r="Z157" s="52" t="str">
        <f>IF(AND(B157&lt;=NKC!$N$8,B157&gt;=NKC!$M$8),"x","")</f>
        <v/>
      </c>
      <c r="AA157" s="868"/>
    </row>
    <row r="158" spans="1:30" s="587" customFormat="1" ht="15.75" customHeight="1">
      <c r="A158" s="869" t="str">
        <f>IF(B158&lt;&gt;"",IF(AND(B158&gt;=_TM1,B158&lt;=_TM2,OR(TH!L154="1111",TH!M154="1111")),TH!D154,""),"")</f>
        <v/>
      </c>
      <c r="B158" s="36">
        <f>IF(C158&lt;&gt;"",MONTH(C158),"")</f>
        <v>10</v>
      </c>
      <c r="C158" s="190">
        <f>E158</f>
        <v>42302</v>
      </c>
      <c r="D158" s="190" t="s">
        <v>988</v>
      </c>
      <c r="E158" s="183">
        <v>42302</v>
      </c>
      <c r="F158" s="188" t="s">
        <v>996</v>
      </c>
      <c r="G158" s="876" t="s">
        <v>959</v>
      </c>
      <c r="H158" s="7"/>
      <c r="I158" s="253"/>
      <c r="J158" s="253"/>
      <c r="K158" s="595">
        <v>5786</v>
      </c>
      <c r="L158" s="193" t="s">
        <v>24</v>
      </c>
      <c r="M158" s="193" t="s">
        <v>40</v>
      </c>
      <c r="N158" s="52" t="str">
        <f>IF(AND('331-CT'!$E$7=TH!H154,OR(L158="331",M158="331")),"331",IF(AND(OR(L158="131",M158="131"),H158='131-CT'!$E$7),"131",""))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IF(OR(TH!L154=TH!$V$7,M158=TH!$V$7),"x","")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IF(AND(OR(LEFT(TH!L154,2)="15",LEFT(TH!M154,2)="15"),'152-CT'!$J$8=TH!F154),"x","")</f>
        <v/>
      </c>
      <c r="Y158" s="52" t="str">
        <f>IF(AND(OR(LEFT(TH!L154,2)="15",LEFT(TH!M154,2)="15"),TK!$E$7=TH!F154),"x","")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 t="str">
        <f>IF(B159&lt;&gt;"",IF(AND(B159&gt;=_TM1,B159&lt;=_TM2,OR(TH!L163="1111",TH!M163="1111")),TH!D163,""),"")</f>
        <v/>
      </c>
      <c r="B159" s="36">
        <f>IF(C159&lt;&gt;"",MONTH(C159),"")</f>
        <v>10</v>
      </c>
      <c r="C159" s="190">
        <f>E159</f>
        <v>42302</v>
      </c>
      <c r="D159" s="190" t="s">
        <v>989</v>
      </c>
      <c r="E159" s="183">
        <v>42302</v>
      </c>
      <c r="F159" s="188" t="s">
        <v>993</v>
      </c>
      <c r="G159" s="876" t="s">
        <v>959</v>
      </c>
      <c r="H159" s="7"/>
      <c r="I159" s="253"/>
      <c r="J159" s="253"/>
      <c r="K159" s="595">
        <v>11000</v>
      </c>
      <c r="L159" s="596" t="s">
        <v>83</v>
      </c>
      <c r="M159" s="596" t="s">
        <v>24</v>
      </c>
      <c r="N159" s="52" t="str">
        <f>IF(AND('331-CT'!$E$7=TH!H163,OR(L159="331",M159="331")),"331",IF(AND(OR(L159="131",M159="131"),H159='131-CT'!$E$7),"131",""))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IF(OR(TH!L163=TH!$V$7,M159=TH!$V$7),"x","")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IF(AND(OR(LEFT(TH!L163,2)="15",LEFT(TH!M163,2)="15"),'152-CT'!$J$8=TH!F163),"x","")</f>
        <v/>
      </c>
      <c r="Y159" s="52" t="str">
        <f>IF(AND(OR(LEFT(TH!L163,2)="15",LEFT(TH!M163,2)="15"),TK!$E$7=TH!F163),"x","")</f>
        <v/>
      </c>
      <c r="Z159" s="52" t="str">
        <f>IF(AND(B159&lt;=NKC!$N$8,B159&gt;=NKC!$M$8),"x","")</f>
        <v/>
      </c>
      <c r="AA159" s="868"/>
      <c r="AC159" s="205"/>
      <c r="AD159" s="205"/>
    </row>
    <row r="160" spans="1:30" s="587" customFormat="1" ht="15.75" customHeight="1">
      <c r="A160" s="869" t="str">
        <f>IF(B160&lt;&gt;"",IF(AND(B160&gt;=_TM1,B160&lt;=_TM2,OR(TH!L164="1111",TH!M164="1111")),TH!D164,""),"")</f>
        <v/>
      </c>
      <c r="B160" s="36">
        <f>IF(C160&lt;&gt;"",MONTH(C160),"")</f>
        <v>10</v>
      </c>
      <c r="C160" s="190">
        <f>E160</f>
        <v>42302</v>
      </c>
      <c r="D160" s="190" t="s">
        <v>989</v>
      </c>
      <c r="E160" s="183">
        <v>42302</v>
      </c>
      <c r="F160" s="188" t="s">
        <v>992</v>
      </c>
      <c r="G160" s="876" t="s">
        <v>959</v>
      </c>
      <c r="H160" s="7"/>
      <c r="I160" s="253"/>
      <c r="J160" s="253"/>
      <c r="K160" s="595">
        <v>55000</v>
      </c>
      <c r="L160" s="596" t="s">
        <v>83</v>
      </c>
      <c r="M160" s="596" t="s">
        <v>24</v>
      </c>
      <c r="N160" s="52" t="str">
        <f>IF(AND('331-CT'!$E$7=TH!H164,OR(L160="331",M160="331")),"331",IF(AND(OR(L160="131",M160="131"),H160='131-CT'!$E$7),"131",""))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IF(AND(OR(LEFT(TH!L164,2)="15",LEFT(TH!M164,2)="15"),'152-CT'!$J$8=TH!F164),"x","")</f>
        <v/>
      </c>
      <c r="Y160" s="52" t="str">
        <f>IF(AND(OR(LEFT(TH!L164,2)="15",LEFT(TH!M164,2)="15"),TK!$E$7=TH!F164),"x","")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 t="str">
        <f>IF(B161&lt;&gt;"",IF(AND(B161&gt;=_TM1,B161&lt;=_TM2,OR(TH!L155="1111",TH!M155="1111")),TH!D155,""),"")</f>
        <v/>
      </c>
      <c r="B161" s="36">
        <f>IF(C161&lt;&gt;"",MONTH(C161),"")</f>
        <v>10</v>
      </c>
      <c r="C161" s="190">
        <f>E161</f>
        <v>42303</v>
      </c>
      <c r="D161" s="190" t="s">
        <v>988</v>
      </c>
      <c r="E161" s="183">
        <v>42303</v>
      </c>
      <c r="F161" s="191" t="s">
        <v>990</v>
      </c>
      <c r="G161" s="876" t="s">
        <v>959</v>
      </c>
      <c r="H161" s="7" t="s">
        <v>1022</v>
      </c>
      <c r="I161" s="253"/>
      <c r="J161" s="253"/>
      <c r="K161" s="595">
        <v>13629000</v>
      </c>
      <c r="L161" s="193" t="s">
        <v>24</v>
      </c>
      <c r="M161" s="193" t="s">
        <v>269</v>
      </c>
      <c r="N161" s="52" t="str">
        <f>IF(AND('331-CT'!$E$7=TH!H155,OR(L161="331",M161="331")),"331",IF(AND(OR(L161="131",M161="131"),H161='131-CT'!$E$7),"131",""))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IF(OR(TH!L155=TH!$V$7,M161=TH!$V$7),"x","")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IF(AND(OR(LEFT(TH!L155,2)="15",LEFT(TH!M155,2)="15"),'152-CT'!$J$8=TH!F155),"x","")</f>
        <v/>
      </c>
      <c r="Y161" s="52" t="str">
        <f>IF(AND(OR(LEFT(TH!L155,2)="15",LEFT(TH!M155,2)="15"),TK!$E$7=TH!F155),"x","")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IF(B162&lt;&gt;"",IF(AND(B162&gt;=_TM1,B162&lt;=_TM2,OR(TH!L156="1111",TH!M156="1111")),TH!D156,""),"")</f>
        <v/>
      </c>
      <c r="B162" s="36">
        <f>IF(C162&lt;&gt;"",MONTH(C162),"")</f>
        <v>10</v>
      </c>
      <c r="C162" s="190">
        <f>E162</f>
        <v>42305</v>
      </c>
      <c r="D162" s="190" t="s">
        <v>988</v>
      </c>
      <c r="E162" s="183">
        <v>42305</v>
      </c>
      <c r="F162" s="191" t="s">
        <v>990</v>
      </c>
      <c r="G162" s="876" t="s">
        <v>959</v>
      </c>
      <c r="H162" s="7" t="s">
        <v>944</v>
      </c>
      <c r="I162" s="253"/>
      <c r="J162" s="253"/>
      <c r="K162" s="595">
        <v>11550000</v>
      </c>
      <c r="L162" s="193" t="s">
        <v>24</v>
      </c>
      <c r="M162" s="193" t="s">
        <v>269</v>
      </c>
      <c r="N162" s="52" t="str">
        <f>IF(AND('331-CT'!$E$7=TH!H156,OR(L162="331",M162="331")),"331",IF(AND(OR(L162="131",M162="131"),H162='131-CT'!$E$7),"131",""))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IF(OR(TH!L156=TH!$V$7,M162=TH!$V$7),"x","")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IF(AND(OR(LEFT(TH!L156,2)="15",LEFT(TH!M156,2)="15"),'152-CT'!$J$8=TH!F156),"x","")</f>
        <v/>
      </c>
      <c r="Y162" s="52" t="str">
        <f>IF(AND(OR(LEFT(TH!L156,2)="15",LEFT(TH!M156,2)="15"),TK!$E$7=TH!F156),"x","")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s="587" customFormat="1" ht="15.75" customHeight="1">
      <c r="A163" s="869" t="str">
        <f>IF(B163&lt;&gt;"",IF(AND(B163&gt;=_TM1,B163&lt;=_TM2,OR(TH!L165="1111",TH!M165="1111")),TH!D165,""),"")</f>
        <v/>
      </c>
      <c r="B163" s="36">
        <f>IF(C163&lt;&gt;"",MONTH(C163),"")</f>
        <v>10</v>
      </c>
      <c r="C163" s="190">
        <f>E163</f>
        <v>42306</v>
      </c>
      <c r="D163" s="190" t="s">
        <v>989</v>
      </c>
      <c r="E163" s="183">
        <v>42306</v>
      </c>
      <c r="F163" s="188" t="s">
        <v>1000</v>
      </c>
      <c r="G163" s="876" t="s">
        <v>959</v>
      </c>
      <c r="H163" s="7" t="s">
        <v>1023</v>
      </c>
      <c r="I163" s="253"/>
      <c r="J163" s="253"/>
      <c r="K163" s="595">
        <v>26500000</v>
      </c>
      <c r="L163" s="596" t="s">
        <v>47</v>
      </c>
      <c r="M163" s="596" t="s">
        <v>24</v>
      </c>
      <c r="N163" s="52" t="str">
        <f>IF(AND('331-CT'!$E$7=TH!H165,OR(L163="331",M163="331")),"331",IF(AND(OR(L163="131",M163="131"),H163='131-CT'!$E$7),"131",""))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IF(OR(TH!L165=TH!$V$7,M163=TH!$V$7),"x","")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IF(AND(OR(LEFT(TH!L165,2)="15",LEFT(TH!M165,2)="15"),'152-CT'!$J$8=TH!F165),"x","")</f>
        <v/>
      </c>
      <c r="Y163" s="52" t="str">
        <f>IF(AND(OR(LEFT(TH!L165,2)="15",LEFT(TH!M165,2)="15"),TK!$E$7=TH!F165),"x","")</f>
        <v/>
      </c>
      <c r="Z163" s="52" t="str">
        <f>IF(AND(B163&lt;=NKC!$N$8,B163&gt;=NKC!$M$8),"x","")</f>
        <v/>
      </c>
      <c r="AA163" s="868"/>
      <c r="AB163" s="205"/>
      <c r="AC163" s="205"/>
      <c r="AD163" s="205"/>
    </row>
    <row r="164" spans="1:30" ht="15.75" customHeight="1">
      <c r="A164" s="869" t="str">
        <f>IF(B164&lt;&gt;"",IF(AND(B164&gt;=_TM1,B164&lt;=_TM2,OR(TH!L157="1111",TH!M157="1111")),TH!D157,""),"")</f>
        <v/>
      </c>
      <c r="B164" s="36">
        <f>IF(C164&lt;&gt;"",MONTH(C164),"")</f>
        <v>10</v>
      </c>
      <c r="C164" s="190">
        <f>E164</f>
        <v>42307</v>
      </c>
      <c r="D164" s="190" t="s">
        <v>988</v>
      </c>
      <c r="E164" s="183">
        <v>42307</v>
      </c>
      <c r="F164" s="188" t="s">
        <v>1000</v>
      </c>
      <c r="G164" s="876" t="s">
        <v>959</v>
      </c>
      <c r="H164" s="7" t="s">
        <v>1005</v>
      </c>
      <c r="I164" s="253"/>
      <c r="J164" s="253"/>
      <c r="K164" s="595">
        <v>255800000</v>
      </c>
      <c r="L164" s="193" t="s">
        <v>24</v>
      </c>
      <c r="M164" s="193" t="s">
        <v>47</v>
      </c>
      <c r="N164" s="52" t="str">
        <f>IF(AND('331-CT'!$E$7=TH!H157,OR(L164="331",M164="331")),"331",IF(AND(OR(L164="131",M164="131"),H164='131-CT'!$E$7),"131",""))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IF(OR(TH!L157=TH!$V$7,M164=TH!$V$7),"x","")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IF(AND(OR(LEFT(TH!L157,2)="15",LEFT(TH!M157,2)="15"),'152-CT'!$J$8=TH!F157),"x","")</f>
        <v/>
      </c>
      <c r="Y164" s="52" t="str">
        <f>IF(AND(OR(LEFT(TH!L157,2)="15",LEFT(TH!M157,2)="15"),TK!$E$7=TH!F157),"x","")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 t="str">
        <f>IF(B165&lt;&gt;"",IF(AND(B165&gt;=_TM1,B165&lt;=_TM2,OR(TH!L158="1111",TH!M158="1111")),TH!D158,""),"")</f>
        <v/>
      </c>
      <c r="B165" s="36">
        <f>IF(C165&lt;&gt;"",MONTH(C165),"")</f>
        <v>10</v>
      </c>
      <c r="C165" s="190">
        <f>E165</f>
        <v>42307</v>
      </c>
      <c r="D165" s="190" t="s">
        <v>988</v>
      </c>
      <c r="E165" s="183">
        <v>42307</v>
      </c>
      <c r="F165" s="188" t="s">
        <v>1000</v>
      </c>
      <c r="G165" s="876" t="s">
        <v>959</v>
      </c>
      <c r="H165" s="7" t="s">
        <v>1005</v>
      </c>
      <c r="I165" s="253"/>
      <c r="J165" s="253"/>
      <c r="K165" s="595">
        <v>120000</v>
      </c>
      <c r="L165" s="193" t="s">
        <v>24</v>
      </c>
      <c r="M165" s="193" t="s">
        <v>47</v>
      </c>
      <c r="N165" s="52" t="str">
        <f>IF(AND('331-CT'!$E$7=TH!H158,OR(L165="331",M165="331")),"331",IF(AND(OR(L165="131",M165="131"),H165='131-CT'!$E$7),"131",""))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IF(OR(TH!L158=TH!$V$7,M165=TH!$V$7),"x","")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IF(AND(OR(LEFT(TH!L158,2)="15",LEFT(TH!M158,2)="15"),'152-CT'!$J$8=TH!F158),"x","")</f>
        <v/>
      </c>
      <c r="Y165" s="52" t="str">
        <f>IF(AND(OR(LEFT(TH!L158,2)="15",LEFT(TH!M158,2)="15"),TK!$E$7=TH!F158),"x","")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>
        <f>IF(C166&lt;&gt;"",MONTH(C166),"")</f>
        <v>10</v>
      </c>
      <c r="C166" s="190">
        <f>E166</f>
        <v>42307</v>
      </c>
      <c r="D166" s="190" t="s">
        <v>989</v>
      </c>
      <c r="E166" s="183">
        <v>42307</v>
      </c>
      <c r="F166" s="188" t="s">
        <v>1007</v>
      </c>
      <c r="G166" s="876" t="s">
        <v>959</v>
      </c>
      <c r="H166" s="7" t="s">
        <v>1015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>
        <f>IF(C167&lt;&gt;"",MONTH(C167),"")</f>
        <v>10</v>
      </c>
      <c r="C167" s="190">
        <f>E167</f>
        <v>42307</v>
      </c>
      <c r="D167" s="190" t="s">
        <v>989</v>
      </c>
      <c r="E167" s="183">
        <v>42307</v>
      </c>
      <c r="F167" s="188" t="s">
        <v>1016</v>
      </c>
      <c r="G167" s="876" t="s">
        <v>959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ht="15.75" customHeight="1">
      <c r="A168" s="869" t="str">
        <f>IF(B168&lt;&gt;"",IF(AND(B168&gt;=_TM1,B168&lt;=_TM2,OR(TH!L168="1111",TH!M168="1111")),TH!D168,""),"")</f>
        <v/>
      </c>
      <c r="B168" s="36">
        <f>IF(C168&lt;&gt;"",MONTH(C168),"")</f>
        <v>11</v>
      </c>
      <c r="C168" s="190">
        <f>E168</f>
        <v>42310</v>
      </c>
      <c r="D168" s="190" t="s">
        <v>988</v>
      </c>
      <c r="E168" s="183">
        <v>42310</v>
      </c>
      <c r="F168" s="191" t="s">
        <v>990</v>
      </c>
      <c r="G168" s="876" t="s">
        <v>959</v>
      </c>
      <c r="H168" s="7" t="s">
        <v>1025</v>
      </c>
      <c r="I168" s="253"/>
      <c r="J168" s="253"/>
      <c r="K168" s="595">
        <v>3883500</v>
      </c>
      <c r="L168" s="596" t="s">
        <v>24</v>
      </c>
      <c r="M168" s="193" t="s">
        <v>269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  <c r="AB168" s="587"/>
      <c r="AC168" s="587"/>
      <c r="AD168" s="587"/>
    </row>
    <row r="169" spans="1:30" s="587" customFormat="1" ht="15.75" customHeight="1">
      <c r="A169" s="869" t="str">
        <f>IF(B169&lt;&gt;"",IF(AND(B169&gt;=_TM1,B169&lt;=_TM2,OR(TH!L169="1111",TH!M169="1111")),TH!D169,""),"")</f>
        <v/>
      </c>
      <c r="B169" s="36">
        <f>IF(C169&lt;&gt;"",MONTH(C169),"")</f>
        <v>11</v>
      </c>
      <c r="C169" s="190">
        <f>E169</f>
        <v>42310</v>
      </c>
      <c r="D169" s="190" t="s">
        <v>988</v>
      </c>
      <c r="E169" s="183">
        <v>42310</v>
      </c>
      <c r="F169" s="188" t="s">
        <v>1000</v>
      </c>
      <c r="G169" s="876" t="s">
        <v>959</v>
      </c>
      <c r="H169" s="7" t="s">
        <v>1005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</row>
    <row r="170" spans="1:30" s="587" customFormat="1" ht="15.75" customHeight="1">
      <c r="A170" s="869" t="str">
        <f>IF(B170&lt;&gt;"",IF(AND(B170&gt;=_TM1,B170&lt;=_TM2,OR(TH!L177="1111",TH!M177="1111")),TH!D177,""),"")</f>
        <v/>
      </c>
      <c r="B170" s="36">
        <f>IF(C170&lt;&gt;"",MONTH(C170),"")</f>
        <v>11</v>
      </c>
      <c r="C170" s="190">
        <f>E170</f>
        <v>42310</v>
      </c>
      <c r="D170" s="190" t="s">
        <v>989</v>
      </c>
      <c r="E170" s="183">
        <v>42310</v>
      </c>
      <c r="F170" s="188" t="s">
        <v>1007</v>
      </c>
      <c r="G170" s="876" t="s">
        <v>959</v>
      </c>
      <c r="H170" s="7" t="s">
        <v>1006</v>
      </c>
      <c r="I170" s="253"/>
      <c r="J170" s="253"/>
      <c r="K170" s="595">
        <v>20612513</v>
      </c>
      <c r="L170" s="596" t="s">
        <v>8</v>
      </c>
      <c r="M170" s="193" t="s">
        <v>24</v>
      </c>
      <c r="N170" s="52" t="str">
        <f>IF(AND('331-CT'!$E$7=TH!H177,OR(L170="331",M170="331")),"331",IF(AND(OR(L170="131",M170="131"),H170='131-CT'!$E$7),"131",""))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IF(OR(TH!L177=TH!$V$7,M170=TH!$V$7),"x","")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IF(AND(OR(LEFT(TH!L177,2)="15",LEFT(TH!M177,2)="15"),'152-CT'!$J$8=TH!F177),"x","")</f>
        <v/>
      </c>
      <c r="Y170" s="52" t="str">
        <f>IF(AND(OR(LEFT(TH!L177,2)="15",LEFT(TH!M177,2)="15"),TK!$E$7=TH!F177),"x","")</f>
        <v/>
      </c>
      <c r="Z170" s="52" t="str">
        <f>IF(AND(B170&lt;=NKC!$N$8,B170&gt;=NKC!$M$8),"x","")</f>
        <v/>
      </c>
      <c r="AA170" s="868"/>
      <c r="AC170" s="205"/>
      <c r="AD170" s="205"/>
    </row>
    <row r="171" spans="1:30" s="587" customFormat="1" ht="15.75" customHeight="1">
      <c r="A171" s="869" t="str">
        <f>IF(B171&lt;&gt;"",IF(AND(B171&gt;=_TM1,B171&lt;=_TM2,OR(TH!L170="1111",TH!M170="1111")),TH!D170,""),"")</f>
        <v/>
      </c>
      <c r="B171" s="36">
        <f>IF(C171&lt;&gt;"",MONTH(C171),"")</f>
        <v>11</v>
      </c>
      <c r="C171" s="190">
        <f>E171</f>
        <v>42312</v>
      </c>
      <c r="D171" s="190" t="s">
        <v>988</v>
      </c>
      <c r="E171" s="183">
        <v>42312</v>
      </c>
      <c r="F171" s="188" t="s">
        <v>1000</v>
      </c>
      <c r="G171" s="876" t="s">
        <v>959</v>
      </c>
      <c r="H171" s="7" t="s">
        <v>1005</v>
      </c>
      <c r="I171" s="253"/>
      <c r="J171" s="253"/>
      <c r="K171" s="595">
        <v>19200000</v>
      </c>
      <c r="L171" s="596" t="s">
        <v>24</v>
      </c>
      <c r="M171" s="193" t="s">
        <v>47</v>
      </c>
      <c r="N171" s="52" t="str">
        <f>IF(AND('331-CT'!$E$7=TH!H170,OR(L171="331",M171="331")),"331",IF(AND(OR(L171="131",M171="131"),H171='131-CT'!$E$7),"131",""))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IF(AND(OR(LEFT(TH!L170,2)="15",LEFT(TH!M170,2)="15"),'152-CT'!$J$8=TH!F170),"x","")</f>
        <v/>
      </c>
      <c r="Y171" s="52" t="str">
        <f>IF(AND(OR(LEFT(TH!L170,2)="15",LEFT(TH!M170,2)="15"),TK!$E$7=TH!F170),"x","")</f>
        <v/>
      </c>
      <c r="Z171" s="52" t="str">
        <f>IF(AND(B171&lt;=NKC!$N$8,B171&gt;=NKC!$M$8),"x","")</f>
        <v/>
      </c>
      <c r="AA171" s="868"/>
      <c r="AC171" s="205"/>
      <c r="AD171" s="205"/>
    </row>
    <row r="172" spans="1:30" s="587" customFormat="1" ht="15.75" customHeight="1">
      <c r="A172" s="869" t="str">
        <f>IF(B172&lt;&gt;"",IF(AND(B172&gt;=_TM1,B172&lt;=_TM2,OR(TH!L178="1111",TH!M178="1111")),TH!D178,""),"")</f>
        <v/>
      </c>
      <c r="B172" s="36">
        <f>IF(C172&lt;&gt;"",MONTH(C172),"")</f>
        <v>11</v>
      </c>
      <c r="C172" s="190">
        <f>E172</f>
        <v>42312</v>
      </c>
      <c r="D172" s="190" t="s">
        <v>989</v>
      </c>
      <c r="E172" s="183">
        <v>42312</v>
      </c>
      <c r="F172" s="188" t="s">
        <v>1007</v>
      </c>
      <c r="G172" s="876" t="s">
        <v>959</v>
      </c>
      <c r="H172" s="7" t="s">
        <v>1024</v>
      </c>
      <c r="I172" s="253"/>
      <c r="J172" s="253"/>
      <c r="K172" s="595">
        <v>23022000</v>
      </c>
      <c r="L172" s="596" t="s">
        <v>8</v>
      </c>
      <c r="M172" s="193" t="s">
        <v>24</v>
      </c>
      <c r="N172" s="52" t="str">
        <f>IF(AND('331-CT'!$E$7=TH!H178,OR(L172="331",M172="331")),"331",IF(AND(OR(L172="131",M172="131"),H172='131-CT'!$E$7),"131",""))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IF(OR(TH!L178=TH!$V$7,M172=TH!$V$7),"x","")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IF(AND(OR(LEFT(TH!L178,2)="15",LEFT(TH!M178,2)="15"),'152-CT'!$J$8=TH!F178),"x","")</f>
        <v/>
      </c>
      <c r="Y172" s="52" t="str">
        <f>IF(AND(OR(LEFT(TH!L178,2)="15",LEFT(TH!M178,2)="15"),TK!$E$7=TH!F178),"x","")</f>
        <v/>
      </c>
      <c r="Z172" s="52" t="str">
        <f>IF(AND(B172&lt;=NKC!$N$8,B172&gt;=NKC!$M$8),"x","")</f>
        <v/>
      </c>
      <c r="AA172" s="868"/>
      <c r="AC172" s="205"/>
      <c r="AD172" s="205"/>
    </row>
    <row r="173" spans="1:30" s="587" customFormat="1" ht="15.75" customHeight="1">
      <c r="A173" s="869" t="str">
        <f>IF(B173&lt;&gt;"",IF(AND(B173&gt;=_TM1,B173&lt;=_TM2,OR(TH!L171="1111",TH!M171="1111")),TH!D171,""),"")</f>
        <v/>
      </c>
      <c r="B173" s="36">
        <f>IF(C173&lt;&gt;"",MONTH(C173),"")</f>
        <v>11</v>
      </c>
      <c r="C173" s="190">
        <f>E173</f>
        <v>42317</v>
      </c>
      <c r="D173" s="190" t="s">
        <v>988</v>
      </c>
      <c r="E173" s="183">
        <v>42317</v>
      </c>
      <c r="F173" s="191" t="s">
        <v>990</v>
      </c>
      <c r="G173" s="876" t="s">
        <v>959</v>
      </c>
      <c r="H173" s="204" t="s">
        <v>991</v>
      </c>
      <c r="I173" s="253"/>
      <c r="J173" s="253"/>
      <c r="K173" s="595">
        <v>7663331</v>
      </c>
      <c r="L173" s="596" t="s">
        <v>24</v>
      </c>
      <c r="M173" s="193" t="s">
        <v>269</v>
      </c>
      <c r="N173" s="52" t="str">
        <f>IF(AND('331-CT'!$E$7=TH!H171,OR(L173="331",M173="331")),"331",IF(AND(OR(L173="131",M173="131"),H173='131-CT'!$E$7),"131",""))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IF(OR(TH!L171=TH!$V$7,M173=TH!$V$7),"x","")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IF(AND(OR(LEFT(TH!L171,2)="15",LEFT(TH!M171,2)="15"),'152-CT'!$J$8=TH!F171),"x","")</f>
        <v/>
      </c>
      <c r="Y173" s="52" t="str">
        <f>IF(AND(OR(LEFT(TH!L171,2)="15",LEFT(TH!M171,2)="15"),TK!$E$7=TH!F171),"x","")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IF(B174&lt;&gt;"",IF(AND(B174&gt;=_TM1,B174&lt;=_TM2,OR(TH!L179="1111",TH!M179="1111")),TH!D179,""),"")</f>
        <v/>
      </c>
      <c r="B174" s="36">
        <f>IF(C174&lt;&gt;"",MONTH(C174),"")</f>
        <v>11</v>
      </c>
      <c r="C174" s="190">
        <f>E174</f>
        <v>42317</v>
      </c>
      <c r="D174" s="190" t="s">
        <v>989</v>
      </c>
      <c r="E174" s="183">
        <v>42317</v>
      </c>
      <c r="F174" s="188" t="s">
        <v>994</v>
      </c>
      <c r="G174" s="876" t="s">
        <v>959</v>
      </c>
      <c r="H174" s="7" t="s">
        <v>1005</v>
      </c>
      <c r="I174" s="253"/>
      <c r="J174" s="253"/>
      <c r="K174" s="595">
        <v>7800000</v>
      </c>
      <c r="L174" s="596" t="s">
        <v>47</v>
      </c>
      <c r="M174" s="193" t="s">
        <v>24</v>
      </c>
      <c r="N174" s="52" t="str">
        <f>IF(AND('331-CT'!$E$7=TH!H179,OR(L174="331",M174="331")),"331",IF(AND(OR(L174="131",M174="131"),H174='131-CT'!$E$7),"131",""))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IF(OR(TH!L179=TH!$V$7,M174=TH!$V$7),"x","")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IF(AND(OR(LEFT(TH!L179,2)="15",LEFT(TH!M179,2)="15"),'152-CT'!$J$8=TH!F179),"x","")</f>
        <v/>
      </c>
      <c r="Y174" s="52" t="str">
        <f>IF(AND(OR(LEFT(TH!L179,2)="15",LEFT(TH!M179,2)="15"),TK!$E$7=TH!F179),"x","")</f>
        <v/>
      </c>
      <c r="Z174" s="52" t="str">
        <f>IF(AND(B174&lt;=NKC!$N$8,B174&gt;=NKC!$M$8),"x","")</f>
        <v/>
      </c>
      <c r="AA174" s="868"/>
      <c r="AC174" s="205"/>
      <c r="AD174" s="205"/>
    </row>
    <row r="175" spans="1:30" s="587" customFormat="1" ht="15.75" customHeight="1">
      <c r="A175" s="869" t="str">
        <f>IF(B175&lt;&gt;"",IF(AND(B175&gt;=_TM1,B175&lt;=_TM2,OR(TH!L172="1111",TH!M172="1111")),TH!D172,""),"")</f>
        <v/>
      </c>
      <c r="B175" s="36">
        <f>IF(C175&lt;&gt;"",MONTH(C175),"")</f>
        <v>11</v>
      </c>
      <c r="C175" s="190">
        <f>E175</f>
        <v>42318</v>
      </c>
      <c r="D175" s="190" t="s">
        <v>988</v>
      </c>
      <c r="E175" s="183">
        <v>42318</v>
      </c>
      <c r="F175" s="188" t="s">
        <v>1000</v>
      </c>
      <c r="G175" s="876" t="s">
        <v>959</v>
      </c>
      <c r="H175" s="7" t="s">
        <v>1005</v>
      </c>
      <c r="I175" s="253"/>
      <c r="J175" s="253"/>
      <c r="K175" s="595">
        <v>18000000</v>
      </c>
      <c r="L175" s="596" t="s">
        <v>24</v>
      </c>
      <c r="M175" s="193" t="s">
        <v>47</v>
      </c>
      <c r="N175" s="52" t="str">
        <f>IF(AND('331-CT'!$E$7=TH!H172,OR(L175="331",M175="331")),"331",IF(AND(OR(L175="131",M175="131"),H175='131-CT'!$E$7),"131",""))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IF(OR(TH!L172=TH!$V$7,M175=TH!$V$7),"x","")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IF(AND(OR(LEFT(TH!L172,2)="15",LEFT(TH!M172,2)="15"),'152-CT'!$J$8=TH!F172),"x","")</f>
        <v/>
      </c>
      <c r="Y175" s="52" t="str">
        <f>IF(AND(OR(LEFT(TH!L172,2)="15",LEFT(TH!M172,2)="15"),TK!$E$7=TH!F172),"x","")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IF(B176&lt;&gt;"",IF(AND(B176&gt;=_TM1,B176&lt;=_TM2,OR(TH!L173="1111",TH!M173="1111")),TH!D173,""),"")</f>
        <v/>
      </c>
      <c r="B176" s="36">
        <f>IF(C176&lt;&gt;"",MONTH(C176),"")</f>
        <v>11</v>
      </c>
      <c r="C176" s="190">
        <f>E176</f>
        <v>42318</v>
      </c>
      <c r="D176" s="190" t="s">
        <v>988</v>
      </c>
      <c r="E176" s="183">
        <v>42318</v>
      </c>
      <c r="F176" s="188" t="s">
        <v>1000</v>
      </c>
      <c r="G176" s="876" t="s">
        <v>959</v>
      </c>
      <c r="H176" s="7" t="s">
        <v>1005</v>
      </c>
      <c r="I176" s="253"/>
      <c r="J176" s="253"/>
      <c r="K176" s="595">
        <v>200000</v>
      </c>
      <c r="L176" s="596" t="s">
        <v>24</v>
      </c>
      <c r="M176" s="193" t="s">
        <v>47</v>
      </c>
      <c r="N176" s="52" t="str">
        <f>IF(AND('331-CT'!$E$7=TH!H173,OR(L176="331",M176="331")),"331",IF(AND(OR(L176="131",M176="131"),H176='131-CT'!$E$7),"131",""))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IF(OR(TH!L173=TH!$V$7,M176=TH!$V$7),"x","")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IF(AND(OR(LEFT(TH!L173,2)="15",LEFT(TH!M173,2)="15"),'152-CT'!$J$8=TH!F173),"x","")</f>
        <v/>
      </c>
      <c r="Y176" s="52" t="str">
        <f>IF(AND(OR(LEFT(TH!L173,2)="15",LEFT(TH!M173,2)="15"),TK!$E$7=TH!F173),"x","")</f>
        <v/>
      </c>
      <c r="Z176" s="52" t="str">
        <f>IF(AND(B176&lt;=NKC!$N$8,B176&gt;=NKC!$M$8),"x","")</f>
        <v/>
      </c>
      <c r="AA176" s="868"/>
    </row>
    <row r="177" spans="1:30" s="587" customFormat="1" ht="15.75" customHeight="1">
      <c r="A177" s="869" t="str">
        <f>IF(B177&lt;&gt;"",IF(AND(B177&gt;=_TM1,B177&lt;=_TM2,OR(TH!L180="1111",TH!M180="1111")),TH!D180,""),"")</f>
        <v/>
      </c>
      <c r="B177" s="36">
        <f>IF(C177&lt;&gt;"",MONTH(C177),"")</f>
        <v>11</v>
      </c>
      <c r="C177" s="190">
        <f>E177</f>
        <v>42318</v>
      </c>
      <c r="D177" s="190" t="s">
        <v>989</v>
      </c>
      <c r="E177" s="183">
        <v>42318</v>
      </c>
      <c r="F177" s="188" t="s">
        <v>1007</v>
      </c>
      <c r="G177" s="876" t="s">
        <v>959</v>
      </c>
      <c r="H177" s="7" t="s">
        <v>1024</v>
      </c>
      <c r="I177" s="253"/>
      <c r="J177" s="253"/>
      <c r="K177" s="595">
        <v>17952628</v>
      </c>
      <c r="L177" s="596" t="s">
        <v>8</v>
      </c>
      <c r="M177" s="193" t="s">
        <v>24</v>
      </c>
      <c r="N177" s="52" t="str">
        <f>IF(AND('331-CT'!$E$7=TH!H180,OR(L177="331",M177="331")),"331",IF(AND(OR(L177="131",M177="131"),H177='131-CT'!$E$7),"131",""))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IF(OR(TH!L180=TH!$V$7,M177=TH!$V$7),"x","")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IF(AND(OR(LEFT(TH!L180,2)="15",LEFT(TH!M180,2)="15"),'152-CT'!$J$8=TH!F180),"x","")</f>
        <v/>
      </c>
      <c r="Y177" s="52" t="str">
        <f>IF(AND(OR(LEFT(TH!L180,2)="15",LEFT(TH!M180,2)="15"),TK!$E$7=TH!F180),"x","")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IF(B178&lt;&gt;"",IF(AND(B178&gt;=_TM1,B178&lt;=_TM2,OR(TH!L174="1111",TH!M174="1111")),TH!D174,""),"")</f>
        <v/>
      </c>
      <c r="B178" s="36">
        <f>IF(C178&lt;&gt;"",MONTH(C178),"")</f>
        <v>11</v>
      </c>
      <c r="C178" s="190">
        <f>E178</f>
        <v>42326</v>
      </c>
      <c r="D178" s="190" t="s">
        <v>988</v>
      </c>
      <c r="E178" s="183">
        <v>42326</v>
      </c>
      <c r="F178" s="188" t="s">
        <v>1000</v>
      </c>
      <c r="G178" s="876" t="s">
        <v>959</v>
      </c>
      <c r="H178" s="7" t="s">
        <v>1005</v>
      </c>
      <c r="I178" s="253"/>
      <c r="J178" s="253"/>
      <c r="K178" s="595">
        <v>20100000</v>
      </c>
      <c r="L178" s="596" t="s">
        <v>24</v>
      </c>
      <c r="M178" s="193" t="s">
        <v>47</v>
      </c>
      <c r="N178" s="52" t="str">
        <f>IF(AND('331-CT'!$E$7=TH!H174,OR(L178="331",M178="331")),"331",IF(AND(OR(L178="131",M178="131"),H178='131-CT'!$E$7),"131",""))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IF(OR(TH!L174=TH!$V$7,M178=TH!$V$7),"x","")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IF(AND(OR(LEFT(TH!L174,2)="15",LEFT(TH!M174,2)="15"),'152-CT'!$J$8=TH!F174),"x","")</f>
        <v/>
      </c>
      <c r="Y178" s="52" t="str">
        <f>IF(AND(OR(LEFT(TH!L174,2)="15",LEFT(TH!M174,2)="15"),TK!$E$7=TH!F174),"x","")</f>
        <v/>
      </c>
      <c r="Z178" s="52" t="str">
        <f>IF(AND(B178&lt;=NKC!$N$8,B178&gt;=NKC!$M$8),"x","")</f>
        <v/>
      </c>
      <c r="AA178" s="868"/>
    </row>
    <row r="179" spans="1:30" s="587" customFormat="1" ht="15.75" customHeight="1">
      <c r="A179" s="869" t="str">
        <f>IF(B179&lt;&gt;"",IF(AND(B179&gt;=_TM1,B179&lt;=_TM2,OR(TH!L181="1111",TH!M181="1111")),TH!D181,""),"")</f>
        <v/>
      </c>
      <c r="B179" s="36">
        <f>IF(C179&lt;&gt;"",MONTH(C179),"")</f>
        <v>11</v>
      </c>
      <c r="C179" s="190">
        <f>E179</f>
        <v>42326</v>
      </c>
      <c r="D179" s="190" t="s">
        <v>989</v>
      </c>
      <c r="E179" s="183">
        <v>42326</v>
      </c>
      <c r="F179" s="188" t="s">
        <v>1007</v>
      </c>
      <c r="G179" s="876" t="s">
        <v>959</v>
      </c>
      <c r="H179" s="7" t="s">
        <v>1024</v>
      </c>
      <c r="I179" s="253"/>
      <c r="J179" s="253"/>
      <c r="K179" s="595">
        <v>20056034</v>
      </c>
      <c r="L179" s="596" t="s">
        <v>8</v>
      </c>
      <c r="M179" s="193" t="s">
        <v>24</v>
      </c>
      <c r="N179" s="52" t="str">
        <f>IF(AND('331-CT'!$E$7=TH!H181,OR(L179="331",M179="331")),"331",IF(AND(OR(L179="131",M179="131"),H179='131-CT'!$E$7),"131",""))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IF(OR(TH!L181=TH!$V$7,M179=TH!$V$7),"x","")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IF(AND(OR(LEFT(TH!L181,2)="15",LEFT(TH!M181,2)="15"),'152-CT'!$J$8=TH!F181),"x","")</f>
        <v/>
      </c>
      <c r="Y179" s="52" t="str">
        <f>IF(AND(OR(LEFT(TH!L181,2)="15",LEFT(TH!M181,2)="15"),TK!$E$7=TH!F181),"x","")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IF(B180&lt;&gt;"",IF(AND(B180&gt;=_TM1,B180&lt;=_TM2,OR(TH!L182="1111",TH!M182="1111")),TH!D182,""),"")</f>
        <v/>
      </c>
      <c r="B180" s="36">
        <f>IF(C180&lt;&gt;"",MONTH(C180),"")</f>
        <v>11</v>
      </c>
      <c r="C180" s="190">
        <f>E180</f>
        <v>42326</v>
      </c>
      <c r="D180" s="190" t="s">
        <v>989</v>
      </c>
      <c r="E180" s="183">
        <v>42326</v>
      </c>
      <c r="F180" s="188" t="s">
        <v>1016</v>
      </c>
      <c r="G180" s="876" t="s">
        <v>959</v>
      </c>
      <c r="H180" s="7"/>
      <c r="I180" s="253"/>
      <c r="J180" s="253"/>
      <c r="K180" s="595">
        <v>11000</v>
      </c>
      <c r="L180" s="596" t="s">
        <v>83</v>
      </c>
      <c r="M180" s="193" t="s">
        <v>24</v>
      </c>
      <c r="N180" s="52" t="str">
        <f>IF(AND('331-CT'!$E$7=TH!H182,OR(L180="331",M180="331")),"331",IF(AND(OR(L180="131",M180="131"),H180='131-CT'!$E$7),"131",""))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IF(AND(OR(LEFT(TH!L182,2)="15",LEFT(TH!M182,2)="15"),'152-CT'!$J$8=TH!F182),"x","")</f>
        <v/>
      </c>
      <c r="Y180" s="52" t="str">
        <f>IF(AND(OR(LEFT(TH!L182,2)="15",LEFT(TH!M182,2)="15"),TK!$E$7=TH!F182),"x","")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IF(B181&lt;&gt;"",IF(AND(B181&gt;=_TM1,B181&lt;=_TM2,OR(TH!L175="1111",TH!M175="1111")),TH!D175,""),"")</f>
        <v/>
      </c>
      <c r="B181" s="36">
        <f>IF(C181&lt;&gt;"",MONTH(C181),"")</f>
        <v>11</v>
      </c>
      <c r="C181" s="190">
        <f>E181</f>
        <v>42333</v>
      </c>
      <c r="D181" s="190" t="s">
        <v>988</v>
      </c>
      <c r="E181" s="183">
        <v>42333</v>
      </c>
      <c r="F181" s="188" t="s">
        <v>996</v>
      </c>
      <c r="G181" s="876" t="s">
        <v>959</v>
      </c>
      <c r="H181" s="7"/>
      <c r="I181" s="253"/>
      <c r="J181" s="253"/>
      <c r="K181" s="595">
        <v>1288</v>
      </c>
      <c r="L181" s="596" t="s">
        <v>24</v>
      </c>
      <c r="M181" s="193" t="s">
        <v>269</v>
      </c>
      <c r="N181" s="52" t="str">
        <f>IF(AND('331-CT'!$E$7=TH!H175,OR(L181="331",M181="331")),"331",IF(AND(OR(L181="131",M181="131"),H181='131-CT'!$E$7),"131",""))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IF(OR(TH!L175=TH!$V$7,M181=TH!$V$7),"x","")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IF(AND(OR(LEFT(TH!L175,2)="15",LEFT(TH!M175,2)="15"),'152-CT'!$J$8=TH!F175),"x","")</f>
        <v/>
      </c>
      <c r="Y181" s="52" t="str">
        <f>IF(AND(OR(LEFT(TH!L175,2)="15",LEFT(TH!M175,2)="15"),TK!$E$7=TH!F175),"x","")</f>
        <v/>
      </c>
      <c r="Z181" s="52" t="str">
        <f>IF(AND(B181&lt;=NKC!$N$8,B181&gt;=NKC!$M$8),"x","")</f>
        <v/>
      </c>
      <c r="AA181" s="868"/>
    </row>
    <row r="182" spans="1:30" s="587" customFormat="1" ht="15.75" customHeight="1">
      <c r="A182" s="869" t="str">
        <f>IF(B182&lt;&gt;"",IF(AND(B182&gt;=_TM1,B182&lt;=_TM2,OR(TH!L176="1111",TH!M176="1111")),TH!D176,""),"")</f>
        <v/>
      </c>
      <c r="B182" s="36">
        <f>IF(C182&lt;&gt;"",MONTH(C182),"")</f>
        <v>11</v>
      </c>
      <c r="C182" s="190">
        <f>E182</f>
        <v>42333</v>
      </c>
      <c r="D182" s="190" t="s">
        <v>988</v>
      </c>
      <c r="E182" s="183">
        <v>42333</v>
      </c>
      <c r="F182" s="188" t="s">
        <v>1000</v>
      </c>
      <c r="G182" s="876" t="s">
        <v>959</v>
      </c>
      <c r="H182" s="7" t="s">
        <v>1005</v>
      </c>
      <c r="I182" s="253"/>
      <c r="J182" s="253"/>
      <c r="K182" s="595">
        <v>5000000</v>
      </c>
      <c r="L182" s="596" t="s">
        <v>24</v>
      </c>
      <c r="M182" s="193" t="s">
        <v>269</v>
      </c>
      <c r="N182" s="52" t="str">
        <f>IF(AND('331-CT'!$E$7=TH!H176,OR(L182="331",M182="331")),"331",IF(AND(OR(L182="131",M182="131"),H182='131-CT'!$E$7),"131",""))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IF(OR(TH!L176=TH!$V$7,M182=TH!$V$7),"x","")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IF(AND(OR(LEFT(TH!L176,2)="15",LEFT(TH!M176,2)="15"),'152-CT'!$J$8=TH!F176),"x","")</f>
        <v/>
      </c>
      <c r="Y182" s="52" t="str">
        <f>IF(AND(OR(LEFT(TH!L176,2)="15",LEFT(TH!M176,2)="15"),TK!$E$7=TH!F176),"x","")</f>
        <v/>
      </c>
      <c r="Z182" s="52" t="str">
        <f>IF(AND(B182&lt;=NKC!$N$8,B182&gt;=NKC!$M$8),"x","")</f>
        <v/>
      </c>
      <c r="AA182" s="868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>
        <f>IF(C183&lt;&gt;"",MONTH(C183),"")</f>
        <v>11</v>
      </c>
      <c r="C183" s="190">
        <f>E183</f>
        <v>42333</v>
      </c>
      <c r="D183" s="190" t="s">
        <v>989</v>
      </c>
      <c r="E183" s="183">
        <v>42333</v>
      </c>
      <c r="F183" s="188" t="s">
        <v>993</v>
      </c>
      <c r="G183" s="876" t="s">
        <v>959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>
        <f>IF(C184&lt;&gt;"",MONTH(C184),"")</f>
        <v>11</v>
      </c>
      <c r="C184" s="190">
        <f>E184</f>
        <v>42333</v>
      </c>
      <c r="D184" s="190" t="s">
        <v>989</v>
      </c>
      <c r="E184" s="183">
        <v>42333</v>
      </c>
      <c r="F184" s="188" t="s">
        <v>1007</v>
      </c>
      <c r="G184" s="876" t="s">
        <v>959</v>
      </c>
      <c r="H184" s="7" t="s">
        <v>1026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>
        <f>IF(C185&lt;&gt;"",MONTH(C185),"")</f>
        <v>11</v>
      </c>
      <c r="C185" s="190">
        <f>E185</f>
        <v>42333</v>
      </c>
      <c r="D185" s="190" t="s">
        <v>989</v>
      </c>
      <c r="E185" s="183">
        <v>42333</v>
      </c>
      <c r="F185" s="188" t="s">
        <v>1016</v>
      </c>
      <c r="G185" s="876" t="s">
        <v>959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s="587" customFormat="1" ht="15.75" customHeight="1">
      <c r="A186" s="869" t="str">
        <f>IF(B186&lt;&gt;"",IF(AND(B186&gt;=_TM1,B186&lt;=_TM2,OR(TH!L221="1111",TH!M221="1111")),TH!D221,""),"")</f>
        <v/>
      </c>
      <c r="B186" s="36">
        <f>IF(C186&lt;&gt;"",MONTH(C186),"")</f>
        <v>11</v>
      </c>
      <c r="C186" s="190">
        <f>E186</f>
        <v>42335</v>
      </c>
      <c r="D186" s="190" t="s">
        <v>988</v>
      </c>
      <c r="E186" s="190">
        <v>42335</v>
      </c>
      <c r="F186" s="188" t="s">
        <v>990</v>
      </c>
      <c r="G186" s="876" t="s">
        <v>959</v>
      </c>
      <c r="H186" s="204" t="s">
        <v>991</v>
      </c>
      <c r="I186" s="253"/>
      <c r="J186" s="253"/>
      <c r="K186" s="595">
        <v>12326081</v>
      </c>
      <c r="L186" s="596" t="s">
        <v>24</v>
      </c>
      <c r="M186" s="596" t="s">
        <v>269</v>
      </c>
      <c r="N186" s="52" t="str">
        <f>IF(AND('331-CT'!$E$7=TH!H221,OR(L186="331",M186="331")),"331",IF(AND(OR(L186="131",M186="131"),H186='131-CT'!$E$7),"131",""))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IF(OR(TH!L221=TH!$V$7,M186=TH!$V$7),"x","")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IF(AND(OR(LEFT(TH!L221,2)="15",LEFT(TH!M221,2)="15"),'152-CT'!$J$8=TH!F221),"x","")</f>
        <v/>
      </c>
      <c r="Y186" s="52" t="str">
        <f>IF(AND(OR(LEFT(TH!L221,2)="15",LEFT(TH!M221,2)="15"),TK!$E$7=TH!F221),"x","")</f>
        <v/>
      </c>
      <c r="Z186" s="52" t="str">
        <f>IF(AND(B186&lt;=NKC!$N$8,B186&gt;=NKC!$M$8),"x","")</f>
        <v/>
      </c>
      <c r="AA186" s="868"/>
      <c r="AC186" s="205"/>
      <c r="AD186" s="205"/>
    </row>
    <row r="187" spans="1:30" ht="15.75" customHeight="1">
      <c r="A187" s="869" t="str">
        <f>IF(B187&lt;&gt;"",IF(AND(B187&gt;=_TM1,B187&lt;=_TM2,OR(TH!L222="1111",TH!M222="1111")),TH!D222,""),"")</f>
        <v/>
      </c>
      <c r="B187" s="36">
        <f>IF(C187&lt;&gt;"",MONTH(C187),"")</f>
        <v>11</v>
      </c>
      <c r="C187" s="190">
        <f>E187</f>
        <v>42335</v>
      </c>
      <c r="D187" s="190" t="s">
        <v>988</v>
      </c>
      <c r="E187" s="190">
        <v>42335</v>
      </c>
      <c r="F187" s="188" t="s">
        <v>1000</v>
      </c>
      <c r="G187" s="876" t="s">
        <v>959</v>
      </c>
      <c r="H187" s="7" t="s">
        <v>1005</v>
      </c>
      <c r="I187" s="253"/>
      <c r="J187" s="253"/>
      <c r="K187" s="595">
        <v>20000000</v>
      </c>
      <c r="L187" s="596" t="s">
        <v>24</v>
      </c>
      <c r="M187" s="596" t="s">
        <v>47</v>
      </c>
      <c r="N187" s="52" t="str">
        <f>IF(AND('331-CT'!$E$7=TH!H222,OR(L187="331",M187="331")),"331",IF(AND(OR(L187="131",M187="131"),H187='131-CT'!$E$7),"131",""))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IF(OR(TH!L222=TH!$V$7,M187=TH!$V$7),"x","")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IF(AND(OR(LEFT(TH!L222,2)="15",LEFT(TH!M222,2)="15"),'152-CT'!$J$8=TH!F222),"x","")</f>
        <v/>
      </c>
      <c r="Y187" s="52" t="str">
        <f>IF(AND(OR(LEFT(TH!L222,2)="15",LEFT(TH!M222,2)="15"),TK!$E$7=TH!F222),"x","")</f>
        <v/>
      </c>
      <c r="Z187" s="52" t="str">
        <f>IF(AND(B187&lt;=NKC!$N$8,B187&gt;=NKC!$M$8),"x","")</f>
        <v/>
      </c>
      <c r="AA187" s="868"/>
      <c r="AB187" s="587"/>
    </row>
    <row r="188" spans="1:30" ht="15.75" customHeight="1">
      <c r="A188" s="869" t="str">
        <f>IF(B188&lt;&gt;"",IF(AND(B188&gt;=_TM1,B188&lt;=_TM2,OR(TH!L224="1111",TH!M224="1111")),TH!D224,""),"")</f>
        <v/>
      </c>
      <c r="B188" s="36">
        <f>IF(C188&lt;&gt;"",MONTH(C188),"")</f>
        <v>11</v>
      </c>
      <c r="C188" s="190">
        <f>E188</f>
        <v>42335</v>
      </c>
      <c r="D188" s="190" t="s">
        <v>989</v>
      </c>
      <c r="E188" s="190">
        <v>42335</v>
      </c>
      <c r="F188" s="188" t="s">
        <v>1016</v>
      </c>
      <c r="G188" s="876" t="s">
        <v>959</v>
      </c>
      <c r="H188" s="192"/>
      <c r="I188" s="253"/>
      <c r="J188" s="253"/>
      <c r="K188" s="595">
        <v>22000</v>
      </c>
      <c r="L188" s="596" t="s">
        <v>83</v>
      </c>
      <c r="M188" s="596" t="s">
        <v>24</v>
      </c>
      <c r="N188" s="52" t="str">
        <f>IF(AND('331-CT'!$E$7=TH!H224,OR(L188="331",M188="331")),"331",IF(AND(OR(L188="131",M188="131"),H188='131-CT'!$E$7),"131",""))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IF(OR(TH!L224=TH!$V$7,M188=TH!$V$7),"x","")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IF(AND(OR(LEFT(TH!L224,2)="15",LEFT(TH!M224,2)="15"),'152-CT'!$J$8=TH!F224),"x","")</f>
        <v/>
      </c>
      <c r="Y188" s="52" t="str">
        <f>IF(AND(OR(LEFT(TH!L224,2)="15",LEFT(TH!M224,2)="15"),TK!$E$7=TH!F224),"x","")</f>
        <v/>
      </c>
      <c r="Z188" s="52" t="str">
        <f>IF(AND(B188&lt;=NKC!$N$8,B188&gt;=NKC!$M$8),"x","")</f>
        <v/>
      </c>
      <c r="AA188" s="868"/>
      <c r="AB188" s="587"/>
    </row>
    <row r="189" spans="1:30" ht="15.75" customHeight="1">
      <c r="A189" s="869" t="str">
        <f>IF(B189&lt;&gt;"",IF(AND(B189&gt;=_TM1,B189&lt;=_TM2,OR(TH!L225="1111",TH!M225="1111")),TH!D225,""),"")</f>
        <v/>
      </c>
      <c r="B189" s="36">
        <f>IF(C189&lt;&gt;"",MONTH(C189),"")</f>
        <v>11</v>
      </c>
      <c r="C189" s="190">
        <f>E189</f>
        <v>42335</v>
      </c>
      <c r="D189" s="190" t="s">
        <v>989</v>
      </c>
      <c r="E189" s="190">
        <v>42335</v>
      </c>
      <c r="F189" s="188" t="s">
        <v>1007</v>
      </c>
      <c r="G189" s="876" t="s">
        <v>959</v>
      </c>
      <c r="H189" s="7" t="s">
        <v>1024</v>
      </c>
      <c r="I189" s="253"/>
      <c r="J189" s="253"/>
      <c r="K189" s="595">
        <v>20022000</v>
      </c>
      <c r="L189" s="596" t="s">
        <v>8</v>
      </c>
      <c r="M189" s="596" t="s">
        <v>24</v>
      </c>
      <c r="N189" s="52" t="str">
        <f>IF(AND('331-CT'!$E$7=TH!H225,OR(L189="331",M189="331")),"331",IF(AND(OR(L189="131",M189="131"),H189='131-CT'!$E$7),"131",""))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IF(OR(TH!L225=TH!$V$7,M189=TH!$V$7),"x","")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IF(AND(OR(LEFT(TH!L225,2)="15",LEFT(TH!M225,2)="15"),'152-CT'!$J$8=TH!F225),"x","")</f>
        <v/>
      </c>
      <c r="Y189" s="52" t="str">
        <f>IF(AND(OR(LEFT(TH!L225,2)="15",LEFT(TH!M225,2)="15"),TK!$E$7=TH!F225),"x","")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IF(B190&lt;&gt;"",IF(AND(B190&gt;=_TM1,B190&lt;=_TM2,OR(TH!L226="1111",TH!M226="1111")),TH!D226,""),"")</f>
        <v/>
      </c>
      <c r="B190" s="36">
        <f>IF(C190&lt;&gt;"",MONTH(C190),"")</f>
        <v>11</v>
      </c>
      <c r="C190" s="190">
        <f>E190</f>
        <v>42337</v>
      </c>
      <c r="D190" s="190" t="s">
        <v>989</v>
      </c>
      <c r="E190" s="190">
        <v>42337</v>
      </c>
      <c r="F190" s="188" t="s">
        <v>992</v>
      </c>
      <c r="G190" s="876" t="s">
        <v>959</v>
      </c>
      <c r="H190" s="192"/>
      <c r="I190" s="253"/>
      <c r="J190" s="253"/>
      <c r="K190" s="595">
        <v>55000</v>
      </c>
      <c r="L190" s="596" t="s">
        <v>83</v>
      </c>
      <c r="M190" s="596" t="s">
        <v>24</v>
      </c>
      <c r="N190" s="52" t="str">
        <f>IF(AND('331-CT'!$E$7=TH!H226,OR(L190="331",M190="331")),"331",IF(AND(OR(L190="131",M190="131"),H190='131-CT'!$E$7),"131",""))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IF(OR(TH!L226=TH!$V$7,M190=TH!$V$7),"x","")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IF(AND(OR(LEFT(TH!L226,2)="15",LEFT(TH!M226,2)="15"),'152-CT'!$J$8=TH!F226),"x","")</f>
        <v/>
      </c>
      <c r="Y190" s="52" t="str">
        <f>IF(AND(OR(LEFT(TH!L226,2)="15",LEFT(TH!M226,2)="15"),TK!$E$7=TH!F226),"x","")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IF(B191&lt;&gt;"",IF(AND(B191&gt;=_TM1,B191&lt;=_TM2,OR(TH!L223="1111",TH!M223="1111")),TH!D223,""),"")</f>
        <v/>
      </c>
      <c r="B191" s="36">
        <f>IF(C191&lt;&gt;"",MONTH(C191),"")</f>
        <v>11</v>
      </c>
      <c r="C191" s="190">
        <f>E191</f>
        <v>42338</v>
      </c>
      <c r="D191" s="190" t="s">
        <v>988</v>
      </c>
      <c r="E191" s="190">
        <v>42338</v>
      </c>
      <c r="F191" s="188" t="s">
        <v>990</v>
      </c>
      <c r="G191" s="876" t="s">
        <v>959</v>
      </c>
      <c r="H191" s="192" t="s">
        <v>961</v>
      </c>
      <c r="I191" s="253"/>
      <c r="J191" s="253"/>
      <c r="K191" s="595">
        <v>13805000</v>
      </c>
      <c r="L191" s="596" t="s">
        <v>24</v>
      </c>
      <c r="M191" s="596" t="s">
        <v>269</v>
      </c>
      <c r="N191" s="52" t="str">
        <f>IF(AND('331-CT'!$E$7=TH!H223,OR(L191="331",M191="331")),"331",IF(AND(OR(L191="131",M191="131"),H191='131-CT'!$E$7),"131",""))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IF(OR(TH!L223=TH!$V$7,M191=TH!$V$7),"x","")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IF(AND(OR(LEFT(TH!L223,2)="15",LEFT(TH!M223,2)="15"),'152-CT'!$J$8=TH!F223),"x","")</f>
        <v/>
      </c>
      <c r="Y191" s="52" t="str">
        <f>IF(AND(OR(LEFT(TH!L223,2)="15",LEFT(TH!M223,2)="15"),TK!$E$7=TH!F223),"x","")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IF(B192&lt;&gt;"",IF(AND(B192&gt;=_TM1,B192&lt;=_TM2,OR(TH!L227="1111",TH!M227="1111")),TH!D227,""),"")</f>
        <v/>
      </c>
      <c r="B192" s="36">
        <f>IF(C192&lt;&gt;"",MONTH(C192),"")</f>
        <v>11</v>
      </c>
      <c r="C192" s="190">
        <f>E192</f>
        <v>42338</v>
      </c>
      <c r="D192" s="190" t="s">
        <v>989</v>
      </c>
      <c r="E192" s="190">
        <v>42338</v>
      </c>
      <c r="F192" s="188" t="s">
        <v>994</v>
      </c>
      <c r="G192" s="876" t="s">
        <v>959</v>
      </c>
      <c r="H192" s="7" t="s">
        <v>1005</v>
      </c>
      <c r="I192" s="253"/>
      <c r="J192" s="253"/>
      <c r="K192" s="595">
        <v>12400000</v>
      </c>
      <c r="L192" s="596" t="s">
        <v>47</v>
      </c>
      <c r="M192" s="596" t="s">
        <v>24</v>
      </c>
      <c r="N192" s="52" t="str">
        <f>IF(AND('331-CT'!$E$7=TH!H227,OR(L192="331",M192="331")),"331",IF(AND(OR(L192="131",M192="131"),H192='131-CT'!$E$7),"131",""))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IF(OR(TH!L227=TH!$V$7,M192=TH!$V$7),"x","")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IF(AND(OR(LEFT(TH!L227,2)="15",LEFT(TH!M227,2)="15"),'152-CT'!$J$8=TH!F227),"x","")</f>
        <v/>
      </c>
      <c r="Y192" s="52" t="str">
        <f>IF(AND(OR(LEFT(TH!L227,2)="15",LEFT(TH!M227,2)="15"),TK!$E$7=TH!F227),"x","")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IF(B193&lt;&gt;"",IF(AND(B193&gt;=_TM1,B193&lt;=_TM2,OR(TH!L186="1111",TH!M186="1111")),TH!D186,""),"")</f>
        <v/>
      </c>
      <c r="B193" s="36">
        <f>IF(C193&lt;&gt;"",MONTH(C193),"")</f>
        <v>12</v>
      </c>
      <c r="C193" s="190">
        <f>E193</f>
        <v>42339</v>
      </c>
      <c r="D193" s="190" t="s">
        <v>988</v>
      </c>
      <c r="E193" s="183">
        <v>42339</v>
      </c>
      <c r="F193" s="188" t="s">
        <v>1000</v>
      </c>
      <c r="G193" s="876" t="s">
        <v>959</v>
      </c>
      <c r="H193" s="7" t="s">
        <v>1005</v>
      </c>
      <c r="I193" s="253"/>
      <c r="J193" s="253"/>
      <c r="K193" s="595">
        <v>135360000</v>
      </c>
      <c r="L193" s="596" t="s">
        <v>24</v>
      </c>
      <c r="M193" s="193" t="s">
        <v>47</v>
      </c>
      <c r="N193" s="52" t="str">
        <f>IF(AND('331-CT'!$E$7=TH!H186,OR(L193="331",M193="331")),"331",IF(AND(OR(L193="131",M193="131"),H193='131-CT'!$E$7),"131",""))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IF(OR(TH!L186=TH!$V$7,M193=TH!$V$7),"x","")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IF(AND(OR(LEFT(TH!L186,2)="15",LEFT(TH!M186,2)="15"),'152-CT'!$J$8=TH!F186),"x","")</f>
        <v/>
      </c>
      <c r="Y193" s="52" t="str">
        <f>IF(AND(OR(LEFT(TH!L186,2)="15",LEFT(TH!M186,2)="15"),TK!$E$7=TH!F186),"x","")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>
        <f>IF(C194&lt;&gt;"",MONTH(C194),"")</f>
        <v>12</v>
      </c>
      <c r="C194" s="190">
        <f>E194</f>
        <v>42339</v>
      </c>
      <c r="D194" s="190" t="s">
        <v>989</v>
      </c>
      <c r="E194" s="183">
        <v>42339</v>
      </c>
      <c r="F194" s="188" t="s">
        <v>1007</v>
      </c>
      <c r="G194" s="876" t="s">
        <v>959</v>
      </c>
      <c r="H194" s="192" t="s">
        <v>1029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>
        <f>IF(C195&lt;&gt;"",MONTH(C195),"")</f>
        <v>12</v>
      </c>
      <c r="C195" s="190">
        <f>E195</f>
        <v>42339</v>
      </c>
      <c r="D195" s="190" t="s">
        <v>989</v>
      </c>
      <c r="E195" s="183">
        <v>42339</v>
      </c>
      <c r="F195" s="188" t="s">
        <v>1007</v>
      </c>
      <c r="G195" s="876" t="s">
        <v>959</v>
      </c>
      <c r="H195" s="192" t="s">
        <v>1015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>
        <f>IF(C196&lt;&gt;"",MONTH(C196),"")</f>
        <v>12</v>
      </c>
      <c r="C196" s="190">
        <f>E196</f>
        <v>42339</v>
      </c>
      <c r="D196" s="190" t="s">
        <v>989</v>
      </c>
      <c r="E196" s="183">
        <v>42339</v>
      </c>
      <c r="F196" s="188" t="s">
        <v>1016</v>
      </c>
      <c r="G196" s="876" t="s">
        <v>959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>
        <f>IF(C197&lt;&gt;"",MONTH(C197),"")</f>
        <v>12</v>
      </c>
      <c r="C197" s="190">
        <f>E197</f>
        <v>42339</v>
      </c>
      <c r="D197" s="190" t="s">
        <v>989</v>
      </c>
      <c r="E197" s="183">
        <v>42339</v>
      </c>
      <c r="F197" s="188" t="s">
        <v>994</v>
      </c>
      <c r="G197" s="876" t="s">
        <v>959</v>
      </c>
      <c r="H197" s="7" t="s">
        <v>1005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IF(B198&lt;&gt;"",IF(AND(B198&gt;=_TM1,B198&lt;=_TM2,OR(TH!L187="1111",TH!M187="1111")),TH!D187,""),"")</f>
        <v/>
      </c>
      <c r="B198" s="36">
        <f>IF(C198&lt;&gt;"",MONTH(C198),"")</f>
        <v>12</v>
      </c>
      <c r="C198" s="190">
        <f>E198</f>
        <v>42342</v>
      </c>
      <c r="D198" s="190" t="s">
        <v>988</v>
      </c>
      <c r="E198" s="183">
        <v>42342</v>
      </c>
      <c r="F198" s="188" t="s">
        <v>990</v>
      </c>
      <c r="G198" s="876" t="s">
        <v>959</v>
      </c>
      <c r="H198" s="7" t="s">
        <v>942</v>
      </c>
      <c r="I198" s="253"/>
      <c r="J198" s="253"/>
      <c r="K198" s="595">
        <v>190058000</v>
      </c>
      <c r="L198" s="596" t="s">
        <v>24</v>
      </c>
      <c r="M198" s="193" t="s">
        <v>269</v>
      </c>
      <c r="N198" s="52" t="str">
        <f>IF(AND('331-CT'!$E$7=TH!H187,OR(L198="331",M198="331")),"331",IF(AND(OR(L198="131",M198="131"),H198='131-CT'!$E$7),"131",""))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IF(OR(TH!L187=TH!$V$7,M198=TH!$V$7),"x","")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IF(AND(OR(LEFT(TH!L187,2)="15",LEFT(TH!M187,2)="15"),'152-CT'!$J$8=TH!F187),"x","")</f>
        <v/>
      </c>
      <c r="Y198" s="52" t="str">
        <f>IF(AND(OR(LEFT(TH!L187,2)="15",LEFT(TH!M187,2)="15"),TK!$E$7=TH!F187),"x","")</f>
        <v/>
      </c>
      <c r="Z198" s="52" t="str">
        <f>IF(AND(B198&lt;=NKC!$N$8,B198&gt;=NKC!$M$8),"x","")</f>
        <v/>
      </c>
      <c r="AA198" s="868"/>
      <c r="AB198" s="587"/>
      <c r="AC198" s="587"/>
      <c r="AD198" s="587"/>
    </row>
    <row r="199" spans="1:30" ht="15.75" customHeight="1">
      <c r="A199" s="869" t="str">
        <f>IF(B199&lt;&gt;"",IF(AND(B199&gt;=_TM1,B199&lt;=_TM2,OR(TH!L188="1111",TH!M188="1111")),TH!D188,""),"")</f>
        <v/>
      </c>
      <c r="B199" s="36">
        <f>IF(C199&lt;&gt;"",MONTH(C199),"")</f>
        <v>12</v>
      </c>
      <c r="C199" s="190">
        <f>E199</f>
        <v>42345</v>
      </c>
      <c r="D199" s="190" t="s">
        <v>988</v>
      </c>
      <c r="E199" s="183">
        <v>42345</v>
      </c>
      <c r="F199" s="188" t="s">
        <v>1000</v>
      </c>
      <c r="G199" s="876" t="s">
        <v>959</v>
      </c>
      <c r="H199" s="7" t="s">
        <v>1005</v>
      </c>
      <c r="I199" s="253"/>
      <c r="J199" s="253"/>
      <c r="K199" s="595">
        <v>21500000</v>
      </c>
      <c r="L199" s="596" t="s">
        <v>24</v>
      </c>
      <c r="M199" s="193" t="s">
        <v>47</v>
      </c>
      <c r="N199" s="52" t="str">
        <f>IF(AND('331-CT'!$E$7=TH!H188,OR(L199="331",M199="331")),"331",IF(AND(OR(L199="131",M199="131"),H199='131-CT'!$E$7),"131",""))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IF(OR(TH!L188=TH!$V$7,M199=TH!$V$7),"x","")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IF(AND(OR(LEFT(TH!L188,2)="15",LEFT(TH!M188,2)="15"),'152-CT'!$J$8=TH!F188),"x","")</f>
        <v/>
      </c>
      <c r="Y199" s="52" t="str">
        <f>IF(AND(OR(LEFT(TH!L188,2)="15",LEFT(TH!M188,2)="15"),TK!$E$7=TH!F188),"x","")</f>
        <v/>
      </c>
      <c r="Z199" s="52" t="str">
        <f>IF(AND(B199&lt;=NKC!$N$8,B199&gt;=NKC!$M$8),"x","")</f>
        <v/>
      </c>
      <c r="AA199" s="868"/>
      <c r="AB199" s="587"/>
      <c r="AC199" s="587"/>
      <c r="AD199" s="587"/>
    </row>
    <row r="200" spans="1:30" ht="15.75" customHeight="1">
      <c r="A200" s="869" t="str">
        <f>IF(B200&lt;&gt;"",IF(AND(B200&gt;=_TM1,B200&lt;=_TM2,OR(TH!L198="1111",TH!M198="1111")),TH!D198,""),"")</f>
        <v/>
      </c>
      <c r="B200" s="36">
        <f>IF(C200&lt;&gt;"",MONTH(C200),"")</f>
        <v>12</v>
      </c>
      <c r="C200" s="190">
        <f>E200</f>
        <v>42345</v>
      </c>
      <c r="D200" s="190" t="s">
        <v>989</v>
      </c>
      <c r="E200" s="183">
        <v>42345</v>
      </c>
      <c r="F200" s="188" t="s">
        <v>994</v>
      </c>
      <c r="G200" s="876" t="s">
        <v>959</v>
      </c>
      <c r="H200" s="7" t="s">
        <v>1005</v>
      </c>
      <c r="I200" s="253"/>
      <c r="J200" s="253"/>
      <c r="K200" s="595">
        <v>190000000</v>
      </c>
      <c r="L200" s="596" t="s">
        <v>47</v>
      </c>
      <c r="M200" s="596" t="s">
        <v>24</v>
      </c>
      <c r="N200" s="52" t="str">
        <f>IF(AND('331-CT'!$E$7=TH!H198,OR(L200="331",M200="331")),"331",IF(AND(OR(L200="131",M200="131"),H200='131-CT'!$E$7),"131",""))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IF(OR(TH!L198=TH!$V$7,M200=TH!$V$7),"x","")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IF(AND(OR(LEFT(TH!L198,2)="15",LEFT(TH!M198,2)="15"),'152-CT'!$J$8=TH!F198),"x","")</f>
        <v/>
      </c>
      <c r="Y200" s="52" t="str">
        <f>IF(AND(OR(LEFT(TH!L198,2)="15",LEFT(TH!M198,2)="15"),TK!$E$7=TH!F198),"x","")</f>
        <v/>
      </c>
      <c r="Z200" s="52" t="str">
        <f>IF(AND(B200&lt;=NKC!$N$8,B200&gt;=NKC!$M$8),"x","")</f>
        <v/>
      </c>
      <c r="AA200" s="868"/>
      <c r="AB200" s="587"/>
    </row>
    <row r="201" spans="1:30" ht="15.75" customHeight="1">
      <c r="A201" s="869" t="str">
        <f>IF(B201&lt;&gt;"",IF(AND(B201&gt;=_TM1,B201&lt;=_TM2,OR(TH!L199="1111",TH!M199="1111")),TH!D199,""),"")</f>
        <v/>
      </c>
      <c r="B201" s="36">
        <f>IF(C201&lt;&gt;"",MONTH(C201),"")</f>
        <v>12</v>
      </c>
      <c r="C201" s="190">
        <f>E201</f>
        <v>42345</v>
      </c>
      <c r="D201" s="190" t="s">
        <v>989</v>
      </c>
      <c r="E201" s="183">
        <v>42345</v>
      </c>
      <c r="F201" s="188" t="s">
        <v>1007</v>
      </c>
      <c r="G201" s="876" t="s">
        <v>959</v>
      </c>
      <c r="H201" s="7" t="s">
        <v>1024</v>
      </c>
      <c r="I201" s="253"/>
      <c r="J201" s="253"/>
      <c r="K201" s="595">
        <v>21522000</v>
      </c>
      <c r="L201" s="596" t="s">
        <v>8</v>
      </c>
      <c r="M201" s="596" t="s">
        <v>24</v>
      </c>
      <c r="N201" s="52" t="str">
        <f>IF(AND('331-CT'!$E$7=TH!H199,OR(L201="331",M201="331")),"331",IF(AND(OR(L201="131",M201="131"),H201='131-CT'!$E$7),"131",""))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IF(OR(TH!L199=TH!$V$7,M201=TH!$V$7),"x","")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IF(AND(OR(LEFT(TH!L199,2)="15",LEFT(TH!M199,2)="15"),'152-CT'!$J$8=TH!F199),"x","")</f>
        <v/>
      </c>
      <c r="Y201" s="52" t="str">
        <f>IF(AND(OR(LEFT(TH!L199,2)="15",LEFT(TH!M199,2)="15"),TK!$E$7=TH!F199),"x","")</f>
        <v/>
      </c>
      <c r="Z201" s="52" t="str">
        <f>IF(AND(B201&lt;=NKC!$N$8,B201&gt;=NKC!$M$8),"x","")</f>
        <v/>
      </c>
      <c r="AA201" s="868"/>
      <c r="AB201" s="587"/>
    </row>
    <row r="202" spans="1:30" ht="15.75" customHeight="1">
      <c r="A202" s="869" t="str">
        <f>IF(B202&lt;&gt;"",IF(AND(B202&gt;=_TM1,B202&lt;=_TM2,OR(TH!L200="1111",TH!M200="1111")),TH!D200,""),"")</f>
        <v/>
      </c>
      <c r="B202" s="36">
        <f>IF(C202&lt;&gt;"",MONTH(C202),"")</f>
        <v>12</v>
      </c>
      <c r="C202" s="190">
        <f>E202</f>
        <v>42345</v>
      </c>
      <c r="D202" s="190" t="s">
        <v>989</v>
      </c>
      <c r="E202" s="183">
        <v>42345</v>
      </c>
      <c r="F202" s="188" t="s">
        <v>1016</v>
      </c>
      <c r="G202" s="876" t="s">
        <v>959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IF(AND('331-CT'!$E$7=TH!H200,OR(L202="331",M202="331")),"331",IF(AND(OR(L202="131",M202="131"),H202='131-CT'!$E$7),"131",""))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IF(OR(TH!L200=TH!$V$7,M202=TH!$V$7),"x","")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IF(AND(OR(LEFT(TH!L200,2)="15",LEFT(TH!M200,2)="15"),'152-CT'!$J$8=TH!F200),"x","")</f>
        <v/>
      </c>
      <c r="Y202" s="52" t="str">
        <f>IF(AND(OR(LEFT(TH!L200,2)="15",LEFT(TH!M200,2)="15"),TK!$E$7=TH!F200),"x","")</f>
        <v/>
      </c>
      <c r="Z202" s="52" t="str">
        <f>IF(AND(B202&lt;=NKC!$N$8,B202&gt;=NKC!$M$8),"x","")</f>
        <v/>
      </c>
      <c r="AA202" s="868"/>
      <c r="AB202" s="587"/>
    </row>
    <row r="203" spans="1:30" ht="15.75" customHeight="1">
      <c r="A203" s="869" t="str">
        <f>IF(B203&lt;&gt;"",IF(AND(B203&gt;=_TM1,B203&lt;=_TM2,OR(TH!L189="1111",TH!M189="1111")),TH!D189,""),"")</f>
        <v/>
      </c>
      <c r="B203" s="36">
        <f>IF(C203&lt;&gt;"",MONTH(C203),"")</f>
        <v>12</v>
      </c>
      <c r="C203" s="190">
        <f>E203</f>
        <v>42348</v>
      </c>
      <c r="D203" s="190" t="s">
        <v>988</v>
      </c>
      <c r="E203" s="183">
        <v>42348</v>
      </c>
      <c r="F203" s="188" t="s">
        <v>990</v>
      </c>
      <c r="G203" s="876" t="s">
        <v>959</v>
      </c>
      <c r="H203" s="192" t="s">
        <v>1027</v>
      </c>
      <c r="I203" s="253"/>
      <c r="J203" s="253"/>
      <c r="K203" s="595">
        <v>10741369</v>
      </c>
      <c r="L203" s="596" t="s">
        <v>24</v>
      </c>
      <c r="M203" s="193" t="s">
        <v>269</v>
      </c>
      <c r="N203" s="52" t="str">
        <f>IF(AND('331-CT'!$E$7=TH!H189,OR(L203="331",M203="331")),"331",IF(AND(OR(L203="131",M203="131"),H203='131-CT'!$E$7),"131",""))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IF(OR(TH!L189=TH!$V$7,M203=TH!$V$7),"x","")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IF(AND(OR(LEFT(TH!L189,2)="15",LEFT(TH!M189,2)="15"),'152-CT'!$J$8=TH!F189),"x","")</f>
        <v/>
      </c>
      <c r="Y203" s="52" t="str">
        <f>IF(AND(OR(LEFT(TH!L189,2)="15",LEFT(TH!M189,2)="15"),TK!$E$7=TH!F189),"x","")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IF(B204&lt;&gt;"",IF(AND(B204&gt;=_TM1,B204&lt;=_TM2,OR(TH!L190="1111",TH!M190="1111")),TH!D190,""),"")</f>
        <v/>
      </c>
      <c r="B204" s="36">
        <f>IF(C204&lt;&gt;"",MONTH(C204),"")</f>
        <v>12</v>
      </c>
      <c r="C204" s="190">
        <f>E204</f>
        <v>42349</v>
      </c>
      <c r="D204" s="190" t="s">
        <v>988</v>
      </c>
      <c r="E204" s="183">
        <v>42349</v>
      </c>
      <c r="F204" s="188" t="s">
        <v>1000</v>
      </c>
      <c r="G204" s="876" t="s">
        <v>959</v>
      </c>
      <c r="H204" s="7" t="s">
        <v>1005</v>
      </c>
      <c r="I204" s="253"/>
      <c r="J204" s="253"/>
      <c r="K204" s="595">
        <v>2100000</v>
      </c>
      <c r="L204" s="596" t="s">
        <v>24</v>
      </c>
      <c r="M204" s="193" t="s">
        <v>47</v>
      </c>
      <c r="N204" s="52" t="str">
        <f>IF(AND('331-CT'!$E$7=TH!H190,OR(L204="331",M204="331")),"331",IF(AND(OR(L204="131",M204="131"),H204='131-CT'!$E$7),"131",""))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IF(OR(TH!L190=TH!$V$7,M204=TH!$V$7),"x","")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IF(AND(OR(LEFT(TH!L190,2)="15",LEFT(TH!M190,2)="15"),'152-CT'!$J$8=TH!F190),"x","")</f>
        <v/>
      </c>
      <c r="Y204" s="52" t="str">
        <f>IF(AND(OR(LEFT(TH!L190,2)="15",LEFT(TH!M190,2)="15"),TK!$E$7=TH!F190),"x","")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IF(B205&lt;&gt;"",IF(AND(B205&gt;=_TM1,B205&lt;=_TM2,OR(TH!L191="1111",TH!M191="1111")),TH!D191,""),"")</f>
        <v/>
      </c>
      <c r="B205" s="36">
        <f>IF(C205&lt;&gt;"",MONTH(C205),"")</f>
        <v>12</v>
      </c>
      <c r="C205" s="190">
        <f>E205</f>
        <v>42349</v>
      </c>
      <c r="D205" s="190" t="s">
        <v>988</v>
      </c>
      <c r="E205" s="183">
        <v>42349</v>
      </c>
      <c r="F205" s="188" t="s">
        <v>990</v>
      </c>
      <c r="G205" s="876" t="s">
        <v>959</v>
      </c>
      <c r="H205" s="192" t="s">
        <v>944</v>
      </c>
      <c r="I205" s="253"/>
      <c r="J205" s="253"/>
      <c r="K205" s="595">
        <v>7246008</v>
      </c>
      <c r="L205" s="596" t="s">
        <v>24</v>
      </c>
      <c r="M205" s="193" t="s">
        <v>269</v>
      </c>
      <c r="N205" s="52" t="str">
        <f>IF(AND('331-CT'!$E$7=TH!H191,OR(L205="331",M205="331")),"331",IF(AND(OR(L205="131",M205="131"),H205='131-CT'!$E$7),"131",""))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IF(OR(TH!L191=TH!$V$7,M205=TH!$V$7),"x","")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IF(AND(OR(LEFT(TH!L191,2)="15",LEFT(TH!M191,2)="15"),'152-CT'!$J$8=TH!F191),"x","")</f>
        <v/>
      </c>
      <c r="Y205" s="52" t="str">
        <f>IF(AND(OR(LEFT(TH!L191,2)="15",LEFT(TH!M191,2)="15"),TK!$E$7=TH!F191),"x","")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IF(B206&lt;&gt;"",IF(AND(B206&gt;=_TM1,B206&lt;=_TM2,OR(TH!L201="1111",TH!M201="1111")),TH!D201,""),"")</f>
        <v/>
      </c>
      <c r="B206" s="36">
        <f>IF(C206&lt;&gt;"",MONTH(C206),"")</f>
        <v>12</v>
      </c>
      <c r="C206" s="190">
        <f>E206</f>
        <v>42349</v>
      </c>
      <c r="D206" s="190" t="s">
        <v>989</v>
      </c>
      <c r="E206" s="183">
        <v>42349</v>
      </c>
      <c r="F206" s="188" t="s">
        <v>1007</v>
      </c>
      <c r="G206" s="876" t="s">
        <v>959</v>
      </c>
      <c r="H206" s="7" t="s">
        <v>1024</v>
      </c>
      <c r="I206" s="253"/>
      <c r="J206" s="253"/>
      <c r="K206" s="595">
        <v>20022000</v>
      </c>
      <c r="L206" s="596" t="s">
        <v>8</v>
      </c>
      <c r="M206" s="596" t="s">
        <v>24</v>
      </c>
      <c r="N206" s="52" t="str">
        <f>IF(AND('331-CT'!$E$7=TH!H201,OR(L206="331",M206="331")),"331",IF(AND(OR(L206="131",M206="131"),H206='131-CT'!$E$7),"131",""))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IF(OR(TH!L201=TH!$V$7,M206=TH!$V$7),"x","")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IF(AND(OR(LEFT(TH!L201,2)="15",LEFT(TH!M201,2)="15"),'152-CT'!$J$8=TH!F201),"x","")</f>
        <v/>
      </c>
      <c r="Y206" s="52" t="str">
        <f>IF(AND(OR(LEFT(TH!L201,2)="15",LEFT(TH!M201,2)="15"),TK!$E$7=TH!F201),"x","")</f>
        <v/>
      </c>
      <c r="Z206" s="52" t="str">
        <f>IF(AND(B206&lt;=NKC!$N$8,B206&gt;=NKC!$M$8),"x","")</f>
        <v/>
      </c>
      <c r="AA206" s="868"/>
      <c r="AB206" s="587"/>
      <c r="AC206" s="587"/>
      <c r="AD206" s="587"/>
    </row>
    <row r="207" spans="1:30" ht="15.75" customHeight="1">
      <c r="A207" s="869" t="str">
        <f>IF(B207&lt;&gt;"",IF(AND(B207&gt;=_TM1,B207&lt;=_TM2,OR(TH!L202="1111",TH!M202="1111")),TH!D202,""),"")</f>
        <v/>
      </c>
      <c r="B207" s="36">
        <f>IF(C207&lt;&gt;"",MONTH(C207),"")</f>
        <v>12</v>
      </c>
      <c r="C207" s="190">
        <f>E207</f>
        <v>42349</v>
      </c>
      <c r="D207" s="190" t="s">
        <v>989</v>
      </c>
      <c r="E207" s="183">
        <v>42349</v>
      </c>
      <c r="F207" s="188" t="s">
        <v>1016</v>
      </c>
      <c r="G207" s="876" t="s">
        <v>959</v>
      </c>
      <c r="H207" s="192"/>
      <c r="I207" s="253"/>
      <c r="J207" s="253"/>
      <c r="K207" s="595">
        <v>22000</v>
      </c>
      <c r="L207" s="596" t="s">
        <v>83</v>
      </c>
      <c r="M207" s="596" t="s">
        <v>24</v>
      </c>
      <c r="N207" s="52" t="str">
        <f>IF(AND('331-CT'!$E$7=TH!H202,OR(L207="331",M207="331")),"331",IF(AND(OR(L207="131",M207="131"),H207='131-CT'!$E$7),"131",""))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IF(OR(TH!L202=TH!$V$7,M207=TH!$V$7),"x","")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IF(AND(OR(LEFT(TH!L202,2)="15",LEFT(TH!M202,2)="15"),'152-CT'!$J$8=TH!F202),"x","")</f>
        <v/>
      </c>
      <c r="Y207" s="52" t="str">
        <f>IF(AND(OR(LEFT(TH!L202,2)="15",LEFT(TH!M202,2)="15"),TK!$E$7=TH!F202),"x","")</f>
        <v/>
      </c>
      <c r="Z207" s="52" t="str">
        <f>IF(AND(B207&lt;=NKC!$N$8,B207&gt;=NKC!$M$8),"x","")</f>
        <v/>
      </c>
      <c r="AA207" s="868"/>
      <c r="AB207" s="587"/>
      <c r="AC207" s="587"/>
      <c r="AD207" s="587"/>
    </row>
    <row r="208" spans="1:30" ht="15.75" customHeight="1">
      <c r="A208" s="869" t="str">
        <f>IF(B208&lt;&gt;"",IF(AND(B208&gt;=_TM1,B208&lt;=_TM2,OR(TH!L203="1111",TH!M203="1111")),TH!D203,""),"")</f>
        <v/>
      </c>
      <c r="B208" s="36">
        <f>IF(C208&lt;&gt;"",MONTH(C208),"")</f>
        <v>12</v>
      </c>
      <c r="C208" s="190">
        <f>E208</f>
        <v>42351</v>
      </c>
      <c r="D208" s="190" t="s">
        <v>989</v>
      </c>
      <c r="E208" s="183">
        <v>42351</v>
      </c>
      <c r="F208" s="188" t="s">
        <v>992</v>
      </c>
      <c r="G208" s="876" t="s">
        <v>959</v>
      </c>
      <c r="H208" s="192"/>
      <c r="I208" s="253"/>
      <c r="J208" s="253"/>
      <c r="K208" s="595">
        <v>55000</v>
      </c>
      <c r="L208" s="596" t="s">
        <v>83</v>
      </c>
      <c r="M208" s="596" t="s">
        <v>24</v>
      </c>
      <c r="N208" s="52" t="str">
        <f>IF(AND('331-CT'!$E$7=TH!H203,OR(L208="331",M208="331")),"331",IF(AND(OR(L208="131",M208="131"),H208='131-CT'!$E$7),"131",""))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IF(AND(OR(LEFT(TH!L203,2)="15",LEFT(TH!M203,2)="15"),'152-CT'!$J$8=TH!F203),"x","")</f>
        <v/>
      </c>
      <c r="Y208" s="52" t="str">
        <f>IF(AND(OR(LEFT(TH!L203,2)="15",LEFT(TH!M203,2)="15"),TK!$E$7=TH!F203),"x","")</f>
        <v/>
      </c>
      <c r="Z208" s="52" t="str">
        <f>IF(AND(B208&lt;=NKC!$N$8,B208&gt;=NKC!$M$8),"x","")</f>
        <v/>
      </c>
      <c r="AA208" s="868"/>
      <c r="AB208" s="587"/>
    </row>
    <row r="209" spans="1:30" ht="15.75" customHeight="1">
      <c r="A209" s="869" t="str">
        <f>IF(B209&lt;&gt;"",IF(AND(B209&gt;=_TM1,B209&lt;=_TM2,OR(TH!L192="1111",TH!M192="1111")),TH!D192,""),"")</f>
        <v/>
      </c>
      <c r="B209" s="36">
        <f>IF(C209&lt;&gt;"",MONTH(C209),"")</f>
        <v>12</v>
      </c>
      <c r="C209" s="190">
        <f>E209</f>
        <v>42353</v>
      </c>
      <c r="D209" s="190" t="s">
        <v>988</v>
      </c>
      <c r="E209" s="183">
        <v>42353</v>
      </c>
      <c r="F209" s="188" t="s">
        <v>990</v>
      </c>
      <c r="G209" s="876" t="s">
        <v>959</v>
      </c>
      <c r="H209" s="7" t="s">
        <v>1021</v>
      </c>
      <c r="I209" s="253"/>
      <c r="J209" s="253"/>
      <c r="K209" s="595">
        <v>5166150</v>
      </c>
      <c r="L209" s="596" t="s">
        <v>24</v>
      </c>
      <c r="M209" s="193" t="s">
        <v>269</v>
      </c>
      <c r="N209" s="52" t="str">
        <f>IF(AND('331-CT'!$E$7=TH!H192,OR(L209="331",M209="331")),"331",IF(AND(OR(L209="131",M209="131"),H209='131-CT'!$E$7),"131",""))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IF(OR(TH!L192=TH!$V$7,M209=TH!$V$7),"x","")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IF(AND(OR(LEFT(TH!L192,2)="15",LEFT(TH!M192,2)="15"),'152-CT'!$J$8=TH!F192),"x","")</f>
        <v/>
      </c>
      <c r="Y209" s="52" t="str">
        <f>IF(AND(OR(LEFT(TH!L192,2)="15",LEFT(TH!M192,2)="15"),TK!$E$7=TH!F192),"x","")</f>
        <v/>
      </c>
      <c r="Z209" s="52" t="str">
        <f>IF(AND(B209&lt;=NKC!$N$8,B209&gt;=NKC!$M$8),"x","")</f>
        <v/>
      </c>
      <c r="AA209" s="868"/>
      <c r="AB209" s="587"/>
    </row>
    <row r="210" spans="1:30" ht="15.75" customHeight="1">
      <c r="A210" s="869" t="str">
        <f>IF(B210&lt;&gt;"",IF(AND(B210&gt;=_TM1,B210&lt;=_TM2,OR(TH!L204="1111",TH!M204="1111")),TH!D204,""),"")</f>
        <v/>
      </c>
      <c r="B210" s="36">
        <f>IF(C210&lt;&gt;"",MONTH(C210),"")</f>
        <v>12</v>
      </c>
      <c r="C210" s="190">
        <f>E210</f>
        <v>42353</v>
      </c>
      <c r="D210" s="190" t="s">
        <v>989</v>
      </c>
      <c r="E210" s="183">
        <v>42353</v>
      </c>
      <c r="F210" s="188" t="s">
        <v>994</v>
      </c>
      <c r="G210" s="876" t="s">
        <v>959</v>
      </c>
      <c r="H210" s="7" t="s">
        <v>1005</v>
      </c>
      <c r="I210" s="253"/>
      <c r="J210" s="253"/>
      <c r="K210" s="595">
        <v>5100000</v>
      </c>
      <c r="L210" s="596" t="s">
        <v>47</v>
      </c>
      <c r="M210" s="596" t="s">
        <v>24</v>
      </c>
      <c r="N210" s="52" t="str">
        <f>IF(AND('331-CT'!$E$7=TH!H204,OR(L210="331",M210="331")),"331",IF(AND(OR(L210="131",M210="131"),H210='131-CT'!$E$7),"131",""))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IF(OR(TH!L204=TH!$V$7,M210=TH!$V$7),"x","")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IF(AND(OR(LEFT(TH!L204,2)="15",LEFT(TH!M204,2)="15"),'152-CT'!$J$8=TH!F204),"x","")</f>
        <v/>
      </c>
      <c r="Y210" s="52" t="str">
        <f>IF(AND(OR(LEFT(TH!L204,2)="15",LEFT(TH!M204,2)="15"),TK!$E$7=TH!F204),"x","")</f>
        <v/>
      </c>
      <c r="Z210" s="52" t="str">
        <f>IF(AND(B210&lt;=NKC!$N$8,B210&gt;=NKC!$M$8),"x","")</f>
        <v/>
      </c>
      <c r="AA210" s="868"/>
      <c r="AB210" s="587"/>
    </row>
    <row r="211" spans="1:30" ht="15.75" customHeight="1">
      <c r="A211" s="869" t="str">
        <f>IF(B211&lt;&gt;"",IF(AND(B211&gt;=_TM1,B211&lt;=_TM2,OR(TH!L193="1111",TH!M193="1111")),TH!D193,""),"")</f>
        <v/>
      </c>
      <c r="B211" s="36">
        <f>IF(C211&lt;&gt;"",MONTH(C211),"")</f>
        <v>12</v>
      </c>
      <c r="C211" s="190">
        <f>E211</f>
        <v>42360</v>
      </c>
      <c r="D211" s="190" t="s">
        <v>988</v>
      </c>
      <c r="E211" s="183">
        <v>42360</v>
      </c>
      <c r="F211" s="188" t="s">
        <v>990</v>
      </c>
      <c r="G211" s="876" t="s">
        <v>959</v>
      </c>
      <c r="H211" s="192" t="s">
        <v>1028</v>
      </c>
      <c r="I211" s="253"/>
      <c r="J211" s="253"/>
      <c r="K211" s="595">
        <v>18000000</v>
      </c>
      <c r="L211" s="596" t="s">
        <v>24</v>
      </c>
      <c r="M211" s="193" t="s">
        <v>269</v>
      </c>
      <c r="N211" s="52" t="str">
        <f>IF(AND('331-CT'!$E$7=TH!H193,OR(L211="331",M211="331")),"331",IF(AND(OR(L211="131",M211="131"),H211='131-CT'!$E$7),"131",""))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IF(OR(TH!L193=TH!$V$7,M211=TH!$V$7),"x","")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IF(AND(OR(LEFT(TH!L193,2)="15",LEFT(TH!M193,2)="15"),'152-CT'!$J$8=TH!F193),"x","")</f>
        <v/>
      </c>
      <c r="Y211" s="52" t="str">
        <f>IF(AND(OR(LEFT(TH!L193,2)="15",LEFT(TH!M193,2)="15"),TK!$E$7=TH!F193),"x","")</f>
        <v/>
      </c>
      <c r="Z211" s="52" t="str">
        <f>IF(AND(B211&lt;=NKC!$N$8,B211&gt;=NKC!$M$8),"x","")</f>
        <v/>
      </c>
      <c r="AA211" s="868"/>
      <c r="AB211" s="587"/>
    </row>
    <row r="212" spans="1:30" ht="15.75" customHeight="1">
      <c r="A212" s="869" t="str">
        <f>IF(B212&lt;&gt;"",IF(AND(B212&gt;=_TM1,B212&lt;=_TM2,OR(TH!L205="1111",TH!M205="1111")),TH!D205,""),"")</f>
        <v/>
      </c>
      <c r="B212" s="36">
        <f>IF(C212&lt;&gt;"",MONTH(C212),"")</f>
        <v>12</v>
      </c>
      <c r="C212" s="190">
        <f>E212</f>
        <v>42361</v>
      </c>
      <c r="D212" s="190" t="s">
        <v>988</v>
      </c>
      <c r="E212" s="183">
        <v>42361</v>
      </c>
      <c r="F212" s="188" t="s">
        <v>990</v>
      </c>
      <c r="G212" s="876" t="s">
        <v>959</v>
      </c>
      <c r="H212" s="7" t="s">
        <v>1021</v>
      </c>
      <c r="I212" s="253"/>
      <c r="J212" s="253"/>
      <c r="K212" s="595">
        <v>7804104</v>
      </c>
      <c r="L212" s="596" t="s">
        <v>24</v>
      </c>
      <c r="M212" s="596" t="s">
        <v>269</v>
      </c>
      <c r="N212" s="52" t="str">
        <f>IF(AND('331-CT'!$E$7=TH!H205,OR(L212="331",M212="331")),"331",IF(AND(OR(L212="131",M212="131"),H212='131-CT'!$E$7),"131",""))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IF(OR(TH!L205=TH!$V$7,M212=TH!$V$7),"x","")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IF(AND(OR(LEFT(TH!L205,2)="15",LEFT(TH!M205,2)="15"),'152-CT'!$J$8=TH!F205),"x","")</f>
        <v/>
      </c>
      <c r="Y212" s="52" t="str">
        <f>IF(AND(OR(LEFT(TH!L205,2)="15",LEFT(TH!M205,2)="15"),TK!$E$7=TH!F205),"x","")</f>
        <v/>
      </c>
      <c r="Z212" s="52" t="str">
        <f>IF(AND(B212&lt;=NKC!$N$8,B212&gt;=NKC!$M$8),"x","")</f>
        <v/>
      </c>
      <c r="AA212" s="868"/>
      <c r="AB212" s="587"/>
    </row>
    <row r="213" spans="1:30" ht="15.75" customHeight="1">
      <c r="A213" s="869" t="str">
        <f>IF(B213&lt;&gt;"",IF(AND(B213&gt;=_TM1,B213&lt;=_TM2,OR(TH!L211="1111",TH!M211="1111")),TH!D211,""),"")</f>
        <v/>
      </c>
      <c r="B213" s="36">
        <f>IF(C213&lt;&gt;"",MONTH(C213),"")</f>
        <v>12</v>
      </c>
      <c r="C213" s="190">
        <f>E213</f>
        <v>42361</v>
      </c>
      <c r="D213" s="190" t="s">
        <v>989</v>
      </c>
      <c r="E213" s="183">
        <v>42361</v>
      </c>
      <c r="F213" s="188" t="s">
        <v>994</v>
      </c>
      <c r="G213" s="876" t="s">
        <v>959</v>
      </c>
      <c r="H213" s="7" t="s">
        <v>1005</v>
      </c>
      <c r="I213" s="253"/>
      <c r="J213" s="253"/>
      <c r="K213" s="595">
        <v>3000000</v>
      </c>
      <c r="L213" s="596" t="s">
        <v>47</v>
      </c>
      <c r="M213" s="596" t="s">
        <v>24</v>
      </c>
      <c r="N213" s="52" t="str">
        <f>IF(AND('331-CT'!$E$7=TH!H211,OR(L213="331",M213="331")),"331",IF(AND(OR(L213="131",M213="131"),H213='131-CT'!$E$7),"131",""))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IF(OR(TH!L211=TH!$V$7,M213=TH!$V$7),"x","")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IF(AND(OR(LEFT(TH!L211,2)="15",LEFT(TH!M211,2)="15"),'152-CT'!$J$8=TH!F211),"x","")</f>
        <v/>
      </c>
      <c r="Y213" s="52" t="str">
        <f>IF(AND(OR(LEFT(TH!L211,2)="15",LEFT(TH!M211,2)="15"),TK!$E$7=TH!F211),"x","")</f>
        <v/>
      </c>
      <c r="Z213" s="52" t="str">
        <f>IF(AND(B213&lt;=NKC!$N$8,B213&gt;=NKC!$M$8),"x","")</f>
        <v/>
      </c>
      <c r="AA213" s="868"/>
      <c r="AB213" s="587"/>
      <c r="AC213" s="587"/>
      <c r="AD213" s="587"/>
    </row>
    <row r="214" spans="1:30" ht="15.75" customHeight="1">
      <c r="A214" s="869" t="str">
        <f>IF(B214&lt;&gt;"",IF(AND(B214&gt;=_TM1,B214&lt;=_TM2,OR(TH!L212="1111",TH!M212="1111")),TH!D212,""),"")</f>
        <v/>
      </c>
      <c r="B214" s="36">
        <f>IF(C214&lt;&gt;"",MONTH(C214),"")</f>
        <v>12</v>
      </c>
      <c r="C214" s="190">
        <f>E214</f>
        <v>42361</v>
      </c>
      <c r="D214" s="190" t="s">
        <v>989</v>
      </c>
      <c r="E214" s="183">
        <v>42361</v>
      </c>
      <c r="F214" s="188" t="s">
        <v>1007</v>
      </c>
      <c r="G214" s="876" t="s">
        <v>959</v>
      </c>
      <c r="H214" s="7" t="s">
        <v>1024</v>
      </c>
      <c r="I214" s="253"/>
      <c r="J214" s="253"/>
      <c r="K214" s="595">
        <v>15022000</v>
      </c>
      <c r="L214" s="596" t="s">
        <v>8</v>
      </c>
      <c r="M214" s="596" t="s">
        <v>24</v>
      </c>
      <c r="N214" s="52" t="str">
        <f>IF(AND('331-CT'!$E$7=TH!H212,OR(L214="331",M214="331")),"331",IF(AND(OR(L214="131",M214="131"),H214='131-CT'!$E$7),"131",""))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IF(OR(TH!L212=TH!$V$7,M214=TH!$V$7),"x","")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IF(AND(OR(LEFT(TH!L212,2)="15",LEFT(TH!M212,2)="15"),'152-CT'!$J$8=TH!F212),"x","")</f>
        <v/>
      </c>
      <c r="Y214" s="52" t="str">
        <f>IF(AND(OR(LEFT(TH!L212,2)="15",LEFT(TH!M212,2)="15"),TK!$E$7=TH!F212),"x","")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IF(B215&lt;&gt;"",IF(AND(B215&gt;=_TM1,B215&lt;=_TM2,OR(TH!L206="1111",TH!M206="1111")),TH!D206,""),"")</f>
        <v/>
      </c>
      <c r="B215" s="36">
        <f>IF(C215&lt;&gt;"",MONTH(C215),"")</f>
        <v>12</v>
      </c>
      <c r="C215" s="190">
        <f>E215</f>
        <v>42362</v>
      </c>
      <c r="D215" s="190" t="s">
        <v>988</v>
      </c>
      <c r="E215" s="183">
        <v>42362</v>
      </c>
      <c r="F215" s="188" t="s">
        <v>1000</v>
      </c>
      <c r="G215" s="876" t="s">
        <v>959</v>
      </c>
      <c r="H215" s="7" t="s">
        <v>1005</v>
      </c>
      <c r="I215" s="253"/>
      <c r="J215" s="253"/>
      <c r="K215" s="595">
        <v>20200000</v>
      </c>
      <c r="L215" s="596" t="s">
        <v>24</v>
      </c>
      <c r="M215" s="596" t="s">
        <v>47</v>
      </c>
      <c r="N215" s="52" t="str">
        <f>IF(AND('331-CT'!$E$7=TH!H206,OR(L215="331",M215="331")),"331",IF(AND(OR(L215="131",M215="131"),H215='131-CT'!$E$7),"131",""))</f>
        <v/>
      </c>
      <c r="O215" s="52" t="str">
        <f>IF(AND($B215&gt;='111'!$N$11,$B215&lt;='111'!$O$11,OR($L215=$O$7,$M215=$O$7)),"x","")</f>
        <v>x</v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IF(OR(TH!L206=TH!$V$7,M215=TH!$V$7),"x","")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IF(AND(OR(LEFT(TH!L206,2)="15",LEFT(TH!M206,2)="15"),'152-CT'!$J$8=TH!F206),"x","")</f>
        <v/>
      </c>
      <c r="Y215" s="52" t="str">
        <f>IF(AND(OR(LEFT(TH!L206,2)="15",LEFT(TH!M206,2)="15"),TK!$E$7=TH!F206),"x","")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IF(B216&lt;&gt;"",IF(AND(B216&gt;=_TM1,B216&lt;=_TM2,OR(TH!L213="1111",TH!M213="1111")),TH!D213,""),"")</f>
        <v/>
      </c>
      <c r="B216" s="36">
        <f>IF(C216&lt;&gt;"",MONTH(C216),"")</f>
        <v>12</v>
      </c>
      <c r="C216" s="190">
        <f>E216</f>
        <v>42362</v>
      </c>
      <c r="D216" s="190" t="s">
        <v>989</v>
      </c>
      <c r="E216" s="183">
        <v>42362</v>
      </c>
      <c r="F216" s="188" t="s">
        <v>994</v>
      </c>
      <c r="G216" s="876" t="s">
        <v>959</v>
      </c>
      <c r="H216" s="7" t="s">
        <v>1005</v>
      </c>
      <c r="I216" s="253"/>
      <c r="J216" s="253"/>
      <c r="K216" s="595">
        <v>4000000</v>
      </c>
      <c r="L216" s="596" t="s">
        <v>47</v>
      </c>
      <c r="M216" s="596" t="s">
        <v>24</v>
      </c>
      <c r="N216" s="52" t="str">
        <f>IF(AND('331-CT'!$E$7=TH!H213,OR(L216="331",M216="331")),"331",IF(AND(OR(L216="131",M216="131"),H216='131-CT'!$E$7),"131",""))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IF(OR(TH!L213=TH!$V$7,M216=TH!$V$7),"x","")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IF(AND(OR(LEFT(TH!L213,2)="15",LEFT(TH!M213,2)="15"),'152-CT'!$J$8=TH!F213),"x","")</f>
        <v/>
      </c>
      <c r="Y216" s="52" t="str">
        <f>IF(AND(OR(LEFT(TH!L213,2)="15",LEFT(TH!M213,2)="15"),TK!$E$7=TH!F213),"x","")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IF(B217&lt;&gt;"",IF(AND(B217&gt;=_TM1,B217&lt;=_TM2,OR(TH!L214="1111",TH!M214="1111")),TH!D214,""),"")</f>
        <v/>
      </c>
      <c r="B217" s="36">
        <f>IF(C217&lt;&gt;"",MONTH(C217),"")</f>
        <v>12</v>
      </c>
      <c r="C217" s="190">
        <f>E217</f>
        <v>42362</v>
      </c>
      <c r="D217" s="190" t="s">
        <v>989</v>
      </c>
      <c r="E217" s="183">
        <v>42362</v>
      </c>
      <c r="F217" s="188" t="s">
        <v>1016</v>
      </c>
      <c r="G217" s="876" t="s">
        <v>959</v>
      </c>
      <c r="H217" s="192"/>
      <c r="I217" s="253"/>
      <c r="J217" s="253"/>
      <c r="K217" s="595">
        <v>11000</v>
      </c>
      <c r="L217" s="596" t="s">
        <v>83</v>
      </c>
      <c r="M217" s="596" t="s">
        <v>24</v>
      </c>
      <c r="N217" s="52" t="str">
        <f>IF(AND('331-CT'!$E$7=TH!H214,OR(L217="331",M217="331")),"331",IF(AND(OR(L217="131",M217="131"),H217='131-CT'!$E$7),"131",""))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IF(OR(TH!L214=TH!$V$7,M217=TH!$V$7),"x","")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IF(AND(OR(LEFT(TH!L214,2)="15",LEFT(TH!M214,2)="15"),'152-CT'!$J$8=TH!F214),"x","")</f>
        <v/>
      </c>
      <c r="Y217" s="52" t="str">
        <f>IF(AND(OR(LEFT(TH!L214,2)="15",LEFT(TH!M214,2)="15"),TK!$E$7=TH!F214),"x","")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IF(B218&lt;&gt;"",IF(AND(B218&gt;=_TM1,B218&lt;=_TM2,OR(TH!L215="1111",TH!M215="1111")),TH!D215,""),"")</f>
        <v/>
      </c>
      <c r="B218" s="36">
        <f>IF(C218&lt;&gt;"",MONTH(C218),"")</f>
        <v>12</v>
      </c>
      <c r="C218" s="190">
        <f>E218</f>
        <v>42362</v>
      </c>
      <c r="D218" s="190" t="s">
        <v>989</v>
      </c>
      <c r="E218" s="183">
        <v>42362</v>
      </c>
      <c r="F218" s="188" t="s">
        <v>1007</v>
      </c>
      <c r="G218" s="876" t="s">
        <v>959</v>
      </c>
      <c r="H218" s="7" t="s">
        <v>1024</v>
      </c>
      <c r="I218" s="253"/>
      <c r="J218" s="253"/>
      <c r="K218" s="595">
        <v>23022000</v>
      </c>
      <c r="L218" s="596" t="s">
        <v>8</v>
      </c>
      <c r="M218" s="596" t="s">
        <v>24</v>
      </c>
      <c r="N218" s="52" t="str">
        <f>IF(AND('331-CT'!$E$7=TH!H215,OR(L218="331",M218="331")),"331",IF(AND(OR(L218="131",M218="131"),H218='131-CT'!$E$7),"131",""))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IF(OR(TH!L215=TH!$V$7,M218=TH!$V$7),"x","")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IF(AND(OR(LEFT(TH!L215,2)="15",LEFT(TH!M215,2)="15"),'152-CT'!$J$8=TH!F215),"x","")</f>
        <v/>
      </c>
      <c r="Y218" s="52" t="str">
        <f>IF(AND(OR(LEFT(TH!L215,2)="15",LEFT(TH!M215,2)="15"),TK!$E$7=TH!F215),"x","")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IF(B219&lt;&gt;"",IF(AND(B219&gt;=_TM1,B219&lt;=_TM2,OR(TH!L216="1111",TH!M216="1111")),TH!D216,""),"")</f>
        <v/>
      </c>
      <c r="B219" s="36">
        <f>IF(C219&lt;&gt;"",MONTH(C219),"")</f>
        <v>12</v>
      </c>
      <c r="C219" s="190">
        <f>E219</f>
        <v>42362</v>
      </c>
      <c r="D219" s="190" t="s">
        <v>989</v>
      </c>
      <c r="E219" s="183">
        <v>42362</v>
      </c>
      <c r="F219" s="188" t="s">
        <v>1016</v>
      </c>
      <c r="G219" s="876" t="s">
        <v>959</v>
      </c>
      <c r="H219" s="192"/>
      <c r="I219" s="253"/>
      <c r="J219" s="253"/>
      <c r="K219" s="595">
        <v>22000</v>
      </c>
      <c r="L219" s="596" t="s">
        <v>83</v>
      </c>
      <c r="M219" s="596" t="s">
        <v>24</v>
      </c>
      <c r="N219" s="52" t="str">
        <f>IF(AND('331-CT'!$E$7=TH!H216,OR(L219="331",M219="331")),"331",IF(AND(OR(L219="131",M219="131"),H219='131-CT'!$E$7),"131",""))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IF(OR(TH!L216=TH!$V$7,M219=TH!$V$7),"x","")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IF(AND(OR(LEFT(TH!L216,2)="15",LEFT(TH!M216,2)="15"),'152-CT'!$J$8=TH!F216),"x","")</f>
        <v/>
      </c>
      <c r="Y219" s="52" t="str">
        <f>IF(AND(OR(LEFT(TH!L216,2)="15",LEFT(TH!M216,2)="15"),TK!$E$7=TH!F216),"x","")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IF(B220&lt;&gt;"",IF(AND(B220&gt;=_TM1,B220&lt;=_TM2,OR(TH!L207="1111",TH!M207="1111")),TH!D207,""),"")</f>
        <v/>
      </c>
      <c r="B220" s="36">
        <f>IF(C220&lt;&gt;"",MONTH(C220),"")</f>
        <v>12</v>
      </c>
      <c r="C220" s="190">
        <f>E220</f>
        <v>42366</v>
      </c>
      <c r="D220" s="190" t="s">
        <v>988</v>
      </c>
      <c r="E220" s="183">
        <v>42366</v>
      </c>
      <c r="F220" s="188" t="s">
        <v>990</v>
      </c>
      <c r="G220" s="876" t="s">
        <v>959</v>
      </c>
      <c r="H220" s="805" t="s">
        <v>1030</v>
      </c>
      <c r="I220" s="253"/>
      <c r="J220" s="253"/>
      <c r="K220" s="595">
        <v>13805000</v>
      </c>
      <c r="L220" s="596" t="s">
        <v>24</v>
      </c>
      <c r="M220" s="596" t="s">
        <v>269</v>
      </c>
      <c r="N220" s="52" t="str">
        <f>IF(AND('331-CT'!$E$7=TH!H207,OR(L220="331",M220="331")),"331",IF(AND(OR(L220="131",M220="131"),H220='131-CT'!$E$7),"131",""))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IF(OR(TH!L207=TH!$V$7,M220=TH!$V$7),"x","")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IF(AND(OR(LEFT(TH!L207,2)="15",LEFT(TH!M207,2)="15"),'152-CT'!$J$8=TH!F207),"x","")</f>
        <v/>
      </c>
      <c r="Y220" s="52" t="str">
        <f>IF(AND(OR(LEFT(TH!L207,2)="15",LEFT(TH!M207,2)="15"),TK!$E$7=TH!F207),"x","")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IF(B221&lt;&gt;"",IF(AND(B221&gt;=_TM1,B221&lt;=_TM2,OR(TH!L208="1111",TH!M208="1111")),TH!D208,""),"")</f>
        <v/>
      </c>
      <c r="B221" s="36">
        <f>IF(C221&lt;&gt;"",MONTH(C221),"")</f>
        <v>12</v>
      </c>
      <c r="C221" s="190">
        <f>E221</f>
        <v>42367</v>
      </c>
      <c r="D221" s="190" t="s">
        <v>988</v>
      </c>
      <c r="E221" s="183">
        <v>42367</v>
      </c>
      <c r="F221" s="188" t="s">
        <v>1000</v>
      </c>
      <c r="G221" s="876" t="s">
        <v>959</v>
      </c>
      <c r="H221" s="7" t="s">
        <v>1005</v>
      </c>
      <c r="I221" s="253"/>
      <c r="J221" s="253"/>
      <c r="K221" s="595">
        <v>8000000</v>
      </c>
      <c r="L221" s="596" t="s">
        <v>24</v>
      </c>
      <c r="M221" s="596" t="s">
        <v>47</v>
      </c>
      <c r="N221" s="52" t="str">
        <f>IF(AND('331-CT'!$E$7=TH!H208,OR(L221="331",M221="331")),"331",IF(AND(OR(L221="131",M221="131"),H221='131-CT'!$E$7),"131",""))</f>
        <v/>
      </c>
      <c r="O221" s="52" t="str">
        <f>IF(AND($B221&gt;='111'!$N$11,$B221&lt;='111'!$O$11,OR($L221=$O$7,$M221=$O$7)),"x","")</f>
        <v>x</v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IF(OR(TH!L208=TH!$V$7,M221=TH!$V$7),"x","")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IF(AND(OR(LEFT(TH!L208,2)="15",LEFT(TH!M208,2)="15"),'152-CT'!$J$8=TH!F208),"x","")</f>
        <v/>
      </c>
      <c r="Y221" s="52" t="str">
        <f>IF(AND(OR(LEFT(TH!L208,2)="15",LEFT(TH!M208,2)="15"),TK!$E$7=TH!F208),"x","")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IF(B222&lt;&gt;"",IF(AND(B222&gt;=_TM1,B222&lt;=_TM2,OR(TH!L217="1111",TH!M217="1111")),TH!D217,""),"")</f>
        <v/>
      </c>
      <c r="B222" s="36">
        <f>IF(C222&lt;&gt;"",MONTH(C222),"")</f>
        <v>12</v>
      </c>
      <c r="C222" s="190">
        <f>E222</f>
        <v>42367</v>
      </c>
      <c r="D222" s="190" t="s">
        <v>989</v>
      </c>
      <c r="E222" s="183">
        <v>42367</v>
      </c>
      <c r="F222" s="188" t="s">
        <v>1007</v>
      </c>
      <c r="G222" s="876" t="s">
        <v>959</v>
      </c>
      <c r="H222" s="7" t="s">
        <v>1024</v>
      </c>
      <c r="I222" s="253"/>
      <c r="J222" s="253"/>
      <c r="K222" s="595">
        <v>22822000</v>
      </c>
      <c r="L222" s="596" t="s">
        <v>8</v>
      </c>
      <c r="M222" s="596" t="s">
        <v>24</v>
      </c>
      <c r="N222" s="52" t="str">
        <f>IF(AND('331-CT'!$E$7=TH!H217,OR(L222="331",M222="331")),"331",IF(AND(OR(L222="131",M222="131"),H222='131-CT'!$E$7),"131",""))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IF(OR(TH!L217=TH!$V$7,M222=TH!$V$7),"x","")</f>
        <v>x</v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IF(AND(OR(LEFT(TH!L217,2)="15",LEFT(TH!M217,2)="15"),'152-CT'!$J$8=TH!F217),"x","")</f>
        <v/>
      </c>
      <c r="Y222" s="52" t="str">
        <f>IF(AND(OR(LEFT(TH!L217,2)="15",LEFT(TH!M217,2)="15"),TK!$E$7=TH!F217),"x","")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 t="str">
        <f>IF(B223&lt;&gt;"",IF(AND(B223&gt;=_TM1,B223&lt;=_TM2,OR(TH!L218="1111",TH!M218="1111")),TH!D218,""),"")</f>
        <v/>
      </c>
      <c r="B223" s="36">
        <f>IF(C223&lt;&gt;"",MONTH(C223),"")</f>
        <v>12</v>
      </c>
      <c r="C223" s="190">
        <f>E223</f>
        <v>42367</v>
      </c>
      <c r="D223" s="190" t="s">
        <v>989</v>
      </c>
      <c r="E223" s="183">
        <v>42367</v>
      </c>
      <c r="F223" s="188" t="s">
        <v>1016</v>
      </c>
      <c r="G223" s="876" t="s">
        <v>959</v>
      </c>
      <c r="H223" s="192"/>
      <c r="I223" s="253"/>
      <c r="J223" s="253"/>
      <c r="K223" s="595">
        <v>22000</v>
      </c>
      <c r="L223" s="596" t="s">
        <v>83</v>
      </c>
      <c r="M223" s="596" t="s">
        <v>24</v>
      </c>
      <c r="N223" s="52" t="str">
        <f>IF(AND('331-CT'!$E$7=TH!H218,OR(L223="331",M223="331")),"331",IF(AND(OR(L223="131",M223="131"),H223='131-CT'!$E$7),"131",""))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IF(OR(TH!L218=TH!$V$7,M223=TH!$V$7),"x","")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IF(AND(OR(LEFT(TH!L218,2)="15",LEFT(TH!M218,2)="15"),'152-CT'!$J$8=TH!F218),"x","")</f>
        <v/>
      </c>
      <c r="Y223" s="52" t="str">
        <f>IF(AND(OR(LEFT(TH!L218,2)="15",LEFT(TH!M218,2)="15"),TK!$E$7=TH!F218),"x","")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IF(B224&lt;&gt;"",IF(AND(B224&gt;=_TM1,B224&lt;=_TM2,OR(TH!L209="1111",TH!M209="1111")),TH!D209,""),"")</f>
        <v/>
      </c>
      <c r="B224" s="36">
        <f>IF(C224&lt;&gt;"",MONTH(C224),"")</f>
        <v>12</v>
      </c>
      <c r="C224" s="190">
        <f>E224</f>
        <v>42369</v>
      </c>
      <c r="D224" s="190" t="s">
        <v>988</v>
      </c>
      <c r="E224" s="183">
        <v>42369</v>
      </c>
      <c r="F224" s="188" t="s">
        <v>996</v>
      </c>
      <c r="G224" s="876" t="s">
        <v>959</v>
      </c>
      <c r="H224" s="192"/>
      <c r="I224" s="253"/>
      <c r="J224" s="253"/>
      <c r="K224" s="595">
        <v>5969</v>
      </c>
      <c r="L224" s="596" t="s">
        <v>24</v>
      </c>
      <c r="M224" s="596" t="s">
        <v>40</v>
      </c>
      <c r="N224" s="52" t="str">
        <f>IF(AND('331-CT'!$E$7=TH!H209,OR(L224="331",M224="331")),"331",IF(AND(OR(L224="131",M224="131"),H224='131-CT'!$E$7),"131",""))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IF(OR(TH!L209=TH!$V$7,M224=TH!$V$7),"x","")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IF(AND(OR(LEFT(TH!L209,2)="15",LEFT(TH!M209,2)="15"),'152-CT'!$J$8=TH!F209),"x","")</f>
        <v/>
      </c>
      <c r="Y224" s="52" t="str">
        <f>IF(AND(OR(LEFT(TH!L209,2)="15",LEFT(TH!M209,2)="15"),TK!$E$7=TH!F209),"x","")</f>
        <v/>
      </c>
      <c r="Z224" s="52" t="str">
        <f>IF(AND(B224&lt;=NKC!$N$8,B224&gt;=NKC!$M$8),"x","")</f>
        <v/>
      </c>
      <c r="AA224" s="868"/>
      <c r="AB224" s="587"/>
      <c r="AC224" s="587"/>
      <c r="AD224" s="587"/>
    </row>
    <row r="225" spans="1:30" ht="15.75" customHeight="1">
      <c r="A225" s="869" t="str">
        <f>IF(B225&lt;&gt;"",IF(AND(B225&gt;=_TM1,B225&lt;=_TM2,OR(TH!L210="1111",TH!M210="1111")),TH!D210,""),"")</f>
        <v/>
      </c>
      <c r="B225" s="36">
        <f>IF(C225&lt;&gt;"",MONTH(C225),"")</f>
        <v>12</v>
      </c>
      <c r="C225" s="190">
        <f>E225</f>
        <v>42369</v>
      </c>
      <c r="D225" s="190" t="s">
        <v>988</v>
      </c>
      <c r="E225" s="183">
        <v>42369</v>
      </c>
      <c r="F225" s="188" t="s">
        <v>990</v>
      </c>
      <c r="G225" s="876" t="s">
        <v>959</v>
      </c>
      <c r="H225" s="192" t="s">
        <v>1027</v>
      </c>
      <c r="I225" s="253"/>
      <c r="J225" s="253"/>
      <c r="K225" s="595">
        <v>20971164</v>
      </c>
      <c r="L225" s="596" t="s">
        <v>24</v>
      </c>
      <c r="M225" s="596" t="s">
        <v>269</v>
      </c>
      <c r="N225" s="52" t="str">
        <f>IF(AND('331-CT'!$E$7=TH!H210,OR(L225="331",M225="331")),"331",IF(AND(OR(L225="131",M225="131"),H225='131-CT'!$E$7),"131",""))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IF(OR(TH!L210=TH!$V$7,M225=TH!$V$7),"x","")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IF(AND(OR(LEFT(TH!L210,2)="15",LEFT(TH!M210,2)="15"),'152-CT'!$J$8=TH!F210),"x","")</f>
        <v/>
      </c>
      <c r="Y225" s="52" t="str">
        <f>IF(AND(OR(LEFT(TH!L210,2)="15",LEFT(TH!M210,2)="15"),TK!$E$7=TH!F210),"x","")</f>
        <v/>
      </c>
      <c r="Z225" s="52" t="str">
        <f>IF(AND(B225&lt;=NKC!$N$8,B225&gt;=NKC!$M$8),"x","")</f>
        <v/>
      </c>
      <c r="AA225" s="868"/>
      <c r="AB225" s="587"/>
      <c r="AC225" s="587"/>
      <c r="AD225" s="587"/>
    </row>
    <row r="226" spans="1:30" ht="15.75" customHeight="1">
      <c r="A226" s="869" t="str">
        <f>IF(B226&lt;&gt;"",IF(AND(B226&gt;=_TM1,B226&lt;=_TM2,OR(TH!L219="1111",TH!M219="1111")),TH!D219,""),"")</f>
        <v/>
      </c>
      <c r="B226" s="36">
        <f>IF(C226&lt;&gt;"",MONTH(C226),"")</f>
        <v>12</v>
      </c>
      <c r="C226" s="190">
        <f>E226</f>
        <v>42369</v>
      </c>
      <c r="D226" s="190" t="s">
        <v>989</v>
      </c>
      <c r="E226" s="183">
        <v>42369</v>
      </c>
      <c r="F226" s="188" t="s">
        <v>993</v>
      </c>
      <c r="G226" s="876" t="s">
        <v>959</v>
      </c>
      <c r="H226" s="192"/>
      <c r="I226" s="253"/>
      <c r="J226" s="253"/>
      <c r="K226" s="595">
        <v>11000</v>
      </c>
      <c r="L226" s="596" t="s">
        <v>83</v>
      </c>
      <c r="M226" s="596" t="s">
        <v>24</v>
      </c>
      <c r="N226" s="52" t="str">
        <f>IF(AND('331-CT'!$E$7=TH!H219,OR(L226="331",M226="331")),"331",IF(AND(OR(L226="131",M226="131"),H226='131-CT'!$E$7),"131",""))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IF(OR(TH!L219=TH!$V$7,M226=TH!$V$7),"x","")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IF(AND(OR(LEFT(TH!L219,2)="15",LEFT(TH!M219,2)="15"),'152-CT'!$J$8=TH!F219),"x","")</f>
        <v/>
      </c>
      <c r="Y226" s="52" t="str">
        <f>IF(AND(OR(LEFT(TH!L219,2)="15",LEFT(TH!M219,2)="15"),TK!$E$7=TH!F219),"x","")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IF(B227&lt;&gt;"",IF(AND(B227&gt;=_TM1,B227&lt;=_TM2,OR(TH!L220="1111",TH!M220="1111")),TH!D220,""),"")</f>
        <v/>
      </c>
      <c r="B227" s="36">
        <f>IF(C227&lt;&gt;"",MONTH(C227),"")</f>
        <v>12</v>
      </c>
      <c r="C227" s="190">
        <f>E227</f>
        <v>42369</v>
      </c>
      <c r="D227" s="190" t="s">
        <v>989</v>
      </c>
      <c r="E227" s="183">
        <v>42369</v>
      </c>
      <c r="F227" s="188" t="s">
        <v>994</v>
      </c>
      <c r="G227" s="876" t="s">
        <v>959</v>
      </c>
      <c r="H227" s="7" t="s">
        <v>1005</v>
      </c>
      <c r="I227" s="253"/>
      <c r="J227" s="253"/>
      <c r="K227" s="595">
        <v>20900000</v>
      </c>
      <c r="L227" s="596" t="s">
        <v>47</v>
      </c>
      <c r="M227" s="596" t="s">
        <v>24</v>
      </c>
      <c r="N227" s="52" t="str">
        <f>IF(AND('331-CT'!$E$7=TH!H220,OR(L227="331",M227="331")),"331",IF(AND(OR(L227="131",M227="131"),H227='131-CT'!$E$7),"131",""))</f>
        <v/>
      </c>
      <c r="O227" s="52" t="str">
        <f>IF(AND($B227&gt;='111'!$N$11,$B227&lt;='111'!$O$11,OR($L227=$O$7,$M227=$O$7)),"x","")</f>
        <v>x</v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IF(AND(OR(LEFT(TH!L220,2)="15",LEFT(TH!M220,2)="15"),'152-CT'!$J$8=TH!F220),"x","")</f>
        <v/>
      </c>
      <c r="Y227" s="52" t="str">
        <f>IF(AND(OR(LEFT(TH!L220,2)="15",LEFT(TH!M220,2)="15"),TK!$E$7=TH!F220),"x","")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 t="str">
        <f t="shared" ref="B225:B577" si="5">IF(C228&lt;&gt;"",MONTH(C228),"")</f>
        <v/>
      </c>
      <c r="C228" s="190"/>
      <c r="D228" s="190"/>
      <c r="E228" s="190"/>
      <c r="F228" s="191"/>
      <c r="G228" s="878"/>
      <c r="H228" s="192"/>
      <c r="I228" s="253"/>
      <c r="J228" s="253"/>
      <c r="K228" s="595"/>
      <c r="L228" s="596"/>
      <c r="M228" s="596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 t="str">
        <f>IF(B229&lt;&gt;"",IF(AND(B229&gt;=_TM1,B229&lt;=_TM2,OR(TH!L229="1111",TH!M229="1111")),TH!D229,""),"")</f>
        <v/>
      </c>
      <c r="B229" s="36" t="str">
        <f t="shared" si="5"/>
        <v/>
      </c>
      <c r="C229" s="190"/>
      <c r="D229" s="190"/>
      <c r="E229" s="190"/>
      <c r="F229" s="191"/>
      <c r="G229" s="878"/>
      <c r="H229" s="192"/>
      <c r="I229" s="253"/>
      <c r="J229" s="253"/>
      <c r="K229" s="595"/>
      <c r="L229" s="596"/>
      <c r="M229" s="596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 t="str">
        <f t="shared" si="5"/>
        <v/>
      </c>
      <c r="C230" s="190"/>
      <c r="D230" s="190"/>
      <c r="E230" s="190"/>
      <c r="F230" s="191"/>
      <c r="G230" s="878"/>
      <c r="H230" s="192"/>
      <c r="I230" s="253"/>
      <c r="J230" s="253"/>
      <c r="K230" s="595"/>
      <c r="L230" s="596"/>
      <c r="M230" s="596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 t="str">
        <f t="shared" si="5"/>
        <v/>
      </c>
      <c r="C231" s="190"/>
      <c r="D231" s="190"/>
      <c r="E231" s="190"/>
      <c r="F231" s="191"/>
      <c r="G231" s="878"/>
      <c r="H231" s="192"/>
      <c r="I231" s="253"/>
      <c r="J231" s="253"/>
      <c r="K231" s="595"/>
      <c r="L231" s="596"/>
      <c r="M231" s="596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 t="str">
        <f t="shared" si="5"/>
        <v/>
      </c>
      <c r="C232" s="190"/>
      <c r="D232" s="190"/>
      <c r="E232" s="190"/>
      <c r="F232" s="191"/>
      <c r="G232" s="878"/>
      <c r="H232" s="192"/>
      <c r="I232" s="253"/>
      <c r="J232" s="253"/>
      <c r="K232" s="595"/>
      <c r="L232" s="596"/>
      <c r="M232" s="596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 t="str">
        <f t="shared" si="5"/>
        <v/>
      </c>
      <c r="C233" s="190"/>
      <c r="D233" s="190"/>
      <c r="E233" s="190"/>
      <c r="F233" s="191"/>
      <c r="G233" s="878"/>
      <c r="H233" s="192"/>
      <c r="I233" s="253"/>
      <c r="J233" s="253"/>
      <c r="K233" s="595"/>
      <c r="L233" s="596"/>
      <c r="M233" s="596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 t="str">
        <f t="shared" si="5"/>
        <v/>
      </c>
      <c r="C234" s="190"/>
      <c r="D234" s="190"/>
      <c r="E234" s="190"/>
      <c r="F234" s="191"/>
      <c r="G234" s="878"/>
      <c r="H234" s="192"/>
      <c r="I234" s="253"/>
      <c r="J234" s="253"/>
      <c r="K234" s="595"/>
      <c r="L234" s="596"/>
      <c r="M234" s="596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 t="str">
        <f t="shared" si="5"/>
        <v/>
      </c>
      <c r="C235" s="190"/>
      <c r="D235" s="190"/>
      <c r="E235" s="190"/>
      <c r="F235" s="191"/>
      <c r="G235" s="878"/>
      <c r="H235" s="192"/>
      <c r="I235" s="253"/>
      <c r="J235" s="253"/>
      <c r="K235" s="595"/>
      <c r="L235" s="596"/>
      <c r="M235" s="596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  <c r="AC235" s="587"/>
      <c r="AD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 t="str">
        <f t="shared" si="5"/>
        <v/>
      </c>
      <c r="C236" s="190"/>
      <c r="D236" s="190"/>
      <c r="E236" s="190"/>
      <c r="F236" s="191"/>
      <c r="G236" s="878"/>
      <c r="H236" s="192"/>
      <c r="I236" s="253"/>
      <c r="J236" s="253"/>
      <c r="K236" s="595"/>
      <c r="L236" s="596"/>
      <c r="M236" s="596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  <c r="AC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 t="str">
        <f t="shared" si="5"/>
        <v/>
      </c>
      <c r="C237" s="190"/>
      <c r="D237" s="190"/>
      <c r="E237" s="190"/>
      <c r="F237" s="191"/>
      <c r="G237" s="878"/>
      <c r="H237" s="192"/>
      <c r="I237" s="253"/>
      <c r="J237" s="253"/>
      <c r="K237" s="595"/>
      <c r="L237" s="596"/>
      <c r="M237" s="596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  <c r="AC237" s="587"/>
      <c r="AD237" s="587"/>
    </row>
    <row r="238" spans="1:30" ht="15.75" customHeight="1">
      <c r="A238" s="869" t="str">
        <f>IF(B238&lt;&gt;"",IF(AND(B238&gt;=_TM1,B238&lt;=_TM2,OR(TH!L238="1111",TH!M238="1111")),TH!D238,""),"")</f>
        <v/>
      </c>
      <c r="B238" s="36" t="str">
        <f t="shared" si="5"/>
        <v/>
      </c>
      <c r="C238" s="190"/>
      <c r="D238" s="190"/>
      <c r="E238" s="190"/>
      <c r="F238" s="191"/>
      <c r="G238" s="878"/>
      <c r="H238" s="192"/>
      <c r="I238" s="253"/>
      <c r="J238" s="253"/>
      <c r="K238" s="595"/>
      <c r="L238" s="596"/>
      <c r="M238" s="596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 t="str">
        <f>IF(B239&lt;&gt;"",IF(AND(B239&gt;=_TM1,B239&lt;=_TM2,OR(TH!L239="1111",TH!M239="1111")),TH!D239,""),"")</f>
        <v/>
      </c>
      <c r="B239" s="36" t="str">
        <f t="shared" si="5"/>
        <v/>
      </c>
      <c r="C239" s="190"/>
      <c r="D239" s="190"/>
      <c r="E239" s="190"/>
      <c r="F239" s="191"/>
      <c r="G239" s="878"/>
      <c r="H239" s="192"/>
      <c r="I239" s="253"/>
      <c r="J239" s="253"/>
      <c r="K239" s="595"/>
      <c r="L239" s="596"/>
      <c r="M239" s="596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 t="str">
        <f>IF(B240&lt;&gt;"",IF(AND(B240&gt;=_TM1,B240&lt;=_TM2,OR(TH!L240="1111",TH!M240="1111")),TH!D240,""),"")</f>
        <v/>
      </c>
      <c r="B240" s="36" t="str">
        <f t="shared" si="5"/>
        <v/>
      </c>
      <c r="C240" s="190"/>
      <c r="D240" s="190"/>
      <c r="E240" s="190"/>
      <c r="F240" s="191"/>
      <c r="G240" s="878"/>
      <c r="H240" s="192"/>
      <c r="I240" s="253"/>
      <c r="J240" s="253"/>
      <c r="K240" s="595"/>
      <c r="L240" s="596"/>
      <c r="M240" s="596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 t="str">
        <f t="shared" si="5"/>
        <v/>
      </c>
      <c r="C241" s="190"/>
      <c r="D241" s="190"/>
      <c r="E241" s="190"/>
      <c r="F241" s="191"/>
      <c r="G241" s="878"/>
      <c r="H241" s="192"/>
      <c r="I241" s="253"/>
      <c r="J241" s="253"/>
      <c r="K241" s="595"/>
      <c r="L241" s="596"/>
      <c r="M241" s="596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  <c r="AC241" s="587"/>
      <c r="AD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 t="str">
        <f t="shared" si="5"/>
        <v/>
      </c>
      <c r="C242" s="190"/>
      <c r="D242" s="190"/>
      <c r="E242" s="190"/>
      <c r="F242" s="191"/>
      <c r="G242" s="878"/>
      <c r="H242" s="192"/>
      <c r="I242" s="253"/>
      <c r="J242" s="253"/>
      <c r="K242" s="595"/>
      <c r="L242" s="596"/>
      <c r="M242" s="596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</row>
    <row r="243" spans="1:30" ht="15.75" customHeight="1">
      <c r="A243" s="869" t="str">
        <f>IF(B243&lt;&gt;"",IF(AND(B243&gt;=_TM1,B243&lt;=_TM2,OR(TH!L243="1111",TH!M243="1111")),TH!D243,""),"")</f>
        <v/>
      </c>
      <c r="B243" s="36" t="str">
        <f t="shared" si="5"/>
        <v/>
      </c>
      <c r="C243" s="190"/>
      <c r="D243" s="190"/>
      <c r="E243" s="190"/>
      <c r="F243" s="191"/>
      <c r="G243" s="878"/>
      <c r="H243" s="192"/>
      <c r="I243" s="253"/>
      <c r="J243" s="253"/>
      <c r="K243" s="595"/>
      <c r="L243" s="596"/>
      <c r="M243" s="596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 t="str">
        <f>IF(B244&lt;&gt;"",IF(AND(B244&gt;=_TM1,B244&lt;=_TM2,OR(TH!L244="1111",TH!M244="1111")),TH!D244,""),"")</f>
        <v/>
      </c>
      <c r="B244" s="36" t="str">
        <f t="shared" si="5"/>
        <v/>
      </c>
      <c r="C244" s="190"/>
      <c r="D244" s="190"/>
      <c r="E244" s="190"/>
      <c r="F244" s="191"/>
      <c r="G244" s="878"/>
      <c r="H244" s="192"/>
      <c r="I244" s="253"/>
      <c r="J244" s="253"/>
      <c r="K244" s="595"/>
      <c r="L244" s="596"/>
      <c r="M244" s="596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 t="str">
        <f>IF(B245&lt;&gt;"",IF(AND(B245&gt;=_TM1,B245&lt;=_TM2,OR(TH!L245="1111",TH!M245="1111")),TH!D245,""),"")</f>
        <v/>
      </c>
      <c r="B245" s="36" t="str">
        <f t="shared" si="5"/>
        <v/>
      </c>
      <c r="C245" s="190"/>
      <c r="D245" s="190"/>
      <c r="E245" s="190"/>
      <c r="F245" s="191"/>
      <c r="G245" s="878"/>
      <c r="H245" s="192"/>
      <c r="I245" s="253"/>
      <c r="J245" s="253"/>
      <c r="K245" s="595"/>
      <c r="L245" s="596"/>
      <c r="M245" s="596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 t="str">
        <f>IF(B246&lt;&gt;"",IF(AND(B246&gt;=_TM1,B246&lt;=_TM2,OR(TH!L246="1111",TH!M246="1111")),TH!D246,""),"")</f>
        <v/>
      </c>
      <c r="B246" s="36" t="str">
        <f t="shared" si="5"/>
        <v/>
      </c>
      <c r="C246" s="190"/>
      <c r="D246" s="190"/>
      <c r="E246" s="190"/>
      <c r="F246" s="191"/>
      <c r="G246" s="878"/>
      <c r="H246" s="192"/>
      <c r="I246" s="253"/>
      <c r="J246" s="253"/>
      <c r="K246" s="595"/>
      <c r="L246" s="596"/>
      <c r="M246" s="596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</row>
    <row r="247" spans="1:30" ht="15.75" customHeight="1">
      <c r="A247" s="869" t="str">
        <f>IF(B247&lt;&gt;"",IF(AND(B247&gt;=_TM1,B247&lt;=_TM2,OR(TH!L247="1111",TH!M247="1111")),TH!D247,""),"")</f>
        <v/>
      </c>
      <c r="B247" s="36" t="str">
        <f t="shared" si="5"/>
        <v/>
      </c>
      <c r="C247" s="190"/>
      <c r="D247" s="190"/>
      <c r="E247" s="190"/>
      <c r="F247" s="191"/>
      <c r="G247" s="878"/>
      <c r="H247" s="192"/>
      <c r="I247" s="253"/>
      <c r="J247" s="253"/>
      <c r="K247" s="595"/>
      <c r="L247" s="596"/>
      <c r="M247" s="596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 t="str">
        <f>IF(B248&lt;&gt;"",IF(AND(B248&gt;=_TM1,B248&lt;=_TM2,OR(TH!L248="1111",TH!M248="1111")),TH!D248,""),"")</f>
        <v/>
      </c>
      <c r="B248" s="36" t="str">
        <f t="shared" si="5"/>
        <v/>
      </c>
      <c r="C248" s="190"/>
      <c r="D248" s="190"/>
      <c r="E248" s="190"/>
      <c r="F248" s="191"/>
      <c r="G248" s="878"/>
      <c r="H248" s="192"/>
      <c r="I248" s="253"/>
      <c r="J248" s="253"/>
      <c r="K248" s="595"/>
      <c r="L248" s="596"/>
      <c r="M248" s="596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 t="str">
        <f>IF(B249&lt;&gt;"",IF(AND(B249&gt;=_TM1,B249&lt;=_TM2,OR(TH!L249="1111",TH!M249="1111")),TH!D249,""),"")</f>
        <v/>
      </c>
      <c r="B249" s="36" t="str">
        <f t="shared" si="5"/>
        <v/>
      </c>
      <c r="C249" s="190"/>
      <c r="D249" s="190"/>
      <c r="E249" s="190"/>
      <c r="F249" s="191"/>
      <c r="G249" s="878"/>
      <c r="H249" s="192"/>
      <c r="I249" s="253"/>
      <c r="J249" s="253"/>
      <c r="K249" s="595"/>
      <c r="L249" s="596"/>
      <c r="M249" s="596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 t="str">
        <f t="shared" si="5"/>
        <v/>
      </c>
      <c r="C250" s="190"/>
      <c r="D250" s="190"/>
      <c r="E250" s="190"/>
      <c r="F250" s="191"/>
      <c r="G250" s="878"/>
      <c r="H250" s="192"/>
      <c r="I250" s="253"/>
      <c r="J250" s="253"/>
      <c r="K250" s="595"/>
      <c r="L250" s="596"/>
      <c r="M250" s="596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 t="str">
        <f t="shared" si="5"/>
        <v/>
      </c>
      <c r="C251" s="190"/>
      <c r="D251" s="190"/>
      <c r="E251" s="190"/>
      <c r="F251" s="191"/>
      <c r="G251" s="878"/>
      <c r="H251" s="192"/>
      <c r="I251" s="253"/>
      <c r="J251" s="253"/>
      <c r="K251" s="595"/>
      <c r="L251" s="596"/>
      <c r="M251" s="596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 t="str">
        <f t="shared" si="5"/>
        <v/>
      </c>
      <c r="C252" s="190"/>
      <c r="D252" s="190"/>
      <c r="E252" s="190"/>
      <c r="F252" s="191"/>
      <c r="G252" s="878"/>
      <c r="H252" s="192"/>
      <c r="I252" s="253"/>
      <c r="J252" s="253"/>
      <c r="K252" s="595"/>
      <c r="L252" s="596"/>
      <c r="M252" s="596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 t="str">
        <f t="shared" si="5"/>
        <v/>
      </c>
      <c r="C253" s="190"/>
      <c r="D253" s="190"/>
      <c r="E253" s="190"/>
      <c r="F253" s="191"/>
      <c r="G253" s="878"/>
      <c r="H253" s="192"/>
      <c r="I253" s="253"/>
      <c r="J253" s="253"/>
      <c r="K253" s="595"/>
      <c r="L253" s="596"/>
      <c r="M253" s="596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  <c r="AC253" s="587"/>
      <c r="AD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 t="str">
        <f t="shared" si="5"/>
        <v/>
      </c>
      <c r="C254" s="190"/>
      <c r="D254" s="190"/>
      <c r="E254" s="190"/>
      <c r="F254" s="191"/>
      <c r="G254" s="878"/>
      <c r="H254" s="192"/>
      <c r="I254" s="253"/>
      <c r="J254" s="253"/>
      <c r="K254" s="595"/>
      <c r="L254" s="596"/>
      <c r="M254" s="596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  <c r="AC254" s="587"/>
      <c r="AD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 t="str">
        <f t="shared" si="5"/>
        <v/>
      </c>
      <c r="C255" s="190"/>
      <c r="D255" s="190"/>
      <c r="E255" s="190"/>
      <c r="F255" s="191"/>
      <c r="G255" s="878"/>
      <c r="H255" s="192"/>
      <c r="I255" s="253"/>
      <c r="J255" s="253"/>
      <c r="K255" s="595"/>
      <c r="L255" s="596"/>
      <c r="M255" s="596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  <c r="AD255" s="587"/>
    </row>
    <row r="256" spans="1:30" ht="15.75" customHeight="1">
      <c r="A256" s="869" t="str">
        <f>IF(B256&lt;&gt;"",IF(AND(B256&gt;=_TM1,B256&lt;=_TM2,OR(TH!L256="1111",TH!M256="1111")),TH!D256,""),"")</f>
        <v/>
      </c>
      <c r="B256" s="36" t="str">
        <f t="shared" si="5"/>
        <v/>
      </c>
      <c r="C256" s="190"/>
      <c r="D256" s="190"/>
      <c r="E256" s="190"/>
      <c r="F256" s="191"/>
      <c r="G256" s="878"/>
      <c r="H256" s="192"/>
      <c r="I256" s="253"/>
      <c r="J256" s="253"/>
      <c r="K256" s="595"/>
      <c r="L256" s="596"/>
      <c r="M256" s="596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28" ht="15.75" customHeight="1">
      <c r="A257" s="869" t="str">
        <f>IF(B257&lt;&gt;"",IF(AND(B257&gt;=_TM1,B257&lt;=_TM2,OR(TH!L257="1111",TH!M257="1111")),TH!D257,""),"")</f>
        <v/>
      </c>
      <c r="B257" s="36" t="str">
        <f t="shared" si="5"/>
        <v/>
      </c>
      <c r="C257" s="190"/>
      <c r="D257" s="190"/>
      <c r="E257" s="190"/>
      <c r="F257" s="191"/>
      <c r="G257" s="878"/>
      <c r="H257" s="192"/>
      <c r="I257" s="253"/>
      <c r="J257" s="253"/>
      <c r="K257" s="595"/>
      <c r="L257" s="596"/>
      <c r="M257" s="596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28" ht="15.75" customHeight="1">
      <c r="A258" s="869" t="str">
        <f>IF(B258&lt;&gt;"",IF(AND(B258&gt;=_TM1,B258&lt;=_TM2,OR(TH!L258="1111",TH!M258="1111")),TH!D258,""),"")</f>
        <v/>
      </c>
      <c r="B258" s="36" t="str">
        <f t="shared" si="5"/>
        <v/>
      </c>
      <c r="C258" s="190"/>
      <c r="D258" s="190"/>
      <c r="E258" s="190"/>
      <c r="F258" s="191"/>
      <c r="G258" s="878"/>
      <c r="H258" s="192"/>
      <c r="I258" s="253"/>
      <c r="J258" s="253"/>
      <c r="K258" s="595"/>
      <c r="L258" s="596"/>
      <c r="M258" s="596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28" ht="15.75" customHeight="1">
      <c r="A259" s="869" t="str">
        <f>IF(B259&lt;&gt;"",IF(AND(B259&gt;=_TM1,B259&lt;=_TM2,OR(TH!L259="1111",TH!M259="1111")),TH!D259,""),"")</f>
        <v/>
      </c>
      <c r="B259" s="36" t="str">
        <f t="shared" si="5"/>
        <v/>
      </c>
      <c r="C259" s="190"/>
      <c r="D259" s="190"/>
      <c r="E259" s="190"/>
      <c r="F259" s="191"/>
      <c r="G259" s="878"/>
      <c r="H259" s="192"/>
      <c r="I259" s="253"/>
      <c r="J259" s="253"/>
      <c r="K259" s="595"/>
      <c r="L259" s="596"/>
      <c r="M259" s="596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</row>
    <row r="260" spans="1:28" ht="15.75" customHeight="1">
      <c r="A260" s="869" t="str">
        <f>IF(B260&lt;&gt;"",IF(AND(B260&gt;=_TM1,B260&lt;=_TM2,OR(TH!L260="1111",TH!M260="1111")),TH!D260,""),"")</f>
        <v/>
      </c>
      <c r="B260" s="36" t="str">
        <f t="shared" si="5"/>
        <v/>
      </c>
      <c r="C260" s="190"/>
      <c r="D260" s="190"/>
      <c r="E260" s="190"/>
      <c r="F260" s="191"/>
      <c r="G260" s="878"/>
      <c r="H260" s="192"/>
      <c r="I260" s="253"/>
      <c r="J260" s="253"/>
      <c r="K260" s="595"/>
      <c r="L260" s="596"/>
      <c r="M260" s="596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28" ht="15.75" customHeight="1">
      <c r="A261" s="869" t="str">
        <f>IF(B261&lt;&gt;"",IF(AND(B261&gt;=_TM1,B261&lt;=_TM2,OR(TH!L261="1111",TH!M261="1111")),TH!D261,""),"")</f>
        <v/>
      </c>
      <c r="B261" s="36" t="str">
        <f t="shared" si="5"/>
        <v/>
      </c>
      <c r="C261" s="190"/>
      <c r="D261" s="190"/>
      <c r="E261" s="190"/>
      <c r="F261" s="191"/>
      <c r="G261" s="878"/>
      <c r="H261" s="192"/>
      <c r="I261" s="253"/>
      <c r="J261" s="253"/>
      <c r="K261" s="595"/>
      <c r="L261" s="596"/>
      <c r="M261" s="596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</row>
    <row r="262" spans="1:28" ht="15.75" customHeight="1">
      <c r="A262" s="869" t="str">
        <f>IF(B262&lt;&gt;"",IF(AND(B262&gt;=_TM1,B262&lt;=_TM2,OR(TH!L262="1111",TH!M262="1111")),TH!D262,""),"")</f>
        <v/>
      </c>
      <c r="B262" s="36" t="str">
        <f t="shared" si="5"/>
        <v/>
      </c>
      <c r="C262" s="190"/>
      <c r="D262" s="190"/>
      <c r="E262" s="190"/>
      <c r="F262" s="191"/>
      <c r="G262" s="878"/>
      <c r="H262" s="192"/>
      <c r="I262" s="253"/>
      <c r="J262" s="253"/>
      <c r="K262" s="595"/>
      <c r="L262" s="596"/>
      <c r="M262" s="596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</row>
    <row r="263" spans="1:28" ht="15.75" customHeight="1">
      <c r="A263" s="869" t="str">
        <f>IF(B263&lt;&gt;"",IF(AND(B263&gt;=_TM1,B263&lt;=_TM2,OR(TH!L263="1111",TH!M263="1111")),TH!D263,""),"")</f>
        <v/>
      </c>
      <c r="B263" s="36" t="str">
        <f t="shared" si="5"/>
        <v/>
      </c>
      <c r="C263" s="190"/>
      <c r="D263" s="190"/>
      <c r="E263" s="190"/>
      <c r="F263" s="191"/>
      <c r="G263" s="878"/>
      <c r="H263" s="192"/>
      <c r="I263" s="253"/>
      <c r="J263" s="253"/>
      <c r="K263" s="595"/>
      <c r="L263" s="596"/>
      <c r="M263" s="596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28" ht="15.75" customHeight="1">
      <c r="A264" s="869" t="str">
        <f>IF(B264&lt;&gt;"",IF(AND(B264&gt;=_TM1,B264&lt;=_TM2,OR(TH!L264="1111",TH!M264="1111")),TH!D264,""),"")</f>
        <v/>
      </c>
      <c r="B264" s="36" t="str">
        <f t="shared" si="5"/>
        <v/>
      </c>
      <c r="C264" s="190"/>
      <c r="D264" s="190"/>
      <c r="E264" s="190"/>
      <c r="F264" s="191"/>
      <c r="G264" s="878"/>
      <c r="H264" s="192"/>
      <c r="I264" s="253"/>
      <c r="J264" s="253"/>
      <c r="K264" s="595"/>
      <c r="L264" s="596"/>
      <c r="M264" s="596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28" ht="15.75" customHeight="1">
      <c r="A265" s="869" t="str">
        <f>IF(B265&lt;&gt;"",IF(AND(B265&gt;=_TM1,B265&lt;=_TM2,OR(TH!L265="1111",TH!M265="1111")),TH!D265,""),"")</f>
        <v/>
      </c>
      <c r="B265" s="36" t="str">
        <f t="shared" si="5"/>
        <v/>
      </c>
      <c r="C265" s="190"/>
      <c r="D265" s="190"/>
      <c r="E265" s="190"/>
      <c r="F265" s="191"/>
      <c r="G265" s="878"/>
      <c r="H265" s="192"/>
      <c r="I265" s="253"/>
      <c r="J265" s="253"/>
      <c r="K265" s="595"/>
      <c r="L265" s="596"/>
      <c r="M265" s="596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28" ht="15.75" customHeight="1">
      <c r="A266" s="869" t="str">
        <f>IF(B266&lt;&gt;"",IF(AND(B266&gt;=_TM1,B266&lt;=_TM2,OR(TH!L266="1111",TH!M266="1111")),TH!D266,""),"")</f>
        <v/>
      </c>
      <c r="B266" s="36" t="str">
        <f t="shared" si="5"/>
        <v/>
      </c>
      <c r="C266" s="190"/>
      <c r="D266" s="190"/>
      <c r="E266" s="190"/>
      <c r="F266" s="191"/>
      <c r="G266" s="878"/>
      <c r="H266" s="192"/>
      <c r="I266" s="253"/>
      <c r="J266" s="253"/>
      <c r="K266" s="595"/>
      <c r="L266" s="596"/>
      <c r="M266" s="596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28" ht="15.75" customHeight="1">
      <c r="A267" s="869" t="str">
        <f>IF(B267&lt;&gt;"",IF(AND(B267&gt;=_TM1,B267&lt;=_TM2,OR(TH!L267="1111",TH!M267="1111")),TH!D267,""),"")</f>
        <v/>
      </c>
      <c r="B267" s="36" t="str">
        <f t="shared" si="5"/>
        <v/>
      </c>
      <c r="C267" s="190"/>
      <c r="D267" s="190"/>
      <c r="E267" s="190"/>
      <c r="F267" s="191"/>
      <c r="G267" s="878"/>
      <c r="H267" s="192"/>
      <c r="I267" s="253"/>
      <c r="J267" s="253"/>
      <c r="K267" s="595"/>
      <c r="L267" s="596"/>
      <c r="M267" s="596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28" ht="15.75" customHeight="1">
      <c r="A268" s="869" t="str">
        <f>IF(B268&lt;&gt;"",IF(AND(B268&gt;=_TM1,B268&lt;=_TM2,OR(TH!L268="1111",TH!M268="1111")),TH!D268,""),"")</f>
        <v/>
      </c>
      <c r="B268" s="36" t="str">
        <f t="shared" si="5"/>
        <v/>
      </c>
      <c r="C268" s="190"/>
      <c r="D268" s="190"/>
      <c r="E268" s="190"/>
      <c r="F268" s="191"/>
      <c r="G268" s="878"/>
      <c r="H268" s="192"/>
      <c r="I268" s="253"/>
      <c r="J268" s="253"/>
      <c r="K268" s="595"/>
      <c r="L268" s="596"/>
      <c r="M268" s="596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28" ht="15.75" customHeight="1">
      <c r="A269" s="869" t="str">
        <f>IF(B269&lt;&gt;"",IF(AND(B269&gt;=_TM1,B269&lt;=_TM2,OR(TH!L269="1111",TH!M269="1111")),TH!D269,""),"")</f>
        <v/>
      </c>
      <c r="B269" s="36" t="str">
        <f t="shared" si="5"/>
        <v/>
      </c>
      <c r="C269" s="190"/>
      <c r="D269" s="190"/>
      <c r="E269" s="190"/>
      <c r="F269" s="191"/>
      <c r="G269" s="878"/>
      <c r="H269" s="192"/>
      <c r="I269" s="253"/>
      <c r="J269" s="253"/>
      <c r="K269" s="595"/>
      <c r="L269" s="596"/>
      <c r="M269" s="596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28" ht="15.75" customHeight="1">
      <c r="A270" s="869" t="str">
        <f>IF(B270&lt;&gt;"",IF(AND(B270&gt;=_TM1,B270&lt;=_TM2,OR(TH!L270="1111",TH!M270="1111")),TH!D270,""),"")</f>
        <v/>
      </c>
      <c r="B270" s="36" t="str">
        <f t="shared" si="5"/>
        <v/>
      </c>
      <c r="C270" s="190"/>
      <c r="D270" s="190"/>
      <c r="E270" s="190"/>
      <c r="F270" s="191"/>
      <c r="G270" s="878"/>
      <c r="H270" s="192"/>
      <c r="I270" s="253"/>
      <c r="J270" s="253"/>
      <c r="K270" s="595"/>
      <c r="L270" s="596"/>
      <c r="M270" s="596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28" ht="15.75" customHeight="1">
      <c r="A271" s="869" t="str">
        <f>IF(B271&lt;&gt;"",IF(AND(B271&gt;=_TM1,B271&lt;=_TM2,OR(TH!L271="1111",TH!M271="1111")),TH!D271,""),"")</f>
        <v/>
      </c>
      <c r="B271" s="36" t="str">
        <f t="shared" si="5"/>
        <v/>
      </c>
      <c r="C271" s="190"/>
      <c r="D271" s="190"/>
      <c r="E271" s="190"/>
      <c r="F271" s="191"/>
      <c r="G271" s="878"/>
      <c r="H271" s="192"/>
      <c r="I271" s="253"/>
      <c r="J271" s="253"/>
      <c r="K271" s="595"/>
      <c r="L271" s="596"/>
      <c r="M271" s="596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28" ht="15.75" customHeight="1">
      <c r="A272" s="869" t="str">
        <f>IF(B272&lt;&gt;"",IF(AND(B272&gt;=_TM1,B272&lt;=_TM2,OR(TH!L272="1111",TH!M272="1111")),TH!D272,""),"")</f>
        <v/>
      </c>
      <c r="B272" s="36" t="str">
        <f t="shared" si="5"/>
        <v/>
      </c>
      <c r="C272" s="190"/>
      <c r="D272" s="190"/>
      <c r="E272" s="190"/>
      <c r="F272" s="191"/>
      <c r="G272" s="878"/>
      <c r="H272" s="192"/>
      <c r="I272" s="253"/>
      <c r="J272" s="253"/>
      <c r="K272" s="595"/>
      <c r="L272" s="596"/>
      <c r="M272" s="596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 t="str">
        <f t="shared" si="5"/>
        <v/>
      </c>
      <c r="C273" s="190"/>
      <c r="D273" s="190"/>
      <c r="E273" s="190"/>
      <c r="F273" s="191"/>
      <c r="G273" s="878"/>
      <c r="H273" s="192"/>
      <c r="I273" s="253"/>
      <c r="J273" s="253"/>
      <c r="K273" s="595"/>
      <c r="L273" s="596"/>
      <c r="M273" s="596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 t="str">
        <f t="shared" si="5"/>
        <v/>
      </c>
      <c r="C274" s="190"/>
      <c r="D274" s="190"/>
      <c r="E274" s="190"/>
      <c r="F274" s="191"/>
      <c r="G274" s="878"/>
      <c r="H274" s="192"/>
      <c r="I274" s="253"/>
      <c r="J274" s="253"/>
      <c r="K274" s="595"/>
      <c r="L274" s="596"/>
      <c r="M274" s="596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 t="str">
        <f t="shared" si="5"/>
        <v/>
      </c>
      <c r="C275" s="190"/>
      <c r="D275" s="190"/>
      <c r="E275" s="190"/>
      <c r="F275" s="191"/>
      <c r="G275" s="878"/>
      <c r="H275" s="192"/>
      <c r="I275" s="253"/>
      <c r="J275" s="253"/>
      <c r="K275" s="595"/>
      <c r="L275" s="596"/>
      <c r="M275" s="596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 t="str">
        <f t="shared" si="5"/>
        <v/>
      </c>
      <c r="C276" s="190"/>
      <c r="D276" s="190"/>
      <c r="E276" s="190"/>
      <c r="F276" s="191"/>
      <c r="G276" s="878"/>
      <c r="H276" s="192"/>
      <c r="I276" s="253"/>
      <c r="J276" s="253"/>
      <c r="K276" s="595"/>
      <c r="L276" s="596"/>
      <c r="M276" s="596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 t="str">
        <f t="shared" si="5"/>
        <v/>
      </c>
      <c r="C277" s="190"/>
      <c r="D277" s="190"/>
      <c r="E277" s="190"/>
      <c r="F277" s="191"/>
      <c r="G277" s="878"/>
      <c r="H277" s="192"/>
      <c r="I277" s="253"/>
      <c r="J277" s="253"/>
      <c r="K277" s="595"/>
      <c r="L277" s="596"/>
      <c r="M277" s="596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  <c r="AC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 t="str">
        <f t="shared" si="5"/>
        <v/>
      </c>
      <c r="C278" s="190"/>
      <c r="D278" s="190"/>
      <c r="E278" s="190"/>
      <c r="F278" s="191"/>
      <c r="G278" s="878"/>
      <c r="H278" s="192"/>
      <c r="I278" s="253"/>
      <c r="J278" s="253"/>
      <c r="K278" s="595"/>
      <c r="L278" s="596"/>
      <c r="M278" s="596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  <c r="AC278" s="587"/>
      <c r="AD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 t="str">
        <f t="shared" si="5"/>
        <v/>
      </c>
      <c r="C279" s="190"/>
      <c r="D279" s="190"/>
      <c r="E279" s="190"/>
      <c r="F279" s="191"/>
      <c r="G279" s="878"/>
      <c r="H279" s="192"/>
      <c r="I279" s="253"/>
      <c r="J279" s="253"/>
      <c r="K279" s="595"/>
      <c r="L279" s="596"/>
      <c r="M279" s="596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  <c r="AD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 t="str">
        <f t="shared" si="5"/>
        <v/>
      </c>
      <c r="C280" s="190"/>
      <c r="D280" s="190"/>
      <c r="E280" s="190"/>
      <c r="F280" s="191"/>
      <c r="G280" s="878"/>
      <c r="H280" s="192"/>
      <c r="I280" s="253"/>
      <c r="J280" s="253"/>
      <c r="K280" s="595"/>
      <c r="L280" s="596"/>
      <c r="M280" s="596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  <c r="AC280" s="587"/>
      <c r="AD280" s="587"/>
    </row>
    <row r="281" spans="1:30" ht="15.75" customHeight="1">
      <c r="A281" s="869" t="str">
        <f>IF(B281&lt;&gt;"",IF(AND(B281&gt;=_TM1,B281&lt;=_TM2,OR(TH!L281="1111",TH!M281="1111")),TH!D281,""),"")</f>
        <v/>
      </c>
      <c r="B281" s="36" t="str">
        <f t="shared" si="5"/>
        <v/>
      </c>
      <c r="C281" s="190"/>
      <c r="D281" s="190"/>
      <c r="E281" s="190"/>
      <c r="F281" s="191"/>
      <c r="G281" s="878"/>
      <c r="H281" s="192"/>
      <c r="I281" s="253"/>
      <c r="J281" s="253"/>
      <c r="K281" s="595"/>
      <c r="L281" s="596"/>
      <c r="M281" s="596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  <c r="AC281" s="587"/>
      <c r="AD281" s="587"/>
    </row>
    <row r="282" spans="1:30" ht="15.75" customHeight="1">
      <c r="A282" s="869" t="str">
        <f>IF(B282&lt;&gt;"",IF(AND(B282&gt;=_TM1,B282&lt;=_TM2,OR(TH!L282="1111",TH!M282="1111")),TH!D282,""),"")</f>
        <v/>
      </c>
      <c r="B282" s="36" t="str">
        <f t="shared" si="5"/>
        <v/>
      </c>
      <c r="C282" s="190"/>
      <c r="D282" s="190"/>
      <c r="E282" s="190"/>
      <c r="F282" s="191"/>
      <c r="G282" s="878"/>
      <c r="H282" s="192"/>
      <c r="I282" s="253"/>
      <c r="J282" s="253"/>
      <c r="K282" s="595"/>
      <c r="L282" s="596"/>
      <c r="M282" s="596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  <c r="AD282" s="587"/>
    </row>
    <row r="283" spans="1:30" ht="15.75" customHeight="1">
      <c r="A283" s="869" t="str">
        <f>IF(B283&lt;&gt;"",IF(AND(B283&gt;=_TM1,B283&lt;=_TM2,OR(TH!L283="1111",TH!M283="1111")),TH!D283,""),"")</f>
        <v/>
      </c>
      <c r="B283" s="36" t="str">
        <f t="shared" si="5"/>
        <v/>
      </c>
      <c r="C283" s="190"/>
      <c r="D283" s="190"/>
      <c r="E283" s="190"/>
      <c r="F283" s="191"/>
      <c r="G283" s="878"/>
      <c r="H283" s="192"/>
      <c r="I283" s="253"/>
      <c r="J283" s="253"/>
      <c r="K283" s="595"/>
      <c r="L283" s="596"/>
      <c r="M283" s="596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  <c r="AC283" s="587"/>
      <c r="AD283" s="587"/>
    </row>
    <row r="284" spans="1:30" ht="15.75" customHeight="1">
      <c r="A284" s="869" t="str">
        <f>IF(B284&lt;&gt;"",IF(AND(B284&gt;=_TM1,B284&lt;=_TM2,OR(TH!L284="1111",TH!M284="1111")),TH!D284,""),"")</f>
        <v/>
      </c>
      <c r="B284" s="36" t="str">
        <f t="shared" si="5"/>
        <v/>
      </c>
      <c r="C284" s="190"/>
      <c r="D284" s="190"/>
      <c r="E284" s="190"/>
      <c r="F284" s="191"/>
      <c r="G284" s="878"/>
      <c r="H284" s="192"/>
      <c r="I284" s="253"/>
      <c r="J284" s="253"/>
      <c r="K284" s="595"/>
      <c r="L284" s="596"/>
      <c r="M284" s="596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  <c r="AD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 t="str">
        <f t="shared" si="5"/>
        <v/>
      </c>
      <c r="C285" s="190"/>
      <c r="D285" s="190"/>
      <c r="E285" s="190"/>
      <c r="F285" s="191"/>
      <c r="G285" s="878"/>
      <c r="H285" s="192"/>
      <c r="I285" s="253"/>
      <c r="J285" s="253"/>
      <c r="K285" s="595"/>
      <c r="L285" s="596"/>
      <c r="M285" s="596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 t="str">
        <f t="shared" si="5"/>
        <v/>
      </c>
      <c r="C286" s="190"/>
      <c r="D286" s="190"/>
      <c r="E286" s="190"/>
      <c r="F286" s="191"/>
      <c r="G286" s="878"/>
      <c r="H286" s="192"/>
      <c r="I286" s="253"/>
      <c r="J286" s="253"/>
      <c r="K286" s="595"/>
      <c r="L286" s="596"/>
      <c r="M286" s="596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C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 t="str">
        <f t="shared" si="5"/>
        <v/>
      </c>
      <c r="C287" s="190"/>
      <c r="D287" s="190"/>
      <c r="E287" s="190"/>
      <c r="F287" s="191"/>
      <c r="G287" s="878"/>
      <c r="H287" s="192"/>
      <c r="I287" s="253"/>
      <c r="J287" s="253"/>
      <c r="K287" s="595"/>
      <c r="L287" s="596"/>
      <c r="M287" s="596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 t="str">
        <f t="shared" si="5"/>
        <v/>
      </c>
      <c r="C288" s="190"/>
      <c r="D288" s="190"/>
      <c r="E288" s="190"/>
      <c r="F288" s="191"/>
      <c r="G288" s="878"/>
      <c r="H288" s="192"/>
      <c r="I288" s="253"/>
      <c r="J288" s="816"/>
      <c r="K288" s="595"/>
      <c r="L288" s="596"/>
      <c r="M288" s="596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 t="str">
        <f t="shared" ref="B289:B290" si="6">IF(C289&lt;&gt;"",MONTH(C289),"")</f>
        <v/>
      </c>
      <c r="C289" s="190"/>
      <c r="D289" s="190"/>
      <c r="E289" s="190"/>
      <c r="F289" s="191"/>
      <c r="G289" s="878"/>
      <c r="H289" s="192"/>
      <c r="I289" s="253"/>
      <c r="J289" s="816"/>
      <c r="K289" s="595"/>
      <c r="L289" s="596"/>
      <c r="M289" s="596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C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 t="str">
        <f t="shared" si="6"/>
        <v/>
      </c>
      <c r="C290" s="190"/>
      <c r="D290" s="190"/>
      <c r="E290" s="190"/>
      <c r="F290" s="828"/>
      <c r="G290" s="878"/>
      <c r="H290" s="192"/>
      <c r="I290" s="253"/>
      <c r="J290" s="816"/>
      <c r="K290" s="595"/>
      <c r="L290" s="596"/>
      <c r="M290" s="596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 t="str">
        <f t="shared" ref="B291:B294" si="7">IF(C291&lt;&gt;"",MONTH(C291),"")</f>
        <v/>
      </c>
      <c r="C291" s="190"/>
      <c r="D291" s="190"/>
      <c r="E291" s="190"/>
      <c r="F291" s="191"/>
      <c r="G291" s="878"/>
      <c r="H291" s="192"/>
      <c r="I291" s="253"/>
      <c r="J291" s="816"/>
      <c r="K291" s="595"/>
      <c r="L291" s="596"/>
      <c r="M291" s="596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 t="str">
        <f t="shared" si="7"/>
        <v/>
      </c>
      <c r="C292" s="190"/>
      <c r="D292" s="190"/>
      <c r="E292" s="190"/>
      <c r="F292" s="191"/>
      <c r="G292" s="878"/>
      <c r="H292" s="192"/>
      <c r="I292" s="253"/>
      <c r="J292" s="816"/>
      <c r="K292" s="595"/>
      <c r="L292" s="596"/>
      <c r="M292" s="596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 t="str">
        <f t="shared" si="7"/>
        <v/>
      </c>
      <c r="C293" s="190"/>
      <c r="D293" s="190"/>
      <c r="E293" s="190"/>
      <c r="F293" s="188"/>
      <c r="G293" s="878"/>
      <c r="H293" s="192"/>
      <c r="I293" s="253"/>
      <c r="J293" s="816"/>
      <c r="K293" s="595"/>
      <c r="L293" s="596"/>
      <c r="M293" s="596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 t="str">
        <f t="shared" si="7"/>
        <v/>
      </c>
      <c r="C294" s="190"/>
      <c r="D294" s="190"/>
      <c r="E294" s="190"/>
      <c r="F294" s="188"/>
      <c r="G294" s="878"/>
      <c r="H294" s="192"/>
      <c r="I294" s="253"/>
      <c r="J294" s="816"/>
      <c r="K294" s="595"/>
      <c r="L294" s="596"/>
      <c r="M294" s="596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C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 t="str">
        <f t="shared" si="5"/>
        <v/>
      </c>
      <c r="C295" s="190"/>
      <c r="D295" s="190"/>
      <c r="E295" s="190"/>
      <c r="F295" s="191"/>
      <c r="G295" s="878"/>
      <c r="H295" s="192"/>
      <c r="I295" s="253"/>
      <c r="J295" s="253"/>
      <c r="K295" s="595"/>
      <c r="L295" s="596"/>
      <c r="M295" s="596"/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  <c r="AD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 t="str">
        <f t="shared" ref="B296:B359" si="8">IF(C296&lt;&gt;"",MONTH(C296),"")</f>
        <v/>
      </c>
      <c r="C296" s="190"/>
      <c r="D296" s="190"/>
      <c r="E296" s="190"/>
      <c r="F296" s="188"/>
      <c r="G296" s="878"/>
      <c r="H296" s="192"/>
      <c r="I296" s="253"/>
      <c r="J296" s="253"/>
      <c r="K296" s="595"/>
      <c r="L296" s="596"/>
      <c r="M296" s="596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68"/>
      <c r="AB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 t="str">
        <f t="shared" si="8"/>
        <v/>
      </c>
      <c r="C297" s="190"/>
      <c r="D297" s="190"/>
      <c r="E297" s="190"/>
      <c r="F297" s="188"/>
      <c r="G297" s="878"/>
      <c r="H297" s="192"/>
      <c r="I297" s="808"/>
      <c r="J297" s="253"/>
      <c r="K297" s="595"/>
      <c r="L297" s="596"/>
      <c r="M297" s="596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68"/>
      <c r="AB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 t="str">
        <f t="shared" si="8"/>
        <v/>
      </c>
      <c r="C298" s="190"/>
      <c r="D298" s="190"/>
      <c r="E298" s="190"/>
      <c r="F298" s="188"/>
      <c r="G298" s="878"/>
      <c r="H298" s="192"/>
      <c r="I298" s="808"/>
      <c r="J298" s="253"/>
      <c r="K298" s="595"/>
      <c r="L298" s="596"/>
      <c r="M298" s="596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68"/>
      <c r="AB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 t="str">
        <f t="shared" si="8"/>
        <v/>
      </c>
      <c r="C299" s="190"/>
      <c r="D299" s="190"/>
      <c r="E299" s="190"/>
      <c r="F299" s="188"/>
      <c r="G299" s="878"/>
      <c r="H299" s="192"/>
      <c r="I299" s="253"/>
      <c r="J299" s="253"/>
      <c r="K299" s="595"/>
      <c r="L299" s="596"/>
      <c r="M299" s="596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68"/>
      <c r="AB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 t="str">
        <f t="shared" si="8"/>
        <v/>
      </c>
      <c r="C300" s="190"/>
      <c r="D300" s="190"/>
      <c r="E300" s="190"/>
      <c r="F300" s="188"/>
      <c r="G300" s="878"/>
      <c r="H300" s="192"/>
      <c r="I300" s="253"/>
      <c r="J300" s="253"/>
      <c r="K300" s="595"/>
      <c r="L300" s="596"/>
      <c r="M300" s="596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8"/>
      <c r="AB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 t="str">
        <f t="shared" si="8"/>
        <v/>
      </c>
      <c r="C301" s="190"/>
      <c r="D301" s="190"/>
      <c r="E301" s="190"/>
      <c r="F301" s="292"/>
      <c r="G301" s="878"/>
      <c r="H301" s="192"/>
      <c r="I301" s="253"/>
      <c r="J301" s="253"/>
      <c r="K301" s="595"/>
      <c r="L301" s="596"/>
      <c r="M301" s="596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 t="str">
        <f t="shared" si="8"/>
        <v/>
      </c>
      <c r="C302" s="190"/>
      <c r="D302" s="190"/>
      <c r="E302" s="190"/>
      <c r="F302" s="40"/>
      <c r="G302" s="878"/>
      <c r="H302" s="192"/>
      <c r="I302" s="253"/>
      <c r="J302" s="253"/>
      <c r="K302" s="595"/>
      <c r="L302" s="596"/>
      <c r="M302" s="596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8"/>
      <c r="AB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 t="str">
        <f t="shared" si="8"/>
        <v/>
      </c>
      <c r="C303" s="190"/>
      <c r="D303" s="190"/>
      <c r="E303" s="190"/>
      <c r="F303" s="188"/>
      <c r="G303" s="878"/>
      <c r="H303" s="192"/>
      <c r="I303" s="253"/>
      <c r="J303" s="253"/>
      <c r="K303" s="595"/>
      <c r="L303" s="596"/>
      <c r="M303" s="596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8"/>
      <c r="AB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 t="str">
        <f t="shared" si="8"/>
        <v/>
      </c>
      <c r="C304" s="190"/>
      <c r="D304" s="190"/>
      <c r="E304" s="190"/>
      <c r="F304" s="188"/>
      <c r="G304" s="878"/>
      <c r="H304" s="192"/>
      <c r="I304" s="253"/>
      <c r="J304" s="253"/>
      <c r="K304" s="595"/>
      <c r="L304" s="596"/>
      <c r="M304" s="596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 t="str">
        <f t="shared" si="8"/>
        <v/>
      </c>
      <c r="C305" s="190"/>
      <c r="D305" s="190"/>
      <c r="E305" s="190"/>
      <c r="F305" s="188"/>
      <c r="G305" s="878"/>
      <c r="H305" s="192"/>
      <c r="I305" s="253"/>
      <c r="J305" s="253"/>
      <c r="K305" s="595"/>
      <c r="L305" s="596"/>
      <c r="M305" s="596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 t="str">
        <f t="shared" si="8"/>
        <v/>
      </c>
      <c r="C306" s="190"/>
      <c r="D306" s="190"/>
      <c r="E306" s="190"/>
      <c r="F306" s="188"/>
      <c r="G306" s="878"/>
      <c r="H306" s="192"/>
      <c r="I306" s="253"/>
      <c r="J306" s="253"/>
      <c r="K306" s="595"/>
      <c r="L306" s="596"/>
      <c r="M306" s="596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 t="str">
        <f t="shared" si="8"/>
        <v/>
      </c>
      <c r="C307" s="190"/>
      <c r="D307" s="190"/>
      <c r="E307" s="190"/>
      <c r="F307" s="40"/>
      <c r="G307" s="878"/>
      <c r="H307" s="192"/>
      <c r="I307" s="253"/>
      <c r="J307" s="253"/>
      <c r="K307" s="595"/>
      <c r="L307" s="596"/>
      <c r="M307" s="596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 t="str">
        <f t="shared" si="8"/>
        <v/>
      </c>
      <c r="C308" s="190"/>
      <c r="D308" s="190"/>
      <c r="E308" s="190"/>
      <c r="F308" s="40"/>
      <c r="G308" s="878"/>
      <c r="H308" s="192"/>
      <c r="I308" s="253"/>
      <c r="J308" s="253"/>
      <c r="K308" s="595"/>
      <c r="L308" s="596"/>
      <c r="M308" s="596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 t="str">
        <f t="shared" si="8"/>
        <v/>
      </c>
      <c r="C309" s="190"/>
      <c r="D309" s="190"/>
      <c r="E309" s="190"/>
      <c r="F309" s="188"/>
      <c r="G309" s="878"/>
      <c r="H309" s="192"/>
      <c r="I309" s="253"/>
      <c r="J309" s="253"/>
      <c r="K309" s="595"/>
      <c r="L309" s="596"/>
      <c r="M309" s="596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 t="str">
        <f t="shared" si="8"/>
        <v/>
      </c>
      <c r="C310" s="190"/>
      <c r="D310" s="190"/>
      <c r="E310" s="190"/>
      <c r="F310" s="191"/>
      <c r="G310" s="878"/>
      <c r="H310" s="192"/>
      <c r="I310" s="253"/>
      <c r="J310" s="253"/>
      <c r="K310" s="595"/>
      <c r="L310" s="596"/>
      <c r="M310" s="596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 t="str">
        <f t="shared" si="8"/>
        <v/>
      </c>
      <c r="C311" s="190"/>
      <c r="D311" s="190"/>
      <c r="E311" s="190"/>
      <c r="F311" s="191"/>
      <c r="G311" s="878"/>
      <c r="H311" s="192"/>
      <c r="I311" s="253"/>
      <c r="J311" s="253"/>
      <c r="K311" s="595"/>
      <c r="L311" s="596"/>
      <c r="M311" s="596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 t="str">
        <f t="shared" si="8"/>
        <v/>
      </c>
      <c r="C312" s="190"/>
      <c r="D312" s="190"/>
      <c r="E312" s="190"/>
      <c r="F312" s="188"/>
      <c r="G312" s="878"/>
      <c r="H312" s="192"/>
      <c r="I312" s="253"/>
      <c r="J312" s="253"/>
      <c r="K312" s="595"/>
      <c r="L312" s="596"/>
      <c r="M312" s="596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 t="str">
        <f t="shared" si="8"/>
        <v/>
      </c>
      <c r="C313" s="190"/>
      <c r="D313" s="190"/>
      <c r="E313" s="190"/>
      <c r="F313" s="191"/>
      <c r="G313" s="878"/>
      <c r="H313" s="192"/>
      <c r="I313" s="253"/>
      <c r="J313" s="253"/>
      <c r="K313" s="595"/>
      <c r="L313" s="596"/>
      <c r="M313" s="596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 t="str">
        <f t="shared" si="8"/>
        <v/>
      </c>
      <c r="C314" s="190"/>
      <c r="D314" s="190"/>
      <c r="E314" s="190"/>
      <c r="F314" s="191"/>
      <c r="G314" s="878"/>
      <c r="H314" s="192"/>
      <c r="I314" s="253"/>
      <c r="J314" s="253"/>
      <c r="K314" s="595"/>
      <c r="L314" s="596"/>
      <c r="M314" s="596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 t="str">
        <f t="shared" si="8"/>
        <v/>
      </c>
      <c r="C315" s="190"/>
      <c r="D315" s="190"/>
      <c r="E315" s="190"/>
      <c r="F315" s="191"/>
      <c r="G315" s="878"/>
      <c r="H315" s="192"/>
      <c r="I315" s="253"/>
      <c r="J315" s="253"/>
      <c r="K315" s="595"/>
      <c r="L315" s="596"/>
      <c r="M315" s="596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 t="str">
        <f t="shared" si="8"/>
        <v/>
      </c>
      <c r="C316" s="190"/>
      <c r="D316" s="190"/>
      <c r="E316" s="190"/>
      <c r="F316" s="191"/>
      <c r="G316" s="878"/>
      <c r="H316" s="192"/>
      <c r="I316" s="253"/>
      <c r="J316" s="253"/>
      <c r="K316" s="595"/>
      <c r="L316" s="596"/>
      <c r="M316" s="596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 t="str">
        <f t="shared" si="8"/>
        <v/>
      </c>
      <c r="C317" s="190"/>
      <c r="D317" s="190"/>
      <c r="E317" s="190"/>
      <c r="F317" s="191"/>
      <c r="G317" s="878"/>
      <c r="H317" s="192"/>
      <c r="I317" s="253"/>
      <c r="J317" s="253"/>
      <c r="K317" s="595"/>
      <c r="L317" s="596"/>
      <c r="M317" s="596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 t="str">
        <f t="shared" si="8"/>
        <v/>
      </c>
      <c r="C318" s="190"/>
      <c r="D318" s="190"/>
      <c r="E318" s="190"/>
      <c r="F318" s="191"/>
      <c r="G318" s="878"/>
      <c r="H318" s="192"/>
      <c r="I318" s="253"/>
      <c r="J318" s="253"/>
      <c r="K318" s="595"/>
      <c r="L318" s="596"/>
      <c r="M318" s="596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 t="str">
        <f t="shared" si="8"/>
        <v/>
      </c>
      <c r="C319" s="190"/>
      <c r="D319" s="190"/>
      <c r="E319" s="190"/>
      <c r="F319" s="191"/>
      <c r="G319" s="878"/>
      <c r="H319" s="192"/>
      <c r="I319" s="253"/>
      <c r="J319" s="253"/>
      <c r="K319" s="595"/>
      <c r="L319" s="596"/>
      <c r="M319" s="596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 t="str">
        <f t="shared" si="8"/>
        <v/>
      </c>
      <c r="C320" s="190"/>
      <c r="D320" s="190"/>
      <c r="E320" s="190"/>
      <c r="F320" s="191"/>
      <c r="G320" s="878"/>
      <c r="H320" s="192"/>
      <c r="I320" s="254"/>
      <c r="J320" s="254"/>
      <c r="K320" s="595"/>
      <c r="L320" s="596"/>
      <c r="M320" s="596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 t="str">
        <f t="shared" si="8"/>
        <v/>
      </c>
      <c r="C321" s="190"/>
      <c r="D321" s="190"/>
      <c r="E321" s="190"/>
      <c r="F321" s="191"/>
      <c r="G321" s="878"/>
      <c r="H321" s="192"/>
      <c r="I321" s="253"/>
      <c r="J321" s="253"/>
      <c r="K321" s="595"/>
      <c r="L321" s="596"/>
      <c r="M321" s="596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 t="str">
        <f t="shared" si="8"/>
        <v/>
      </c>
      <c r="C322" s="190"/>
      <c r="D322" s="190"/>
      <c r="E322" s="190"/>
      <c r="F322" s="191"/>
      <c r="G322" s="878"/>
      <c r="H322" s="192"/>
      <c r="I322" s="253"/>
      <c r="J322" s="253"/>
      <c r="K322" s="595"/>
      <c r="L322" s="596"/>
      <c r="M322" s="596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 t="str">
        <f t="shared" si="8"/>
        <v/>
      </c>
      <c r="C323" s="190"/>
      <c r="D323" s="190"/>
      <c r="E323" s="190"/>
      <c r="F323" s="191"/>
      <c r="G323" s="878"/>
      <c r="H323" s="192"/>
      <c r="I323" s="253"/>
      <c r="J323" s="253"/>
      <c r="K323" s="595"/>
      <c r="L323" s="596"/>
      <c r="M323" s="596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 t="str">
        <f t="shared" si="8"/>
        <v/>
      </c>
      <c r="C324" s="190"/>
      <c r="D324" s="190"/>
      <c r="E324" s="190"/>
      <c r="F324" s="191"/>
      <c r="G324" s="878"/>
      <c r="H324" s="192"/>
      <c r="I324" s="253"/>
      <c r="J324" s="253"/>
      <c r="K324" s="595"/>
      <c r="L324" s="596"/>
      <c r="M324" s="596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 t="str">
        <f t="shared" si="8"/>
        <v/>
      </c>
      <c r="C325" s="190"/>
      <c r="D325" s="190"/>
      <c r="E325" s="190"/>
      <c r="F325" s="40"/>
      <c r="G325" s="878"/>
      <c r="H325" s="192"/>
      <c r="I325" s="253"/>
      <c r="J325" s="253"/>
      <c r="K325" s="595"/>
      <c r="L325" s="596"/>
      <c r="M325" s="596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 t="str">
        <f t="shared" si="8"/>
        <v/>
      </c>
      <c r="C326" s="190"/>
      <c r="D326" s="190"/>
      <c r="E326" s="190"/>
      <c r="F326" s="40"/>
      <c r="G326" s="878"/>
      <c r="H326" s="192"/>
      <c r="I326" s="253"/>
      <c r="J326" s="253"/>
      <c r="K326" s="595"/>
      <c r="L326" s="596"/>
      <c r="M326" s="596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 t="str">
        <f t="shared" si="8"/>
        <v/>
      </c>
      <c r="C327" s="190"/>
      <c r="D327" s="190"/>
      <c r="E327" s="190"/>
      <c r="F327" s="40"/>
      <c r="G327" s="878"/>
      <c r="H327" s="192"/>
      <c r="I327" s="253"/>
      <c r="J327" s="253"/>
      <c r="K327" s="595"/>
      <c r="L327" s="596"/>
      <c r="M327" s="596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 t="str">
        <f t="shared" si="8"/>
        <v/>
      </c>
      <c r="C328" s="190"/>
      <c r="D328" s="190"/>
      <c r="E328" s="190"/>
      <c r="F328" s="40"/>
      <c r="G328" s="878"/>
      <c r="H328" s="192"/>
      <c r="I328" s="253"/>
      <c r="J328" s="253"/>
      <c r="K328" s="595"/>
      <c r="L328" s="596"/>
      <c r="M328" s="596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 t="str">
        <f t="shared" si="8"/>
        <v/>
      </c>
      <c r="C329" s="190"/>
      <c r="D329" s="190"/>
      <c r="E329" s="190"/>
      <c r="F329" s="40"/>
      <c r="G329" s="878"/>
      <c r="H329" s="192"/>
      <c r="I329" s="253"/>
      <c r="J329" s="253"/>
      <c r="K329" s="595"/>
      <c r="L329" s="596"/>
      <c r="M329" s="596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 t="str">
        <f t="shared" si="8"/>
        <v/>
      </c>
      <c r="C330" s="190"/>
      <c r="D330" s="190"/>
      <c r="E330" s="190"/>
      <c r="F330" s="40"/>
      <c r="G330" s="878"/>
      <c r="H330" s="192"/>
      <c r="I330" s="253"/>
      <c r="J330" s="253"/>
      <c r="K330" s="595"/>
      <c r="L330" s="596"/>
      <c r="M330" s="596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 t="str">
        <f t="shared" si="8"/>
        <v/>
      </c>
      <c r="C331" s="190"/>
      <c r="D331" s="190"/>
      <c r="E331" s="190"/>
      <c r="F331" s="40"/>
      <c r="G331" s="878"/>
      <c r="H331" s="192"/>
      <c r="I331" s="253"/>
      <c r="J331" s="253"/>
      <c r="K331" s="595"/>
      <c r="L331" s="596"/>
      <c r="M331" s="596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 t="str">
        <f t="shared" si="8"/>
        <v/>
      </c>
      <c r="C332" s="190"/>
      <c r="D332" s="190"/>
      <c r="E332" s="190"/>
      <c r="F332" s="40"/>
      <c r="G332" s="878"/>
      <c r="H332" s="192"/>
      <c r="I332" s="253"/>
      <c r="J332" s="253"/>
      <c r="K332" s="595"/>
      <c r="L332" s="596"/>
      <c r="M332" s="596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 t="str">
        <f t="shared" si="8"/>
        <v/>
      </c>
      <c r="C333" s="190"/>
      <c r="D333" s="190"/>
      <c r="E333" s="190"/>
      <c r="F333" s="40"/>
      <c r="G333" s="878"/>
      <c r="H333" s="192"/>
      <c r="I333" s="253"/>
      <c r="J333" s="253"/>
      <c r="K333" s="595"/>
      <c r="L333" s="596"/>
      <c r="M333" s="596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 t="str">
        <f t="shared" si="8"/>
        <v/>
      </c>
      <c r="C334" s="190"/>
      <c r="D334" s="190"/>
      <c r="E334" s="190"/>
      <c r="F334" s="40"/>
      <c r="G334" s="878"/>
      <c r="H334" s="192"/>
      <c r="I334" s="253"/>
      <c r="J334" s="253"/>
      <c r="K334" s="595"/>
      <c r="L334" s="596"/>
      <c r="M334" s="596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 t="str">
        <f t="shared" si="8"/>
        <v/>
      </c>
      <c r="C335" s="190"/>
      <c r="D335" s="190"/>
      <c r="E335" s="190"/>
      <c r="F335" s="40"/>
      <c r="G335" s="878"/>
      <c r="H335" s="192"/>
      <c r="I335" s="253"/>
      <c r="J335" s="253"/>
      <c r="K335" s="595"/>
      <c r="L335" s="596"/>
      <c r="M335" s="596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 t="str">
        <f t="shared" si="8"/>
        <v/>
      </c>
      <c r="C336" s="190"/>
      <c r="D336" s="190"/>
      <c r="E336" s="190"/>
      <c r="F336" s="40"/>
      <c r="G336" s="878"/>
      <c r="H336" s="192"/>
      <c r="I336" s="253"/>
      <c r="J336" s="253"/>
      <c r="K336" s="595"/>
      <c r="L336" s="596"/>
      <c r="M336" s="596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 t="str">
        <f t="shared" si="8"/>
        <v/>
      </c>
      <c r="C337" s="190"/>
      <c r="D337" s="190"/>
      <c r="E337" s="190"/>
      <c r="F337" s="40"/>
      <c r="G337" s="878"/>
      <c r="H337" s="192"/>
      <c r="I337" s="253"/>
      <c r="J337" s="253"/>
      <c r="K337" s="595"/>
      <c r="L337" s="596"/>
      <c r="M337" s="596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 t="str">
        <f t="shared" si="8"/>
        <v/>
      </c>
      <c r="C338" s="190"/>
      <c r="D338" s="190"/>
      <c r="E338" s="190"/>
      <c r="F338" s="40"/>
      <c r="G338" s="878"/>
      <c r="H338" s="192"/>
      <c r="I338" s="253"/>
      <c r="J338" s="253"/>
      <c r="K338" s="595"/>
      <c r="L338" s="596"/>
      <c r="M338" s="596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 t="str">
        <f t="shared" si="8"/>
        <v/>
      </c>
      <c r="C339" s="190"/>
      <c r="D339" s="190"/>
      <c r="E339" s="190"/>
      <c r="F339" s="40"/>
      <c r="G339" s="878"/>
      <c r="H339" s="192"/>
      <c r="I339" s="253"/>
      <c r="J339" s="253"/>
      <c r="K339" s="595"/>
      <c r="L339" s="596"/>
      <c r="M339" s="596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 t="str">
        <f t="shared" si="8"/>
        <v/>
      </c>
      <c r="C340" s="190"/>
      <c r="D340" s="190"/>
      <c r="E340" s="190"/>
      <c r="F340" s="40"/>
      <c r="G340" s="878"/>
      <c r="H340" s="192"/>
      <c r="I340" s="253"/>
      <c r="J340" s="253"/>
      <c r="K340" s="595"/>
      <c r="L340" s="596"/>
      <c r="M340" s="596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 t="str">
        <f t="shared" si="8"/>
        <v/>
      </c>
      <c r="C341" s="190"/>
      <c r="D341" s="190"/>
      <c r="E341" s="190"/>
      <c r="F341" s="40"/>
      <c r="G341" s="878"/>
      <c r="H341" s="192"/>
      <c r="I341" s="253"/>
      <c r="J341" s="253"/>
      <c r="K341" s="595"/>
      <c r="L341" s="596"/>
      <c r="M341" s="596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 t="str">
        <f t="shared" si="8"/>
        <v/>
      </c>
      <c r="C342" s="190"/>
      <c r="D342" s="190"/>
      <c r="E342" s="190"/>
      <c r="F342" s="40"/>
      <c r="G342" s="878"/>
      <c r="H342" s="192"/>
      <c r="I342" s="253"/>
      <c r="J342" s="253"/>
      <c r="K342" s="595"/>
      <c r="L342" s="596"/>
      <c r="M342" s="596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 t="str">
        <f t="shared" si="8"/>
        <v/>
      </c>
      <c r="C343" s="190"/>
      <c r="D343" s="190"/>
      <c r="E343" s="190"/>
      <c r="F343" s="191"/>
      <c r="G343" s="878"/>
      <c r="H343" s="192"/>
      <c r="I343" s="253"/>
      <c r="J343" s="253"/>
      <c r="K343" s="595"/>
      <c r="L343" s="596"/>
      <c r="M343" s="596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 t="str">
        <f t="shared" si="8"/>
        <v/>
      </c>
      <c r="C344" s="190"/>
      <c r="D344" s="190"/>
      <c r="E344" s="190"/>
      <c r="F344" s="191"/>
      <c r="G344" s="878"/>
      <c r="H344" s="192"/>
      <c r="I344" s="253"/>
      <c r="J344" s="253"/>
      <c r="K344" s="595"/>
      <c r="L344" s="596"/>
      <c r="M344" s="596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 t="str">
        <f t="shared" si="8"/>
        <v/>
      </c>
      <c r="C345" s="190"/>
      <c r="D345" s="190"/>
      <c r="E345" s="190"/>
      <c r="F345" s="191"/>
      <c r="G345" s="878"/>
      <c r="H345" s="192"/>
      <c r="I345" s="253"/>
      <c r="J345" s="253"/>
      <c r="K345" s="595"/>
      <c r="L345" s="596"/>
      <c r="M345" s="596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 t="str">
        <f t="shared" si="8"/>
        <v/>
      </c>
      <c r="C346" s="190"/>
      <c r="D346" s="190"/>
      <c r="E346" s="190"/>
      <c r="F346" s="191"/>
      <c r="G346" s="878"/>
      <c r="H346" s="192"/>
      <c r="I346" s="253"/>
      <c r="J346" s="253"/>
      <c r="K346" s="595"/>
      <c r="L346" s="596"/>
      <c r="M346" s="596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 t="str">
        <f t="shared" si="8"/>
        <v/>
      </c>
      <c r="C347" s="190"/>
      <c r="D347" s="190"/>
      <c r="E347" s="190"/>
      <c r="F347" s="191"/>
      <c r="G347" s="878"/>
      <c r="H347" s="192"/>
      <c r="I347" s="253"/>
      <c r="J347" s="253"/>
      <c r="K347" s="595"/>
      <c r="L347" s="596"/>
      <c r="M347" s="596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 t="str">
        <f t="shared" si="8"/>
        <v/>
      </c>
      <c r="C348" s="190"/>
      <c r="D348" s="190"/>
      <c r="E348" s="190"/>
      <c r="F348" s="191"/>
      <c r="G348" s="878"/>
      <c r="H348" s="192"/>
      <c r="I348" s="253"/>
      <c r="J348" s="253"/>
      <c r="K348" s="595"/>
      <c r="L348" s="596"/>
      <c r="M348" s="596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 t="str">
        <f t="shared" si="8"/>
        <v/>
      </c>
      <c r="C349" s="190"/>
      <c r="D349" s="190"/>
      <c r="E349" s="190"/>
      <c r="F349" s="191"/>
      <c r="G349" s="878"/>
      <c r="H349" s="192"/>
      <c r="I349" s="253"/>
      <c r="J349" s="253"/>
      <c r="K349" s="595"/>
      <c r="L349" s="596"/>
      <c r="M349" s="596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 t="str">
        <f t="shared" si="8"/>
        <v/>
      </c>
      <c r="C350" s="190"/>
      <c r="D350" s="190"/>
      <c r="E350" s="190"/>
      <c r="F350" s="188"/>
      <c r="G350" s="878"/>
      <c r="H350" s="192"/>
      <c r="I350" s="253"/>
      <c r="J350" s="253"/>
      <c r="K350" s="595"/>
      <c r="L350" s="596"/>
      <c r="M350" s="596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 t="str">
        <f t="shared" si="8"/>
        <v/>
      </c>
      <c r="C351" s="190"/>
      <c r="D351" s="190"/>
      <c r="E351" s="190"/>
      <c r="F351" s="191"/>
      <c r="G351" s="878"/>
      <c r="H351" s="192"/>
      <c r="I351" s="253"/>
      <c r="J351" s="253"/>
      <c r="K351" s="595"/>
      <c r="L351" s="596"/>
      <c r="M351" s="596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 t="str">
        <f t="shared" si="8"/>
        <v/>
      </c>
      <c r="C352" s="190"/>
      <c r="D352" s="190"/>
      <c r="E352" s="190"/>
      <c r="F352" s="40"/>
      <c r="G352" s="878"/>
      <c r="H352" s="192"/>
      <c r="I352" s="253"/>
      <c r="J352" s="253"/>
      <c r="K352" s="595"/>
      <c r="L352" s="596"/>
      <c r="M352" s="596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 t="str">
        <f t="shared" si="8"/>
        <v/>
      </c>
      <c r="C353" s="190"/>
      <c r="D353" s="190"/>
      <c r="E353" s="190"/>
      <c r="F353" s="40"/>
      <c r="G353" s="878"/>
      <c r="H353" s="192"/>
      <c r="I353" s="253"/>
      <c r="J353" s="253"/>
      <c r="K353" s="595"/>
      <c r="L353" s="596"/>
      <c r="M353" s="596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 t="str">
        <f t="shared" si="8"/>
        <v/>
      </c>
      <c r="C354" s="190"/>
      <c r="D354" s="190"/>
      <c r="E354" s="190"/>
      <c r="F354" s="40"/>
      <c r="G354" s="878"/>
      <c r="H354" s="192"/>
      <c r="I354" s="253"/>
      <c r="J354" s="253"/>
      <c r="K354" s="595"/>
      <c r="L354" s="596"/>
      <c r="M354" s="596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 t="str">
        <f t="shared" si="8"/>
        <v/>
      </c>
      <c r="C355" s="190"/>
      <c r="D355" s="190"/>
      <c r="E355" s="190"/>
      <c r="F355" s="40"/>
      <c r="G355" s="878"/>
      <c r="H355" s="192"/>
      <c r="I355" s="253"/>
      <c r="J355" s="253"/>
      <c r="K355" s="595"/>
      <c r="L355" s="596"/>
      <c r="M355" s="596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 t="str">
        <f t="shared" si="8"/>
        <v/>
      </c>
      <c r="C356" s="190"/>
      <c r="D356" s="190"/>
      <c r="E356" s="190"/>
      <c r="F356" s="40"/>
      <c r="G356" s="878"/>
      <c r="H356" s="192"/>
      <c r="I356" s="253"/>
      <c r="J356" s="253"/>
      <c r="K356" s="595"/>
      <c r="L356" s="596"/>
      <c r="M356" s="596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 t="str">
        <f t="shared" si="8"/>
        <v/>
      </c>
      <c r="C357" s="190"/>
      <c r="D357" s="190"/>
      <c r="E357" s="190"/>
      <c r="F357" s="40"/>
      <c r="G357" s="878"/>
      <c r="H357" s="192"/>
      <c r="I357" s="253"/>
      <c r="J357" s="253"/>
      <c r="K357" s="595"/>
      <c r="L357" s="596"/>
      <c r="M357" s="596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 t="str">
        <f t="shared" si="8"/>
        <v/>
      </c>
      <c r="C358" s="190"/>
      <c r="D358" s="190"/>
      <c r="E358" s="190"/>
      <c r="F358" s="40"/>
      <c r="G358" s="878"/>
      <c r="H358" s="192"/>
      <c r="I358" s="253"/>
      <c r="J358" s="253"/>
      <c r="K358" s="595"/>
      <c r="L358" s="596"/>
      <c r="M358" s="596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 t="str">
        <f t="shared" si="8"/>
        <v/>
      </c>
      <c r="C359" s="190"/>
      <c r="D359" s="190"/>
      <c r="E359" s="190"/>
      <c r="F359" s="191"/>
      <c r="G359" s="878"/>
      <c r="H359" s="192"/>
      <c r="I359" s="253"/>
      <c r="J359" s="253"/>
      <c r="K359" s="595"/>
      <c r="L359" s="596"/>
      <c r="M359" s="596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 t="str">
        <f t="shared" ref="B360:B419" si="9">IF(C360&lt;&gt;"",MONTH(C360),"")</f>
        <v/>
      </c>
      <c r="C360" s="190"/>
      <c r="D360" s="190"/>
      <c r="E360" s="190"/>
      <c r="F360" s="40"/>
      <c r="G360" s="878"/>
      <c r="H360" s="192"/>
      <c r="I360" s="253"/>
      <c r="J360" s="253"/>
      <c r="K360" s="595"/>
      <c r="L360" s="596"/>
      <c r="M360" s="596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 t="str">
        <f t="shared" si="9"/>
        <v/>
      </c>
      <c r="C361" s="190"/>
      <c r="D361" s="190"/>
      <c r="E361" s="190"/>
      <c r="F361" s="40"/>
      <c r="G361" s="878"/>
      <c r="H361" s="192"/>
      <c r="I361" s="253"/>
      <c r="J361" s="253"/>
      <c r="K361" s="595"/>
      <c r="L361" s="596"/>
      <c r="M361" s="596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 t="str">
        <f t="shared" si="9"/>
        <v/>
      </c>
      <c r="C362" s="190"/>
      <c r="D362" s="190"/>
      <c r="E362" s="190"/>
      <c r="F362" s="40"/>
      <c r="G362" s="878"/>
      <c r="H362" s="192"/>
      <c r="I362" s="253"/>
      <c r="J362" s="253"/>
      <c r="K362" s="595"/>
      <c r="L362" s="596"/>
      <c r="M362" s="596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 t="str">
        <f t="shared" si="9"/>
        <v/>
      </c>
      <c r="C363" s="190"/>
      <c r="D363" s="190"/>
      <c r="E363" s="190"/>
      <c r="F363" s="40"/>
      <c r="G363" s="878"/>
      <c r="H363" s="192"/>
      <c r="I363" s="253"/>
      <c r="J363" s="253"/>
      <c r="K363" s="595"/>
      <c r="L363" s="596"/>
      <c r="M363" s="596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 t="str">
        <f t="shared" si="9"/>
        <v/>
      </c>
      <c r="C364" s="190"/>
      <c r="D364" s="190"/>
      <c r="E364" s="190"/>
      <c r="F364" s="40"/>
      <c r="G364" s="878"/>
      <c r="H364" s="192"/>
      <c r="I364" s="253"/>
      <c r="J364" s="253"/>
      <c r="K364" s="595"/>
      <c r="L364" s="596"/>
      <c r="M364" s="596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 t="str">
        <f t="shared" si="9"/>
        <v/>
      </c>
      <c r="C365" s="190"/>
      <c r="D365" s="190"/>
      <c r="E365" s="190"/>
      <c r="F365" s="40"/>
      <c r="G365" s="878"/>
      <c r="H365" s="192"/>
      <c r="I365" s="253"/>
      <c r="J365" s="253"/>
      <c r="K365" s="595"/>
      <c r="L365" s="596"/>
      <c r="M365" s="596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 t="str">
        <f t="shared" si="9"/>
        <v/>
      </c>
      <c r="C366" s="190"/>
      <c r="D366" s="190"/>
      <c r="E366" s="190"/>
      <c r="F366" s="40"/>
      <c r="G366" s="878"/>
      <c r="H366" s="192"/>
      <c r="I366" s="253"/>
      <c r="J366" s="253"/>
      <c r="K366" s="595"/>
      <c r="L366" s="596"/>
      <c r="M366" s="596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 t="str">
        <f t="shared" si="9"/>
        <v/>
      </c>
      <c r="C367" s="190"/>
      <c r="D367" s="190"/>
      <c r="E367" s="190"/>
      <c r="F367" s="191"/>
      <c r="G367" s="878"/>
      <c r="H367" s="192"/>
      <c r="I367" s="253"/>
      <c r="J367" s="253"/>
      <c r="K367" s="595"/>
      <c r="L367" s="596"/>
      <c r="M367" s="596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 t="str">
        <f t="shared" si="9"/>
        <v/>
      </c>
      <c r="C368" s="190"/>
      <c r="D368" s="190"/>
      <c r="E368" s="190"/>
      <c r="F368" s="191"/>
      <c r="G368" s="878"/>
      <c r="H368" s="192"/>
      <c r="I368" s="253"/>
      <c r="J368" s="253"/>
      <c r="K368" s="595"/>
      <c r="L368" s="596"/>
      <c r="M368" s="596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 t="str">
        <f t="shared" si="9"/>
        <v/>
      </c>
      <c r="C369" s="190"/>
      <c r="D369" s="190"/>
      <c r="E369" s="190"/>
      <c r="F369" s="191"/>
      <c r="G369" s="878"/>
      <c r="H369" s="192"/>
      <c r="I369" s="253"/>
      <c r="J369" s="253"/>
      <c r="K369" s="595"/>
      <c r="L369" s="596"/>
      <c r="M369" s="596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 t="str">
        <f t="shared" si="9"/>
        <v/>
      </c>
      <c r="C370" s="190"/>
      <c r="D370" s="190"/>
      <c r="E370" s="190"/>
      <c r="F370" s="191"/>
      <c r="G370" s="878"/>
      <c r="H370" s="192"/>
      <c r="I370" s="254"/>
      <c r="J370" s="253"/>
      <c r="K370" s="595"/>
      <c r="L370" s="596"/>
      <c r="M370" s="596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 t="str">
        <f t="shared" si="9"/>
        <v/>
      </c>
      <c r="C371" s="190"/>
      <c r="D371" s="190"/>
      <c r="E371" s="190"/>
      <c r="F371" s="191"/>
      <c r="G371" s="878"/>
      <c r="H371" s="192"/>
      <c r="I371" s="254"/>
      <c r="J371" s="253"/>
      <c r="K371" s="595"/>
      <c r="L371" s="596"/>
      <c r="M371" s="596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 t="str">
        <f t="shared" si="9"/>
        <v/>
      </c>
      <c r="C372" s="190"/>
      <c r="D372" s="190"/>
      <c r="E372" s="190"/>
      <c r="F372" s="40"/>
      <c r="G372" s="878"/>
      <c r="H372" s="192"/>
      <c r="I372" s="253"/>
      <c r="J372" s="253"/>
      <c r="K372" s="595"/>
      <c r="L372" s="596"/>
      <c r="M372" s="596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 t="str">
        <f t="shared" si="9"/>
        <v/>
      </c>
      <c r="C373" s="190"/>
      <c r="D373" s="190"/>
      <c r="E373" s="190"/>
      <c r="F373" s="188"/>
      <c r="G373" s="878"/>
      <c r="H373" s="192"/>
      <c r="I373" s="253"/>
      <c r="J373" s="253"/>
      <c r="K373" s="595"/>
      <c r="L373" s="596"/>
      <c r="M373" s="596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 t="str">
        <f t="shared" si="9"/>
        <v/>
      </c>
      <c r="C374" s="190"/>
      <c r="D374" s="190"/>
      <c r="E374" s="190"/>
      <c r="F374" s="188"/>
      <c r="G374" s="878"/>
      <c r="H374" s="192"/>
      <c r="I374" s="253"/>
      <c r="J374" s="253"/>
      <c r="K374" s="595"/>
      <c r="L374" s="596"/>
      <c r="M374" s="596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 t="str">
        <f t="shared" si="9"/>
        <v/>
      </c>
      <c r="C375" s="190"/>
      <c r="D375" s="190"/>
      <c r="E375" s="190"/>
      <c r="F375" s="188"/>
      <c r="G375" s="878"/>
      <c r="H375" s="192"/>
      <c r="I375" s="253"/>
      <c r="J375" s="253"/>
      <c r="K375" s="595"/>
      <c r="L375" s="596"/>
      <c r="M375" s="596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 t="str">
        <f t="shared" si="9"/>
        <v/>
      </c>
      <c r="C376" s="190"/>
      <c r="D376" s="190"/>
      <c r="E376" s="190"/>
      <c r="F376" s="188"/>
      <c r="G376" s="878"/>
      <c r="H376" s="192"/>
      <c r="I376" s="808"/>
      <c r="J376" s="253"/>
      <c r="K376" s="595"/>
      <c r="L376" s="596"/>
      <c r="M376" s="596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 t="str">
        <f t="shared" si="9"/>
        <v/>
      </c>
      <c r="C377" s="190"/>
      <c r="D377" s="190"/>
      <c r="E377" s="190"/>
      <c r="F377" s="292"/>
      <c r="G377" s="878"/>
      <c r="H377" s="192"/>
      <c r="I377" s="253"/>
      <c r="J377" s="253"/>
      <c r="K377" s="595"/>
      <c r="L377" s="596"/>
      <c r="M377" s="596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 t="str">
        <f t="shared" si="9"/>
        <v/>
      </c>
      <c r="C378" s="190"/>
      <c r="D378" s="190"/>
      <c r="E378" s="190"/>
      <c r="F378" s="292"/>
      <c r="G378" s="878"/>
      <c r="H378" s="192"/>
      <c r="I378" s="253"/>
      <c r="J378" s="253"/>
      <c r="K378" s="595"/>
      <c r="L378" s="596"/>
      <c r="M378" s="596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 t="str">
        <f t="shared" si="9"/>
        <v/>
      </c>
      <c r="C379" s="190"/>
      <c r="D379" s="190"/>
      <c r="E379" s="190"/>
      <c r="F379" s="188"/>
      <c r="G379" s="878"/>
      <c r="H379" s="192"/>
      <c r="I379" s="253"/>
      <c r="J379" s="253"/>
      <c r="K379" s="595"/>
      <c r="L379" s="596"/>
      <c r="M379" s="596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 t="str">
        <f t="shared" si="9"/>
        <v/>
      </c>
      <c r="C380" s="190"/>
      <c r="D380" s="190"/>
      <c r="E380" s="190"/>
      <c r="F380" s="191"/>
      <c r="G380" s="878"/>
      <c r="H380" s="192"/>
      <c r="I380" s="253"/>
      <c r="J380" s="253"/>
      <c r="K380" s="595"/>
      <c r="L380" s="596"/>
      <c r="M380" s="596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 t="str">
        <f t="shared" si="9"/>
        <v/>
      </c>
      <c r="C381" s="190"/>
      <c r="D381" s="190"/>
      <c r="E381" s="190"/>
      <c r="F381" s="191"/>
      <c r="G381" s="878"/>
      <c r="H381" s="192"/>
      <c r="I381" s="253"/>
      <c r="J381" s="253"/>
      <c r="K381" s="595"/>
      <c r="L381" s="596"/>
      <c r="M381" s="596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 t="str">
        <f t="shared" si="9"/>
        <v/>
      </c>
      <c r="C382" s="190"/>
      <c r="D382" s="190"/>
      <c r="E382" s="190"/>
      <c r="F382" s="191"/>
      <c r="G382" s="878"/>
      <c r="H382" s="192"/>
      <c r="I382" s="254"/>
      <c r="J382" s="254"/>
      <c r="K382" s="595"/>
      <c r="L382" s="596"/>
      <c r="M382" s="596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 t="str">
        <f t="shared" si="9"/>
        <v/>
      </c>
      <c r="C383" s="190"/>
      <c r="D383" s="190"/>
      <c r="E383" s="190"/>
      <c r="F383" s="40"/>
      <c r="G383" s="878"/>
      <c r="H383" s="192"/>
      <c r="I383" s="253"/>
      <c r="J383" s="253"/>
      <c r="K383" s="595"/>
      <c r="L383" s="596"/>
      <c r="M383" s="596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 t="str">
        <f t="shared" si="9"/>
        <v/>
      </c>
      <c r="C384" s="190"/>
      <c r="D384" s="190"/>
      <c r="E384" s="190"/>
      <c r="F384" s="40"/>
      <c r="G384" s="878"/>
      <c r="H384" s="192"/>
      <c r="I384" s="253"/>
      <c r="J384" s="253"/>
      <c r="K384" s="595"/>
      <c r="L384" s="596"/>
      <c r="M384" s="596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 t="str">
        <f t="shared" si="9"/>
        <v/>
      </c>
      <c r="C385" s="190"/>
      <c r="D385" s="190"/>
      <c r="E385" s="190"/>
      <c r="F385" s="191"/>
      <c r="G385" s="878"/>
      <c r="H385" s="192"/>
      <c r="I385" s="253"/>
      <c r="J385" s="253"/>
      <c r="K385" s="595"/>
      <c r="L385" s="596"/>
      <c r="M385" s="596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 t="str">
        <f t="shared" si="9"/>
        <v/>
      </c>
      <c r="C386" s="190"/>
      <c r="D386" s="190"/>
      <c r="E386" s="190"/>
      <c r="F386" s="191"/>
      <c r="G386" s="878"/>
      <c r="H386" s="192"/>
      <c r="I386" s="253"/>
      <c r="J386" s="253"/>
      <c r="K386" s="595"/>
      <c r="L386" s="596"/>
      <c r="M386" s="596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 t="str">
        <f t="shared" si="9"/>
        <v/>
      </c>
      <c r="C387" s="190"/>
      <c r="D387" s="190"/>
      <c r="E387" s="190"/>
      <c r="F387" s="191"/>
      <c r="G387" s="878"/>
      <c r="H387" s="192"/>
      <c r="I387" s="253"/>
      <c r="J387" s="253"/>
      <c r="K387" s="595"/>
      <c r="L387" s="596"/>
      <c r="M387" s="596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 t="str">
        <f t="shared" si="9"/>
        <v/>
      </c>
      <c r="C388" s="190"/>
      <c r="D388" s="190"/>
      <c r="E388" s="190"/>
      <c r="F388" s="191"/>
      <c r="G388" s="878"/>
      <c r="H388" s="192"/>
      <c r="I388" s="253"/>
      <c r="J388" s="253"/>
      <c r="K388" s="595"/>
      <c r="L388" s="596"/>
      <c r="M388" s="596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 t="str">
        <f t="shared" si="9"/>
        <v/>
      </c>
      <c r="C389" s="190"/>
      <c r="D389" s="190"/>
      <c r="E389" s="190"/>
      <c r="F389" s="191"/>
      <c r="G389" s="878"/>
      <c r="H389" s="192"/>
      <c r="I389" s="253"/>
      <c r="J389" s="253"/>
      <c r="K389" s="595"/>
      <c r="L389" s="596"/>
      <c r="M389" s="596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 t="str">
        <f t="shared" si="9"/>
        <v/>
      </c>
      <c r="C390" s="190"/>
      <c r="D390" s="190"/>
      <c r="E390" s="190"/>
      <c r="F390" s="191"/>
      <c r="G390" s="878"/>
      <c r="H390" s="192"/>
      <c r="I390" s="253"/>
      <c r="J390" s="253"/>
      <c r="K390" s="595"/>
      <c r="L390" s="596"/>
      <c r="M390" s="596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 t="str">
        <f t="shared" si="9"/>
        <v/>
      </c>
      <c r="C391" s="190"/>
      <c r="D391" s="190"/>
      <c r="E391" s="190"/>
      <c r="F391" s="191"/>
      <c r="G391" s="878"/>
      <c r="H391" s="192"/>
      <c r="I391" s="253"/>
      <c r="J391" s="253"/>
      <c r="K391" s="595"/>
      <c r="L391" s="596"/>
      <c r="M391" s="596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 t="str">
        <f t="shared" si="9"/>
        <v/>
      </c>
      <c r="C392" s="190"/>
      <c r="D392" s="190"/>
      <c r="E392" s="190"/>
      <c r="F392" s="191"/>
      <c r="G392" s="878"/>
      <c r="H392" s="192"/>
      <c r="I392" s="253"/>
      <c r="J392" s="253"/>
      <c r="K392" s="595"/>
      <c r="L392" s="596"/>
      <c r="M392" s="596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 t="str">
        <f t="shared" si="9"/>
        <v/>
      </c>
      <c r="C393" s="190"/>
      <c r="D393" s="190"/>
      <c r="E393" s="190"/>
      <c r="F393" s="191"/>
      <c r="G393" s="878"/>
      <c r="H393" s="192"/>
      <c r="I393" s="253"/>
      <c r="J393" s="253"/>
      <c r="K393" s="595"/>
      <c r="L393" s="596"/>
      <c r="M393" s="596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 t="str">
        <f t="shared" si="9"/>
        <v/>
      </c>
      <c r="C394" s="190"/>
      <c r="D394" s="190"/>
      <c r="E394" s="190"/>
      <c r="F394" s="191"/>
      <c r="G394" s="878"/>
      <c r="H394" s="192"/>
      <c r="I394" s="253"/>
      <c r="J394" s="253"/>
      <c r="K394" s="595"/>
      <c r="L394" s="596"/>
      <c r="M394" s="596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 t="str">
        <f t="shared" si="9"/>
        <v/>
      </c>
      <c r="C395" s="190"/>
      <c r="D395" s="190"/>
      <c r="E395" s="190"/>
      <c r="F395" s="191"/>
      <c r="G395" s="878"/>
      <c r="H395" s="192"/>
      <c r="I395" s="254"/>
      <c r="J395" s="254"/>
      <c r="K395" s="595"/>
      <c r="L395" s="596"/>
      <c r="M395" s="596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 t="str">
        <f t="shared" si="9"/>
        <v/>
      </c>
      <c r="C396" s="190"/>
      <c r="D396" s="190"/>
      <c r="E396" s="190"/>
      <c r="F396" s="191"/>
      <c r="G396" s="878"/>
      <c r="H396" s="192"/>
      <c r="I396" s="253"/>
      <c r="J396" s="253"/>
      <c r="K396" s="595"/>
      <c r="L396" s="596"/>
      <c r="M396" s="596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 t="str">
        <f t="shared" si="9"/>
        <v/>
      </c>
      <c r="C397" s="190"/>
      <c r="D397" s="190"/>
      <c r="E397" s="190"/>
      <c r="F397" s="191"/>
      <c r="G397" s="878"/>
      <c r="H397" s="192"/>
      <c r="I397" s="253"/>
      <c r="J397" s="253"/>
      <c r="K397" s="595"/>
      <c r="L397" s="596"/>
      <c r="M397" s="596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 t="str">
        <f t="shared" si="9"/>
        <v/>
      </c>
      <c r="C398" s="190"/>
      <c r="D398" s="190"/>
      <c r="E398" s="190"/>
      <c r="F398" s="191"/>
      <c r="G398" s="878"/>
      <c r="H398" s="192"/>
      <c r="I398" s="254"/>
      <c r="J398" s="254"/>
      <c r="K398" s="595"/>
      <c r="L398" s="596"/>
      <c r="M398" s="596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 t="str">
        <f t="shared" si="9"/>
        <v/>
      </c>
      <c r="C399" s="190"/>
      <c r="D399" s="190"/>
      <c r="E399" s="190"/>
      <c r="F399" s="191"/>
      <c r="G399" s="878"/>
      <c r="H399" s="192"/>
      <c r="I399" s="253"/>
      <c r="J399" s="253"/>
      <c r="K399" s="595"/>
      <c r="L399" s="596"/>
      <c r="M399" s="596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 t="str">
        <f t="shared" si="9"/>
        <v/>
      </c>
      <c r="C400" s="190"/>
      <c r="D400" s="190"/>
      <c r="E400" s="190"/>
      <c r="F400" s="191"/>
      <c r="G400" s="878"/>
      <c r="H400" s="192"/>
      <c r="I400" s="253"/>
      <c r="J400" s="253"/>
      <c r="K400" s="595"/>
      <c r="L400" s="596"/>
      <c r="M400" s="596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 t="str">
        <f t="shared" si="9"/>
        <v/>
      </c>
      <c r="C401" s="190"/>
      <c r="D401" s="190"/>
      <c r="E401" s="190"/>
      <c r="F401" s="191"/>
      <c r="G401" s="878"/>
      <c r="H401" s="192"/>
      <c r="I401" s="253"/>
      <c r="J401" s="253"/>
      <c r="K401" s="595"/>
      <c r="L401" s="596"/>
      <c r="M401" s="596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 t="str">
        <f t="shared" si="9"/>
        <v/>
      </c>
      <c r="C402" s="190"/>
      <c r="D402" s="190"/>
      <c r="E402" s="190"/>
      <c r="F402" s="40"/>
      <c r="G402" s="878"/>
      <c r="H402" s="192"/>
      <c r="I402" s="253"/>
      <c r="J402" s="253"/>
      <c r="K402" s="595"/>
      <c r="L402" s="596"/>
      <c r="M402" s="596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 t="str">
        <f t="shared" si="9"/>
        <v/>
      </c>
      <c r="C403" s="190"/>
      <c r="D403" s="190"/>
      <c r="E403" s="190"/>
      <c r="F403" s="40"/>
      <c r="G403" s="878"/>
      <c r="H403" s="192"/>
      <c r="I403" s="253"/>
      <c r="J403" s="253"/>
      <c r="K403" s="595"/>
      <c r="L403" s="596"/>
      <c r="M403" s="596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 t="str">
        <f t="shared" si="9"/>
        <v/>
      </c>
      <c r="C404" s="190"/>
      <c r="D404" s="190"/>
      <c r="E404" s="190"/>
      <c r="F404" s="40"/>
      <c r="G404" s="878"/>
      <c r="H404" s="192"/>
      <c r="I404" s="253"/>
      <c r="J404" s="253"/>
      <c r="K404" s="595"/>
      <c r="L404" s="596"/>
      <c r="M404" s="596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 t="str">
        <f t="shared" si="9"/>
        <v/>
      </c>
      <c r="C405" s="190"/>
      <c r="D405" s="190"/>
      <c r="E405" s="190"/>
      <c r="F405" s="40"/>
      <c r="G405" s="878"/>
      <c r="H405" s="192"/>
      <c r="I405" s="253"/>
      <c r="J405" s="253"/>
      <c r="K405" s="595"/>
      <c r="L405" s="596"/>
      <c r="M405" s="596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 t="str">
        <f t="shared" si="9"/>
        <v/>
      </c>
      <c r="C406" s="190"/>
      <c r="D406" s="190"/>
      <c r="E406" s="190"/>
      <c r="F406" s="40"/>
      <c r="G406" s="878"/>
      <c r="H406" s="192"/>
      <c r="I406" s="253"/>
      <c r="J406" s="253"/>
      <c r="K406" s="595"/>
      <c r="L406" s="596"/>
      <c r="M406" s="596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 t="str">
        <f t="shared" si="9"/>
        <v/>
      </c>
      <c r="C407" s="190"/>
      <c r="D407" s="190"/>
      <c r="E407" s="190"/>
      <c r="F407" s="40"/>
      <c r="G407" s="878"/>
      <c r="H407" s="192"/>
      <c r="I407" s="253"/>
      <c r="J407" s="253"/>
      <c r="K407" s="595"/>
      <c r="L407" s="596"/>
      <c r="M407" s="596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 t="str">
        <f t="shared" si="9"/>
        <v/>
      </c>
      <c r="C408" s="190"/>
      <c r="D408" s="190"/>
      <c r="E408" s="190"/>
      <c r="F408" s="40"/>
      <c r="G408" s="878"/>
      <c r="H408" s="192"/>
      <c r="I408" s="253"/>
      <c r="J408" s="253"/>
      <c r="K408" s="595"/>
      <c r="L408" s="596"/>
      <c r="M408" s="596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 t="str">
        <f t="shared" si="9"/>
        <v/>
      </c>
      <c r="C409" s="190"/>
      <c r="D409" s="190"/>
      <c r="E409" s="190"/>
      <c r="F409" s="40"/>
      <c r="G409" s="878"/>
      <c r="H409" s="192"/>
      <c r="I409" s="253"/>
      <c r="J409" s="253"/>
      <c r="K409" s="595"/>
      <c r="L409" s="596"/>
      <c r="M409" s="596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 t="str">
        <f t="shared" si="9"/>
        <v/>
      </c>
      <c r="C410" s="190"/>
      <c r="D410" s="190"/>
      <c r="E410" s="190"/>
      <c r="F410" s="40"/>
      <c r="G410" s="878"/>
      <c r="H410" s="192"/>
      <c r="I410" s="253"/>
      <c r="J410" s="253"/>
      <c r="K410" s="595"/>
      <c r="L410" s="596"/>
      <c r="M410" s="596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 t="str">
        <f t="shared" si="9"/>
        <v/>
      </c>
      <c r="C411" s="190"/>
      <c r="D411" s="190"/>
      <c r="E411" s="190"/>
      <c r="F411" s="40"/>
      <c r="G411" s="878"/>
      <c r="H411" s="192"/>
      <c r="I411" s="253"/>
      <c r="J411" s="253"/>
      <c r="K411" s="595"/>
      <c r="L411" s="596"/>
      <c r="M411" s="596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 t="str">
        <f t="shared" si="9"/>
        <v/>
      </c>
      <c r="C412" s="190"/>
      <c r="D412" s="190"/>
      <c r="E412" s="190"/>
      <c r="F412" s="40"/>
      <c r="G412" s="878"/>
      <c r="H412" s="192"/>
      <c r="I412" s="253"/>
      <c r="J412" s="253"/>
      <c r="K412" s="595"/>
      <c r="L412" s="596"/>
      <c r="M412" s="596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 t="str">
        <f t="shared" si="9"/>
        <v/>
      </c>
      <c r="C413" s="190"/>
      <c r="D413" s="190"/>
      <c r="E413" s="190"/>
      <c r="F413" s="40"/>
      <c r="G413" s="878"/>
      <c r="H413" s="192"/>
      <c r="I413" s="253"/>
      <c r="J413" s="253"/>
      <c r="K413" s="595"/>
      <c r="L413" s="596"/>
      <c r="M413" s="596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 t="str">
        <f t="shared" si="9"/>
        <v/>
      </c>
      <c r="C414" s="190"/>
      <c r="D414" s="190"/>
      <c r="E414" s="190"/>
      <c r="F414" s="40"/>
      <c r="G414" s="878"/>
      <c r="H414" s="192"/>
      <c r="I414" s="253"/>
      <c r="J414" s="253"/>
      <c r="K414" s="595"/>
      <c r="L414" s="596"/>
      <c r="M414" s="596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 t="str">
        <f t="shared" si="9"/>
        <v/>
      </c>
      <c r="C415" s="190"/>
      <c r="D415" s="190"/>
      <c r="E415" s="190"/>
      <c r="F415" s="40"/>
      <c r="G415" s="878"/>
      <c r="H415" s="192"/>
      <c r="I415" s="253"/>
      <c r="J415" s="253"/>
      <c r="K415" s="595"/>
      <c r="L415" s="596"/>
      <c r="M415" s="596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 t="str">
        <f t="shared" si="9"/>
        <v/>
      </c>
      <c r="C416" s="190"/>
      <c r="D416" s="190"/>
      <c r="E416" s="190"/>
      <c r="F416" s="40"/>
      <c r="G416" s="878"/>
      <c r="H416" s="192"/>
      <c r="I416" s="253"/>
      <c r="J416" s="253"/>
      <c r="K416" s="595"/>
      <c r="L416" s="596"/>
      <c r="M416" s="596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68"/>
      <c r="AB416" s="587"/>
    </row>
    <row r="417" spans="1:30" ht="15.75" customHeight="1">
      <c r="A417" s="869" t="str">
        <f>IF(B417&lt;&gt;"",IF(AND(B417&gt;=_TM1,B417&lt;=_TM2,OR(TH!L417="1111",TH!M417="1111")),TH!D417,""),"")</f>
        <v/>
      </c>
      <c r="B417" s="36" t="str">
        <f t="shared" si="9"/>
        <v/>
      </c>
      <c r="C417" s="190"/>
      <c r="D417" s="190"/>
      <c r="E417" s="190"/>
      <c r="F417" s="40"/>
      <c r="G417" s="878"/>
      <c r="H417" s="192"/>
      <c r="I417" s="253"/>
      <c r="J417" s="253"/>
      <c r="K417" s="595"/>
      <c r="L417" s="596"/>
      <c r="M417" s="596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68"/>
      <c r="AB417" s="587"/>
    </row>
    <row r="418" spans="1:30" ht="15.75" customHeight="1">
      <c r="A418" s="869" t="str">
        <f>IF(B418&lt;&gt;"",IF(AND(B418&gt;=_TM1,B418&lt;=_TM2,OR(TH!L418="1111",TH!M418="1111")),TH!D418,""),"")</f>
        <v/>
      </c>
      <c r="B418" s="36" t="str">
        <f t="shared" si="9"/>
        <v/>
      </c>
      <c r="C418" s="190"/>
      <c r="D418" s="190"/>
      <c r="E418" s="190"/>
      <c r="F418" s="40"/>
      <c r="G418" s="878"/>
      <c r="H418" s="192"/>
      <c r="I418" s="253"/>
      <c r="J418" s="253"/>
      <c r="K418" s="595"/>
      <c r="L418" s="596"/>
      <c r="M418" s="596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68"/>
      <c r="AB418" s="587"/>
    </row>
    <row r="419" spans="1:30" ht="15.75" customHeight="1">
      <c r="A419" s="869" t="str">
        <f>IF(B419&lt;&gt;"",IF(AND(B419&gt;=_TM1,B419&lt;=_TM2,OR(TH!L419="1111",TH!M419="1111")),TH!D419,""),"")</f>
        <v/>
      </c>
      <c r="B419" s="36" t="str">
        <f t="shared" si="9"/>
        <v/>
      </c>
      <c r="C419" s="190"/>
      <c r="D419" s="190"/>
      <c r="E419" s="190"/>
      <c r="F419" s="40"/>
      <c r="G419" s="878"/>
      <c r="H419" s="192"/>
      <c r="I419" s="253"/>
      <c r="J419" s="253"/>
      <c r="K419" s="595"/>
      <c r="L419" s="596"/>
      <c r="M419" s="596"/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68"/>
      <c r="AB419" s="587"/>
    </row>
    <row r="420" spans="1:30" ht="15.75" customHeight="1">
      <c r="A420" s="869" t="str">
        <f>IF(B420&lt;&gt;"",IF(AND(B420&gt;=_TM1,B420&lt;=_TM2,OR(TH!L420="1111",TH!M420="1111")),TH!D420,""),"")</f>
        <v/>
      </c>
      <c r="B420" s="36" t="str">
        <f>IF(C420&lt;&gt;"",MONTH(C420),"")</f>
        <v/>
      </c>
      <c r="C420" s="190"/>
      <c r="D420" s="190"/>
      <c r="E420" s="190"/>
      <c r="F420" s="191"/>
      <c r="G420" s="878"/>
      <c r="H420" s="192"/>
      <c r="I420" s="253"/>
      <c r="J420" s="253"/>
      <c r="K420" s="595"/>
      <c r="L420" s="596"/>
      <c r="M420" s="596"/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  <c r="AD420" s="587"/>
    </row>
    <row r="421" spans="1:30" ht="15.75" customHeight="1">
      <c r="A421" s="869" t="str">
        <f>IF(B421&lt;&gt;"",IF(AND(B421&gt;=_TM1,B421&lt;=_TM2,OR(TH!L421="1111",TH!M421="1111")),TH!D421,""),"")</f>
        <v/>
      </c>
      <c r="B421" s="36" t="str">
        <f t="shared" ref="B421:B446" si="10">IF(C421&lt;&gt;"",MONTH(C421),"")</f>
        <v/>
      </c>
      <c r="C421" s="190"/>
      <c r="D421" s="190"/>
      <c r="E421" s="190"/>
      <c r="F421" s="40"/>
      <c r="G421" s="878"/>
      <c r="H421" s="192"/>
      <c r="I421" s="253"/>
      <c r="J421" s="253"/>
      <c r="K421" s="595"/>
      <c r="L421" s="596"/>
      <c r="M421" s="596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68"/>
      <c r="AB421" s="587"/>
    </row>
    <row r="422" spans="1:30" ht="15.75" customHeight="1">
      <c r="A422" s="869" t="str">
        <f>IF(B422&lt;&gt;"",IF(AND(B422&gt;=_TM1,B422&lt;=_TM2,OR(TH!L422="1111",TH!M422="1111")),TH!D422,""),"")</f>
        <v/>
      </c>
      <c r="B422" s="36" t="str">
        <f t="shared" si="10"/>
        <v/>
      </c>
      <c r="C422" s="190"/>
      <c r="D422" s="190"/>
      <c r="E422" s="190"/>
      <c r="F422" s="191"/>
      <c r="G422" s="878"/>
      <c r="H422" s="192"/>
      <c r="I422" s="253"/>
      <c r="J422" s="253"/>
      <c r="K422" s="595"/>
      <c r="L422" s="596"/>
      <c r="M422" s="596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68"/>
      <c r="AB422" s="587"/>
    </row>
    <row r="423" spans="1:30" ht="15.75" customHeight="1">
      <c r="A423" s="869" t="str">
        <f>IF(B423&lt;&gt;"",IF(AND(B423&gt;=_TM1,B423&lt;=_TM2,OR(TH!L423="1111",TH!M423="1111")),TH!D423,""),"")</f>
        <v/>
      </c>
      <c r="B423" s="36" t="str">
        <f t="shared" si="10"/>
        <v/>
      </c>
      <c r="C423" s="190"/>
      <c r="D423" s="190"/>
      <c r="E423" s="190"/>
      <c r="F423" s="191"/>
      <c r="G423" s="878"/>
      <c r="H423" s="192"/>
      <c r="I423" s="253"/>
      <c r="J423" s="253"/>
      <c r="K423" s="595"/>
      <c r="L423" s="596"/>
      <c r="M423" s="596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68"/>
      <c r="AB423" s="587"/>
    </row>
    <row r="424" spans="1:30" ht="15.75" customHeight="1">
      <c r="A424" s="869" t="str">
        <f>IF(B424&lt;&gt;"",IF(AND(B424&gt;=_TM1,B424&lt;=_TM2,OR(TH!L424="1111",TH!M424="1111")),TH!D424,""),"")</f>
        <v/>
      </c>
      <c r="B424" s="36" t="str">
        <f t="shared" si="10"/>
        <v/>
      </c>
      <c r="C424" s="190"/>
      <c r="D424" s="190"/>
      <c r="E424" s="190"/>
      <c r="F424" s="40"/>
      <c r="G424" s="878"/>
      <c r="H424" s="192"/>
      <c r="I424" s="253"/>
      <c r="J424" s="253"/>
      <c r="K424" s="595"/>
      <c r="L424" s="596"/>
      <c r="M424" s="596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68"/>
      <c r="AB424" s="587"/>
    </row>
    <row r="425" spans="1:30" ht="15.75" customHeight="1">
      <c r="A425" s="869" t="str">
        <f>IF(B425&lt;&gt;"",IF(AND(B425&gt;=_TM1,B425&lt;=_TM2,OR(TH!L425="1111",TH!M425="1111")),TH!D425,""),"")</f>
        <v/>
      </c>
      <c r="B425" s="36" t="str">
        <f t="shared" si="10"/>
        <v/>
      </c>
      <c r="C425" s="190"/>
      <c r="D425" s="190"/>
      <c r="E425" s="190"/>
      <c r="F425" s="40"/>
      <c r="G425" s="878"/>
      <c r="H425" s="192"/>
      <c r="I425" s="253"/>
      <c r="J425" s="253"/>
      <c r="K425" s="595"/>
      <c r="L425" s="596"/>
      <c r="M425" s="596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68"/>
      <c r="AB425" s="587"/>
    </row>
    <row r="426" spans="1:30" ht="15.75" customHeight="1">
      <c r="A426" s="869" t="str">
        <f>IF(B426&lt;&gt;"",IF(AND(B426&gt;=_TM1,B426&lt;=_TM2,OR(TH!L426="1111",TH!M426="1111")),TH!D426,""),"")</f>
        <v/>
      </c>
      <c r="B426" s="36" t="str">
        <f t="shared" si="10"/>
        <v/>
      </c>
      <c r="C426" s="190"/>
      <c r="D426" s="190"/>
      <c r="E426" s="190"/>
      <c r="F426" s="40"/>
      <c r="G426" s="878"/>
      <c r="H426" s="192"/>
      <c r="I426" s="253"/>
      <c r="J426" s="253"/>
      <c r="K426" s="595"/>
      <c r="L426" s="596"/>
      <c r="M426" s="596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68"/>
      <c r="AB426" s="587"/>
    </row>
    <row r="427" spans="1:30" ht="15.75" customHeight="1">
      <c r="A427" s="869" t="str">
        <f>IF(B427&lt;&gt;"",IF(AND(B427&gt;=_TM1,B427&lt;=_TM2,OR(TH!L427="1111",TH!M427="1111")),TH!D427,""),"")</f>
        <v/>
      </c>
      <c r="B427" s="36" t="str">
        <f t="shared" si="10"/>
        <v/>
      </c>
      <c r="C427" s="190"/>
      <c r="D427" s="190"/>
      <c r="E427" s="190"/>
      <c r="F427" s="40"/>
      <c r="G427" s="878"/>
      <c r="H427" s="192"/>
      <c r="I427" s="253"/>
      <c r="J427" s="253"/>
      <c r="K427" s="595"/>
      <c r="L427" s="596"/>
      <c r="M427" s="596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68"/>
      <c r="AB427" s="587"/>
    </row>
    <row r="428" spans="1:30" ht="15.75" customHeight="1">
      <c r="A428" s="869" t="str">
        <f>IF(B428&lt;&gt;"",IF(AND(B428&gt;=_TM1,B428&lt;=_TM2,OR(TH!L428="1111",TH!M428="1111")),TH!D428,""),"")</f>
        <v/>
      </c>
      <c r="B428" s="36" t="str">
        <f t="shared" si="10"/>
        <v/>
      </c>
      <c r="C428" s="190"/>
      <c r="D428" s="190"/>
      <c r="E428" s="190"/>
      <c r="F428" s="40"/>
      <c r="G428" s="878"/>
      <c r="H428" s="192"/>
      <c r="I428" s="253"/>
      <c r="J428" s="253"/>
      <c r="K428" s="595"/>
      <c r="L428" s="596"/>
      <c r="M428" s="596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68"/>
      <c r="AB428" s="587"/>
    </row>
    <row r="429" spans="1:30" ht="15.75" customHeight="1">
      <c r="A429" s="869" t="str">
        <f>IF(B429&lt;&gt;"",IF(AND(B429&gt;=_TM1,B429&lt;=_TM2,OR(TH!L429="1111",TH!M429="1111")),TH!D429,""),"")</f>
        <v/>
      </c>
      <c r="B429" s="36" t="str">
        <f t="shared" si="10"/>
        <v/>
      </c>
      <c r="C429" s="190"/>
      <c r="D429" s="190"/>
      <c r="E429" s="190"/>
      <c r="F429" s="40"/>
      <c r="G429" s="878"/>
      <c r="H429" s="192"/>
      <c r="I429" s="253"/>
      <c r="J429" s="253"/>
      <c r="K429" s="595"/>
      <c r="L429" s="596"/>
      <c r="M429" s="596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68"/>
      <c r="AB429" s="587"/>
    </row>
    <row r="430" spans="1:30" ht="15.75" customHeight="1">
      <c r="A430" s="869" t="str">
        <f>IF(B430&lt;&gt;"",IF(AND(B430&gt;=_TM1,B430&lt;=_TM2,OR(TH!L430="1111",TH!M430="1111")),TH!D430,""),"")</f>
        <v/>
      </c>
      <c r="B430" s="36" t="str">
        <f t="shared" si="10"/>
        <v/>
      </c>
      <c r="C430" s="190"/>
      <c r="D430" s="190"/>
      <c r="E430" s="190"/>
      <c r="F430" s="40"/>
      <c r="G430" s="878"/>
      <c r="H430" s="192"/>
      <c r="I430" s="253"/>
      <c r="J430" s="253"/>
      <c r="K430" s="595"/>
      <c r="L430" s="596"/>
      <c r="M430" s="596"/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68"/>
      <c r="AB430" s="587"/>
    </row>
    <row r="431" spans="1:30" ht="15.75" customHeight="1">
      <c r="A431" s="869" t="str">
        <f>IF(B431&lt;&gt;"",IF(AND(B431&gt;=_TM1,B431&lt;=_TM2,OR(TH!L431="1111",TH!M431="1111")),TH!D431,""),"")</f>
        <v/>
      </c>
      <c r="B431" s="36" t="str">
        <f>IF(C431&lt;&gt;"",MONTH(C431),"")</f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8"/>
      <c r="AB431" s="587"/>
      <c r="AD431" s="587"/>
    </row>
    <row r="432" spans="1:30" ht="15.75" customHeight="1">
      <c r="A432" s="869" t="str">
        <f>IF(B432&lt;&gt;"",IF(AND(B432&gt;=_TM1,B432&lt;=_TM2,OR(TH!L432="1111",TH!M432="1111")),TH!D432,""),"")</f>
        <v/>
      </c>
      <c r="B432" s="36" t="str">
        <f t="shared" si="10"/>
        <v/>
      </c>
      <c r="C432" s="190"/>
      <c r="D432" s="190"/>
      <c r="E432" s="190"/>
      <c r="F432" s="191"/>
      <c r="G432" s="878"/>
      <c r="H432" s="192"/>
      <c r="I432" s="253"/>
      <c r="J432" s="253"/>
      <c r="K432" s="595"/>
      <c r="L432" s="596"/>
      <c r="M432" s="596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10"/>
        <v/>
      </c>
      <c r="C433" s="190"/>
      <c r="D433" s="190"/>
      <c r="E433" s="190"/>
      <c r="F433" s="40"/>
      <c r="G433" s="878"/>
      <c r="H433" s="192"/>
      <c r="I433" s="253"/>
      <c r="J433" s="253"/>
      <c r="K433" s="595"/>
      <c r="L433" s="596"/>
      <c r="M433" s="596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10"/>
        <v/>
      </c>
      <c r="C434" s="190"/>
      <c r="D434" s="190"/>
      <c r="E434" s="190"/>
      <c r="F434" s="40"/>
      <c r="G434" s="878"/>
      <c r="H434" s="192"/>
      <c r="I434" s="253"/>
      <c r="J434" s="253"/>
      <c r="K434" s="595"/>
      <c r="L434" s="596"/>
      <c r="M434" s="596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10"/>
        <v/>
      </c>
      <c r="C435" s="190"/>
      <c r="D435" s="190"/>
      <c r="E435" s="190"/>
      <c r="F435" s="40"/>
      <c r="G435" s="878"/>
      <c r="H435" s="192"/>
      <c r="I435" s="253"/>
      <c r="J435" s="253"/>
      <c r="K435" s="595"/>
      <c r="L435" s="596"/>
      <c r="M435" s="596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10"/>
        <v/>
      </c>
      <c r="C436" s="190"/>
      <c r="D436" s="190"/>
      <c r="E436" s="190"/>
      <c r="F436" s="40"/>
      <c r="G436" s="878"/>
      <c r="H436" s="192"/>
      <c r="I436" s="253"/>
      <c r="J436" s="253"/>
      <c r="K436" s="595"/>
      <c r="L436" s="596"/>
      <c r="M436" s="596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10"/>
        <v/>
      </c>
      <c r="C437" s="190"/>
      <c r="D437" s="190"/>
      <c r="E437" s="190"/>
      <c r="F437" s="40"/>
      <c r="G437" s="878"/>
      <c r="H437" s="192"/>
      <c r="I437" s="253"/>
      <c r="J437" s="253"/>
      <c r="K437" s="595"/>
      <c r="L437" s="596"/>
      <c r="M437" s="596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10"/>
        <v/>
      </c>
      <c r="C438" s="190"/>
      <c r="D438" s="190"/>
      <c r="E438" s="190"/>
      <c r="F438" s="40"/>
      <c r="G438" s="878"/>
      <c r="H438" s="192"/>
      <c r="I438" s="253"/>
      <c r="J438" s="253"/>
      <c r="K438" s="595"/>
      <c r="L438" s="596"/>
      <c r="M438" s="596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10"/>
        <v/>
      </c>
      <c r="C439" s="190"/>
      <c r="D439" s="190"/>
      <c r="E439" s="190"/>
      <c r="F439" s="828"/>
      <c r="G439" s="878"/>
      <c r="H439" s="192"/>
      <c r="I439" s="253"/>
      <c r="J439" s="253"/>
      <c r="K439" s="595"/>
      <c r="L439" s="596"/>
      <c r="M439" s="596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10"/>
        <v/>
      </c>
      <c r="C440" s="190"/>
      <c r="D440" s="190"/>
      <c r="E440" s="190"/>
      <c r="F440" s="191"/>
      <c r="G440" s="878"/>
      <c r="H440" s="192"/>
      <c r="I440" s="253"/>
      <c r="J440" s="253"/>
      <c r="K440" s="595"/>
      <c r="L440" s="596"/>
      <c r="M440" s="596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 t="shared" si="10"/>
        <v/>
      </c>
      <c r="C441" s="190"/>
      <c r="D441" s="190"/>
      <c r="E441" s="190"/>
      <c r="F441" s="40"/>
      <c r="G441" s="878"/>
      <c r="H441" s="192"/>
      <c r="I441" s="253"/>
      <c r="J441" s="253"/>
      <c r="K441" s="595"/>
      <c r="L441" s="596"/>
      <c r="M441" s="596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68"/>
      <c r="AB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si="10"/>
        <v/>
      </c>
      <c r="C442" s="190"/>
      <c r="D442" s="190"/>
      <c r="E442" s="190"/>
      <c r="F442" s="40"/>
      <c r="G442" s="878"/>
      <c r="H442" s="192"/>
      <c r="I442" s="253"/>
      <c r="J442" s="253"/>
      <c r="K442" s="595"/>
      <c r="L442" s="596"/>
      <c r="M442" s="596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10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10"/>
        <v/>
      </c>
      <c r="C444" s="190"/>
      <c r="D444" s="190"/>
      <c r="E444" s="190"/>
      <c r="F444" s="191"/>
      <c r="G444" s="878"/>
      <c r="H444" s="192"/>
      <c r="I444" s="253"/>
      <c r="J444" s="253"/>
      <c r="K444" s="595"/>
      <c r="L444" s="596"/>
      <c r="M444" s="596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10"/>
        <v/>
      </c>
      <c r="C445" s="190"/>
      <c r="D445" s="190"/>
      <c r="E445" s="190"/>
      <c r="F445" s="191"/>
      <c r="G445" s="878"/>
      <c r="H445" s="192"/>
      <c r="I445" s="254"/>
      <c r="J445" s="254"/>
      <c r="K445" s="595"/>
      <c r="L445" s="596"/>
      <c r="M445" s="596"/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68"/>
      <c r="AB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si="10"/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8"/>
      <c r="AB446" s="587"/>
      <c r="AD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ref="B447:B510" si="11">IF(C447&lt;&gt;"",MONTH(C447),"")</f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11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68"/>
      <c r="AB448" s="587"/>
    </row>
    <row r="449" spans="1:28" ht="15.75" customHeight="1">
      <c r="A449" s="869" t="str">
        <f>IF(B449&lt;&gt;"",IF(AND(B449&gt;=_TM1,B449&lt;=_TM2,OR(TH!L449="1111",TH!M449="1111")),TH!D449,""),"")</f>
        <v/>
      </c>
      <c r="B449" s="36" t="str">
        <f t="shared" si="11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68"/>
      <c r="AB449" s="587"/>
    </row>
    <row r="450" spans="1:28" ht="15.75" customHeight="1">
      <c r="A450" s="869" t="str">
        <f>IF(B450&lt;&gt;"",IF(AND(B450&gt;=_TM1,B450&lt;=_TM2,OR(TH!L450="1111",TH!M450="1111")),TH!D450,""),"")</f>
        <v/>
      </c>
      <c r="B450" s="36" t="str">
        <f t="shared" si="11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68"/>
      <c r="AB450" s="587"/>
    </row>
    <row r="451" spans="1:28" ht="15.75" customHeight="1">
      <c r="A451" s="869" t="str">
        <f>IF(B451&lt;&gt;"",IF(AND(B451&gt;=_TM1,B451&lt;=_TM2,OR(TH!L451="1111",TH!M451="1111")),TH!D451,""),"")</f>
        <v/>
      </c>
      <c r="B451" s="36" t="str">
        <f t="shared" si="11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68"/>
      <c r="AB451" s="587"/>
    </row>
    <row r="452" spans="1:28" ht="15.75" customHeight="1">
      <c r="A452" s="869" t="str">
        <f>IF(B452&lt;&gt;"",IF(AND(B452&gt;=_TM1,B452&lt;=_TM2,OR(TH!L452="1111",TH!M452="1111")),TH!D452,""),"")</f>
        <v/>
      </c>
      <c r="B452" s="36" t="str">
        <f t="shared" si="11"/>
        <v/>
      </c>
      <c r="C452" s="190"/>
      <c r="D452" s="190"/>
      <c r="E452" s="190"/>
      <c r="F452" s="191"/>
      <c r="G452" s="878"/>
      <c r="H452" s="192"/>
      <c r="I452" s="253"/>
      <c r="J452" s="253"/>
      <c r="K452" s="595"/>
      <c r="L452" s="596"/>
      <c r="M452" s="596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68"/>
      <c r="AB452" s="587"/>
    </row>
    <row r="453" spans="1:28" ht="15.75" customHeight="1">
      <c r="A453" s="869" t="str">
        <f>IF(B453&lt;&gt;"",IF(AND(B453&gt;=_TM1,B453&lt;=_TM2,OR(TH!L453="1111",TH!M453="1111")),TH!D453,""),"")</f>
        <v/>
      </c>
      <c r="B453" s="36" t="str">
        <f t="shared" si="11"/>
        <v/>
      </c>
      <c r="C453" s="190"/>
      <c r="D453" s="190"/>
      <c r="E453" s="190"/>
      <c r="F453" s="188"/>
      <c r="G453" s="878"/>
      <c r="H453" s="192"/>
      <c r="I453" s="808"/>
      <c r="J453" s="253"/>
      <c r="K453" s="595"/>
      <c r="L453" s="596"/>
      <c r="M453" s="596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68"/>
      <c r="AB453" s="587"/>
    </row>
    <row r="454" spans="1:28" ht="15.75" customHeight="1">
      <c r="A454" s="869" t="str">
        <f>IF(B454&lt;&gt;"",IF(AND(B454&gt;=_TM1,B454&lt;=_TM2,OR(TH!L454="1111",TH!M454="1111")),TH!D454,""),"")</f>
        <v/>
      </c>
      <c r="B454" s="36" t="str">
        <f t="shared" si="11"/>
        <v/>
      </c>
      <c r="C454" s="190"/>
      <c r="D454" s="190"/>
      <c r="E454" s="190"/>
      <c r="F454" s="188"/>
      <c r="G454" s="878"/>
      <c r="H454" s="192"/>
      <c r="I454" s="253"/>
      <c r="J454" s="253"/>
      <c r="K454" s="595"/>
      <c r="L454" s="596"/>
      <c r="M454" s="596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68"/>
      <c r="AB454" s="587"/>
    </row>
    <row r="455" spans="1:28" ht="15.75" customHeight="1">
      <c r="A455" s="869" t="str">
        <f>IF(B455&lt;&gt;"",IF(AND(B455&gt;=_TM1,B455&lt;=_TM2,OR(TH!L455="1111",TH!M455="1111")),TH!D455,""),"")</f>
        <v/>
      </c>
      <c r="B455" s="36" t="str">
        <f t="shared" si="11"/>
        <v/>
      </c>
      <c r="C455" s="190"/>
      <c r="D455" s="190"/>
      <c r="E455" s="190"/>
      <c r="F455" s="40"/>
      <c r="G455" s="878"/>
      <c r="H455" s="192"/>
      <c r="I455" s="253"/>
      <c r="J455" s="253"/>
      <c r="K455" s="595"/>
      <c r="L455" s="596"/>
      <c r="M455" s="596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68"/>
      <c r="AB455" s="587"/>
    </row>
    <row r="456" spans="1:28" ht="15.75" customHeight="1">
      <c r="A456" s="869" t="str">
        <f>IF(B456&lt;&gt;"",IF(AND(B456&gt;=_TM1,B456&lt;=_TM2,OR(TH!L456="1111",TH!M456="1111")),TH!D456,""),"")</f>
        <v/>
      </c>
      <c r="B456" s="36" t="str">
        <f t="shared" si="11"/>
        <v/>
      </c>
      <c r="C456" s="190"/>
      <c r="D456" s="190"/>
      <c r="E456" s="190"/>
      <c r="F456" s="188"/>
      <c r="G456" s="878"/>
      <c r="H456" s="192"/>
      <c r="I456" s="253"/>
      <c r="J456" s="253"/>
      <c r="K456" s="595"/>
      <c r="L456" s="596"/>
      <c r="M456" s="596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68"/>
      <c r="AB456" s="587"/>
    </row>
    <row r="457" spans="1:28" ht="15.75" customHeight="1">
      <c r="A457" s="869" t="str">
        <f>IF(B457&lt;&gt;"",IF(AND(B457&gt;=_TM1,B457&lt;=_TM2,OR(TH!L457="1111",TH!M457="1111")),TH!D457,""),"")</f>
        <v/>
      </c>
      <c r="B457" s="36" t="str">
        <f t="shared" si="11"/>
        <v/>
      </c>
      <c r="C457" s="190"/>
      <c r="D457" s="190"/>
      <c r="E457" s="190"/>
      <c r="F457" s="40"/>
      <c r="G457" s="878"/>
      <c r="H457" s="192"/>
      <c r="I457" s="253"/>
      <c r="J457" s="253"/>
      <c r="K457" s="595"/>
      <c r="L457" s="596"/>
      <c r="M457" s="596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68"/>
      <c r="AB457" s="587"/>
    </row>
    <row r="458" spans="1:28" ht="15.75" customHeight="1">
      <c r="A458" s="869" t="str">
        <f>IF(B458&lt;&gt;"",IF(AND(B458&gt;=_TM1,B458&lt;=_TM2,OR(TH!L458="1111",TH!M458="1111")),TH!D458,""),"")</f>
        <v/>
      </c>
      <c r="B458" s="36" t="str">
        <f t="shared" si="11"/>
        <v/>
      </c>
      <c r="C458" s="190"/>
      <c r="D458" s="190"/>
      <c r="E458" s="190"/>
      <c r="F458" s="40"/>
      <c r="G458" s="878"/>
      <c r="H458" s="192"/>
      <c r="I458" s="253"/>
      <c r="J458" s="253"/>
      <c r="K458" s="595"/>
      <c r="L458" s="596"/>
      <c r="M458" s="596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68"/>
      <c r="AB458" s="587"/>
    </row>
    <row r="459" spans="1:28" ht="15.75" customHeight="1">
      <c r="A459" s="869" t="str">
        <f>IF(B459&lt;&gt;"",IF(AND(B459&gt;=_TM1,B459&lt;=_TM2,OR(TH!L459="1111",TH!M459="1111")),TH!D459,""),"")</f>
        <v/>
      </c>
      <c r="B459" s="36" t="str">
        <f t="shared" si="11"/>
        <v/>
      </c>
      <c r="C459" s="190"/>
      <c r="D459" s="190"/>
      <c r="E459" s="190"/>
      <c r="F459" s="40"/>
      <c r="G459" s="878"/>
      <c r="H459" s="192"/>
      <c r="I459" s="253"/>
      <c r="J459" s="253"/>
      <c r="K459" s="595"/>
      <c r="L459" s="596"/>
      <c r="M459" s="596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68"/>
      <c r="AB459" s="587"/>
    </row>
    <row r="460" spans="1:28" ht="15.75" customHeight="1">
      <c r="A460" s="869" t="str">
        <f>IF(B460&lt;&gt;"",IF(AND(B460&gt;=_TM1,B460&lt;=_TM2,OR(TH!L460="1111",TH!M460="1111")),TH!D460,""),"")</f>
        <v/>
      </c>
      <c r="B460" s="36" t="str">
        <f t="shared" si="11"/>
        <v/>
      </c>
      <c r="C460" s="190"/>
      <c r="D460" s="190"/>
      <c r="E460" s="190"/>
      <c r="F460" s="40"/>
      <c r="G460" s="878"/>
      <c r="H460" s="192"/>
      <c r="I460" s="253"/>
      <c r="J460" s="253"/>
      <c r="K460" s="595"/>
      <c r="L460" s="596"/>
      <c r="M460" s="596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68"/>
      <c r="AB460" s="587"/>
    </row>
    <row r="461" spans="1:28" ht="15.75" customHeight="1">
      <c r="A461" s="869" t="str">
        <f>IF(B461&lt;&gt;"",IF(AND(B461&gt;=_TM1,B461&lt;=_TM2,OR(TH!L461="1111",TH!M461="1111")),TH!D461,""),"")</f>
        <v/>
      </c>
      <c r="B461" s="36" t="str">
        <f t="shared" si="11"/>
        <v/>
      </c>
      <c r="C461" s="190"/>
      <c r="D461" s="190"/>
      <c r="E461" s="190"/>
      <c r="F461" s="40"/>
      <c r="G461" s="878"/>
      <c r="H461" s="192"/>
      <c r="I461" s="253"/>
      <c r="J461" s="253"/>
      <c r="K461" s="595"/>
      <c r="L461" s="596"/>
      <c r="M461" s="596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68"/>
      <c r="AB461" s="587"/>
    </row>
    <row r="462" spans="1:28" ht="15.75" customHeight="1">
      <c r="A462" s="869" t="str">
        <f>IF(B462&lt;&gt;"",IF(AND(B462&gt;=_TM1,B462&lt;=_TM2,OR(TH!L462="1111",TH!M462="1111")),TH!D462,""),"")</f>
        <v/>
      </c>
      <c r="B462" s="36" t="str">
        <f t="shared" si="11"/>
        <v/>
      </c>
      <c r="C462" s="190"/>
      <c r="D462" s="190"/>
      <c r="E462" s="190"/>
      <c r="F462" s="40"/>
      <c r="G462" s="878"/>
      <c r="H462" s="192"/>
      <c r="I462" s="253"/>
      <c r="J462" s="253"/>
      <c r="K462" s="595"/>
      <c r="L462" s="596"/>
      <c r="M462" s="596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68"/>
      <c r="AB462" s="587"/>
    </row>
    <row r="463" spans="1:28" ht="15.75" customHeight="1">
      <c r="A463" s="869" t="str">
        <f>IF(B463&lt;&gt;"",IF(AND(B463&gt;=_TM1,B463&lt;=_TM2,OR(TH!L463="1111",TH!M463="1111")),TH!D463,""),"")</f>
        <v/>
      </c>
      <c r="B463" s="36" t="str">
        <f t="shared" si="11"/>
        <v/>
      </c>
      <c r="C463" s="190"/>
      <c r="D463" s="190"/>
      <c r="E463" s="190"/>
      <c r="F463" s="40"/>
      <c r="G463" s="878"/>
      <c r="H463" s="192"/>
      <c r="I463" s="253"/>
      <c r="J463" s="253"/>
      <c r="K463" s="595"/>
      <c r="L463" s="596"/>
      <c r="M463" s="596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68"/>
      <c r="AB463" s="587"/>
    </row>
    <row r="464" spans="1:28" ht="15.75" customHeight="1">
      <c r="A464" s="869" t="str">
        <f>IF(B464&lt;&gt;"",IF(AND(B464&gt;=_TM1,B464&lt;=_TM2,OR(TH!L464="1111",TH!M464="1111")),TH!D464,""),"")</f>
        <v/>
      </c>
      <c r="B464" s="36" t="str">
        <f t="shared" si="11"/>
        <v/>
      </c>
      <c r="C464" s="190"/>
      <c r="D464" s="190"/>
      <c r="E464" s="190"/>
      <c r="F464" s="40"/>
      <c r="G464" s="878"/>
      <c r="H464" s="192"/>
      <c r="I464" s="253"/>
      <c r="J464" s="253"/>
      <c r="K464" s="595"/>
      <c r="L464" s="596"/>
      <c r="M464" s="596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68"/>
      <c r="AB464" s="587"/>
    </row>
    <row r="465" spans="1:28" ht="15.75" customHeight="1">
      <c r="A465" s="869" t="str">
        <f>IF(B465&lt;&gt;"",IF(AND(B465&gt;=_TM1,B465&lt;=_TM2,OR(TH!L465="1111",TH!M465="1111")),TH!D465,""),"")</f>
        <v/>
      </c>
      <c r="B465" s="36" t="str">
        <f t="shared" si="11"/>
        <v/>
      </c>
      <c r="C465" s="190"/>
      <c r="D465" s="190"/>
      <c r="E465" s="190"/>
      <c r="F465" s="40"/>
      <c r="G465" s="878"/>
      <c r="H465" s="192"/>
      <c r="I465" s="253"/>
      <c r="J465" s="253"/>
      <c r="K465" s="595"/>
      <c r="L465" s="596"/>
      <c r="M465" s="596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68"/>
      <c r="AB465" s="587"/>
    </row>
    <row r="466" spans="1:28" ht="15.75" customHeight="1">
      <c r="A466" s="869" t="str">
        <f>IF(B466&lt;&gt;"",IF(AND(B466&gt;=_TM1,B466&lt;=_TM2,OR(TH!L466="1111",TH!M466="1111")),TH!D466,""),"")</f>
        <v/>
      </c>
      <c r="B466" s="36" t="str">
        <f t="shared" si="11"/>
        <v/>
      </c>
      <c r="C466" s="190"/>
      <c r="D466" s="190"/>
      <c r="E466" s="190"/>
      <c r="F466" s="40"/>
      <c r="G466" s="878"/>
      <c r="H466" s="192"/>
      <c r="I466" s="253"/>
      <c r="J466" s="253"/>
      <c r="K466" s="595"/>
      <c r="L466" s="596"/>
      <c r="M466" s="596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68"/>
      <c r="AB466" s="587"/>
    </row>
    <row r="467" spans="1:28" ht="15.75" customHeight="1">
      <c r="A467" s="869" t="str">
        <f>IF(B467&lt;&gt;"",IF(AND(B467&gt;=_TM1,B467&lt;=_TM2,OR(TH!L467="1111",TH!M467="1111")),TH!D467,""),"")</f>
        <v/>
      </c>
      <c r="B467" s="36" t="str">
        <f t="shared" si="11"/>
        <v/>
      </c>
      <c r="C467" s="190"/>
      <c r="D467" s="190"/>
      <c r="E467" s="190"/>
      <c r="F467" s="40"/>
      <c r="G467" s="878"/>
      <c r="H467" s="192"/>
      <c r="I467" s="253"/>
      <c r="J467" s="253"/>
      <c r="K467" s="595"/>
      <c r="L467" s="596"/>
      <c r="M467" s="596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68"/>
      <c r="AB467" s="587"/>
    </row>
    <row r="468" spans="1:28" ht="15.75" customHeight="1">
      <c r="A468" s="869" t="str">
        <f>IF(B468&lt;&gt;"",IF(AND(B468&gt;=_TM1,B468&lt;=_TM2,OR(TH!L468="1111",TH!M468="1111")),TH!D468,""),"")</f>
        <v/>
      </c>
      <c r="B468" s="36" t="str">
        <f t="shared" si="11"/>
        <v/>
      </c>
      <c r="C468" s="190"/>
      <c r="D468" s="190"/>
      <c r="E468" s="190"/>
      <c r="F468" s="40"/>
      <c r="G468" s="878"/>
      <c r="H468" s="192"/>
      <c r="I468" s="253"/>
      <c r="J468" s="253"/>
      <c r="K468" s="595"/>
      <c r="L468" s="596"/>
      <c r="M468" s="596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68"/>
      <c r="AB468" s="587"/>
    </row>
    <row r="469" spans="1:28" ht="15.75" customHeight="1">
      <c r="A469" s="869" t="str">
        <f>IF(B469&lt;&gt;"",IF(AND(B469&gt;=_TM1,B469&lt;=_TM2,OR(TH!L469="1111",TH!M469="1111")),TH!D469,""),"")</f>
        <v/>
      </c>
      <c r="B469" s="36" t="str">
        <f t="shared" si="11"/>
        <v/>
      </c>
      <c r="C469" s="190"/>
      <c r="D469" s="190"/>
      <c r="E469" s="190"/>
      <c r="F469" s="40"/>
      <c r="G469" s="878"/>
      <c r="H469" s="192"/>
      <c r="I469" s="253"/>
      <c r="J469" s="253"/>
      <c r="K469" s="595"/>
      <c r="L469" s="596"/>
      <c r="M469" s="596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68"/>
      <c r="AB469" s="587"/>
    </row>
    <row r="470" spans="1:28" ht="15.75" customHeight="1">
      <c r="A470" s="869" t="str">
        <f>IF(B470&lt;&gt;"",IF(AND(B470&gt;=_TM1,B470&lt;=_TM2,OR(TH!L470="1111",TH!M470="1111")),TH!D470,""),"")</f>
        <v/>
      </c>
      <c r="B470" s="36" t="str">
        <f t="shared" si="11"/>
        <v/>
      </c>
      <c r="C470" s="190"/>
      <c r="D470" s="190"/>
      <c r="E470" s="190"/>
      <c r="F470" s="40"/>
      <c r="G470" s="878"/>
      <c r="H470" s="192"/>
      <c r="I470" s="253"/>
      <c r="J470" s="253"/>
      <c r="K470" s="595"/>
      <c r="L470" s="596"/>
      <c r="M470" s="596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68"/>
      <c r="AB470" s="587"/>
    </row>
    <row r="471" spans="1:28" ht="15.75" customHeight="1">
      <c r="A471" s="869" t="str">
        <f>IF(B471&lt;&gt;"",IF(AND(B471&gt;=_TM1,B471&lt;=_TM2,OR(TH!L471="1111",TH!M471="1111")),TH!D471,""),"")</f>
        <v/>
      </c>
      <c r="B471" s="36" t="str">
        <f t="shared" si="11"/>
        <v/>
      </c>
      <c r="C471" s="190"/>
      <c r="D471" s="190"/>
      <c r="E471" s="190"/>
      <c r="F471" s="40"/>
      <c r="G471" s="878"/>
      <c r="H471" s="192"/>
      <c r="I471" s="253"/>
      <c r="J471" s="253"/>
      <c r="K471" s="595"/>
      <c r="L471" s="596"/>
      <c r="M471" s="596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68"/>
      <c r="AB471" s="587"/>
    </row>
    <row r="472" spans="1:28" ht="15.75" customHeight="1">
      <c r="A472" s="869" t="str">
        <f>IF(B472&lt;&gt;"",IF(AND(B472&gt;=_TM1,B472&lt;=_TM2,OR(TH!L472="1111",TH!M472="1111")),TH!D472,""),"")</f>
        <v/>
      </c>
      <c r="B472" s="36" t="str">
        <f t="shared" si="11"/>
        <v/>
      </c>
      <c r="C472" s="190"/>
      <c r="D472" s="190"/>
      <c r="E472" s="190"/>
      <c r="F472" s="40"/>
      <c r="G472" s="878"/>
      <c r="H472" s="192"/>
      <c r="I472" s="253"/>
      <c r="J472" s="253"/>
      <c r="K472" s="595"/>
      <c r="L472" s="596"/>
      <c r="M472" s="596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68"/>
      <c r="AB472" s="587"/>
    </row>
    <row r="473" spans="1:28" ht="15.75" customHeight="1">
      <c r="A473" s="869" t="str">
        <f>IF(B473&lt;&gt;"",IF(AND(B473&gt;=_TM1,B473&lt;=_TM2,OR(TH!L473="1111",TH!M473="1111")),TH!D473,""),"")</f>
        <v/>
      </c>
      <c r="B473" s="36" t="str">
        <f t="shared" si="11"/>
        <v/>
      </c>
      <c r="C473" s="190"/>
      <c r="D473" s="190"/>
      <c r="E473" s="190"/>
      <c r="F473" s="40"/>
      <c r="G473" s="878"/>
      <c r="H473" s="192"/>
      <c r="I473" s="253"/>
      <c r="J473" s="253"/>
      <c r="K473" s="595"/>
      <c r="L473" s="596"/>
      <c r="M473" s="596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68"/>
      <c r="AB473" s="587"/>
    </row>
    <row r="474" spans="1:28" ht="15.75" customHeight="1">
      <c r="A474" s="869" t="str">
        <f>IF(B474&lt;&gt;"",IF(AND(B474&gt;=_TM1,B474&lt;=_TM2,OR(TH!L474="1111",TH!M474="1111")),TH!D474,""),"")</f>
        <v/>
      </c>
      <c r="B474" s="36" t="str">
        <f t="shared" si="11"/>
        <v/>
      </c>
      <c r="C474" s="190"/>
      <c r="D474" s="190"/>
      <c r="E474" s="190"/>
      <c r="F474" s="191"/>
      <c r="G474" s="878"/>
      <c r="H474" s="192"/>
      <c r="I474" s="253"/>
      <c r="J474" s="253"/>
      <c r="K474" s="595"/>
      <c r="L474" s="596"/>
      <c r="M474" s="596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68"/>
      <c r="AB474" s="587"/>
    </row>
    <row r="475" spans="1:28" ht="15.75" customHeight="1">
      <c r="A475" s="869" t="str">
        <f>IF(B475&lt;&gt;"",IF(AND(B475&gt;=_TM1,B475&lt;=_TM2,OR(TH!L475="1111",TH!M475="1111")),TH!D475,""),"")</f>
        <v/>
      </c>
      <c r="B475" s="36" t="str">
        <f t="shared" si="11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68"/>
      <c r="AB475" s="587"/>
    </row>
    <row r="476" spans="1:28" ht="15.75" customHeight="1">
      <c r="A476" s="869" t="str">
        <f>IF(B476&lt;&gt;"",IF(AND(B476&gt;=_TM1,B476&lt;=_TM2,OR(TH!L476="1111",TH!M476="1111")),TH!D476,""),"")</f>
        <v/>
      </c>
      <c r="B476" s="36" t="str">
        <f t="shared" si="11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68"/>
      <c r="AB476" s="587"/>
    </row>
    <row r="477" spans="1:28" ht="15.75" customHeight="1">
      <c r="A477" s="869" t="str">
        <f>IF(B477&lt;&gt;"",IF(AND(B477&gt;=_TM1,B477&lt;=_TM2,OR(TH!L477="1111",TH!M477="1111")),TH!D477,""),"")</f>
        <v/>
      </c>
      <c r="B477" s="36" t="str">
        <f t="shared" si="11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68"/>
      <c r="AB477" s="587"/>
    </row>
    <row r="478" spans="1:28" ht="15.75" customHeight="1">
      <c r="A478" s="869" t="str">
        <f>IF(B478&lt;&gt;"",IF(AND(B478&gt;=_TM1,B478&lt;=_TM2,OR(TH!L478="1111",TH!M478="1111")),TH!D478,""),"")</f>
        <v/>
      </c>
      <c r="B478" s="36" t="str">
        <f t="shared" si="11"/>
        <v/>
      </c>
      <c r="C478" s="190"/>
      <c r="D478" s="190"/>
      <c r="E478" s="190"/>
      <c r="F478" s="191"/>
      <c r="G478" s="878"/>
      <c r="H478" s="192"/>
      <c r="I478" s="253"/>
      <c r="J478" s="253"/>
      <c r="K478" s="595"/>
      <c r="L478" s="596"/>
      <c r="M478" s="596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68"/>
      <c r="AB478" s="587"/>
    </row>
    <row r="479" spans="1:28" ht="15.75" customHeight="1">
      <c r="A479" s="869" t="str">
        <f>IF(B479&lt;&gt;"",IF(AND(B479&gt;=_TM1,B479&lt;=_TM2,OR(TH!L479="1111",TH!M479="1111")),TH!D479,""),"")</f>
        <v/>
      </c>
      <c r="B479" s="36" t="str">
        <f t="shared" si="11"/>
        <v/>
      </c>
      <c r="C479" s="190"/>
      <c r="D479" s="190"/>
      <c r="E479" s="190"/>
      <c r="F479" s="188"/>
      <c r="G479" s="878"/>
      <c r="H479" s="192"/>
      <c r="I479" s="253"/>
      <c r="J479" s="253"/>
      <c r="K479" s="595"/>
      <c r="L479" s="596"/>
      <c r="M479" s="596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68"/>
      <c r="AB479" s="587"/>
    </row>
    <row r="480" spans="1:28" ht="15.75" customHeight="1">
      <c r="A480" s="869" t="str">
        <f>IF(B480&lt;&gt;"",IF(AND(B480&gt;=_TM1,B480&lt;=_TM2,OR(TH!L480="1111",TH!M480="1111")),TH!D480,""),"")</f>
        <v/>
      </c>
      <c r="B480" s="36" t="str">
        <f t="shared" si="11"/>
        <v/>
      </c>
      <c r="C480" s="190"/>
      <c r="D480" s="190"/>
      <c r="E480" s="190"/>
      <c r="F480" s="191"/>
      <c r="G480" s="878"/>
      <c r="H480" s="192"/>
      <c r="I480" s="253"/>
      <c r="J480" s="253"/>
      <c r="K480" s="595"/>
      <c r="L480" s="596"/>
      <c r="M480" s="596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11"/>
        <v/>
      </c>
      <c r="C481" s="190"/>
      <c r="D481" s="190"/>
      <c r="E481" s="190"/>
      <c r="F481" s="191"/>
      <c r="G481" s="878"/>
      <c r="H481" s="192"/>
      <c r="I481" s="253"/>
      <c r="J481" s="253"/>
      <c r="K481" s="595"/>
      <c r="L481" s="596"/>
      <c r="M481" s="596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11"/>
        <v/>
      </c>
      <c r="C482" s="190"/>
      <c r="D482" s="190"/>
      <c r="E482" s="190"/>
      <c r="F482" s="191"/>
      <c r="G482" s="878"/>
      <c r="H482" s="192"/>
      <c r="I482" s="253"/>
      <c r="J482" s="253"/>
      <c r="K482" s="595"/>
      <c r="L482" s="596"/>
      <c r="M482" s="596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11"/>
        <v/>
      </c>
      <c r="C483" s="190"/>
      <c r="D483" s="190"/>
      <c r="E483" s="190"/>
      <c r="F483" s="40"/>
      <c r="G483" s="878"/>
      <c r="H483" s="192"/>
      <c r="I483" s="253"/>
      <c r="J483" s="253"/>
      <c r="K483" s="595"/>
      <c r="L483" s="596"/>
      <c r="M483" s="596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11"/>
        <v/>
      </c>
      <c r="C484" s="190"/>
      <c r="D484" s="190"/>
      <c r="E484" s="190"/>
      <c r="F484" s="40"/>
      <c r="G484" s="878"/>
      <c r="H484" s="192"/>
      <c r="I484" s="808"/>
      <c r="J484" s="253"/>
      <c r="K484" s="595"/>
      <c r="L484" s="596"/>
      <c r="M484" s="596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11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11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11"/>
        <v/>
      </c>
      <c r="C487" s="190"/>
      <c r="D487" s="190"/>
      <c r="E487" s="190"/>
      <c r="F487" s="40"/>
      <c r="G487" s="878"/>
      <c r="H487" s="192"/>
      <c r="I487" s="253"/>
      <c r="J487" s="253"/>
      <c r="K487" s="595"/>
      <c r="L487" s="596"/>
      <c r="M487" s="596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11"/>
        <v/>
      </c>
      <c r="C488" s="190"/>
      <c r="D488" s="190"/>
      <c r="E488" s="190"/>
      <c r="F488" s="191"/>
      <c r="G488" s="878"/>
      <c r="H488" s="192"/>
      <c r="I488" s="253"/>
      <c r="J488" s="253"/>
      <c r="K488" s="595"/>
      <c r="L488" s="596"/>
      <c r="M488" s="596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11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11"/>
        <v/>
      </c>
      <c r="C490" s="190"/>
      <c r="D490" s="190"/>
      <c r="E490" s="190"/>
      <c r="F490" s="40"/>
      <c r="G490" s="878"/>
      <c r="H490" s="192"/>
      <c r="I490" s="253"/>
      <c r="J490" s="253"/>
      <c r="K490" s="595"/>
      <c r="L490" s="596"/>
      <c r="M490" s="596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11"/>
        <v/>
      </c>
      <c r="C491" s="190"/>
      <c r="D491" s="190"/>
      <c r="E491" s="190"/>
      <c r="F491" s="188"/>
      <c r="G491" s="878"/>
      <c r="H491" s="192"/>
      <c r="I491" s="253"/>
      <c r="J491" s="253"/>
      <c r="K491" s="595"/>
      <c r="L491" s="596"/>
      <c r="M491" s="596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11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11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11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11"/>
        <v/>
      </c>
      <c r="C495" s="190"/>
      <c r="D495" s="190"/>
      <c r="E495" s="190"/>
      <c r="F495" s="40"/>
      <c r="G495" s="878"/>
      <c r="H495" s="192"/>
      <c r="I495" s="253"/>
      <c r="J495" s="253"/>
      <c r="K495" s="595"/>
      <c r="L495" s="596"/>
      <c r="M495" s="596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11"/>
        <v/>
      </c>
      <c r="C496" s="190"/>
      <c r="D496" s="190"/>
      <c r="E496" s="190"/>
      <c r="F496" s="191"/>
      <c r="G496" s="878"/>
      <c r="H496" s="192"/>
      <c r="I496" s="253"/>
      <c r="J496" s="253"/>
      <c r="K496" s="595"/>
      <c r="L496" s="596"/>
      <c r="M496" s="596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11"/>
        <v/>
      </c>
      <c r="C497" s="190"/>
      <c r="D497" s="190"/>
      <c r="E497" s="190"/>
      <c r="F497" s="40"/>
      <c r="G497" s="878"/>
      <c r="H497" s="192"/>
      <c r="I497" s="253"/>
      <c r="J497" s="253"/>
      <c r="K497" s="595"/>
      <c r="L497" s="596"/>
      <c r="M497" s="596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11"/>
        <v/>
      </c>
      <c r="C498" s="190"/>
      <c r="D498" s="190"/>
      <c r="E498" s="190"/>
      <c r="F498" s="40"/>
      <c r="G498" s="878"/>
      <c r="H498" s="192"/>
      <c r="I498" s="253"/>
      <c r="J498" s="253"/>
      <c r="K498" s="595"/>
      <c r="L498" s="596"/>
      <c r="M498" s="596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11"/>
        <v/>
      </c>
      <c r="C499" s="190"/>
      <c r="D499" s="190"/>
      <c r="E499" s="190"/>
      <c r="F499" s="188"/>
      <c r="G499" s="878"/>
      <c r="H499" s="192"/>
      <c r="I499" s="253"/>
      <c r="J499" s="253"/>
      <c r="K499" s="595"/>
      <c r="L499" s="596"/>
      <c r="M499" s="596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11"/>
        <v/>
      </c>
      <c r="C500" s="190"/>
      <c r="D500" s="190"/>
      <c r="E500" s="190"/>
      <c r="F500" s="40"/>
      <c r="G500" s="878"/>
      <c r="H500" s="192"/>
      <c r="I500" s="253"/>
      <c r="J500" s="253"/>
      <c r="K500" s="595"/>
      <c r="L500" s="596"/>
      <c r="M500" s="596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11"/>
        <v/>
      </c>
      <c r="C501" s="190"/>
      <c r="D501" s="190"/>
      <c r="E501" s="190"/>
      <c r="F501" s="40"/>
      <c r="G501" s="878"/>
      <c r="H501" s="192"/>
      <c r="I501" s="253"/>
      <c r="J501" s="253"/>
      <c r="K501" s="595"/>
      <c r="L501" s="596"/>
      <c r="M501" s="596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11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11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11"/>
        <v/>
      </c>
      <c r="C504" s="190"/>
      <c r="D504" s="190"/>
      <c r="E504" s="190"/>
      <c r="F504" s="191"/>
      <c r="G504" s="878"/>
      <c r="H504" s="192"/>
      <c r="I504" s="253"/>
      <c r="J504" s="253"/>
      <c r="K504" s="595"/>
      <c r="L504" s="596"/>
      <c r="M504" s="596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11"/>
        <v/>
      </c>
      <c r="C505" s="190"/>
      <c r="D505" s="190"/>
      <c r="E505" s="190"/>
      <c r="F505" s="191"/>
      <c r="G505" s="878"/>
      <c r="H505" s="192"/>
      <c r="I505" s="253"/>
      <c r="J505" s="253"/>
      <c r="K505" s="595"/>
      <c r="L505" s="596"/>
      <c r="M505" s="596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11"/>
        <v/>
      </c>
      <c r="C506" s="190"/>
      <c r="D506" s="190"/>
      <c r="E506" s="190"/>
      <c r="F506" s="191"/>
      <c r="G506" s="878"/>
      <c r="H506" s="192"/>
      <c r="I506" s="253"/>
      <c r="J506" s="253"/>
      <c r="K506" s="595"/>
      <c r="L506" s="596"/>
      <c r="M506" s="596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11"/>
        <v/>
      </c>
      <c r="C507" s="190"/>
      <c r="D507" s="190"/>
      <c r="E507" s="190"/>
      <c r="F507" s="191"/>
      <c r="G507" s="878"/>
      <c r="H507" s="192"/>
      <c r="I507" s="253"/>
      <c r="J507" s="253"/>
      <c r="K507" s="595"/>
      <c r="L507" s="596"/>
      <c r="M507" s="596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11"/>
        <v/>
      </c>
      <c r="C508" s="190"/>
      <c r="D508" s="190"/>
      <c r="E508" s="190"/>
      <c r="F508" s="188"/>
      <c r="G508" s="878"/>
      <c r="H508" s="192"/>
      <c r="I508" s="253"/>
      <c r="J508" s="253"/>
      <c r="K508" s="595"/>
      <c r="L508" s="596"/>
      <c r="M508" s="596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11"/>
        <v/>
      </c>
      <c r="C509" s="190"/>
      <c r="D509" s="190"/>
      <c r="E509" s="190"/>
      <c r="F509" s="40"/>
      <c r="G509" s="878"/>
      <c r="H509" s="192"/>
      <c r="I509" s="253"/>
      <c r="J509" s="253"/>
      <c r="K509" s="595"/>
      <c r="L509" s="596"/>
      <c r="M509" s="596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si="11"/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ref="B511:B574" si="12">IF(C511&lt;&gt;"",MONTH(C511),"")</f>
        <v/>
      </c>
      <c r="C511" s="190"/>
      <c r="D511" s="190"/>
      <c r="E511" s="190"/>
      <c r="F511" s="40"/>
      <c r="G511" s="878"/>
      <c r="H511" s="192"/>
      <c r="I511" s="253"/>
      <c r="J511" s="253"/>
      <c r="K511" s="595"/>
      <c r="L511" s="596"/>
      <c r="M511" s="596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12"/>
        <v/>
      </c>
      <c r="C512" s="190"/>
      <c r="D512" s="190"/>
      <c r="E512" s="190"/>
      <c r="F512" s="191"/>
      <c r="G512" s="878"/>
      <c r="H512" s="192"/>
      <c r="I512" s="253"/>
      <c r="J512" s="253"/>
      <c r="K512" s="595"/>
      <c r="L512" s="596"/>
      <c r="M512" s="596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12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12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12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12"/>
        <v/>
      </c>
      <c r="C516" s="190"/>
      <c r="D516" s="190"/>
      <c r="E516" s="190"/>
      <c r="F516" s="40"/>
      <c r="G516" s="878"/>
      <c r="H516" s="192"/>
      <c r="I516" s="253"/>
      <c r="J516" s="253"/>
      <c r="K516" s="595"/>
      <c r="L516" s="596"/>
      <c r="M516" s="596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12"/>
        <v/>
      </c>
      <c r="C517" s="190"/>
      <c r="D517" s="190"/>
      <c r="E517" s="190"/>
      <c r="F517" s="191"/>
      <c r="G517" s="878"/>
      <c r="H517" s="192"/>
      <c r="I517" s="253"/>
      <c r="J517" s="253"/>
      <c r="K517" s="595"/>
      <c r="L517" s="596"/>
      <c r="M517" s="596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12"/>
        <v/>
      </c>
      <c r="C518" s="190"/>
      <c r="D518" s="190"/>
      <c r="E518" s="190"/>
      <c r="F518" s="40"/>
      <c r="G518" s="878"/>
      <c r="H518" s="192"/>
      <c r="I518" s="253"/>
      <c r="J518" s="253"/>
      <c r="K518" s="595"/>
      <c r="L518" s="596"/>
      <c r="M518" s="596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12"/>
        <v/>
      </c>
      <c r="C519" s="190"/>
      <c r="D519" s="190"/>
      <c r="E519" s="190"/>
      <c r="F519" s="188"/>
      <c r="G519" s="878"/>
      <c r="H519" s="192"/>
      <c r="I519" s="253"/>
      <c r="J519" s="253"/>
      <c r="K519" s="595"/>
      <c r="L519" s="596"/>
      <c r="M519" s="596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12"/>
        <v/>
      </c>
      <c r="C520" s="190"/>
      <c r="D520" s="190"/>
      <c r="E520" s="190"/>
      <c r="F520" s="191"/>
      <c r="G520" s="878"/>
      <c r="H520" s="192"/>
      <c r="I520" s="253"/>
      <c r="J520" s="253"/>
      <c r="K520" s="595"/>
      <c r="L520" s="596"/>
      <c r="M520" s="596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12"/>
        <v/>
      </c>
      <c r="C521" s="190"/>
      <c r="D521" s="190"/>
      <c r="E521" s="190"/>
      <c r="F521" s="191"/>
      <c r="G521" s="878"/>
      <c r="H521" s="192"/>
      <c r="I521" s="253"/>
      <c r="J521" s="253"/>
      <c r="K521" s="595"/>
      <c r="L521" s="596"/>
      <c r="M521" s="596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12"/>
        <v/>
      </c>
      <c r="C522" s="190"/>
      <c r="D522" s="190"/>
      <c r="E522" s="190"/>
      <c r="F522" s="191"/>
      <c r="G522" s="878"/>
      <c r="H522" s="192"/>
      <c r="I522" s="253"/>
      <c r="J522" s="253"/>
      <c r="K522" s="595"/>
      <c r="L522" s="596"/>
      <c r="M522" s="596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12"/>
        <v/>
      </c>
      <c r="C523" s="190"/>
      <c r="D523" s="190"/>
      <c r="E523" s="190"/>
      <c r="F523" s="191"/>
      <c r="G523" s="878"/>
      <c r="H523" s="192"/>
      <c r="I523" s="253"/>
      <c r="J523" s="253"/>
      <c r="K523" s="595"/>
      <c r="L523" s="596"/>
      <c r="M523" s="596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12"/>
        <v/>
      </c>
      <c r="C524" s="190"/>
      <c r="D524" s="190"/>
      <c r="E524" s="190"/>
      <c r="F524" s="40"/>
      <c r="G524" s="878"/>
      <c r="H524" s="192"/>
      <c r="I524" s="253"/>
      <c r="J524" s="253"/>
      <c r="K524" s="595"/>
      <c r="L524" s="596"/>
      <c r="M524" s="596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12"/>
        <v/>
      </c>
      <c r="C525" s="190"/>
      <c r="D525" s="190"/>
      <c r="E525" s="190"/>
      <c r="F525" s="40"/>
      <c r="G525" s="878"/>
      <c r="H525" s="192"/>
      <c r="I525" s="253"/>
      <c r="J525" s="253"/>
      <c r="K525" s="595"/>
      <c r="L525" s="596"/>
      <c r="M525" s="596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12"/>
        <v/>
      </c>
      <c r="C526" s="190"/>
      <c r="D526" s="190"/>
      <c r="E526" s="190"/>
      <c r="F526" s="40"/>
      <c r="G526" s="878"/>
      <c r="H526" s="192"/>
      <c r="I526" s="253"/>
      <c r="J526" s="253"/>
      <c r="K526" s="595"/>
      <c r="L526" s="596"/>
      <c r="M526" s="596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12"/>
        <v/>
      </c>
      <c r="C527" s="190"/>
      <c r="D527" s="190"/>
      <c r="E527" s="190"/>
      <c r="F527" s="40"/>
      <c r="G527" s="878"/>
      <c r="H527" s="192"/>
      <c r="I527" s="253"/>
      <c r="J527" s="253"/>
      <c r="K527" s="595"/>
      <c r="L527" s="596"/>
      <c r="M527" s="596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12"/>
        <v/>
      </c>
      <c r="C528" s="190"/>
      <c r="D528" s="190"/>
      <c r="E528" s="190"/>
      <c r="F528" s="40"/>
      <c r="G528" s="878"/>
      <c r="H528" s="192"/>
      <c r="I528" s="253"/>
      <c r="J528" s="253"/>
      <c r="K528" s="595"/>
      <c r="L528" s="596"/>
      <c r="M528" s="596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12"/>
        <v/>
      </c>
      <c r="C529" s="190"/>
      <c r="D529" s="190"/>
      <c r="E529" s="190"/>
      <c r="F529" s="40"/>
      <c r="G529" s="878"/>
      <c r="H529" s="192"/>
      <c r="I529" s="253"/>
      <c r="J529" s="253"/>
      <c r="K529" s="595"/>
      <c r="L529" s="596"/>
      <c r="M529" s="596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12"/>
        <v/>
      </c>
      <c r="C530" s="190"/>
      <c r="D530" s="190"/>
      <c r="E530" s="190"/>
      <c r="F530" s="191"/>
      <c r="G530" s="878"/>
      <c r="H530" s="192"/>
      <c r="I530" s="253"/>
      <c r="J530" s="253"/>
      <c r="K530" s="595"/>
      <c r="L530" s="596"/>
      <c r="M530" s="596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12"/>
        <v/>
      </c>
      <c r="C531" s="190"/>
      <c r="D531" s="190"/>
      <c r="E531" s="190"/>
      <c r="F531" s="191"/>
      <c r="G531" s="878"/>
      <c r="H531" s="192"/>
      <c r="I531" s="254"/>
      <c r="J531" s="254"/>
      <c r="K531" s="595"/>
      <c r="L531" s="596"/>
      <c r="M531" s="596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si="12"/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12"/>
        <v/>
      </c>
      <c r="C533" s="190"/>
      <c r="D533" s="190"/>
      <c r="E533" s="190"/>
      <c r="F533" s="40"/>
      <c r="G533" s="878"/>
      <c r="H533" s="192"/>
      <c r="I533" s="253"/>
      <c r="J533" s="253"/>
      <c r="K533" s="595"/>
      <c r="L533" s="596"/>
      <c r="M533" s="596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12"/>
        <v/>
      </c>
      <c r="C534" s="190"/>
      <c r="D534" s="190"/>
      <c r="E534" s="190"/>
      <c r="F534" s="188"/>
      <c r="G534" s="878"/>
      <c r="H534" s="192"/>
      <c r="I534" s="253"/>
      <c r="J534" s="253"/>
      <c r="K534" s="595"/>
      <c r="L534" s="596"/>
      <c r="M534" s="596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12"/>
        <v/>
      </c>
      <c r="C535" s="190"/>
      <c r="D535" s="190"/>
      <c r="E535" s="190"/>
      <c r="F535" s="191"/>
      <c r="G535" s="878"/>
      <c r="H535" s="192"/>
      <c r="I535" s="253"/>
      <c r="J535" s="253"/>
      <c r="K535" s="595"/>
      <c r="L535" s="596"/>
      <c r="M535" s="596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12"/>
        <v/>
      </c>
      <c r="C536" s="190"/>
      <c r="D536" s="190"/>
      <c r="E536" s="190"/>
      <c r="F536" s="191"/>
      <c r="G536" s="878"/>
      <c r="H536" s="192"/>
      <c r="I536" s="253"/>
      <c r="J536" s="253"/>
      <c r="K536" s="595"/>
      <c r="L536" s="596"/>
      <c r="M536" s="596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12"/>
        <v/>
      </c>
      <c r="C537" s="190"/>
      <c r="D537" s="190"/>
      <c r="E537" s="190"/>
      <c r="F537" s="188"/>
      <c r="G537" s="878"/>
      <c r="H537" s="192"/>
      <c r="I537" s="253"/>
      <c r="J537" s="253"/>
      <c r="K537" s="595"/>
      <c r="L537" s="596"/>
      <c r="M537" s="596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12"/>
        <v/>
      </c>
      <c r="C538" s="190"/>
      <c r="D538" s="190"/>
      <c r="E538" s="190"/>
      <c r="F538" s="188"/>
      <c r="G538" s="878"/>
      <c r="H538" s="192"/>
      <c r="I538" s="253"/>
      <c r="J538" s="253"/>
      <c r="K538" s="595"/>
      <c r="L538" s="596"/>
      <c r="M538" s="596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12"/>
        <v/>
      </c>
      <c r="C539" s="190"/>
      <c r="D539" s="190"/>
      <c r="E539" s="190"/>
      <c r="F539" s="40"/>
      <c r="G539" s="878"/>
      <c r="H539" s="192"/>
      <c r="I539" s="253"/>
      <c r="J539" s="253"/>
      <c r="K539" s="595"/>
      <c r="L539" s="596"/>
      <c r="M539" s="596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12"/>
        <v/>
      </c>
      <c r="C540" s="190"/>
      <c r="D540" s="190"/>
      <c r="E540" s="190"/>
      <c r="F540" s="191"/>
      <c r="G540" s="878"/>
      <c r="H540" s="192"/>
      <c r="I540" s="253"/>
      <c r="J540" s="253"/>
      <c r="K540" s="595"/>
      <c r="L540" s="596"/>
      <c r="M540" s="596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12"/>
        <v/>
      </c>
      <c r="C541" s="190"/>
      <c r="D541" s="190"/>
      <c r="E541" s="190"/>
      <c r="F541" s="191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12"/>
        <v/>
      </c>
      <c r="C542" s="190"/>
      <c r="D542" s="190"/>
      <c r="E542" s="190"/>
      <c r="F542" s="292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12"/>
        <v/>
      </c>
      <c r="C543" s="190"/>
      <c r="D543" s="190"/>
      <c r="E543" s="190"/>
      <c r="F543" s="292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12"/>
        <v/>
      </c>
      <c r="C544" s="190"/>
      <c r="D544" s="190"/>
      <c r="E544" s="190"/>
      <c r="F544" s="188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12"/>
        <v/>
      </c>
      <c r="C545" s="190"/>
      <c r="D545" s="190"/>
      <c r="E545" s="190"/>
      <c r="F545" s="188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12"/>
        <v/>
      </c>
      <c r="C546" s="190"/>
      <c r="D546" s="190"/>
      <c r="E546" s="190"/>
      <c r="F546" s="40"/>
      <c r="G546" s="878"/>
      <c r="H546" s="192"/>
      <c r="I546" s="253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12"/>
        <v/>
      </c>
      <c r="C547" s="190"/>
      <c r="D547" s="190"/>
      <c r="E547" s="190"/>
      <c r="F547" s="188"/>
      <c r="G547" s="878"/>
      <c r="H547" s="192"/>
      <c r="I547" s="808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12"/>
        <v/>
      </c>
      <c r="C548" s="190"/>
      <c r="D548" s="190"/>
      <c r="E548" s="190"/>
      <c r="F548" s="40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12"/>
        <v/>
      </c>
      <c r="C549" s="190"/>
      <c r="D549" s="190"/>
      <c r="E549" s="190"/>
      <c r="F549" s="188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12"/>
        <v/>
      </c>
      <c r="C550" s="190"/>
      <c r="D550" s="190"/>
      <c r="E550" s="190"/>
      <c r="F550" s="188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12"/>
        <v/>
      </c>
      <c r="C551" s="190"/>
      <c r="D551" s="190"/>
      <c r="E551" s="190"/>
      <c r="F551" s="188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12"/>
        <v/>
      </c>
      <c r="C552" s="190"/>
      <c r="D552" s="190"/>
      <c r="E552" s="190"/>
      <c r="F552" s="188"/>
      <c r="G552" s="878"/>
      <c r="H552" s="192"/>
      <c r="I552" s="253"/>
      <c r="J552" s="253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12"/>
        <v/>
      </c>
      <c r="C553" s="190"/>
      <c r="D553" s="190"/>
      <c r="E553" s="190"/>
      <c r="F553" s="188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12"/>
        <v/>
      </c>
      <c r="C554" s="190"/>
      <c r="D554" s="190"/>
      <c r="E554" s="190"/>
      <c r="F554" s="191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12"/>
        <v/>
      </c>
      <c r="C555" s="190"/>
      <c r="D555" s="190"/>
      <c r="E555" s="190"/>
      <c r="F555" s="191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12"/>
        <v/>
      </c>
      <c r="C556" s="190"/>
      <c r="D556" s="190"/>
      <c r="E556" s="190"/>
      <c r="F556" s="40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12"/>
        <v/>
      </c>
      <c r="C557" s="190"/>
      <c r="D557" s="190"/>
      <c r="E557" s="190"/>
      <c r="F557" s="188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12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12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12"/>
        <v/>
      </c>
      <c r="C560" s="190"/>
      <c r="D560" s="190"/>
      <c r="E560" s="190"/>
      <c r="F560" s="188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30" ht="15.75" customHeight="1">
      <c r="A561" s="869" t="str">
        <f>IF(B561&lt;&gt;"",IF(AND(B561&gt;=_TM1,B561&lt;=_TM2,OR(TH!L561="1111",TH!M561="1111")),TH!D561,""),"")</f>
        <v/>
      </c>
      <c r="B561" s="36" t="str">
        <f t="shared" si="12"/>
        <v/>
      </c>
      <c r="C561" s="190"/>
      <c r="D561" s="190"/>
      <c r="E561" s="190"/>
      <c r="F561" s="188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30" ht="15.75" customHeight="1">
      <c r="A562" s="869" t="str">
        <f>IF(B562&lt;&gt;"",IF(AND(B562&gt;=_TM1,B562&lt;=_TM2,OR(TH!L562="1111",TH!M562="1111")),TH!D562,""),"")</f>
        <v/>
      </c>
      <c r="B562" s="36" t="str">
        <f t="shared" si="12"/>
        <v/>
      </c>
      <c r="C562" s="190"/>
      <c r="D562" s="190"/>
      <c r="E562" s="190"/>
      <c r="F562" s="188"/>
      <c r="G562" s="878"/>
      <c r="H562" s="192"/>
      <c r="I562" s="253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30" ht="15.75" customHeight="1">
      <c r="A563" s="869" t="str">
        <f>IF(B563&lt;&gt;"",IF(AND(B563&gt;=_TM1,B563&lt;=_TM2,OR(TH!L563="1111",TH!M563="1111")),TH!D563,""),"")</f>
        <v/>
      </c>
      <c r="B563" s="36" t="str">
        <f t="shared" si="12"/>
        <v/>
      </c>
      <c r="C563" s="190"/>
      <c r="D563" s="190"/>
      <c r="E563" s="190"/>
      <c r="F563" s="188"/>
      <c r="G563" s="878"/>
      <c r="H563" s="192"/>
      <c r="I563" s="808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30" ht="15.75" customHeight="1">
      <c r="A564" s="869" t="str">
        <f>IF(B564&lt;&gt;"",IF(AND(B564&gt;=_TM1,B564&lt;=_TM2,OR(TH!L564="1111",TH!M564="1111")),TH!D564,""),"")</f>
        <v/>
      </c>
      <c r="B564" s="36" t="str">
        <f t="shared" si="12"/>
        <v/>
      </c>
      <c r="C564" s="190"/>
      <c r="D564" s="190"/>
      <c r="E564" s="190"/>
      <c r="F564" s="191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30" ht="15.75" customHeight="1">
      <c r="A565" s="869" t="str">
        <f>IF(B565&lt;&gt;"",IF(AND(B565&gt;=_TM1,B565&lt;=_TM2,OR(TH!L565="1111",TH!M565="1111")),TH!D565,""),"")</f>
        <v/>
      </c>
      <c r="B565" s="36" t="str">
        <f t="shared" si="12"/>
        <v/>
      </c>
      <c r="C565" s="190"/>
      <c r="D565" s="190"/>
      <c r="E565" s="190"/>
      <c r="F565" s="191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30" ht="15.75" customHeight="1">
      <c r="A566" s="869" t="str">
        <f>IF(B566&lt;&gt;"",IF(AND(B566&gt;=_TM1,B566&lt;=_TM2,OR(TH!L566="1111",TH!M566="1111")),TH!D566,""),"")</f>
        <v/>
      </c>
      <c r="B566" s="36" t="str">
        <f t="shared" si="12"/>
        <v/>
      </c>
      <c r="C566" s="190"/>
      <c r="D566" s="190"/>
      <c r="E566" s="190"/>
      <c r="F566" s="191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30" ht="15.75" customHeight="1">
      <c r="A567" s="869" t="str">
        <f>IF(B567&lt;&gt;"",IF(AND(B567&gt;=_TM1,B567&lt;=_TM2,OR(TH!L567="1111",TH!M567="1111")),TH!D567,""),"")</f>
        <v/>
      </c>
      <c r="B567" s="36" t="str">
        <f t="shared" si="12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30" ht="15.75" customHeight="1">
      <c r="A568" s="869" t="str">
        <f>IF(B568&lt;&gt;"",IF(AND(B568&gt;=_TM1,B568&lt;=_TM2,OR(TH!L568="1111",TH!M568="1111")),TH!D568,""),"")</f>
        <v/>
      </c>
      <c r="B568" s="36" t="str">
        <f t="shared" si="12"/>
        <v/>
      </c>
      <c r="C568" s="190"/>
      <c r="D568" s="190"/>
      <c r="E568" s="190"/>
      <c r="F568" s="40"/>
      <c r="G568" s="878"/>
      <c r="H568" s="192"/>
      <c r="I568" s="253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30" ht="15.75" customHeight="1">
      <c r="A569" s="869" t="str">
        <f>IF(B569&lt;&gt;"",IF(AND(B569&gt;=_TM1,B569&lt;=_TM2,OR(TH!L569="1111",TH!M569="1111")),TH!D569,""),"")</f>
        <v/>
      </c>
      <c r="B569" s="36" t="str">
        <f t="shared" si="12"/>
        <v/>
      </c>
      <c r="C569" s="190"/>
      <c r="D569" s="190"/>
      <c r="E569" s="190"/>
      <c r="F569" s="188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30" ht="15.75" customHeight="1">
      <c r="A570" s="869" t="str">
        <f>IF(B570&lt;&gt;"",IF(AND(B570&gt;=_TM1,B570&lt;=_TM2,OR(TH!L570="1111",TH!M570="1111")),TH!D570,""),"")</f>
        <v/>
      </c>
      <c r="B570" s="36" t="str">
        <f t="shared" si="12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30" ht="15.75" customHeight="1">
      <c r="A571" s="869" t="str">
        <f>IF(B571&lt;&gt;"",IF(AND(B571&gt;=_TM1,B571&lt;=_TM2,OR(TH!L571="1111",TH!M571="1111")),TH!D571,""),"")</f>
        <v/>
      </c>
      <c r="B571" s="36" t="str">
        <f t="shared" si="12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30" ht="15.75" customHeight="1">
      <c r="A572" s="869" t="str">
        <f>IF(B572&lt;&gt;"",IF(AND(B572&gt;=_TM1,B572&lt;=_TM2,OR(TH!L572="1111",TH!M572="1111")),TH!D572,""),"")</f>
        <v/>
      </c>
      <c r="B572" s="36" t="str">
        <f t="shared" si="12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30" ht="15.75" customHeight="1">
      <c r="A573" s="869" t="str">
        <f>IF(B573&lt;&gt;"",IF(AND(B573&gt;=_TM1,B573&lt;=_TM2,OR(TH!L573="1111",TH!M573="1111")),TH!D573,""),"")</f>
        <v/>
      </c>
      <c r="B573" s="36" t="str">
        <f t="shared" si="12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30" ht="15.75" customHeight="1">
      <c r="A574" s="869" t="str">
        <f>IF(B574&lt;&gt;"",IF(AND(B574&gt;=_TM1,B574&lt;=_TM2,OR(TH!L574="1111",TH!M574="1111")),TH!D574,""),"")</f>
        <v/>
      </c>
      <c r="B574" s="36" t="str">
        <f t="shared" si="12"/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30" ht="15.75" customHeight="1">
      <c r="A575" s="869" t="str">
        <f>IF(B575&lt;&gt;"",IF(AND(B575&gt;=_TM1,B575&lt;=_TM2,OR(TH!L575="1111",TH!M575="1111")),TH!D575,""),"")</f>
        <v/>
      </c>
      <c r="B575" s="36" t="str">
        <f t="shared" ref="B575" si="13">IF(C575&lt;&gt;"",MONTH(C575),"")</f>
        <v/>
      </c>
      <c r="C575" s="190"/>
      <c r="D575" s="190"/>
      <c r="E575" s="190"/>
      <c r="F575" s="188"/>
      <c r="G575" s="878"/>
      <c r="H575" s="192"/>
      <c r="I575" s="253"/>
      <c r="J575" s="253"/>
      <c r="K575" s="595"/>
      <c r="L575" s="596"/>
      <c r="M575" s="596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68"/>
      <c r="AB575" s="587"/>
    </row>
    <row r="576" spans="1:30" ht="15.75" customHeight="1">
      <c r="A576" s="869" t="str">
        <f>IF(B576&lt;&gt;"",IF(AND(B576&gt;=_TM1,B576&lt;=_TM2,OR(TH!L576="1111",TH!M576="1111")),TH!D576,""),"")</f>
        <v/>
      </c>
      <c r="B576" s="36" t="str">
        <f t="shared" ref="B576" si="14">IF(C576&lt;&gt;"",MONTH(C576),"")</f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8"/>
      <c r="AB576" s="587"/>
      <c r="AD576" s="587"/>
    </row>
    <row r="577" spans="1:30" ht="15.75" customHeight="1">
      <c r="A577" s="869" t="str">
        <f>IF(B577&lt;&gt;"",IF(AND(B577&gt;=_TM1,B577&lt;=_TM2,OR(TH!L577="1111",TH!M577="1111")),TH!D577,""),"")</f>
        <v/>
      </c>
      <c r="B577" s="36" t="str">
        <f t="shared" si="5"/>
        <v/>
      </c>
      <c r="C577" s="190"/>
      <c r="D577" s="190"/>
      <c r="E577" s="190"/>
      <c r="F577" s="191"/>
      <c r="G577" s="878"/>
      <c r="H577" s="192"/>
      <c r="I577" s="253"/>
      <c r="J577" s="253"/>
      <c r="K577" s="595"/>
      <c r="L577" s="596"/>
      <c r="M577" s="596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8"/>
      <c r="AB577" s="587"/>
      <c r="AC577" s="587"/>
      <c r="AD577" s="587"/>
    </row>
    <row r="578" spans="1:30" ht="15.75" customHeight="1">
      <c r="A578" s="869" t="str">
        <f>IF(B578&lt;&gt;"",IF(AND(B578&gt;=_TM1,B578&lt;=_TM2,OR(TH!L578="1111",TH!M578="1111")),TH!D578,""),"")</f>
        <v/>
      </c>
      <c r="B578" s="36" t="str">
        <f t="shared" ref="B578:B629" si="15">IF(C578&lt;&gt;"",MONTH(C578),"")</f>
        <v/>
      </c>
      <c r="C578" s="190"/>
      <c r="D578" s="190"/>
      <c r="E578" s="190"/>
      <c r="F578" s="191"/>
      <c r="G578" s="878"/>
      <c r="H578" s="192"/>
      <c r="I578" s="253"/>
      <c r="J578" s="253"/>
      <c r="K578" s="595"/>
      <c r="L578" s="596"/>
      <c r="M578" s="596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8"/>
      <c r="AB578" s="587"/>
      <c r="AD578" s="587"/>
    </row>
    <row r="579" spans="1:30" ht="15.75" customHeight="1">
      <c r="A579" s="869" t="str">
        <f>IF(B579&lt;&gt;"",IF(AND(B579&gt;=_TM1,B579&lt;=_TM2,OR(TH!L579="1111",TH!M579="1111")),TH!D579,""),"")</f>
        <v/>
      </c>
      <c r="B579" s="36" t="str">
        <f t="shared" si="15"/>
        <v/>
      </c>
      <c r="C579" s="190"/>
      <c r="D579" s="190"/>
      <c r="E579" s="190"/>
      <c r="F579" s="191"/>
      <c r="G579" s="876"/>
      <c r="H579" s="192"/>
      <c r="I579" s="253"/>
      <c r="J579" s="253"/>
      <c r="K579" s="595"/>
      <c r="L579" s="596"/>
      <c r="M579" s="596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8"/>
      <c r="AB579" s="587"/>
      <c r="AC579" s="587"/>
      <c r="AD579" s="587"/>
    </row>
    <row r="580" spans="1:30" ht="15.75" customHeight="1">
      <c r="A580" s="869" t="str">
        <f>IF(B580&lt;&gt;"",IF(AND(B580&gt;=_TM1,B580&lt;=_TM2,OR(TH!L580="1111",TH!M580="1111")),TH!D580,""),"")</f>
        <v/>
      </c>
      <c r="B580" s="36" t="str">
        <f t="shared" si="15"/>
        <v/>
      </c>
      <c r="C580" s="190"/>
      <c r="D580" s="190"/>
      <c r="E580" s="190"/>
      <c r="F580" s="191"/>
      <c r="G580" s="876"/>
      <c r="H580" s="192"/>
      <c r="I580" s="253"/>
      <c r="J580" s="253"/>
      <c r="K580" s="595"/>
      <c r="L580" s="596"/>
      <c r="M580" s="596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8"/>
      <c r="AB580" s="587"/>
    </row>
    <row r="581" spans="1:30" ht="15.75" customHeight="1">
      <c r="A581" s="869" t="str">
        <f>IF(B581&lt;&gt;"",IF(AND(B581&gt;=_TM1,B581&lt;=_TM2,OR(TH!L581="1111",TH!M581="1111")),TH!D581,""),"")</f>
        <v/>
      </c>
      <c r="B581" s="36" t="str">
        <f t="shared" si="15"/>
        <v/>
      </c>
      <c r="C581" s="190"/>
      <c r="D581" s="190"/>
      <c r="E581" s="190"/>
      <c r="F581" s="191"/>
      <c r="G581" s="876"/>
      <c r="H581" s="192"/>
      <c r="I581" s="253"/>
      <c r="J581" s="253"/>
      <c r="K581" s="595"/>
      <c r="L581" s="596"/>
      <c r="M581" s="596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8"/>
      <c r="AB581" s="587"/>
    </row>
    <row r="582" spans="1:30" ht="15.75" customHeight="1">
      <c r="A582" s="869" t="str">
        <f>IF(B582&lt;&gt;"",IF(AND(B582&gt;=_TM1,B582&lt;=_TM2,OR(TH!L582="1111",TH!M582="1111")),TH!D582,""),"")</f>
        <v/>
      </c>
      <c r="B582" s="36" t="str">
        <f t="shared" si="15"/>
        <v/>
      </c>
      <c r="C582" s="190"/>
      <c r="D582" s="190"/>
      <c r="E582" s="190"/>
      <c r="F582" s="191"/>
      <c r="G582" s="876"/>
      <c r="H582" s="192"/>
      <c r="I582" s="253"/>
      <c r="J582" s="253"/>
      <c r="K582" s="595"/>
      <c r="L582" s="596"/>
      <c r="M582" s="596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8"/>
      <c r="AB582" s="587"/>
    </row>
    <row r="583" spans="1:30" ht="15.75" customHeight="1">
      <c r="A583" s="869" t="str">
        <f>IF(B583&lt;&gt;"",IF(AND(B583&gt;=_TM1,B583&lt;=_TM2,OR(TH!L583="1111",TH!M583="1111")),TH!D583,""),"")</f>
        <v/>
      </c>
      <c r="B583" s="36" t="str">
        <f t="shared" si="15"/>
        <v/>
      </c>
      <c r="C583" s="190"/>
      <c r="D583" s="190"/>
      <c r="E583" s="190"/>
      <c r="F583" s="191"/>
      <c r="G583" s="876"/>
      <c r="H583" s="192"/>
      <c r="I583" s="253"/>
      <c r="J583" s="253"/>
      <c r="K583" s="595"/>
      <c r="L583" s="596"/>
      <c r="M583" s="596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8"/>
      <c r="AB583" s="587"/>
    </row>
    <row r="584" spans="1:30" ht="15.75" customHeight="1">
      <c r="A584" s="869" t="str">
        <f>IF(B584&lt;&gt;"",IF(AND(B584&gt;=_TM1,B584&lt;=_TM2,OR(TH!L584="1111",TH!M584="1111")),TH!D584,""),"")</f>
        <v/>
      </c>
      <c r="B584" s="36" t="str">
        <f t="shared" si="15"/>
        <v/>
      </c>
      <c r="C584" s="190"/>
      <c r="D584" s="190"/>
      <c r="E584" s="190"/>
      <c r="F584" s="191"/>
      <c r="G584" s="876"/>
      <c r="H584" s="192"/>
      <c r="I584" s="253"/>
      <c r="J584" s="253"/>
      <c r="K584" s="595"/>
      <c r="L584" s="596"/>
      <c r="M584" s="596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8"/>
      <c r="AB584" s="587"/>
    </row>
    <row r="585" spans="1:30" ht="15.75" customHeight="1">
      <c r="A585" s="869" t="str">
        <f>IF(B585&lt;&gt;"",IF(AND(B585&gt;=_TM1,B585&lt;=_TM2,OR(TH!L585="1111",TH!M585="1111")),TH!D585,""),"")</f>
        <v/>
      </c>
      <c r="B585" s="36" t="str">
        <f t="shared" si="15"/>
        <v/>
      </c>
      <c r="C585" s="190"/>
      <c r="D585" s="190"/>
      <c r="E585" s="190"/>
      <c r="F585" s="191"/>
      <c r="G585" s="876"/>
      <c r="H585" s="192"/>
      <c r="I585" s="253"/>
      <c r="J585" s="253"/>
      <c r="K585" s="38"/>
      <c r="L585" s="193"/>
      <c r="M585" s="596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8"/>
      <c r="AB585" s="587"/>
    </row>
    <row r="586" spans="1:30" ht="15.75" customHeight="1">
      <c r="A586" s="869" t="str">
        <f>IF(B586&lt;&gt;"",IF(AND(B586&gt;=_TM1,B586&lt;=_TM2,OR(TH!L586="1111",TH!M586="1111")),TH!D586,""),"")</f>
        <v/>
      </c>
      <c r="B586" s="36" t="str">
        <f t="shared" si="15"/>
        <v/>
      </c>
      <c r="C586" s="190"/>
      <c r="D586" s="190"/>
      <c r="E586" s="190"/>
      <c r="F586" s="191"/>
      <c r="G586" s="876"/>
      <c r="H586" s="192"/>
      <c r="I586" s="253"/>
      <c r="J586" s="253"/>
      <c r="K586" s="38"/>
      <c r="L586" s="193"/>
      <c r="M586" s="596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8"/>
      <c r="AB586" s="587"/>
    </row>
    <row r="587" spans="1:30" ht="15.75" customHeight="1">
      <c r="A587" s="869" t="str">
        <f>IF(B587&lt;&gt;"",IF(AND(B587&gt;=_TM1,B587&lt;=_TM2,OR(TH!L587="1111",TH!M587="1111")),TH!D587,""),"")</f>
        <v/>
      </c>
      <c r="B587" s="36" t="str">
        <f t="shared" si="15"/>
        <v/>
      </c>
      <c r="C587" s="190"/>
      <c r="D587" s="190"/>
      <c r="E587" s="190"/>
      <c r="F587" s="191"/>
      <c r="G587" s="876"/>
      <c r="H587" s="192"/>
      <c r="I587" s="253"/>
      <c r="J587" s="253"/>
      <c r="K587" s="38"/>
      <c r="L587" s="193"/>
      <c r="M587" s="596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8"/>
      <c r="AB587" s="587"/>
    </row>
    <row r="588" spans="1:30" ht="15.75" customHeight="1">
      <c r="A588" s="869" t="str">
        <f>IF(B588&lt;&gt;"",IF(AND(B588&gt;=_TM1,B588&lt;=_TM2,OR(TH!L588="1111",TH!M588="1111")),TH!D588,""),"")</f>
        <v/>
      </c>
      <c r="B588" s="36" t="str">
        <f t="shared" si="15"/>
        <v/>
      </c>
      <c r="C588" s="190"/>
      <c r="D588" s="190"/>
      <c r="E588" s="190"/>
      <c r="F588" s="191"/>
      <c r="G588" s="876"/>
      <c r="H588" s="192"/>
      <c r="I588" s="253"/>
      <c r="J588" s="253"/>
      <c r="K588" s="38"/>
      <c r="L588" s="193"/>
      <c r="M588" s="596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8"/>
      <c r="AB588" s="587"/>
    </row>
    <row r="589" spans="1:30" ht="15.75" customHeight="1">
      <c r="A589" s="869" t="str">
        <f>IF(B589&lt;&gt;"",IF(AND(B589&gt;=_TM1,B589&lt;=_TM2,OR(TH!L589="1111",TH!M589="1111")),TH!D589,""),"")</f>
        <v/>
      </c>
      <c r="B589" s="36" t="str">
        <f t="shared" si="15"/>
        <v/>
      </c>
      <c r="C589" s="190"/>
      <c r="D589" s="190"/>
      <c r="E589" s="190"/>
      <c r="F589" s="191"/>
      <c r="G589" s="876"/>
      <c r="H589" s="192"/>
      <c r="I589" s="253"/>
      <c r="J589" s="253"/>
      <c r="K589" s="38"/>
      <c r="L589" s="193"/>
      <c r="M589" s="596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8"/>
      <c r="AB589" s="587"/>
      <c r="AC589" s="587"/>
      <c r="AD589" s="587"/>
    </row>
    <row r="590" spans="1:30" ht="15.75" customHeight="1">
      <c r="A590" s="869" t="str">
        <f>IF(B590&lt;&gt;"",IF(AND(B590&gt;=_TM1,B590&lt;=_TM2,OR(TH!L590="1111",TH!M590="1111")),TH!D590,""),"")</f>
        <v/>
      </c>
      <c r="B590" s="36" t="str">
        <f t="shared" si="15"/>
        <v/>
      </c>
      <c r="C590" s="190"/>
      <c r="D590" s="190"/>
      <c r="E590" s="190"/>
      <c r="F590" s="191"/>
      <c r="G590" s="876"/>
      <c r="H590" s="192"/>
      <c r="I590" s="253"/>
      <c r="J590" s="253"/>
      <c r="K590" s="38"/>
      <c r="L590" s="193"/>
      <c r="M590" s="596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8"/>
      <c r="AB590" s="587"/>
    </row>
    <row r="591" spans="1:30" ht="15.75" customHeight="1">
      <c r="A591" s="869" t="str">
        <f>IF(B591&lt;&gt;"",IF(AND(B591&gt;=_TM1,B591&lt;=_TM2,OR(TH!L591="1111",TH!M591="1111")),TH!D591,""),"")</f>
        <v/>
      </c>
      <c r="B591" s="36" t="str">
        <f t="shared" si="15"/>
        <v/>
      </c>
      <c r="C591" s="190"/>
      <c r="D591" s="190"/>
      <c r="E591" s="190"/>
      <c r="F591" s="191"/>
      <c r="G591" s="876"/>
      <c r="H591" s="192"/>
      <c r="I591" s="253"/>
      <c r="J591" s="253"/>
      <c r="K591" s="38"/>
      <c r="L591" s="193"/>
      <c r="M591" s="596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8"/>
      <c r="AB591" s="587"/>
      <c r="AC591" s="587"/>
      <c r="AD591" s="587"/>
    </row>
    <row r="592" spans="1:30" ht="15.75" customHeight="1">
      <c r="A592" s="869" t="str">
        <f>IF(B592&lt;&gt;"",IF(AND(B592&gt;=_TM1,B592&lt;=_TM2,OR(TH!L592="1111",TH!M592="1111")),TH!D592,""),"")</f>
        <v/>
      </c>
      <c r="B592" s="36" t="str">
        <f t="shared" si="15"/>
        <v/>
      </c>
      <c r="C592" s="190"/>
      <c r="D592" s="190"/>
      <c r="E592" s="190"/>
      <c r="F592" s="191"/>
      <c r="G592" s="876"/>
      <c r="H592" s="867"/>
      <c r="I592" s="254"/>
      <c r="J592" s="253"/>
      <c r="K592" s="38"/>
      <c r="L592" s="193"/>
      <c r="M592" s="596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8"/>
      <c r="AB592" s="587"/>
      <c r="AC592" s="587"/>
      <c r="AD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15"/>
        <v/>
      </c>
      <c r="C593" s="190"/>
      <c r="D593" s="190"/>
      <c r="E593" s="190"/>
      <c r="F593" s="191"/>
      <c r="G593" s="876"/>
      <c r="H593" s="867"/>
      <c r="I593" s="254"/>
      <c r="J593" s="254"/>
      <c r="K593" s="38"/>
      <c r="L593" s="193"/>
      <c r="M593" s="596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8"/>
      <c r="AB593" s="587"/>
      <c r="AC593" s="587"/>
      <c r="AD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15"/>
        <v/>
      </c>
      <c r="C594" s="190"/>
      <c r="D594" s="190"/>
      <c r="E594" s="190"/>
      <c r="F594" s="191"/>
      <c r="G594" s="876"/>
      <c r="H594" s="204"/>
      <c r="I594" s="254"/>
      <c r="J594" s="254"/>
      <c r="K594" s="38"/>
      <c r="L594" s="193"/>
      <c r="M594" s="596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8"/>
      <c r="AB594" s="587"/>
      <c r="AC594" s="587"/>
      <c r="AD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15"/>
        <v/>
      </c>
      <c r="C595" s="190"/>
      <c r="D595" s="190"/>
      <c r="E595" s="190"/>
      <c r="F595" s="191"/>
      <c r="G595" s="876"/>
      <c r="H595" s="204"/>
      <c r="I595" s="254"/>
      <c r="J595" s="254"/>
      <c r="K595" s="38"/>
      <c r="L595" s="193"/>
      <c r="M595" s="596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8"/>
      <c r="AB595" s="587"/>
      <c r="AD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si="15"/>
        <v/>
      </c>
      <c r="C596" s="190"/>
      <c r="D596" s="190"/>
      <c r="E596" s="190"/>
      <c r="F596" s="191"/>
      <c r="G596" s="876"/>
      <c r="H596" s="204"/>
      <c r="I596" s="254"/>
      <c r="J596" s="254"/>
      <c r="K596" s="38"/>
      <c r="L596" s="193"/>
      <c r="M596" s="596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8"/>
      <c r="AB596" s="587"/>
      <c r="AC596" s="587"/>
      <c r="AD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si="15"/>
        <v/>
      </c>
      <c r="C597" s="190"/>
      <c r="D597" s="190"/>
      <c r="E597" s="190"/>
      <c r="F597" s="191"/>
      <c r="G597" s="876"/>
      <c r="H597" s="204"/>
      <c r="I597" s="254"/>
      <c r="J597" s="254"/>
      <c r="K597" s="38"/>
      <c r="L597" s="193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C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15"/>
        <v/>
      </c>
      <c r="C598" s="190"/>
      <c r="D598" s="190"/>
      <c r="E598" s="190"/>
      <c r="F598" s="191"/>
      <c r="G598" s="876"/>
      <c r="H598" s="204"/>
      <c r="I598" s="254"/>
      <c r="J598" s="254"/>
      <c r="K598" s="38"/>
      <c r="L598" s="193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si="15"/>
        <v/>
      </c>
      <c r="C599" s="190"/>
      <c r="D599" s="190"/>
      <c r="E599" s="190"/>
      <c r="F599" s="191"/>
      <c r="G599" s="876"/>
      <c r="H599" s="204"/>
      <c r="I599" s="254"/>
      <c r="J599" s="254"/>
      <c r="K599" s="38"/>
      <c r="L599" s="193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  <c r="AC599" s="587"/>
      <c r="AD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15"/>
        <v/>
      </c>
      <c r="C600" s="190"/>
      <c r="D600" s="190"/>
      <c r="E600" s="190"/>
      <c r="F600" s="191"/>
      <c r="G600" s="876"/>
      <c r="H600" s="204"/>
      <c r="I600" s="254"/>
      <c r="J600" s="254"/>
      <c r="K600" s="38"/>
      <c r="L600" s="193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15"/>
        <v/>
      </c>
      <c r="C601" s="190"/>
      <c r="D601" s="190"/>
      <c r="E601" s="190"/>
      <c r="F601" s="191"/>
      <c r="G601" s="876"/>
      <c r="H601" s="204"/>
      <c r="I601" s="254"/>
      <c r="J601" s="254"/>
      <c r="K601" s="38"/>
      <c r="L601" s="193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15"/>
        <v/>
      </c>
      <c r="C602" s="190"/>
      <c r="D602" s="190"/>
      <c r="E602" s="190"/>
      <c r="F602" s="191"/>
      <c r="G602" s="876"/>
      <c r="H602" s="204"/>
      <c r="I602" s="254"/>
      <c r="J602" s="254"/>
      <c r="K602" s="38"/>
      <c r="L602" s="193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15"/>
        <v/>
      </c>
      <c r="C603" s="190"/>
      <c r="D603" s="190"/>
      <c r="E603" s="190"/>
      <c r="F603" s="191"/>
      <c r="G603" s="876"/>
      <c r="H603" s="204"/>
      <c r="I603" s="253"/>
      <c r="J603" s="253"/>
      <c r="K603" s="38"/>
      <c r="L603" s="193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15"/>
        <v/>
      </c>
      <c r="C604" s="190"/>
      <c r="D604" s="190"/>
      <c r="E604" s="190"/>
      <c r="F604" s="191"/>
      <c r="G604" s="876"/>
      <c r="H604" s="192"/>
      <c r="I604" s="253"/>
      <c r="J604" s="253"/>
      <c r="K604" s="38"/>
      <c r="L604" s="193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15"/>
        <v/>
      </c>
      <c r="C605" s="190"/>
      <c r="D605" s="190"/>
      <c r="E605" s="190"/>
      <c r="F605" s="191"/>
      <c r="G605" s="876"/>
      <c r="H605" s="192"/>
      <c r="I605" s="253"/>
      <c r="J605" s="253"/>
      <c r="K605" s="38"/>
      <c r="L605" s="193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15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15"/>
        <v/>
      </c>
      <c r="C607" s="190"/>
      <c r="D607" s="190"/>
      <c r="E607" s="190"/>
      <c r="F607" s="191"/>
      <c r="G607" s="876"/>
      <c r="H607" s="192"/>
      <c r="I607" s="253"/>
      <c r="J607" s="253"/>
      <c r="K607" s="38"/>
      <c r="L607" s="193"/>
      <c r="M607" s="596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15"/>
        <v/>
      </c>
      <c r="C608" s="190"/>
      <c r="D608" s="190"/>
      <c r="E608" s="190"/>
      <c r="F608" s="191"/>
      <c r="G608" s="876"/>
      <c r="H608" s="867"/>
      <c r="I608" s="253"/>
      <c r="J608" s="253"/>
      <c r="K608" s="595"/>
      <c r="L608" s="193"/>
      <c r="M608" s="193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28" ht="15.75" customHeight="1">
      <c r="A609" s="869" t="str">
        <f>IF(B609&lt;&gt;"",IF(AND(B609&gt;=_TM1,B609&lt;=_TM2,OR(TH!L609="1111",TH!M609="1111")),TH!D609,""),"")</f>
        <v/>
      </c>
      <c r="B609" s="36" t="str">
        <f t="shared" si="15"/>
        <v/>
      </c>
      <c r="C609" s="190"/>
      <c r="D609" s="190"/>
      <c r="E609" s="190"/>
      <c r="F609" s="191"/>
      <c r="G609" s="876"/>
      <c r="H609" s="867"/>
      <c r="I609" s="253"/>
      <c r="J609" s="253"/>
      <c r="K609" s="595"/>
      <c r="L609" s="193"/>
      <c r="M609" s="193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28" ht="15.75" customHeight="1">
      <c r="A610" s="869" t="str">
        <f>IF(B610&lt;&gt;"",IF(AND(B610&gt;=_TM1,B610&lt;=_TM2,OR(TH!L610="1111",TH!M610="1111")),TH!D610,""),"")</f>
        <v/>
      </c>
      <c r="B610" s="36" t="str">
        <f t="shared" si="15"/>
        <v/>
      </c>
      <c r="C610" s="190"/>
      <c r="D610" s="190"/>
      <c r="E610" s="190"/>
      <c r="F610" s="191"/>
      <c r="G610" s="876"/>
      <c r="H610" s="192"/>
      <c r="I610" s="253"/>
      <c r="J610" s="253"/>
      <c r="K610" s="595"/>
      <c r="L610" s="193"/>
      <c r="M610" s="193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</row>
    <row r="611" spans="1:28" ht="15.75" customHeight="1">
      <c r="A611" s="869" t="str">
        <f>IF(B611&lt;&gt;"",IF(AND(B611&gt;=_TM1,B611&lt;=_TM2,OR(TH!L611="1111",TH!M611="1111")),TH!D611,""),"")</f>
        <v/>
      </c>
      <c r="B611" s="36" t="str">
        <f t="shared" si="15"/>
        <v/>
      </c>
      <c r="C611" s="190"/>
      <c r="D611" s="190"/>
      <c r="E611" s="190"/>
      <c r="F611" s="191"/>
      <c r="G611" s="876"/>
      <c r="H611" s="192"/>
      <c r="I611" s="253"/>
      <c r="J611" s="253"/>
      <c r="K611" s="595"/>
      <c r="L611" s="193"/>
      <c r="M611" s="193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28" ht="15.75" customHeight="1">
      <c r="A612" s="869" t="str">
        <f>IF(B612&lt;&gt;"",IF(AND(B612&gt;=_TM1,B612&lt;=_TM2,OR(TH!L612="1111",TH!M612="1111")),TH!D612,""),"")</f>
        <v/>
      </c>
      <c r="B612" s="36" t="str">
        <f t="shared" si="15"/>
        <v/>
      </c>
      <c r="C612" s="190"/>
      <c r="D612" s="190"/>
      <c r="E612" s="190"/>
      <c r="F612" s="188"/>
      <c r="G612" s="876"/>
      <c r="H612" s="192"/>
      <c r="I612" s="253"/>
      <c r="J612" s="253"/>
      <c r="K612" s="595"/>
      <c r="L612" s="193"/>
      <c r="M612" s="193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</row>
    <row r="613" spans="1:28" ht="15.75" customHeight="1">
      <c r="A613" s="869" t="str">
        <f>IF(B613&lt;&gt;"",IF(AND(B613&gt;=_TM1,B613&lt;=_TM2,OR(TH!L613="1111",TH!M613="1111")),TH!D613,""),"")</f>
        <v/>
      </c>
      <c r="B613" s="36" t="str">
        <f t="shared" si="15"/>
        <v/>
      </c>
      <c r="C613" s="190"/>
      <c r="D613" s="190"/>
      <c r="E613" s="190"/>
      <c r="F613" s="188"/>
      <c r="G613" s="876"/>
      <c r="H613" s="192"/>
      <c r="I613" s="253"/>
      <c r="J613" s="253"/>
      <c r="K613" s="595"/>
      <c r="L613" s="193"/>
      <c r="M613" s="193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</row>
    <row r="614" spans="1:28" ht="15.75" customHeight="1">
      <c r="A614" s="869" t="str">
        <f>IF(B614&lt;&gt;"",IF(AND(B614&gt;=_TM1,B614&lt;=_TM2,OR(TH!L614="1111",TH!M614="1111")),TH!D614,""),"")</f>
        <v/>
      </c>
      <c r="B614" s="36" t="str">
        <f t="shared" si="15"/>
        <v/>
      </c>
      <c r="C614" s="190"/>
      <c r="D614" s="190"/>
      <c r="E614" s="190"/>
      <c r="F614" s="188"/>
      <c r="G614" s="876"/>
      <c r="H614" s="192"/>
      <c r="I614" s="253"/>
      <c r="J614" s="253"/>
      <c r="K614" s="595"/>
      <c r="L614" s="193"/>
      <c r="M614" s="193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</row>
    <row r="615" spans="1:28" ht="15.75" customHeight="1">
      <c r="A615" s="869" t="str">
        <f>IF(B615&lt;&gt;"",IF(AND(B615&gt;=_TM1,B615&lt;=_TM2,OR(TH!L615="1111",TH!M615="1111")),TH!D615,""),"")</f>
        <v/>
      </c>
      <c r="B615" s="36" t="str">
        <f t="shared" si="15"/>
        <v/>
      </c>
      <c r="C615" s="190"/>
      <c r="D615" s="190"/>
      <c r="E615" s="190"/>
      <c r="F615" s="188"/>
      <c r="G615" s="876"/>
      <c r="H615" s="192"/>
      <c r="I615" s="253"/>
      <c r="J615" s="253"/>
      <c r="K615" s="595"/>
      <c r="L615" s="193"/>
      <c r="M615" s="193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</row>
    <row r="616" spans="1:28" ht="15.75" customHeight="1">
      <c r="A616" s="869" t="str">
        <f>IF(B616&lt;&gt;"",IF(AND(B616&gt;=_TM1,B616&lt;=_TM2,OR(TH!L616="1111",TH!M616="1111")),TH!D616,""),"")</f>
        <v/>
      </c>
      <c r="B616" s="36" t="str">
        <f t="shared" si="15"/>
        <v/>
      </c>
      <c r="C616" s="190"/>
      <c r="D616" s="190"/>
      <c r="E616" s="190"/>
      <c r="F616" s="191"/>
      <c r="G616" s="876"/>
      <c r="H616" s="192"/>
      <c r="I616" s="253"/>
      <c r="J616" s="253"/>
      <c r="K616" s="595"/>
      <c r="L616" s="193"/>
      <c r="M616" s="193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</row>
    <row r="617" spans="1:28" ht="15.75" customHeight="1">
      <c r="A617" s="869" t="str">
        <f>IF(B617&lt;&gt;"",IF(AND(B617&gt;=_TM1,B617&lt;=_TM2,OR(TH!L617="1111",TH!M617="1111")),TH!D617,""),"")</f>
        <v/>
      </c>
      <c r="B617" s="36" t="str">
        <f t="shared" si="15"/>
        <v/>
      </c>
      <c r="C617" s="190"/>
      <c r="D617" s="190"/>
      <c r="E617" s="190"/>
      <c r="F617" s="191"/>
      <c r="G617" s="876"/>
      <c r="H617" s="192"/>
      <c r="I617" s="253"/>
      <c r="J617" s="253"/>
      <c r="K617" s="595"/>
      <c r="L617" s="193"/>
      <c r="M617" s="193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</row>
    <row r="618" spans="1:28" ht="15.75" customHeight="1">
      <c r="A618" s="869" t="str">
        <f>IF(B618&lt;&gt;"",IF(AND(B618&gt;=_TM1,B618&lt;=_TM2,OR(TH!L618="1111",TH!M618="1111")),TH!D618,""),"")</f>
        <v/>
      </c>
      <c r="B618" s="36" t="str">
        <f t="shared" si="15"/>
        <v/>
      </c>
      <c r="C618" s="190"/>
      <c r="D618" s="190"/>
      <c r="E618" s="190"/>
      <c r="F618" s="191"/>
      <c r="G618" s="876"/>
      <c r="H618" s="192"/>
      <c r="I618" s="253"/>
      <c r="J618" s="253"/>
      <c r="K618" s="595"/>
      <c r="L618" s="193"/>
      <c r="M618" s="193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</row>
    <row r="619" spans="1:28" ht="15.75" customHeight="1">
      <c r="A619" s="869" t="str">
        <f>IF(B619&lt;&gt;"",IF(AND(B619&gt;=_TM1,B619&lt;=_TM2,OR(TH!L619="1111",TH!M619="1111")),TH!D619,""),"")</f>
        <v/>
      </c>
      <c r="B619" s="36" t="str">
        <f t="shared" si="15"/>
        <v/>
      </c>
      <c r="C619" s="190"/>
      <c r="D619" s="190"/>
      <c r="E619" s="190"/>
      <c r="F619" s="191"/>
      <c r="G619" s="876"/>
      <c r="H619" s="192"/>
      <c r="I619" s="253"/>
      <c r="J619" s="253"/>
      <c r="K619" s="595"/>
      <c r="L619" s="193"/>
      <c r="M619" s="193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</row>
    <row r="620" spans="1:28" ht="15.75" customHeight="1">
      <c r="A620" s="869" t="str">
        <f>IF(B620&lt;&gt;"",IF(AND(B620&gt;=_TM1,B620&lt;=_TM2,OR(TH!L620="1111",TH!M620="1111")),TH!D620,""),"")</f>
        <v/>
      </c>
      <c r="B620" s="36" t="str">
        <f t="shared" si="15"/>
        <v/>
      </c>
      <c r="C620" s="190"/>
      <c r="D620" s="190"/>
      <c r="E620" s="190"/>
      <c r="F620" s="191"/>
      <c r="G620" s="876"/>
      <c r="H620" s="805"/>
      <c r="I620" s="255"/>
      <c r="J620" s="253"/>
      <c r="K620" s="595"/>
      <c r="L620" s="193"/>
      <c r="M620" s="193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</row>
    <row r="621" spans="1:28" ht="15.75" customHeight="1">
      <c r="A621" s="869" t="str">
        <f>IF(B621&lt;&gt;"",IF(AND(B621&gt;=_TM1,B621&lt;=_TM2,OR(TH!L621="1111",TH!M621="1111")),TH!D621,""),"")</f>
        <v/>
      </c>
      <c r="B621" s="36" t="str">
        <f t="shared" si="15"/>
        <v/>
      </c>
      <c r="C621" s="190"/>
      <c r="D621" s="190"/>
      <c r="E621" s="190"/>
      <c r="F621" s="191"/>
      <c r="G621" s="876"/>
      <c r="H621" s="805"/>
      <c r="I621" s="253"/>
      <c r="J621" s="253"/>
      <c r="K621" s="595"/>
      <c r="L621" s="193"/>
      <c r="M621" s="193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28" ht="15.75" customHeight="1">
      <c r="A622" s="869" t="str">
        <f>IF(B622&lt;&gt;"",IF(AND(B622&gt;=_TM1,B622&lt;=_TM2,OR(TH!L622="1111",TH!M622="1111")),TH!D622,""),"")</f>
        <v/>
      </c>
      <c r="B622" s="36" t="str">
        <f t="shared" si="15"/>
        <v/>
      </c>
      <c r="C622" s="190"/>
      <c r="D622" s="190"/>
      <c r="E622" s="190"/>
      <c r="F622" s="191"/>
      <c r="G622" s="876"/>
      <c r="H622" s="192"/>
      <c r="I622" s="253"/>
      <c r="J622" s="253"/>
      <c r="K622" s="595"/>
      <c r="L622" s="193"/>
      <c r="M622" s="193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28" ht="15.75" customHeight="1">
      <c r="A623" s="869" t="str">
        <f>IF(B623&lt;&gt;"",IF(AND(B623&gt;=_TM1,B623&lt;=_TM2,OR(TH!L623="1111",TH!M623="1111")),TH!D623,""),"")</f>
        <v/>
      </c>
      <c r="B623" s="36" t="str">
        <f t="shared" si="15"/>
        <v/>
      </c>
      <c r="C623" s="190"/>
      <c r="D623" s="190"/>
      <c r="E623" s="190"/>
      <c r="F623" s="191"/>
      <c r="G623" s="876"/>
      <c r="H623" s="192"/>
      <c r="I623" s="254"/>
      <c r="J623" s="254"/>
      <c r="K623" s="595"/>
      <c r="L623" s="193"/>
      <c r="M623" s="193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28" ht="15.75" customHeight="1">
      <c r="A624" s="869" t="str">
        <f>IF(B624&lt;&gt;"",IF(AND(B624&gt;=_TM1,B624&lt;=_TM2,OR(TH!L624="1111",TH!M624="1111")),TH!D624,""),"")</f>
        <v/>
      </c>
      <c r="B624" s="36" t="str">
        <f t="shared" si="15"/>
        <v/>
      </c>
      <c r="C624" s="190"/>
      <c r="D624" s="190"/>
      <c r="E624" s="190"/>
      <c r="F624" s="188"/>
      <c r="G624" s="876"/>
      <c r="H624" s="192"/>
      <c r="I624" s="253"/>
      <c r="J624" s="253"/>
      <c r="K624" s="595"/>
      <c r="L624" s="193"/>
      <c r="M624" s="193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15"/>
        <v/>
      </c>
      <c r="C625" s="190"/>
      <c r="D625" s="190"/>
      <c r="E625" s="190"/>
      <c r="F625" s="188"/>
      <c r="G625" s="876"/>
      <c r="H625" s="192"/>
      <c r="I625" s="254"/>
      <c r="J625" s="254"/>
      <c r="K625" s="595"/>
      <c r="L625" s="193"/>
      <c r="M625" s="193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15"/>
        <v/>
      </c>
      <c r="C626" s="190"/>
      <c r="D626" s="190"/>
      <c r="E626" s="190"/>
      <c r="F626" s="188"/>
      <c r="G626" s="876"/>
      <c r="H626" s="192"/>
      <c r="I626" s="254"/>
      <c r="J626" s="254"/>
      <c r="K626" s="595"/>
      <c r="L626" s="193"/>
      <c r="M626" s="193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15"/>
        <v/>
      </c>
      <c r="C627" s="190"/>
      <c r="D627" s="190"/>
      <c r="E627" s="190"/>
      <c r="F627" s="188"/>
      <c r="G627" s="876"/>
      <c r="H627" s="192"/>
      <c r="I627" s="253"/>
      <c r="J627" s="253"/>
      <c r="K627" s="595"/>
      <c r="L627" s="193"/>
      <c r="M627" s="193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15"/>
        <v/>
      </c>
      <c r="C628" s="190"/>
      <c r="D628" s="190"/>
      <c r="E628" s="190"/>
      <c r="F628" s="188"/>
      <c r="G628" s="876"/>
      <c r="H628" s="192"/>
      <c r="I628" s="254"/>
      <c r="J628" s="254"/>
      <c r="K628" s="595"/>
      <c r="L628" s="193"/>
      <c r="M628" s="193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si="15"/>
        <v/>
      </c>
      <c r="C629" s="190"/>
      <c r="D629" s="190"/>
      <c r="E629" s="190"/>
      <c r="F629" s="188"/>
      <c r="G629" s="876"/>
      <c r="H629" s="192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ref="B630:B661" si="16">IF(C630&lt;&gt;"",MONTH(C630),"")</f>
        <v/>
      </c>
      <c r="C630" s="190"/>
      <c r="D630" s="190"/>
      <c r="E630" s="190"/>
      <c r="F630" s="188"/>
      <c r="G630" s="876"/>
      <c r="H630" s="192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16"/>
        <v/>
      </c>
      <c r="C631" s="190"/>
      <c r="D631" s="190"/>
      <c r="E631" s="190"/>
      <c r="F631" s="188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16"/>
        <v/>
      </c>
      <c r="C632" s="190"/>
      <c r="D632" s="190"/>
      <c r="E632" s="190"/>
      <c r="F632" s="188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16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16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16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16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16"/>
        <v/>
      </c>
      <c r="C637" s="190"/>
      <c r="D637" s="190"/>
      <c r="E637" s="190"/>
      <c r="F637" s="188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16"/>
        <v/>
      </c>
      <c r="C638" s="190"/>
      <c r="D638" s="190"/>
      <c r="E638" s="190"/>
      <c r="F638" s="188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16"/>
        <v/>
      </c>
      <c r="C639" s="190"/>
      <c r="D639" s="190"/>
      <c r="E639" s="190"/>
      <c r="F639" s="188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16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16"/>
        <v/>
      </c>
      <c r="C641" s="190"/>
      <c r="D641" s="190"/>
      <c r="E641" s="190"/>
      <c r="F641" s="191"/>
      <c r="G641" s="876"/>
      <c r="H641" s="192"/>
      <c r="I641" s="253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16"/>
        <v/>
      </c>
      <c r="C642" s="190"/>
      <c r="D642" s="190"/>
      <c r="E642" s="190"/>
      <c r="F642" s="191"/>
      <c r="G642" s="876"/>
      <c r="H642" s="192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16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16"/>
        <v/>
      </c>
      <c r="C644" s="190"/>
      <c r="D644" s="190"/>
      <c r="E644" s="190"/>
      <c r="F644" s="191"/>
      <c r="G644" s="876"/>
      <c r="H644" s="192"/>
      <c r="I644" s="253"/>
      <c r="J644" s="253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16"/>
        <v/>
      </c>
      <c r="C645" s="190"/>
      <c r="D645" s="190"/>
      <c r="E645" s="190"/>
      <c r="F645" s="191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16"/>
        <v/>
      </c>
      <c r="C646" s="190"/>
      <c r="D646" s="190"/>
      <c r="E646" s="190"/>
      <c r="F646" s="191"/>
      <c r="G646" s="876"/>
      <c r="H646" s="192"/>
      <c r="I646" s="253"/>
      <c r="J646" s="253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16"/>
        <v/>
      </c>
      <c r="C647" s="190"/>
      <c r="D647" s="190"/>
      <c r="E647" s="190"/>
      <c r="F647" s="191"/>
      <c r="G647" s="876"/>
      <c r="H647" s="192"/>
      <c r="I647" s="253"/>
      <c r="J647" s="253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16"/>
        <v/>
      </c>
      <c r="C648" s="190"/>
      <c r="D648" s="190"/>
      <c r="E648" s="190"/>
      <c r="F648" s="191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16"/>
        <v/>
      </c>
      <c r="C649" s="190"/>
      <c r="D649" s="190"/>
      <c r="E649" s="190"/>
      <c r="F649" s="191"/>
      <c r="G649" s="876"/>
      <c r="H649" s="192"/>
      <c r="I649" s="253"/>
      <c r="J649" s="253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16"/>
        <v/>
      </c>
      <c r="C650" s="190"/>
      <c r="D650" s="190"/>
      <c r="E650" s="190"/>
      <c r="F650" s="191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si="16"/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16"/>
        <v/>
      </c>
      <c r="C652" s="190"/>
      <c r="D652" s="190"/>
      <c r="E652" s="190"/>
      <c r="F652" s="188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16"/>
        <v/>
      </c>
      <c r="C653" s="190"/>
      <c r="D653" s="190"/>
      <c r="E653" s="190"/>
      <c r="F653" s="191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16"/>
        <v/>
      </c>
      <c r="C654" s="190"/>
      <c r="D654" s="190"/>
      <c r="E654" s="190"/>
      <c r="F654" s="191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16"/>
        <v/>
      </c>
      <c r="C655" s="190"/>
      <c r="D655" s="190"/>
      <c r="E655" s="190"/>
      <c r="F655" s="191"/>
      <c r="G655" s="876"/>
      <c r="H655" s="192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16"/>
        <v/>
      </c>
      <c r="C656" s="190"/>
      <c r="D656" s="190"/>
      <c r="E656" s="190"/>
      <c r="F656" s="191"/>
      <c r="G656" s="876"/>
      <c r="H656" s="867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30" ht="15.75" customHeight="1">
      <c r="A657" s="869" t="str">
        <f>IF(B657&lt;&gt;"",IF(AND(B657&gt;=_TM1,B657&lt;=_TM2,OR(TH!L657="1111",TH!M657="1111")),TH!D657,""),"")</f>
        <v/>
      </c>
      <c r="B657" s="36" t="str">
        <f t="shared" si="16"/>
        <v/>
      </c>
      <c r="C657" s="190"/>
      <c r="D657" s="190"/>
      <c r="E657" s="190"/>
      <c r="F657" s="191"/>
      <c r="G657" s="876"/>
      <c r="H657" s="867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30" ht="15.75" customHeight="1">
      <c r="A658" s="869" t="str">
        <f>IF(B658&lt;&gt;"",IF(AND(B658&gt;=_TM1,B658&lt;=_TM2,OR(TH!L658="1111",TH!M658="1111")),TH!D658,""),"")</f>
        <v/>
      </c>
      <c r="B658" s="36" t="str">
        <f t="shared" si="16"/>
        <v/>
      </c>
      <c r="C658" s="190"/>
      <c r="D658" s="190"/>
      <c r="E658" s="190"/>
      <c r="F658" s="191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30" ht="15.75" customHeight="1">
      <c r="A659" s="869" t="str">
        <f>IF(B659&lt;&gt;"",IF(AND(B659&gt;=_TM1,B659&lt;=_TM2,OR(TH!L659="1111",TH!M659="1111")),TH!D659,""),"")</f>
        <v/>
      </c>
      <c r="B659" s="36" t="str">
        <f t="shared" si="16"/>
        <v/>
      </c>
      <c r="C659" s="190"/>
      <c r="D659" s="190"/>
      <c r="E659" s="190"/>
      <c r="F659" s="191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30" ht="15.75" customHeight="1">
      <c r="A660" s="869" t="str">
        <f>IF(B660&lt;&gt;"",IF(AND(B660&gt;=_TM1,B660&lt;=_TM2,OR(TH!L660="1111",TH!M660="1111")),TH!D660,""),"")</f>
        <v/>
      </c>
      <c r="B660" s="36" t="str">
        <f t="shared" si="16"/>
        <v/>
      </c>
      <c r="C660" s="190"/>
      <c r="D660" s="190"/>
      <c r="E660" s="190"/>
      <c r="F660" s="191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30" ht="15.75" customHeight="1">
      <c r="A661" s="869" t="str">
        <f>IF(B661&lt;&gt;"",IF(AND(B661&gt;=_TM1,B661&lt;=_TM2,OR(TH!L661="1111",TH!M661="1111")),TH!D661,""),"")</f>
        <v/>
      </c>
      <c r="B661" s="36" t="str">
        <f t="shared" si="16"/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30" ht="15.75" customHeight="1">
      <c r="A662" s="869" t="str">
        <f>IF(B662&lt;&gt;"",IF(AND(B662&gt;=_TM1,B662&lt;=_TM2,OR(TH!L662="1111",TH!M662="1111")),TH!D662,""),"")</f>
        <v/>
      </c>
      <c r="B662" s="36" t="str">
        <f t="shared" ref="B662:B666" si="17">IF(C662&lt;&gt;"",MONTH(C662),"")</f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30" ht="15.75" customHeight="1">
      <c r="A663" s="869" t="str">
        <f>IF(B663&lt;&gt;"",IF(AND(B663&gt;=_TM1,B663&lt;=_TM2,OR(TH!L663="1111",TH!M663="1111")),TH!D663,""),"")</f>
        <v/>
      </c>
      <c r="B663" s="36" t="str">
        <f t="shared" si="17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30" ht="15.75" customHeight="1">
      <c r="A664" s="869" t="str">
        <f>IF(B664&lt;&gt;"",IF(AND(B664&gt;=_TM1,B664&lt;=_TM2,OR(TH!L664="1111",TH!M664="1111")),TH!D664,""),"")</f>
        <v/>
      </c>
      <c r="B664" s="36" t="str">
        <f t="shared" si="17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30" ht="15.75" customHeight="1">
      <c r="A665" s="869" t="str">
        <f>IF(B665&lt;&gt;"",IF(AND(B665&gt;=_TM1,B665&lt;=_TM2,OR(TH!L665="1111",TH!M665="1111")),TH!D665,""),"")</f>
        <v/>
      </c>
      <c r="B665" s="36" t="str">
        <f t="shared" si="17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30" ht="15.75" customHeight="1">
      <c r="A666" s="869" t="str">
        <f>IF(B666&lt;&gt;"",IF(AND(B666&gt;=_TM1,B666&lt;=_TM2,OR(TH!L666="1111",TH!M666="1111")),TH!D666,""),"")</f>
        <v/>
      </c>
      <c r="B666" s="36" t="str">
        <f t="shared" si="17"/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30" ht="15.75" customHeight="1">
      <c r="A667" s="869" t="str">
        <f>IF(B667&lt;&gt;"",IF(AND(B667&gt;=_TM1,B667&lt;=_TM2,OR(TH!L667="1111",TH!M667="1111")),TH!D667,""),"")</f>
        <v/>
      </c>
      <c r="B667" s="36" t="str">
        <f t="shared" ref="B667:B698" si="18">IF(C667&lt;&gt;"",MONTH(C667),"")</f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30" ht="15.75" customHeight="1">
      <c r="A668" s="869" t="str">
        <f>IF(B668&lt;&gt;"",IF(AND(B668&gt;=_TM1,B668&lt;=_TM2,OR(TH!L668="1111",TH!M668="1111")),TH!D668,""),"")</f>
        <v/>
      </c>
      <c r="B668" s="36" t="str">
        <f t="shared" si="18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30" ht="15.75" customHeight="1">
      <c r="A669" s="869" t="str">
        <f>IF(B669&lt;&gt;"",IF(AND(B669&gt;=_TM1,B669&lt;=_TM2,OR(TH!L669="1111",TH!M669="1111")),TH!D669,""),"")</f>
        <v/>
      </c>
      <c r="B669" s="36" t="str">
        <f t="shared" si="18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B669" s="587"/>
    </row>
    <row r="670" spans="1:30" s="587" customFormat="1" ht="15.75" customHeight="1">
      <c r="A670" s="869" t="str">
        <f>IF(B670&lt;&gt;"",IF(AND(B670&gt;=_TM1,B670&lt;=_TM2,OR(TH!L670="1111",TH!M670="1111")),TH!D670,""),"")</f>
        <v/>
      </c>
      <c r="B670" s="36" t="str">
        <f t="shared" si="18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C670" s="205"/>
      <c r="AD670" s="205"/>
    </row>
    <row r="671" spans="1:30" s="587" customFormat="1" ht="15.75" customHeight="1">
      <c r="A671" s="869" t="str">
        <f>IF(B671&lt;&gt;"",IF(AND(B671&gt;=_TM1,B671&lt;=_TM2,OR(TH!L671="1111",TH!M671="1111")),TH!D671,""),"")</f>
        <v/>
      </c>
      <c r="B671" s="36" t="str">
        <f t="shared" si="18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C671" s="205"/>
      <c r="AD671" s="205"/>
    </row>
    <row r="672" spans="1:30" s="587" customFormat="1" ht="15.75" customHeight="1">
      <c r="A672" s="869" t="str">
        <f>IF(B672&lt;&gt;"",IF(AND(B672&gt;=_TM1,B672&lt;=_TM2,OR(TH!L672="1111",TH!M672="1111")),TH!D672,""),"")</f>
        <v/>
      </c>
      <c r="B672" s="36" t="str">
        <f t="shared" si="18"/>
        <v/>
      </c>
      <c r="C672" s="190"/>
      <c r="D672" s="190"/>
      <c r="E672" s="190"/>
      <c r="F672" s="191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C672" s="205"/>
      <c r="AD672" s="205"/>
    </row>
    <row r="673" spans="1:30" s="587" customFormat="1" ht="15.75" customHeight="1">
      <c r="A673" s="869" t="str">
        <f>IF(B673&lt;&gt;"",IF(AND(B673&gt;=_TM1,B673&lt;=_TM2,OR(TH!L673="1111",TH!M673="1111")),TH!D673,""),"")</f>
        <v/>
      </c>
      <c r="B673" s="36" t="str">
        <f t="shared" si="18"/>
        <v/>
      </c>
      <c r="C673" s="190"/>
      <c r="D673" s="190"/>
      <c r="E673" s="190"/>
      <c r="F673" s="191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C673" s="205"/>
      <c r="AD673" s="205"/>
    </row>
    <row r="674" spans="1:30" s="587" customFormat="1" ht="15.75" customHeight="1">
      <c r="A674" s="869" t="str">
        <f>IF(B674&lt;&gt;"",IF(AND(B674&gt;=_TM1,B674&lt;=_TM2,OR(TH!L674="1111",TH!M674="1111")),TH!D674,""),"")</f>
        <v/>
      </c>
      <c r="B674" s="36" t="str">
        <f t="shared" si="18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C674" s="205"/>
      <c r="AD674" s="205"/>
    </row>
    <row r="675" spans="1:30" s="587" customFormat="1" ht="15.75" customHeight="1">
      <c r="A675" s="869" t="str">
        <f>IF(B675&lt;&gt;"",IF(AND(B675&gt;=_TM1,B675&lt;=_TM2,OR(TH!L675="1111",TH!M675="1111")),TH!D675,""),"")</f>
        <v/>
      </c>
      <c r="B675" s="36" t="str">
        <f t="shared" si="18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C675" s="205"/>
      <c r="AD675" s="205"/>
    </row>
    <row r="676" spans="1:30" s="587" customFormat="1" ht="15.75" customHeight="1">
      <c r="A676" s="869" t="str">
        <f>IF(B676&lt;&gt;"",IF(AND(B676&gt;=_TM1,B676&lt;=_TM2,OR(TH!L676="1111",TH!M676="1111")),TH!D676,""),"")</f>
        <v/>
      </c>
      <c r="B676" s="36" t="str">
        <f t="shared" si="18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C676" s="205"/>
      <c r="AD676" s="205"/>
    </row>
    <row r="677" spans="1:30" s="587" customFormat="1" ht="15.75" customHeight="1">
      <c r="A677" s="869" t="str">
        <f>IF(B677&lt;&gt;"",IF(AND(B677&gt;=_TM1,B677&lt;=_TM2,OR(TH!L677="1111",TH!M677="1111")),TH!D677,""),"")</f>
        <v/>
      </c>
      <c r="B677" s="36" t="str">
        <f t="shared" si="18"/>
        <v/>
      </c>
      <c r="C677" s="190"/>
      <c r="D677" s="190"/>
      <c r="E677" s="190"/>
      <c r="F677" s="191"/>
      <c r="G677" s="876"/>
      <c r="H677" s="192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C677" s="205"/>
      <c r="AD677" s="205"/>
    </row>
    <row r="678" spans="1:30" s="587" customFormat="1" ht="15.75" customHeight="1">
      <c r="A678" s="869" t="str">
        <f>IF(B678&lt;&gt;"",IF(AND(B678&gt;=_TM1,B678&lt;=_TM2,OR(TH!L678="1111",TH!M678="1111")),TH!D678,""),"")</f>
        <v/>
      </c>
      <c r="B678" s="36" t="str">
        <f t="shared" si="18"/>
        <v/>
      </c>
      <c r="C678" s="190"/>
      <c r="D678" s="190"/>
      <c r="E678" s="190"/>
      <c r="F678" s="191"/>
      <c r="G678" s="876"/>
      <c r="H678" s="192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C678" s="205"/>
      <c r="AD678" s="205"/>
    </row>
    <row r="679" spans="1:30" s="587" customFormat="1" ht="15.75" customHeight="1">
      <c r="A679" s="869" t="str">
        <f>IF(B679&lt;&gt;"",IF(AND(B679&gt;=_TM1,B679&lt;=_TM2,OR(TH!L679="1111",TH!M679="1111")),TH!D679,""),"")</f>
        <v/>
      </c>
      <c r="B679" s="36" t="str">
        <f t="shared" si="18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C679" s="205"/>
      <c r="AD679" s="205"/>
    </row>
    <row r="680" spans="1:30" s="587" customFormat="1" ht="15.75" customHeight="1">
      <c r="A680" s="869" t="str">
        <f>IF(B680&lt;&gt;"",IF(AND(B680&gt;=_TM1,B680&lt;=_TM2,OR(TH!L680="1111",TH!M680="1111")),TH!D680,""),"")</f>
        <v/>
      </c>
      <c r="B680" s="36" t="str">
        <f t="shared" si="18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C680" s="205"/>
      <c r="AD680" s="205"/>
    </row>
    <row r="681" spans="1:30" s="587" customFormat="1" ht="15.75" customHeight="1">
      <c r="A681" s="869" t="str">
        <f>IF(B681&lt;&gt;"",IF(AND(B681&gt;=_TM1,B681&lt;=_TM2,OR(TH!L681="1111",TH!M681="1111")),TH!D681,""),"")</f>
        <v/>
      </c>
      <c r="B681" s="36" t="str">
        <f t="shared" si="18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C681" s="205"/>
      <c r="AD681" s="205"/>
    </row>
    <row r="682" spans="1:30" s="587" customFormat="1" ht="15.75" customHeight="1">
      <c r="A682" s="869" t="str">
        <f>IF(B682&lt;&gt;"",IF(AND(B682&gt;=_TM1,B682&lt;=_TM2,OR(TH!L682="1111",TH!M682="1111")),TH!D682,""),"")</f>
        <v/>
      </c>
      <c r="B682" s="36" t="str">
        <f t="shared" si="18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C682" s="205"/>
      <c r="AD682" s="205"/>
    </row>
    <row r="683" spans="1:30" ht="15.75" customHeight="1">
      <c r="A683" s="869" t="str">
        <f>IF(B683&lt;&gt;"",IF(AND(B683&gt;=_TM1,B683&lt;=_TM2,OR(TH!L683="1111",TH!M683="1111")),TH!D683,""),"")</f>
        <v/>
      </c>
      <c r="B683" s="36" t="str">
        <f t="shared" si="18"/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30" ht="15.75" customHeight="1">
      <c r="A684" s="869" t="str">
        <f>IF(B684&lt;&gt;"",IF(AND(B684&gt;=_TM1,B684&lt;=_TM2,OR(TH!L684="1111",TH!M684="1111")),TH!D684,""),"")</f>
        <v/>
      </c>
      <c r="B684" s="36" t="str">
        <f t="shared" si="18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B684" s="587"/>
    </row>
    <row r="685" spans="1:30" s="587" customFormat="1" ht="15.75" customHeight="1">
      <c r="A685" s="869" t="str">
        <f>IF(B685&lt;&gt;"",IF(AND(B685&gt;=_TM1,B685&lt;=_TM2,OR(TH!L685="1111",TH!M685="1111")),TH!D685,""),"")</f>
        <v/>
      </c>
      <c r="B685" s="36" t="str">
        <f t="shared" si="18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C685" s="205"/>
      <c r="AD685" s="205"/>
    </row>
    <row r="686" spans="1:30" s="587" customFormat="1" ht="15.75" customHeight="1">
      <c r="A686" s="869" t="str">
        <f>IF(B686&lt;&gt;"",IF(AND(B686&gt;=_TM1,B686&lt;=_TM2,OR(TH!L686="1111",TH!M686="1111")),TH!D686,""),"")</f>
        <v/>
      </c>
      <c r="B686" s="36" t="str">
        <f t="shared" si="18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C686" s="205"/>
      <c r="AD686" s="205"/>
    </row>
    <row r="687" spans="1:30" s="587" customFormat="1" ht="15.75" customHeight="1">
      <c r="A687" s="869" t="str">
        <f>IF(B687&lt;&gt;"",IF(AND(B687&gt;=_TM1,B687&lt;=_TM2,OR(TH!L687="1111",TH!M687="1111")),TH!D687,""),"")</f>
        <v/>
      </c>
      <c r="B687" s="36" t="str">
        <f t="shared" si="18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C687" s="205"/>
      <c r="AD687" s="205"/>
    </row>
    <row r="688" spans="1:30" s="587" customFormat="1" ht="15.75" customHeight="1">
      <c r="A688" s="869" t="str">
        <f>IF(B688&lt;&gt;"",IF(AND(B688&gt;=_TM1,B688&lt;=_TM2,OR(TH!L688="1111",TH!M688="1111")),TH!D688,""),"")</f>
        <v/>
      </c>
      <c r="B688" s="36" t="str">
        <f t="shared" si="18"/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C688" s="205"/>
      <c r="AD688" s="205"/>
    </row>
    <row r="689" spans="1:30" s="587" customFormat="1" ht="15.75" customHeight="1">
      <c r="A689" s="869" t="str">
        <f>IF(B689&lt;&gt;"",IF(AND(B689&gt;=_TM1,B689&lt;=_TM2,OR(TH!L689="1111",TH!M689="1111")),TH!D689,""),"")</f>
        <v/>
      </c>
      <c r="B689" s="36" t="str">
        <f t="shared" si="18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C689" s="205"/>
      <c r="AD689" s="205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18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ht="15.75" customHeight="1">
      <c r="A691" s="869" t="str">
        <f>IF(B691&lt;&gt;"",IF(AND(B691&gt;=_TM1,B691&lt;=_TM2,OR(TH!L691="1111",TH!M691="1111")),TH!D691,""),"")</f>
        <v/>
      </c>
      <c r="B691" s="36" t="str">
        <f t="shared" si="18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B691" s="587"/>
    </row>
    <row r="692" spans="1:30" ht="15.75" customHeight="1">
      <c r="A692" s="869" t="str">
        <f>IF(B692&lt;&gt;"",IF(AND(B692&gt;=_TM1,B692&lt;=_TM2,OR(TH!L692="1111",TH!M692="1111")),TH!D692,""),"")</f>
        <v/>
      </c>
      <c r="B692" s="36" t="str">
        <f t="shared" si="18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B692" s="587"/>
    </row>
    <row r="693" spans="1:30" ht="15.75" customHeight="1">
      <c r="A693" s="869" t="str">
        <f>IF(B693&lt;&gt;"",IF(AND(B693&gt;=_TM1,B693&lt;=_TM2,OR(TH!L693="1111",TH!M693="1111")),TH!D693,""),"")</f>
        <v/>
      </c>
      <c r="B693" s="36" t="str">
        <f t="shared" si="18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B693" s="587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18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18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18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18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si="18"/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ref="B699:B730" si="19">IF(C699&lt;&gt;"",MONTH(C699),"")</f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19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19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19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19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s="587" customFormat="1" ht="15.75" customHeight="1">
      <c r="A704" s="869" t="str">
        <f>IF(B704&lt;&gt;"",IF(AND(B704&gt;=_TM1,B704&lt;=_TM2,OR(TH!L704="1111",TH!M704="1111")),TH!D704,""),"")</f>
        <v/>
      </c>
      <c r="B704" s="36" t="str">
        <f t="shared" si="19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C704" s="205"/>
      <c r="AD704" s="205"/>
    </row>
    <row r="705" spans="1:30" s="587" customFormat="1" ht="15.75" customHeight="1">
      <c r="A705" s="869" t="str">
        <f>IF(B705&lt;&gt;"",IF(AND(B705&gt;=_TM1,B705&lt;=_TM2,OR(TH!L705="1111",TH!M705="1111")),TH!D705,""),"")</f>
        <v/>
      </c>
      <c r="B705" s="36" t="str">
        <f t="shared" si="19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C705" s="205"/>
      <c r="AD705" s="205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19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19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19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19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19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s="587" customFormat="1" ht="15.75" customHeight="1">
      <c r="A711" s="869" t="str">
        <f>IF(B711&lt;&gt;"",IF(AND(B711&gt;=_TM1,B711&lt;=_TM2,OR(TH!L711="1111",TH!M711="1111")),TH!D711,""),"")</f>
        <v/>
      </c>
      <c r="B711" s="36" t="str">
        <f t="shared" si="19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C711" s="205"/>
      <c r="AD711" s="205"/>
    </row>
    <row r="712" spans="1:30" s="587" customFormat="1" ht="15.75" customHeight="1">
      <c r="A712" s="869" t="str">
        <f>IF(B712&lt;&gt;"",IF(AND(B712&gt;=_TM1,B712&lt;=_TM2,OR(TH!L712="1111",TH!M712="1111")),TH!D712,""),"")</f>
        <v/>
      </c>
      <c r="B712" s="36" t="str">
        <f t="shared" si="19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C712" s="205"/>
      <c r="AD712" s="205"/>
    </row>
    <row r="713" spans="1:30" s="587" customFormat="1" ht="15.75" customHeight="1">
      <c r="A713" s="869" t="str">
        <f>IF(B713&lt;&gt;"",IF(AND(B713&gt;=_TM1,B713&lt;=_TM2,OR(TH!L713="1111",TH!M713="1111")),TH!D713,""),"")</f>
        <v/>
      </c>
      <c r="B713" s="36" t="str">
        <f t="shared" si="19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C713" s="205"/>
      <c r="AD713" s="205"/>
    </row>
    <row r="714" spans="1:30" s="587" customFormat="1" ht="15.75" customHeight="1">
      <c r="A714" s="869" t="str">
        <f>IF(B714&lt;&gt;"",IF(AND(B714&gt;=_TM1,B714&lt;=_TM2,OR(TH!L714="1111",TH!M714="1111")),TH!D714,""),"")</f>
        <v/>
      </c>
      <c r="B714" s="36" t="str">
        <f t="shared" si="19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C714" s="205"/>
      <c r="AD714" s="205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19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19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19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s="587" customFormat="1" ht="15.75" customHeight="1">
      <c r="A718" s="869" t="str">
        <f>IF(B718&lt;&gt;"",IF(AND(B718&gt;=_TM1,B718&lt;=_TM2,OR(TH!L718="1111",TH!M718="1111")),TH!D718,""),"")</f>
        <v/>
      </c>
      <c r="B718" s="36" t="str">
        <f t="shared" si="19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C718" s="205"/>
      <c r="AD718" s="205"/>
    </row>
    <row r="719" spans="1:30" ht="15.75" customHeight="1">
      <c r="A719" s="869" t="str">
        <f>IF(B719&lt;&gt;"",IF(AND(B719&gt;=_TM1,B719&lt;=_TM2,OR(TH!L719="1111",TH!M719="1111")),TH!D719,""),"")</f>
        <v/>
      </c>
      <c r="B719" s="36" t="str">
        <f t="shared" si="19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B719" s="587"/>
    </row>
    <row r="720" spans="1:30" ht="15.75" customHeight="1">
      <c r="A720" s="869" t="str">
        <f>IF(B720&lt;&gt;"",IF(AND(B720&gt;=_TM1,B720&lt;=_TM2,OR(TH!L720="1111",TH!M720="1111")),TH!D720,""),"")</f>
        <v/>
      </c>
      <c r="B720" s="36" t="str">
        <f t="shared" si="19"/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B720" s="587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19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19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19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19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s="587" customFormat="1" ht="15.75" customHeight="1">
      <c r="A725" s="869" t="str">
        <f>IF(B725&lt;&gt;"",IF(AND(B725&gt;=_TM1,B725&lt;=_TM2,OR(TH!L725="1111",TH!M725="1111")),TH!D725,""),"")</f>
        <v/>
      </c>
      <c r="B725" s="36" t="str">
        <f t="shared" si="19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C725" s="205"/>
      <c r="AD725" s="205"/>
    </row>
    <row r="726" spans="1:30" ht="15.75" customHeight="1">
      <c r="A726" s="869" t="str">
        <f>IF(B726&lt;&gt;"",IF(AND(B726&gt;=_TM1,B726&lt;=_TM2,OR(TH!L726="1111",TH!M726="1111")),TH!D726,""),"")</f>
        <v/>
      </c>
      <c r="B726" s="36" t="str">
        <f t="shared" si="19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B726" s="587"/>
    </row>
    <row r="727" spans="1:30" ht="15.75" customHeight="1">
      <c r="A727" s="869" t="str">
        <f>IF(B727&lt;&gt;"",IF(AND(B727&gt;=_TM1,B727&lt;=_TM2,OR(TH!L727="1111",TH!M727="1111")),TH!D727,""),"")</f>
        <v/>
      </c>
      <c r="B727" s="36" t="str">
        <f t="shared" si="19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B727" s="587"/>
    </row>
    <row r="728" spans="1:30" ht="15.75" customHeight="1">
      <c r="A728" s="869" t="str">
        <f>IF(B728&lt;&gt;"",IF(AND(B728&gt;=_TM1,B728&lt;=_TM2,OR(TH!L728="1111",TH!M728="1111")),TH!D728,""),"")</f>
        <v/>
      </c>
      <c r="B728" s="36" t="str">
        <f t="shared" si="19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B728" s="587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19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si="19"/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ref="B731:B737" si="20">IF(C731&lt;&gt;"",MONTH(C731),"")</f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20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20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20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20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20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si="20"/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ref="B738" si="21">IF(C738&lt;&gt;"",MONTH(C738),"")</f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ref="B739:B747" si="22">IF(C739&lt;&gt;"",MONTH(C739),"")</f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s="587" customFormat="1" ht="15.75" customHeight="1">
      <c r="A740" s="869" t="str">
        <f>IF(B740&lt;&gt;"",IF(AND(B740&gt;=_TM1,B740&lt;=_TM2,OR(TH!L740="1111",TH!M740="1111")),TH!D740,""),"")</f>
        <v/>
      </c>
      <c r="B740" s="36" t="str">
        <f t="shared" si="22"/>
        <v/>
      </c>
      <c r="C740" s="190"/>
      <c r="D740" s="190"/>
      <c r="E740" s="190"/>
      <c r="F740" s="191"/>
      <c r="G740" s="876"/>
      <c r="H740" s="192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C740" s="205"/>
      <c r="AD740" s="205"/>
    </row>
    <row r="741" spans="1:30" s="587" customFormat="1" ht="15.75" customHeight="1">
      <c r="A741" s="869" t="str">
        <f>IF(B741&lt;&gt;"",IF(AND(B741&gt;=_TM1,B741&lt;=_TM2,OR(TH!L741="1111",TH!M741="1111")),TH!D741,""),"")</f>
        <v/>
      </c>
      <c r="B741" s="36" t="str">
        <f t="shared" si="22"/>
        <v/>
      </c>
      <c r="C741" s="190"/>
      <c r="D741" s="190"/>
      <c r="E741" s="190"/>
      <c r="F741" s="191"/>
      <c r="G741" s="876"/>
      <c r="H741" s="867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C741" s="205"/>
      <c r="AD741" s="205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22"/>
        <v/>
      </c>
      <c r="C742" s="190"/>
      <c r="D742" s="190"/>
      <c r="E742" s="190"/>
      <c r="F742" s="191"/>
      <c r="G742" s="876"/>
      <c r="H742" s="867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22"/>
        <v/>
      </c>
      <c r="C743" s="190"/>
      <c r="D743" s="190"/>
      <c r="E743" s="190"/>
      <c r="F743" s="191"/>
      <c r="G743" s="876"/>
      <c r="H743" s="805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22"/>
        <v/>
      </c>
      <c r="C744" s="190"/>
      <c r="D744" s="190"/>
      <c r="E744" s="190"/>
      <c r="F744" s="191"/>
      <c r="G744" s="876"/>
      <c r="H744" s="805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22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22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s="587" customFormat="1" ht="15.75" customHeight="1">
      <c r="A747" s="869" t="str">
        <f>IF(B747&lt;&gt;"",IF(AND(B747&gt;=_TM1,B747&lt;=_TM2,OR(TH!L747="1111",TH!M747="1111")),TH!D747,""),"")</f>
        <v/>
      </c>
      <c r="B747" s="36" t="str">
        <f t="shared" si="22"/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C747" s="205"/>
      <c r="AD747" s="205"/>
    </row>
    <row r="748" spans="1:30" s="587" customFormat="1" ht="15.75" customHeight="1">
      <c r="A748" s="869" t="str">
        <f>IF(B748&lt;&gt;"",IF(AND(B748&gt;=_TM1,B748&lt;=_TM2,OR(TH!L748="1111",TH!M748="1111")),TH!D748,""),"")</f>
        <v/>
      </c>
      <c r="B748" s="36" t="str">
        <f t="shared" ref="B748:B760" si="23">IF(C748&lt;&gt;"",MONTH(C748),"")</f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C748" s="205"/>
      <c r="AD748" s="205"/>
    </row>
    <row r="749" spans="1:30" s="587" customFormat="1" ht="15.75" customHeight="1">
      <c r="A749" s="869" t="str">
        <f>IF(B749&lt;&gt;"",IF(AND(B749&gt;=_TM1,B749&lt;=_TM2,OR(TH!L749="1111",TH!M749="1111")),TH!D749,""),"")</f>
        <v/>
      </c>
      <c r="B749" s="36" t="str">
        <f t="shared" si="23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C749" s="205"/>
      <c r="AD749" s="205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23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23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si="23"/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23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23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23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23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23"/>
        <v/>
      </c>
      <c r="C757" s="190"/>
      <c r="D757" s="190"/>
      <c r="E757" s="190"/>
      <c r="F757" s="191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23"/>
        <v/>
      </c>
      <c r="C758" s="190"/>
      <c r="D758" s="190"/>
      <c r="E758" s="190"/>
      <c r="F758" s="188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s="587" customFormat="1" ht="15.75" customHeight="1">
      <c r="A759" s="869" t="str">
        <f>IF(B759&lt;&gt;"",IF(AND(B759&gt;=_TM1,B759&lt;=_TM2,OR(TH!L759="1111",TH!M759="1111")),TH!D759,""),"")</f>
        <v/>
      </c>
      <c r="B759" s="36" t="str">
        <f t="shared" si="23"/>
        <v/>
      </c>
      <c r="C759" s="190"/>
      <c r="D759" s="190"/>
      <c r="E759" s="190"/>
      <c r="F759" s="188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C759" s="205"/>
      <c r="AD759" s="205"/>
    </row>
    <row r="760" spans="1:30" ht="15.75" customHeight="1">
      <c r="A760" s="869" t="str">
        <f>IF(B760&lt;&gt;"",IF(AND(B760&gt;=_TM1,B760&lt;=_TM2,OR(TH!L760="1111",TH!M760="1111")),TH!D760,""),"")</f>
        <v/>
      </c>
      <c r="B760" s="36" t="str">
        <f t="shared" si="23"/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B760" s="587"/>
    </row>
    <row r="761" spans="1:30" ht="15.75" customHeight="1">
      <c r="A761" s="869" t="str">
        <f>IF(B761&lt;&gt;"",IF(AND(B761&gt;=_TM1,B761&lt;=_TM2,OR(TH!L761="1111",TH!M761="1111")),TH!D761,""),"")</f>
        <v/>
      </c>
      <c r="B761" s="36" t="str">
        <f t="shared" ref="B761:B762" si="24">IF(C761&lt;&gt;"",MONTH(C761),"")</f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B761" s="587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si="24"/>
        <v/>
      </c>
      <c r="C762" s="190"/>
      <c r="D762" s="190"/>
      <c r="E762" s="190"/>
      <c r="F762" s="191"/>
      <c r="G762" s="876"/>
      <c r="H762" s="192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ref="B763:B794" si="25">IF(C763&lt;&gt;"",MONTH(C763),"")</f>
        <v/>
      </c>
      <c r="C763" s="190"/>
      <c r="D763" s="190"/>
      <c r="E763" s="190"/>
      <c r="F763" s="191"/>
      <c r="G763" s="876"/>
      <c r="H763" s="192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25"/>
        <v/>
      </c>
      <c r="C764" s="190"/>
      <c r="D764" s="190"/>
      <c r="E764" s="190"/>
      <c r="F764" s="191"/>
      <c r="G764" s="876"/>
      <c r="H764" s="192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s="587" customFormat="1" ht="15.75" customHeight="1">
      <c r="A765" s="869" t="str">
        <f>IF(B765&lt;&gt;"",IF(AND(B765&gt;=_TM1,B765&lt;=_TM2,OR(TH!L765="1111",TH!M765="1111")),TH!D765,""),"")</f>
        <v/>
      </c>
      <c r="B765" s="36" t="str">
        <f t="shared" si="25"/>
        <v/>
      </c>
      <c r="C765" s="190"/>
      <c r="D765" s="183"/>
      <c r="E765" s="190"/>
      <c r="F765" s="188"/>
      <c r="G765" s="876"/>
      <c r="H765" s="192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C765" s="205"/>
      <c r="AD765" s="205"/>
    </row>
    <row r="766" spans="1:30" ht="15.75" customHeight="1">
      <c r="A766" s="869" t="str">
        <f>IF(B766&lt;&gt;"",IF(AND(B766&gt;=_TM1,B766&lt;=_TM2,OR(TH!L766="1111",TH!M766="1111")),TH!D766,""),"")</f>
        <v/>
      </c>
      <c r="B766" s="36" t="str">
        <f t="shared" si="25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B766" s="587"/>
    </row>
    <row r="767" spans="1:30" ht="15.75" customHeight="1">
      <c r="A767" s="869" t="str">
        <f>IF(B767&lt;&gt;"",IF(AND(B767&gt;=_TM1,B767&lt;=_TM2,OR(TH!L767="1111",TH!M767="1111")),TH!D767,""),"")</f>
        <v/>
      </c>
      <c r="B767" s="36" t="str">
        <f t="shared" si="25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B767" s="587"/>
    </row>
    <row r="768" spans="1:30" ht="15.75" customHeight="1">
      <c r="A768" s="869" t="str">
        <f>IF(B768&lt;&gt;"",IF(AND(B768&gt;=_TM1,B768&lt;=_TM2,OR(TH!L768="1111",TH!M768="1111")),TH!D768,""),"")</f>
        <v/>
      </c>
      <c r="B768" s="36" t="str">
        <f t="shared" si="25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B768" s="587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si="25"/>
        <v/>
      </c>
      <c r="C769" s="190"/>
      <c r="D769" s="190"/>
      <c r="E769" s="190"/>
      <c r="F769" s="191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25"/>
        <v/>
      </c>
      <c r="C770" s="190"/>
      <c r="D770" s="183"/>
      <c r="E770" s="190"/>
      <c r="F770" s="40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25"/>
        <v/>
      </c>
      <c r="C771" s="190"/>
      <c r="D771" s="190"/>
      <c r="E771" s="190"/>
      <c r="F771" s="191"/>
      <c r="G771" s="876"/>
      <c r="H771" s="192"/>
      <c r="I771" s="253"/>
      <c r="J771" s="253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25"/>
        <v/>
      </c>
      <c r="C772" s="190"/>
      <c r="D772" s="183"/>
      <c r="E772" s="190"/>
      <c r="F772" s="188"/>
      <c r="G772" s="876"/>
      <c r="H772" s="192"/>
      <c r="I772" s="256"/>
      <c r="J772" s="256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25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25"/>
        <v/>
      </c>
      <c r="C774" s="190"/>
      <c r="D774" s="190"/>
      <c r="E774" s="190"/>
      <c r="F774" s="191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  <c r="AC774" s="205"/>
      <c r="AD774" s="205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25"/>
        <v/>
      </c>
      <c r="C775" s="190"/>
      <c r="D775" s="183"/>
      <c r="E775" s="190"/>
      <c r="F775" s="188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25"/>
        <v/>
      </c>
      <c r="C776" s="190"/>
      <c r="D776" s="190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  <c r="AD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25"/>
        <v/>
      </c>
      <c r="C777" s="190"/>
      <c r="D777" s="183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25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25"/>
        <v/>
      </c>
      <c r="C779" s="190"/>
      <c r="D779" s="190"/>
      <c r="E779" s="190"/>
      <c r="F779" s="191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25"/>
        <v/>
      </c>
      <c r="C780" s="190"/>
      <c r="D780" s="190"/>
      <c r="E780" s="190"/>
      <c r="F780" s="191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s="587" customFormat="1" ht="15.75" customHeight="1">
      <c r="A781" s="869" t="str">
        <f>IF(B781&lt;&gt;"",IF(AND(B781&gt;=_TM1,B781&lt;=_TM2,OR(TH!L781="1111",TH!M781="1111")),TH!D781,""),"")</f>
        <v/>
      </c>
      <c r="B781" s="36" t="str">
        <f t="shared" si="25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C781" s="205"/>
      <c r="AD781" s="205"/>
    </row>
    <row r="782" spans="1:30" s="587" customFormat="1" ht="15.75" customHeight="1">
      <c r="A782" s="869" t="str">
        <f>IF(B782&lt;&gt;"",IF(AND(B782&gt;=_TM1,B782&lt;=_TM2,OR(TH!L782="1111",TH!M782="1111")),TH!D782,""),"")</f>
        <v/>
      </c>
      <c r="B782" s="36" t="str">
        <f t="shared" si="25"/>
        <v/>
      </c>
      <c r="C782" s="190"/>
      <c r="D782" s="190"/>
      <c r="E782" s="190"/>
      <c r="F782" s="191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C782" s="205"/>
      <c r="AD782" s="205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25"/>
        <v/>
      </c>
      <c r="C783" s="190"/>
      <c r="D783" s="183"/>
      <c r="E783" s="190"/>
      <c r="F783" s="188"/>
      <c r="G783" s="876"/>
      <c r="H783" s="192"/>
      <c r="I783" s="253"/>
      <c r="J783" s="253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  <c r="AC783" s="205"/>
      <c r="AD783" s="205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si="25"/>
        <v/>
      </c>
      <c r="C784" s="190"/>
      <c r="D784" s="183"/>
      <c r="E784" s="190"/>
      <c r="F784" s="191"/>
      <c r="G784" s="876"/>
      <c r="H784" s="192"/>
      <c r="I784" s="254"/>
      <c r="J784" s="254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25"/>
        <v/>
      </c>
      <c r="C785" s="190"/>
      <c r="D785" s="183"/>
      <c r="E785" s="190"/>
      <c r="F785" s="188"/>
      <c r="G785" s="876"/>
      <c r="H785" s="192"/>
      <c r="I785" s="254"/>
      <c r="J785" s="254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25"/>
        <v/>
      </c>
      <c r="C786" s="190"/>
      <c r="D786" s="190"/>
      <c r="E786" s="190"/>
      <c r="F786" s="191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s="587" customFormat="1" ht="15.75" customHeight="1">
      <c r="A787" s="869" t="str">
        <f>IF(B787&lt;&gt;"",IF(AND(B787&gt;=_TM1,B787&lt;=_TM2,OR(TH!L787="1111",TH!M787="1111")),TH!D787,""),"")</f>
        <v/>
      </c>
      <c r="B787" s="36" t="str">
        <f t="shared" si="25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C787" s="205"/>
      <c r="AD787" s="205"/>
    </row>
    <row r="788" spans="1:30" s="587" customFormat="1" ht="15.75" customHeight="1">
      <c r="A788" s="869" t="str">
        <f>IF(B788&lt;&gt;"",IF(AND(B788&gt;=_TM1,B788&lt;=_TM2,OR(TH!L788="1111",TH!M788="1111")),TH!D788,""),"")</f>
        <v/>
      </c>
      <c r="B788" s="36" t="str">
        <f t="shared" si="25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C788" s="205"/>
      <c r="AD788" s="205"/>
    </row>
    <row r="789" spans="1:30" s="587" customFormat="1" ht="15.75" customHeight="1">
      <c r="A789" s="869" t="str">
        <f>IF(B789&lt;&gt;"",IF(AND(B789&gt;=_TM1,B789&lt;=_TM2,OR(TH!L789="1111",TH!M789="1111")),TH!D789,""),"")</f>
        <v/>
      </c>
      <c r="B789" s="36" t="str">
        <f t="shared" si="25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C789" s="205"/>
      <c r="AD789" s="205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25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25"/>
        <v/>
      </c>
      <c r="C791" s="190"/>
      <c r="D791" s="190"/>
      <c r="E791" s="190"/>
      <c r="F791" s="191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25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25"/>
        <v/>
      </c>
      <c r="C793" s="190"/>
      <c r="D793" s="190"/>
      <c r="E793" s="190"/>
      <c r="F793" s="191"/>
      <c r="G793" s="876"/>
      <c r="H793" s="192"/>
      <c r="I793" s="253"/>
      <c r="J793" s="253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si="25"/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ref="B795:B826" si="26">IF(C795&lt;&gt;"",MONTH(C795),"")</f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26"/>
        <v/>
      </c>
      <c r="C796" s="190"/>
      <c r="D796" s="190"/>
      <c r="E796" s="190"/>
      <c r="F796" s="191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  <c r="AC796" s="205"/>
      <c r="AD796" s="205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26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26"/>
        <v/>
      </c>
      <c r="C798" s="190"/>
      <c r="D798" s="190"/>
      <c r="E798" s="190"/>
      <c r="F798" s="191"/>
      <c r="G798" s="876"/>
      <c r="H798" s="192"/>
      <c r="I798" s="253"/>
      <c r="J798" s="253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  <c r="AD798" s="205"/>
    </row>
    <row r="799" spans="1:30" s="587" customFormat="1" ht="15.75" customHeight="1">
      <c r="A799" s="869" t="str">
        <f>IF(B799&lt;&gt;"",IF(AND(B799&gt;=_TM1,B799&lt;=_TM2,OR(TH!L799="1111",TH!M799="1111")),TH!D799,""),"")</f>
        <v/>
      </c>
      <c r="B799" s="36" t="str">
        <f t="shared" si="26"/>
        <v/>
      </c>
      <c r="C799" s="190"/>
      <c r="D799" s="190"/>
      <c r="E799" s="190"/>
      <c r="F799" s="191"/>
      <c r="G799" s="876"/>
      <c r="H799" s="192"/>
      <c r="I799" s="254"/>
      <c r="J799" s="254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C799" s="205"/>
      <c r="AD799" s="205"/>
    </row>
    <row r="800" spans="1:30" ht="15.75" customHeight="1">
      <c r="A800" s="869" t="str">
        <f>IF(B800&lt;&gt;"",IF(AND(B800&gt;=_TM1,B800&lt;=_TM2,OR(TH!L800="1111",TH!M800="1111")),TH!D800,""),"")</f>
        <v/>
      </c>
      <c r="B800" s="36" t="str">
        <f t="shared" si="26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B800" s="587"/>
    </row>
    <row r="801" spans="1:30" ht="15.75" customHeight="1">
      <c r="A801" s="869" t="str">
        <f>IF(B801&lt;&gt;"",IF(AND(B801&gt;=_TM1,B801&lt;=_TM2,OR(TH!L801="1111",TH!M801="1111")),TH!D801,""),"")</f>
        <v/>
      </c>
      <c r="B801" s="36" t="str">
        <f t="shared" si="26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B801" s="587"/>
    </row>
    <row r="802" spans="1:30" ht="15.75" customHeight="1">
      <c r="A802" s="869" t="str">
        <f>IF(B802&lt;&gt;"",IF(AND(B802&gt;=_TM1,B802&lt;=_TM2,OR(TH!L802="1111",TH!M802="1111")),TH!D802,""),"")</f>
        <v/>
      </c>
      <c r="B802" s="36" t="str">
        <f t="shared" si="26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B802" s="587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26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26"/>
        <v/>
      </c>
      <c r="C804" s="190"/>
      <c r="D804" s="190"/>
      <c r="E804" s="190"/>
      <c r="F804" s="191"/>
      <c r="G804" s="876"/>
      <c r="H804" s="192"/>
      <c r="I804" s="253"/>
      <c r="J804" s="253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  <c r="AC804" s="205"/>
      <c r="AD804" s="205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26"/>
        <v/>
      </c>
      <c r="C805" s="190"/>
      <c r="D805" s="183"/>
      <c r="E805" s="190"/>
      <c r="F805" s="188"/>
      <c r="G805" s="876"/>
      <c r="H805" s="192"/>
      <c r="I805" s="254"/>
      <c r="J805" s="254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26"/>
        <v/>
      </c>
      <c r="C806" s="190"/>
      <c r="D806" s="190"/>
      <c r="E806" s="190"/>
      <c r="F806" s="191"/>
      <c r="G806" s="876"/>
      <c r="H806" s="192"/>
      <c r="I806" s="253"/>
      <c r="J806" s="253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  <c r="AC806" s="205"/>
      <c r="AD806" s="205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26"/>
        <v/>
      </c>
      <c r="C807" s="190"/>
      <c r="D807" s="190"/>
      <c r="E807" s="190"/>
      <c r="F807" s="191"/>
      <c r="G807" s="876"/>
      <c r="H807" s="192"/>
      <c r="I807" s="253"/>
      <c r="J807" s="253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  <c r="AC807" s="205"/>
      <c r="AD807" s="205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26"/>
        <v/>
      </c>
      <c r="C808" s="190"/>
      <c r="D808" s="183"/>
      <c r="E808" s="190"/>
      <c r="F808" s="188"/>
      <c r="G808" s="876"/>
      <c r="H808" s="192"/>
      <c r="I808" s="254"/>
      <c r="J808" s="254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26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26"/>
        <v/>
      </c>
      <c r="C810" s="190"/>
      <c r="D810" s="190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  <c r="AC810" s="205"/>
      <c r="AD810" s="205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26"/>
        <v/>
      </c>
      <c r="C811" s="190"/>
      <c r="D811" s="183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26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26"/>
        <v/>
      </c>
      <c r="C813" s="190"/>
      <c r="D813" s="190"/>
      <c r="E813" s="190"/>
      <c r="F813" s="191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26"/>
        <v/>
      </c>
      <c r="C814" s="190"/>
      <c r="D814" s="183"/>
      <c r="E814" s="190"/>
      <c r="F814" s="40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26"/>
        <v/>
      </c>
      <c r="C815" s="190"/>
      <c r="D815" s="190"/>
      <c r="E815" s="190"/>
      <c r="F815" s="191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si="26"/>
        <v/>
      </c>
      <c r="C816" s="190"/>
      <c r="D816" s="183"/>
      <c r="E816" s="190"/>
      <c r="F816" s="40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26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26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26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26"/>
        <v/>
      </c>
      <c r="C820" s="190"/>
      <c r="D820" s="190"/>
      <c r="E820" s="190"/>
      <c r="F820" s="191"/>
      <c r="G820" s="876"/>
      <c r="H820" s="192"/>
      <c r="I820" s="253"/>
      <c r="J820" s="253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s="587" customFormat="1" ht="15.75" customHeight="1">
      <c r="A821" s="869" t="str">
        <f>IF(B821&lt;&gt;"",IF(AND(B821&gt;=_TM1,B821&lt;=_TM2,OR(TH!L821="1111",TH!M821="1111")),TH!D821,""),"")</f>
        <v/>
      </c>
      <c r="B821" s="36" t="str">
        <f t="shared" si="26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C821" s="205"/>
      <c r="AD821" s="205"/>
    </row>
    <row r="822" spans="1:30" s="587" customFormat="1" ht="15.75" customHeight="1">
      <c r="A822" s="869" t="str">
        <f>IF(B822&lt;&gt;"",IF(AND(B822&gt;=_TM1,B822&lt;=_TM2,OR(TH!L822="1111",TH!M822="1111")),TH!D822,""),"")</f>
        <v/>
      </c>
      <c r="B822" s="36" t="str">
        <f t="shared" si="26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C822" s="205"/>
      <c r="AD822" s="205"/>
    </row>
    <row r="823" spans="1:30" s="587" customFormat="1" ht="15.75" customHeight="1">
      <c r="A823" s="869" t="str">
        <f>IF(B823&lt;&gt;"",IF(AND(B823&gt;=_TM1,B823&lt;=_TM2,OR(TH!L823="1111",TH!M823="1111")),TH!D823,""),"")</f>
        <v/>
      </c>
      <c r="B823" s="36" t="str">
        <f t="shared" si="26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C823" s="205"/>
      <c r="AD823" s="205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26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26"/>
        <v/>
      </c>
      <c r="C825" s="190"/>
      <c r="D825" s="190"/>
      <c r="E825" s="190"/>
      <c r="F825" s="191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  <c r="AC825" s="205"/>
      <c r="AD825" s="205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si="26"/>
        <v/>
      </c>
      <c r="C826" s="190"/>
      <c r="D826" s="183"/>
      <c r="E826" s="190"/>
      <c r="F826" s="188"/>
      <c r="G826" s="876"/>
      <c r="H826" s="192"/>
      <c r="I826" s="253"/>
      <c r="J826" s="253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ref="B827:B858" si="27">IF(C827&lt;&gt;"",MONTH(C827),"")</f>
        <v/>
      </c>
      <c r="C827" s="190"/>
      <c r="D827" s="183"/>
      <c r="E827" s="190"/>
      <c r="F827" s="40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  <c r="AC827" s="205"/>
      <c r="AD827" s="205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27"/>
        <v/>
      </c>
      <c r="C828" s="190"/>
      <c r="D828" s="183"/>
      <c r="E828" s="190"/>
      <c r="F828" s="188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27"/>
        <v/>
      </c>
      <c r="C829" s="190"/>
      <c r="D829" s="183"/>
      <c r="E829" s="190"/>
      <c r="F829" s="40"/>
      <c r="G829" s="876"/>
      <c r="H829" s="192"/>
      <c r="I829" s="253"/>
      <c r="J829" s="253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  <c r="AC829" s="205"/>
      <c r="AD829" s="205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27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27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s="587" customFormat="1" ht="15.75" customHeight="1">
      <c r="A832" s="869" t="str">
        <f>IF(B832&lt;&gt;"",IF(AND(B832&gt;=_TM1,B832&lt;=_TM2,OR(TH!L832="1111",TH!M832="1111")),TH!D832,""),"")</f>
        <v/>
      </c>
      <c r="B832" s="36" t="str">
        <f t="shared" si="27"/>
        <v/>
      </c>
      <c r="C832" s="190"/>
      <c r="D832" s="190"/>
      <c r="E832" s="190"/>
      <c r="F832" s="191"/>
      <c r="G832" s="876"/>
      <c r="H832" s="192"/>
      <c r="I832" s="253"/>
      <c r="J832" s="253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  <c r="AC832" s="205"/>
      <c r="AD832" s="205"/>
    </row>
    <row r="833" spans="1:30" ht="15.75" customHeight="1">
      <c r="A833" s="869" t="str">
        <f>IF(B833&lt;&gt;"",IF(AND(B833&gt;=_TM1,B833&lt;=_TM2,OR(TH!L833="1111",TH!M833="1111")),TH!D833,""),"")</f>
        <v/>
      </c>
      <c r="B833" s="36" t="str">
        <f t="shared" si="27"/>
        <v/>
      </c>
      <c r="C833" s="190"/>
      <c r="D833" s="183"/>
      <c r="E833" s="190"/>
      <c r="F833" s="188"/>
      <c r="G833" s="876"/>
      <c r="H833" s="192"/>
      <c r="I833" s="254"/>
      <c r="J833" s="254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B833" s="587"/>
      <c r="AC833" s="587"/>
      <c r="AD833" s="587"/>
    </row>
    <row r="834" spans="1:30" ht="15.75" customHeight="1">
      <c r="A834" s="869" t="str">
        <f>IF(B834&lt;&gt;"",IF(AND(B834&gt;=_TM1,B834&lt;=_TM2,OR(TH!L834="1111",TH!M834="1111")),TH!D834,""),"")</f>
        <v/>
      </c>
      <c r="B834" s="36" t="str">
        <f t="shared" si="27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B834" s="587"/>
    </row>
    <row r="835" spans="1:30" ht="15.75" customHeight="1">
      <c r="A835" s="869" t="str">
        <f>IF(B835&lt;&gt;"",IF(AND(B835&gt;=_TM1,B835&lt;=_TM2,OR(TH!L835="1111",TH!M835="1111")),TH!D835,""),"")</f>
        <v/>
      </c>
      <c r="B835" s="36" t="str">
        <f t="shared" si="27"/>
        <v/>
      </c>
      <c r="C835" s="190"/>
      <c r="D835" s="190"/>
      <c r="E835" s="190"/>
      <c r="F835" s="191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B835" s="587"/>
    </row>
    <row r="836" spans="1:30" ht="15.75" customHeight="1">
      <c r="A836" s="869" t="str">
        <f>IF(B836&lt;&gt;"",IF(AND(B836&gt;=_TM1,B836&lt;=_TM2,OR(TH!L836="1111",TH!M836="1111")),TH!D836,""),"")</f>
        <v/>
      </c>
      <c r="B836" s="36" t="str">
        <f t="shared" si="27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B836" s="587"/>
    </row>
    <row r="837" spans="1:30" ht="15.75" customHeight="1">
      <c r="A837" s="869" t="str">
        <f>IF(B837&lt;&gt;"",IF(AND(B837&gt;=_TM1,B837&lt;=_TM2,OR(TH!L837="1111",TH!M837="1111")),TH!D837,""),"")</f>
        <v/>
      </c>
      <c r="B837" s="36" t="str">
        <f t="shared" si="27"/>
        <v/>
      </c>
      <c r="C837" s="190"/>
      <c r="D837" s="190"/>
      <c r="E837" s="190"/>
      <c r="F837" s="191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B837" s="587"/>
    </row>
    <row r="838" spans="1:30" ht="15.75" customHeight="1">
      <c r="A838" s="869" t="str">
        <f>IF(B838&lt;&gt;"",IF(AND(B838&gt;=_TM1,B838&lt;=_TM2,OR(TH!L838="1111",TH!M838="1111")),TH!D838,""),"")</f>
        <v/>
      </c>
      <c r="B838" s="36" t="str">
        <f t="shared" si="27"/>
        <v/>
      </c>
      <c r="C838" s="190"/>
      <c r="D838" s="190"/>
      <c r="E838" s="190"/>
      <c r="F838" s="191"/>
      <c r="G838" s="876"/>
      <c r="H838" s="192"/>
      <c r="I838" s="253"/>
      <c r="J838" s="253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B838" s="587"/>
    </row>
    <row r="839" spans="1:30" ht="15.75" customHeight="1">
      <c r="A839" s="869" t="str">
        <f>IF(B839&lt;&gt;"",IF(AND(B839&gt;=_TM1,B839&lt;=_TM2,OR(TH!L839="1111",TH!M839="1111")),TH!D839,""),"")</f>
        <v/>
      </c>
      <c r="B839" s="36" t="str">
        <f t="shared" si="27"/>
        <v/>
      </c>
      <c r="C839" s="190"/>
      <c r="D839" s="183"/>
      <c r="E839" s="190"/>
      <c r="F839" s="188"/>
      <c r="G839" s="876"/>
      <c r="H839" s="192"/>
      <c r="I839" s="254"/>
      <c r="J839" s="254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B839" s="587"/>
      <c r="AC839" s="587"/>
      <c r="AD839" s="587"/>
    </row>
    <row r="840" spans="1:30" ht="15.75" customHeight="1">
      <c r="A840" s="869" t="str">
        <f>IF(B840&lt;&gt;"",IF(AND(B840&gt;=_TM1,B840&lt;=_TM2,OR(TH!L840="1111",TH!M840="1111")),TH!D840,""),"")</f>
        <v/>
      </c>
      <c r="B840" s="36" t="str">
        <f t="shared" si="27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B840" s="587"/>
    </row>
    <row r="841" spans="1:30" ht="15.75" customHeight="1">
      <c r="A841" s="869" t="str">
        <f>IF(B841&lt;&gt;"",IF(AND(B841&gt;=_TM1,B841&lt;=_TM2,OR(TH!L841="1111",TH!M841="1111")),TH!D841,""),"")</f>
        <v/>
      </c>
      <c r="B841" s="36" t="str">
        <f t="shared" si="27"/>
        <v/>
      </c>
      <c r="C841" s="190"/>
      <c r="D841" s="190"/>
      <c r="E841" s="190"/>
      <c r="F841" s="191"/>
      <c r="G841" s="876"/>
      <c r="H841" s="192"/>
      <c r="I841" s="253"/>
      <c r="J841" s="253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B841" s="587"/>
    </row>
    <row r="842" spans="1:30" ht="15.75" customHeight="1">
      <c r="A842" s="869" t="str">
        <f>IF(B842&lt;&gt;"",IF(AND(B842&gt;=_TM1,B842&lt;=_TM2,OR(TH!L842="1111",TH!M842="1111")),TH!D842,""),"")</f>
        <v/>
      </c>
      <c r="B842" s="36" t="str">
        <f t="shared" si="27"/>
        <v/>
      </c>
      <c r="C842" s="190"/>
      <c r="D842" s="183"/>
      <c r="E842" s="190"/>
      <c r="F842" s="188"/>
      <c r="G842" s="876"/>
      <c r="H842" s="192"/>
      <c r="I842" s="256"/>
      <c r="J842" s="256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B842" s="587"/>
    </row>
    <row r="843" spans="1:30" ht="15.75" customHeight="1">
      <c r="A843" s="869" t="str">
        <f>IF(B843&lt;&gt;"",IF(AND(B843&gt;=_TM1,B843&lt;=_TM2,OR(TH!L843="1111",TH!M843="1111")),TH!D843,""),"")</f>
        <v/>
      </c>
      <c r="B843" s="36" t="str">
        <f t="shared" si="27"/>
        <v/>
      </c>
      <c r="C843" s="190"/>
      <c r="D843" s="183"/>
      <c r="E843" s="190"/>
      <c r="F843" s="40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B843" s="587"/>
    </row>
    <row r="844" spans="1:30" ht="15.75" customHeight="1">
      <c r="A844" s="869" t="str">
        <f>IF(B844&lt;&gt;"",IF(AND(B844&gt;=_TM1,B844&lt;=_TM2,OR(TH!L844="1111",TH!M844="1111")),TH!D844,""),"")</f>
        <v/>
      </c>
      <c r="B844" s="36" t="str">
        <f t="shared" si="27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B844" s="587"/>
    </row>
    <row r="845" spans="1:30" ht="15.75" customHeight="1">
      <c r="A845" s="869" t="str">
        <f>IF(B845&lt;&gt;"",IF(AND(B845&gt;=_TM1,B845&lt;=_TM2,OR(TH!L845="1111",TH!M845="1111")),TH!D845,""),"")</f>
        <v/>
      </c>
      <c r="B845" s="36" t="str">
        <f t="shared" si="27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B845" s="587"/>
    </row>
    <row r="846" spans="1:30" ht="15.75" customHeight="1">
      <c r="A846" s="869" t="str">
        <f>IF(B846&lt;&gt;"",IF(AND(B846&gt;=_TM1,B846&lt;=_TM2,OR(TH!L846="1111",TH!M846="1111")),TH!D846,""),"")</f>
        <v/>
      </c>
      <c r="B846" s="36" t="str">
        <f t="shared" si="27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B846" s="587"/>
    </row>
    <row r="847" spans="1:30" ht="15.75" customHeight="1">
      <c r="A847" s="869" t="str">
        <f>IF(B847&lt;&gt;"",IF(AND(B847&gt;=_TM1,B847&lt;=_TM2,OR(TH!L847="1111",TH!M847="1111")),TH!D847,""),"")</f>
        <v/>
      </c>
      <c r="B847" s="36" t="str">
        <f t="shared" si="27"/>
        <v/>
      </c>
      <c r="C847" s="190"/>
      <c r="D847" s="190"/>
      <c r="E847" s="190"/>
      <c r="F847" s="191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  <c r="AB847" s="587"/>
    </row>
    <row r="848" spans="1:30" ht="15.75" customHeight="1">
      <c r="A848" s="869" t="str">
        <f>IF(B848&lt;&gt;"",IF(AND(B848&gt;=_TM1,B848&lt;=_TM2,OR(TH!L848="1111",TH!M848="1111")),TH!D848,""),"")</f>
        <v/>
      </c>
      <c r="B848" s="36" t="str">
        <f t="shared" si="27"/>
        <v/>
      </c>
      <c r="C848" s="190"/>
      <c r="D848" s="190"/>
      <c r="E848" s="190"/>
      <c r="F848" s="191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B848" s="587"/>
    </row>
    <row r="849" spans="1:30" ht="15.75" customHeight="1">
      <c r="A849" s="869" t="str">
        <f>IF(B849&lt;&gt;"",IF(AND(B849&gt;=_TM1,B849&lt;=_TM2,OR(TH!L849="1111",TH!M849="1111")),TH!D849,""),"")</f>
        <v/>
      </c>
      <c r="B849" s="36" t="str">
        <f t="shared" si="27"/>
        <v/>
      </c>
      <c r="C849" s="190"/>
      <c r="D849" s="190"/>
      <c r="E849" s="190"/>
      <c r="F849" s="191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  <c r="AB849" s="587"/>
    </row>
    <row r="850" spans="1:30" ht="15.75" customHeight="1">
      <c r="A850" s="869" t="str">
        <f>IF(B850&lt;&gt;"",IF(AND(B850&gt;=_TM1,B850&lt;=_TM2,OR(TH!L850="1111",TH!M850="1111")),TH!D850,""),"")</f>
        <v/>
      </c>
      <c r="B850" s="36" t="str">
        <f t="shared" si="27"/>
        <v/>
      </c>
      <c r="C850" s="190"/>
      <c r="D850" s="190"/>
      <c r="E850" s="190"/>
      <c r="F850" s="191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B850" s="587"/>
    </row>
    <row r="851" spans="1:30" ht="15.75" customHeight="1">
      <c r="A851" s="869" t="str">
        <f>IF(B851&lt;&gt;"",IF(AND(B851&gt;=_TM1,B851&lt;=_TM2,OR(TH!L851="1111",TH!M851="1111")),TH!D851,""),"")</f>
        <v/>
      </c>
      <c r="B851" s="36" t="str">
        <f t="shared" si="27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B851" s="587"/>
    </row>
    <row r="852" spans="1:30" ht="15.75" customHeight="1">
      <c r="A852" s="869" t="str">
        <f>IF(B852&lt;&gt;"",IF(AND(B852&gt;=_TM1,B852&lt;=_TM2,OR(TH!L852="1111",TH!M852="1111")),TH!D852,""),"")</f>
        <v/>
      </c>
      <c r="B852" s="36" t="str">
        <f t="shared" si="27"/>
        <v/>
      </c>
      <c r="C852" s="190"/>
      <c r="D852" s="190"/>
      <c r="E852" s="190"/>
      <c r="F852" s="191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B852" s="587"/>
    </row>
    <row r="853" spans="1:30" ht="15.75" customHeight="1">
      <c r="A853" s="869" t="str">
        <f>IF(B853&lt;&gt;"",IF(AND(B853&gt;=_TM1,B853&lt;=_TM2,OR(TH!L853="1111",TH!M853="1111")),TH!D853,""),"")</f>
        <v/>
      </c>
      <c r="B853" s="36" t="str">
        <f t="shared" si="27"/>
        <v/>
      </c>
      <c r="C853" s="190"/>
      <c r="D853" s="183"/>
      <c r="E853" s="190"/>
      <c r="F853" s="292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B853" s="587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27"/>
        <v/>
      </c>
      <c r="C854" s="190"/>
      <c r="D854" s="183"/>
      <c r="E854" s="190"/>
      <c r="F854" s="188"/>
      <c r="G854" s="876"/>
      <c r="H854" s="192"/>
      <c r="I854" s="253"/>
      <c r="J854" s="253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  <c r="AC854" s="587"/>
      <c r="AD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27"/>
        <v/>
      </c>
      <c r="C855" s="190"/>
      <c r="D855" s="183"/>
      <c r="E855" s="190"/>
      <c r="F855" s="188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27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27"/>
        <v/>
      </c>
      <c r="C857" s="190"/>
      <c r="D857" s="190"/>
      <c r="E857" s="190"/>
      <c r="F857" s="191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si="27"/>
        <v/>
      </c>
      <c r="C858" s="190"/>
      <c r="D858" s="183"/>
      <c r="E858" s="190"/>
      <c r="F858" s="188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ref="B859:B871" si="28">IF(C859&lt;&gt;"",MONTH(C859),"")</f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28"/>
        <v/>
      </c>
      <c r="C860" s="190"/>
      <c r="D860" s="190"/>
      <c r="E860" s="190"/>
      <c r="F860" s="191"/>
      <c r="G860" s="876"/>
      <c r="H860" s="192"/>
      <c r="I860" s="253"/>
      <c r="J860" s="253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28"/>
        <v/>
      </c>
      <c r="C861" s="190"/>
      <c r="D861" s="190"/>
      <c r="E861" s="190"/>
      <c r="F861" s="807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28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28"/>
        <v/>
      </c>
      <c r="C863" s="190"/>
      <c r="D863" s="190"/>
      <c r="E863" s="190"/>
      <c r="F863" s="191"/>
      <c r="G863" s="876"/>
      <c r="H863" s="192"/>
      <c r="I863" s="253"/>
      <c r="J863" s="253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28"/>
        <v/>
      </c>
      <c r="C864" s="190"/>
      <c r="D864" s="190"/>
      <c r="E864" s="190"/>
      <c r="F864" s="191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28"/>
        <v/>
      </c>
      <c r="C865" s="190"/>
      <c r="D865" s="190"/>
      <c r="E865" s="190"/>
      <c r="F865" s="191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28"/>
        <v/>
      </c>
      <c r="C866" s="190"/>
      <c r="D866" s="190"/>
      <c r="E866" s="190"/>
      <c r="F866" s="807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28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28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28"/>
        <v/>
      </c>
      <c r="C869" s="190"/>
      <c r="D869" s="190"/>
      <c r="E869" s="190"/>
      <c r="F869" s="191"/>
      <c r="G869" s="876"/>
      <c r="H869" s="192"/>
      <c r="I869" s="253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28"/>
        <v/>
      </c>
      <c r="C870" s="190"/>
      <c r="D870" s="183"/>
      <c r="E870" s="190"/>
      <c r="F870" s="292"/>
      <c r="G870" s="876"/>
      <c r="H870" s="192"/>
      <c r="I870" s="808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si="28"/>
        <v/>
      </c>
      <c r="C871" s="190"/>
      <c r="D871" s="190"/>
      <c r="E871" s="190"/>
      <c r="F871" s="191"/>
      <c r="G871" s="876"/>
      <c r="H871" s="192"/>
      <c r="I871" s="253"/>
      <c r="J871" s="253"/>
      <c r="K871" s="595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ref="B872:B898" si="29">IF(C872&lt;&gt;"",MONTH(C872),"")</f>
        <v/>
      </c>
      <c r="C872" s="190"/>
      <c r="D872" s="183"/>
      <c r="E872" s="190"/>
      <c r="F872" s="188"/>
      <c r="G872" s="876"/>
      <c r="H872" s="192"/>
      <c r="I872" s="253"/>
      <c r="J872" s="253"/>
      <c r="K872" s="38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  <c r="AC872" s="587"/>
      <c r="AD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29"/>
        <v/>
      </c>
      <c r="C873" s="190"/>
      <c r="D873" s="183"/>
      <c r="E873" s="190"/>
      <c r="F873" s="188"/>
      <c r="G873" s="876"/>
      <c r="H873" s="7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  <c r="AC873" s="587"/>
      <c r="AD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29"/>
        <v/>
      </c>
      <c r="C874" s="190"/>
      <c r="D874" s="183"/>
      <c r="E874" s="190"/>
      <c r="F874" s="188"/>
      <c r="G874" s="876"/>
      <c r="H874" s="7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  <c r="AC874" s="587"/>
      <c r="AD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29"/>
        <v/>
      </c>
      <c r="C875" s="190"/>
      <c r="D875" s="183"/>
      <c r="E875" s="190"/>
      <c r="F875" s="188"/>
      <c r="G875" s="876"/>
      <c r="H875" s="7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C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29"/>
        <v/>
      </c>
      <c r="C876" s="190"/>
      <c r="D876" s="183"/>
      <c r="E876" s="190"/>
      <c r="F876" s="188"/>
      <c r="G876" s="876"/>
      <c r="H876" s="7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  <c r="AD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29"/>
        <v/>
      </c>
      <c r="C877" s="190"/>
      <c r="D877" s="183"/>
      <c r="E877" s="190"/>
      <c r="F877" s="188"/>
      <c r="G877" s="876"/>
      <c r="H877" s="7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  <c r="AC877" s="587"/>
      <c r="AD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29"/>
        <v/>
      </c>
      <c r="C878" s="190"/>
      <c r="D878" s="183"/>
      <c r="E878" s="190"/>
      <c r="F878" s="188"/>
      <c r="G878" s="876"/>
      <c r="H878" s="7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  <c r="AD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29"/>
        <v/>
      </c>
      <c r="C879" s="190"/>
      <c r="D879" s="183"/>
      <c r="E879" s="190"/>
      <c r="F879" s="188"/>
      <c r="G879" s="876"/>
      <c r="H879" s="7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  <c r="AC879" s="587"/>
      <c r="AD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si="29"/>
        <v/>
      </c>
      <c r="C880" s="190"/>
      <c r="D880" s="183"/>
      <c r="E880" s="190"/>
      <c r="F880" s="188"/>
      <c r="G880" s="876"/>
      <c r="H880" s="7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  <c r="AC880" s="587"/>
      <c r="AD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29"/>
        <v/>
      </c>
      <c r="C881" s="190"/>
      <c r="D881" s="183"/>
      <c r="E881" s="190"/>
      <c r="F881" s="188"/>
      <c r="G881" s="876"/>
      <c r="H881" s="7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  <c r="AC881" s="587"/>
      <c r="AD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29"/>
        <v/>
      </c>
      <c r="C882" s="190"/>
      <c r="D882" s="183"/>
      <c r="E882" s="190"/>
      <c r="F882" s="188"/>
      <c r="G882" s="876"/>
      <c r="H882" s="7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  <c r="AC882" s="587"/>
      <c r="AD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29"/>
        <v/>
      </c>
      <c r="C883" s="190"/>
      <c r="D883" s="183"/>
      <c r="E883" s="190"/>
      <c r="F883" s="188"/>
      <c r="G883" s="876"/>
      <c r="H883" s="7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  <c r="AC883" s="587"/>
      <c r="AD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29"/>
        <v/>
      </c>
      <c r="C884" s="190"/>
      <c r="D884" s="183"/>
      <c r="E884" s="190"/>
      <c r="F884" s="188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  <c r="AC884" s="587"/>
      <c r="AD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29"/>
        <v/>
      </c>
      <c r="C885" s="190"/>
      <c r="D885" s="183"/>
      <c r="E885" s="190"/>
      <c r="F885" s="188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29"/>
        <v/>
      </c>
      <c r="C886" s="190"/>
      <c r="D886" s="183"/>
      <c r="E886" s="190"/>
      <c r="F886" s="188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29"/>
        <v/>
      </c>
      <c r="C887" s="190"/>
      <c r="D887" s="183"/>
      <c r="E887" s="190"/>
      <c r="F887" s="188"/>
      <c r="G887" s="876"/>
      <c r="H887" s="192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29"/>
        <v/>
      </c>
      <c r="C888" s="190"/>
      <c r="D888" s="183"/>
      <c r="E888" s="190"/>
      <c r="F888" s="188"/>
      <c r="G888" s="876"/>
      <c r="H888" s="7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29"/>
        <v/>
      </c>
      <c r="C889" s="190"/>
      <c r="D889" s="183"/>
      <c r="E889" s="190"/>
      <c r="F889" s="188"/>
      <c r="G889" s="876"/>
      <c r="H889" s="7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29"/>
        <v/>
      </c>
      <c r="C890" s="190"/>
      <c r="D890" s="183"/>
      <c r="E890" s="190"/>
      <c r="F890" s="188"/>
      <c r="G890" s="876"/>
      <c r="H890" s="7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29"/>
        <v/>
      </c>
      <c r="C891" s="190"/>
      <c r="D891" s="183"/>
      <c r="E891" s="190"/>
      <c r="F891" s="188"/>
      <c r="G891" s="876"/>
      <c r="H891" s="7"/>
      <c r="I891" s="253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29"/>
        <v/>
      </c>
      <c r="C892" s="190"/>
      <c r="D892" s="183"/>
      <c r="E892" s="190"/>
      <c r="F892" s="188"/>
      <c r="G892" s="876"/>
      <c r="H892" s="7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si="29"/>
        <v/>
      </c>
      <c r="C893" s="190"/>
      <c r="D893" s="183"/>
      <c r="E893" s="190"/>
      <c r="F893" s="188"/>
      <c r="G893" s="876"/>
      <c r="H893" s="7"/>
      <c r="I893" s="253"/>
      <c r="J893" s="253"/>
      <c r="K893" s="595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29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29"/>
        <v/>
      </c>
      <c r="C895" s="190"/>
      <c r="D895" s="183"/>
      <c r="E895" s="190"/>
      <c r="F895" s="188"/>
      <c r="G895" s="876"/>
      <c r="H895" s="7"/>
      <c r="I895" s="253"/>
      <c r="J895" s="253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29"/>
        <v/>
      </c>
      <c r="C896" s="190"/>
      <c r="D896" s="183"/>
      <c r="E896" s="190"/>
      <c r="F896" s="188"/>
      <c r="G896" s="876"/>
      <c r="H896" s="7"/>
      <c r="I896" s="254"/>
      <c r="J896" s="254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29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C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si="29"/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ref="B899:B936" si="30">IF(C899&lt;&gt;"",MONTH(C899),"")</f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C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30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30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30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30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  <c r="AD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30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30"/>
        <v/>
      </c>
      <c r="C905" s="190"/>
      <c r="D905" s="183"/>
      <c r="E905" s="190"/>
      <c r="F905" s="188"/>
      <c r="G905" s="876"/>
      <c r="H905" s="7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C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30"/>
        <v/>
      </c>
      <c r="C906" s="190"/>
      <c r="D906" s="183"/>
      <c r="E906" s="190"/>
      <c r="F906" s="188"/>
      <c r="G906" s="876"/>
      <c r="H906" s="7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  <c r="AD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30"/>
        <v/>
      </c>
      <c r="C907" s="190"/>
      <c r="D907" s="183"/>
      <c r="E907" s="190"/>
      <c r="F907" s="188"/>
      <c r="G907" s="876"/>
      <c r="H907" s="7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  <c r="AC907" s="587"/>
      <c r="AD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30"/>
        <v/>
      </c>
      <c r="C908" s="190"/>
      <c r="D908" s="183"/>
      <c r="E908" s="190"/>
      <c r="F908" s="188"/>
      <c r="G908" s="876"/>
      <c r="H908" s="7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  <c r="AD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30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  <c r="AC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30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  <c r="AC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30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  <c r="AC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30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  <c r="AC912" s="587"/>
      <c r="AD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30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  <c r="AC913" s="587"/>
      <c r="AD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30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30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  <c r="AC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30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30"/>
        <v/>
      </c>
      <c r="C917" s="190"/>
      <c r="D917" s="183"/>
      <c r="E917" s="190"/>
      <c r="F917" s="188"/>
      <c r="G917" s="876"/>
      <c r="H917" s="7"/>
      <c r="I917" s="253"/>
      <c r="J917" s="253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  <c r="AC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30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30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si="30"/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30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30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30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30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30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30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30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30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30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C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30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  <c r="AD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30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  <c r="AD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30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  <c r="AD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30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  <c r="AD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30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  <c r="AC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30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si="30"/>
        <v/>
      </c>
      <c r="C936" s="190"/>
      <c r="D936" s="183"/>
      <c r="E936" s="190"/>
      <c r="F936" s="188"/>
      <c r="G936" s="876"/>
      <c r="H936" s="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  <c r="AC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ref="B937:B983" si="31">IF(C937&lt;&gt;"",MONTH(C937),"")</f>
        <v/>
      </c>
      <c r="C937" s="190"/>
      <c r="D937" s="183"/>
      <c r="E937" s="190"/>
      <c r="F937" s="191"/>
      <c r="G937" s="876"/>
      <c r="H937" s="86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31"/>
        <v/>
      </c>
      <c r="C938" s="190"/>
      <c r="D938" s="183"/>
      <c r="E938" s="190"/>
      <c r="F938" s="191"/>
      <c r="G938" s="876"/>
      <c r="H938" s="867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C938" s="587"/>
      <c r="AD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31"/>
        <v/>
      </c>
      <c r="C939" s="190"/>
      <c r="D939" s="183"/>
      <c r="E939" s="190"/>
      <c r="F939" s="191"/>
      <c r="G939" s="876"/>
      <c r="H939" s="192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  <c r="AD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31"/>
        <v/>
      </c>
      <c r="C940" s="190"/>
      <c r="D940" s="183"/>
      <c r="E940" s="190"/>
      <c r="F940" s="191"/>
      <c r="G940" s="876"/>
      <c r="H940" s="192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  <c r="AC940" s="587"/>
      <c r="AD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31"/>
        <v/>
      </c>
      <c r="C941" s="190"/>
      <c r="D941" s="183"/>
      <c r="E941" s="190"/>
      <c r="F941" s="188"/>
      <c r="G941" s="876"/>
      <c r="H941" s="192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  <c r="AD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31"/>
        <v/>
      </c>
      <c r="C942" s="190"/>
      <c r="D942" s="183"/>
      <c r="E942" s="190"/>
      <c r="F942" s="188"/>
      <c r="G942" s="876"/>
      <c r="H942" s="192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  <c r="AC942" s="587"/>
      <c r="AD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31"/>
        <v/>
      </c>
      <c r="C943" s="190"/>
      <c r="D943" s="190"/>
      <c r="E943" s="190"/>
      <c r="F943" s="191"/>
      <c r="G943" s="876"/>
      <c r="H943" s="192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  <c r="AC943" s="587"/>
      <c r="AD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31"/>
        <v/>
      </c>
      <c r="C944" s="190"/>
      <c r="D944" s="190"/>
      <c r="E944" s="190"/>
      <c r="F944" s="191"/>
      <c r="G944" s="876"/>
      <c r="H944" s="86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  <c r="AC944" s="587"/>
      <c r="AD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31"/>
        <v/>
      </c>
      <c r="C945" s="190"/>
      <c r="D945" s="183"/>
      <c r="E945" s="190"/>
      <c r="F945" s="191"/>
      <c r="G945" s="876"/>
      <c r="H945" s="86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31"/>
        <v/>
      </c>
      <c r="C946" s="190"/>
      <c r="D946" s="183"/>
      <c r="E946" s="190"/>
      <c r="F946" s="188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31"/>
        <v/>
      </c>
      <c r="C947" s="190"/>
      <c r="D947" s="183"/>
      <c r="E947" s="190"/>
      <c r="F947" s="191"/>
      <c r="G947" s="876"/>
      <c r="H947" s="7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31"/>
        <v/>
      </c>
      <c r="C948" s="190"/>
      <c r="D948" s="183"/>
      <c r="E948" s="190"/>
      <c r="F948" s="188"/>
      <c r="G948" s="876"/>
      <c r="H948" s="192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31"/>
        <v/>
      </c>
      <c r="C949" s="190"/>
      <c r="D949" s="183"/>
      <c r="E949" s="190"/>
      <c r="F949" s="188"/>
      <c r="G949" s="876"/>
      <c r="H949" s="192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31"/>
        <v/>
      </c>
      <c r="C950" s="190"/>
      <c r="D950" s="183"/>
      <c r="E950" s="190"/>
      <c r="F950" s="191"/>
      <c r="G950" s="876"/>
      <c r="H950" s="192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31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31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31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31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C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31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D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31"/>
        <v/>
      </c>
      <c r="C956" s="190"/>
      <c r="D956" s="183"/>
      <c r="E956" s="190"/>
      <c r="F956" s="188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  <c r="AD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31"/>
        <v/>
      </c>
      <c r="C957" s="190"/>
      <c r="D957" s="183"/>
      <c r="E957" s="190"/>
      <c r="F957" s="191"/>
      <c r="G957" s="876"/>
      <c r="H957" s="7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C957" s="587"/>
      <c r="AD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si="31"/>
        <v/>
      </c>
      <c r="C958" s="190"/>
      <c r="D958" s="183"/>
      <c r="E958" s="190"/>
      <c r="F958" s="188"/>
      <c r="G958" s="876"/>
      <c r="H958" s="192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  <c r="AD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31"/>
        <v/>
      </c>
      <c r="C959" s="190"/>
      <c r="D959" s="183"/>
      <c r="E959" s="190"/>
      <c r="F959" s="191"/>
      <c r="G959" s="876"/>
      <c r="H959" s="192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D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31"/>
        <v/>
      </c>
      <c r="C960" s="190"/>
      <c r="D960" s="183"/>
      <c r="E960" s="190"/>
      <c r="F960" s="188"/>
      <c r="G960" s="876"/>
      <c r="H960" s="7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  <c r="AC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31"/>
        <v/>
      </c>
      <c r="C961" s="190"/>
      <c r="D961" s="183"/>
      <c r="E961" s="190"/>
      <c r="F961" s="191"/>
      <c r="G961" s="876"/>
      <c r="H961" s="7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31"/>
        <v/>
      </c>
      <c r="C962" s="190"/>
      <c r="D962" s="183"/>
      <c r="E962" s="190"/>
      <c r="F962" s="188"/>
      <c r="G962" s="876"/>
      <c r="H962" s="7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  <c r="AC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31"/>
        <v/>
      </c>
      <c r="C963" s="190"/>
      <c r="D963" s="183"/>
      <c r="E963" s="190"/>
      <c r="F963" s="188"/>
      <c r="G963" s="876"/>
      <c r="H963" s="7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31"/>
        <v/>
      </c>
      <c r="C964" s="190"/>
      <c r="D964" s="183"/>
      <c r="E964" s="190"/>
      <c r="F964" s="188"/>
      <c r="G964" s="876"/>
      <c r="H964" s="7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  <c r="AC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31"/>
        <v/>
      </c>
      <c r="C965" s="190"/>
      <c r="D965" s="183"/>
      <c r="E965" s="190"/>
      <c r="F965" s="188"/>
      <c r="G965" s="876"/>
      <c r="H965" s="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31"/>
        <v/>
      </c>
      <c r="C966" s="190"/>
      <c r="D966" s="183"/>
      <c r="E966" s="190"/>
      <c r="F966" s="191"/>
      <c r="G966" s="876"/>
      <c r="H966" s="7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31"/>
        <v/>
      </c>
      <c r="C967" s="190"/>
      <c r="D967" s="183"/>
      <c r="E967" s="190"/>
      <c r="F967" s="188"/>
      <c r="G967" s="876"/>
      <c r="H967" s="192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31"/>
        <v/>
      </c>
      <c r="C968" s="190"/>
      <c r="D968" s="183"/>
      <c r="E968" s="190"/>
      <c r="F968" s="188"/>
      <c r="G968" s="876"/>
      <c r="H968" s="192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31"/>
        <v/>
      </c>
      <c r="C969" s="190"/>
      <c r="D969" s="183"/>
      <c r="E969" s="190"/>
      <c r="F969" s="188"/>
      <c r="G969" s="876"/>
      <c r="H969" s="7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31"/>
        <v/>
      </c>
      <c r="C970" s="190"/>
      <c r="D970" s="183"/>
      <c r="E970" s="190"/>
      <c r="F970" s="188"/>
      <c r="G970" s="876"/>
      <c r="H970" s="7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31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31"/>
        <v/>
      </c>
      <c r="C972" s="190"/>
      <c r="D972" s="183"/>
      <c r="E972" s="190"/>
      <c r="F972" s="191"/>
      <c r="G972" s="876"/>
      <c r="H972" s="192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31"/>
        <v/>
      </c>
      <c r="C973" s="190"/>
      <c r="D973" s="183"/>
      <c r="E973" s="190"/>
      <c r="F973" s="188"/>
      <c r="G973" s="876"/>
      <c r="H973" s="192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31"/>
        <v/>
      </c>
      <c r="C974" s="190"/>
      <c r="D974" s="183"/>
      <c r="E974" s="190"/>
      <c r="F974" s="188"/>
      <c r="G974" s="876"/>
      <c r="H974" s="192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  <c r="AC974" s="587"/>
      <c r="AD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31"/>
        <v/>
      </c>
      <c r="C975" s="190"/>
      <c r="D975" s="183"/>
      <c r="E975" s="190"/>
      <c r="F975" s="188"/>
      <c r="G975" s="876"/>
      <c r="H975" s="192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  <c r="AC975" s="587"/>
      <c r="AD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31"/>
        <v/>
      </c>
      <c r="C976" s="190"/>
      <c r="D976" s="183"/>
      <c r="E976" s="190"/>
      <c r="F976" s="188"/>
      <c r="G976" s="876"/>
      <c r="H976" s="192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31"/>
        <v/>
      </c>
      <c r="C977" s="190"/>
      <c r="D977" s="183"/>
      <c r="E977" s="190"/>
      <c r="F977" s="188"/>
      <c r="G977" s="876"/>
      <c r="H977" s="192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31"/>
        <v/>
      </c>
      <c r="C978" s="190"/>
      <c r="D978" s="183"/>
      <c r="E978" s="190"/>
      <c r="F978" s="191"/>
      <c r="G978" s="876"/>
      <c r="H978" s="192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31"/>
        <v/>
      </c>
      <c r="C979" s="190"/>
      <c r="D979" s="183"/>
      <c r="E979" s="190"/>
      <c r="F979" s="188"/>
      <c r="G979" s="876"/>
      <c r="H979" s="7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31"/>
        <v/>
      </c>
      <c r="C980" s="190"/>
      <c r="D980" s="183"/>
      <c r="E980" s="190"/>
      <c r="F980" s="188"/>
      <c r="G980" s="876"/>
      <c r="H980" s="7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31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31"/>
        <v/>
      </c>
      <c r="C982" s="190"/>
      <c r="D982" s="183"/>
      <c r="E982" s="190"/>
      <c r="F982" s="188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si="31"/>
        <v/>
      </c>
      <c r="C983" s="190"/>
      <c r="D983" s="183"/>
      <c r="E983" s="190"/>
      <c r="F983" s="191"/>
      <c r="G983" s="876"/>
      <c r="H983" s="7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ref="B984:B1015" si="32">IF(C984&lt;&gt;"",MONTH(C984),"")</f>
        <v/>
      </c>
      <c r="C984" s="190"/>
      <c r="D984" s="183"/>
      <c r="E984" s="190"/>
      <c r="F984" s="188"/>
      <c r="G984" s="876"/>
      <c r="H984" s="192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  <c r="AD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32"/>
        <v/>
      </c>
      <c r="C985" s="190"/>
      <c r="D985" s="183"/>
      <c r="E985" s="190"/>
      <c r="F985" s="188"/>
      <c r="G985" s="876"/>
      <c r="H985" s="192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32"/>
        <v/>
      </c>
      <c r="C986" s="190"/>
      <c r="D986" s="183"/>
      <c r="E986" s="190"/>
      <c r="F986" s="191"/>
      <c r="G986" s="876"/>
      <c r="H986" s="192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32"/>
        <v/>
      </c>
      <c r="C987" s="190"/>
      <c r="D987" s="183"/>
      <c r="E987" s="190"/>
      <c r="F987" s="188"/>
      <c r="G987" s="876"/>
      <c r="H987" s="192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32"/>
        <v/>
      </c>
      <c r="C988" s="190"/>
      <c r="D988" s="183"/>
      <c r="E988" s="190"/>
      <c r="F988" s="191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32"/>
        <v/>
      </c>
      <c r="C989" s="190"/>
      <c r="D989" s="183"/>
      <c r="E989" s="190"/>
      <c r="F989" s="191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32"/>
        <v/>
      </c>
      <c r="C990" s="190"/>
      <c r="D990" s="183"/>
      <c r="E990" s="190"/>
      <c r="F990" s="188"/>
      <c r="G990" s="876"/>
      <c r="H990" s="192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  <c r="AC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32"/>
        <v/>
      </c>
      <c r="C991" s="190"/>
      <c r="D991" s="183"/>
      <c r="E991" s="190"/>
      <c r="F991" s="191"/>
      <c r="G991" s="876"/>
      <c r="H991" s="192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32"/>
        <v/>
      </c>
      <c r="C992" s="190"/>
      <c r="D992" s="183"/>
      <c r="E992" s="190"/>
      <c r="F992" s="191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29" ht="15.75" customHeight="1">
      <c r="A993" s="869" t="str">
        <f>IF(B993&lt;&gt;"",IF(AND(B993&gt;=_TM1,B993&lt;=_TM2,OR(TH!L993="1111",TH!M993="1111")),TH!D993,""),"")</f>
        <v/>
      </c>
      <c r="B993" s="36" t="str">
        <f t="shared" si="32"/>
        <v/>
      </c>
      <c r="C993" s="190"/>
      <c r="D993" s="183"/>
      <c r="E993" s="190"/>
      <c r="F993" s="188"/>
      <c r="G993" s="876"/>
      <c r="H993" s="192"/>
      <c r="I993" s="253"/>
      <c r="J993" s="253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29" ht="15.75" customHeight="1">
      <c r="A994" s="869" t="str">
        <f>IF(B994&lt;&gt;"",IF(AND(B994&gt;=_TM1,B994&lt;=_TM2,OR(TH!L994="1111",TH!M994="1111")),TH!D994,""),"")</f>
        <v/>
      </c>
      <c r="B994" s="36" t="str">
        <f t="shared" si="32"/>
        <v/>
      </c>
      <c r="C994" s="190"/>
      <c r="D994" s="183"/>
      <c r="E994" s="190"/>
      <c r="F994" s="191"/>
      <c r="G994" s="876"/>
      <c r="H994" s="192"/>
      <c r="I994" s="255"/>
      <c r="J994" s="255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29" ht="15.75" customHeight="1">
      <c r="A995" s="869" t="str">
        <f>IF(B995&lt;&gt;"",IF(AND(B995&gt;=_TM1,B995&lt;=_TM2,OR(TH!L995="1111",TH!M995="1111")),TH!D995,""),"")</f>
        <v/>
      </c>
      <c r="B995" s="36" t="str">
        <f t="shared" si="32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</row>
    <row r="996" spans="1:29" ht="15.75" customHeight="1">
      <c r="A996" s="869" t="str">
        <f>IF(B996&lt;&gt;"",IF(AND(B996&gt;=_TM1,B996&lt;=_TM2,OR(TH!L996="1111",TH!M996="1111")),TH!D996,""),"")</f>
        <v/>
      </c>
      <c r="B996" s="36" t="str">
        <f t="shared" si="32"/>
        <v/>
      </c>
      <c r="C996" s="190"/>
      <c r="D996" s="183"/>
      <c r="E996" s="190"/>
      <c r="F996" s="188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</row>
    <row r="997" spans="1:29" ht="15.75" customHeight="1">
      <c r="A997" s="869" t="str">
        <f>IF(B997&lt;&gt;"",IF(AND(B997&gt;=_TM1,B997&lt;=_TM2,OR(TH!L997="1111",TH!M997="1111")),TH!D997,""),"")</f>
        <v/>
      </c>
      <c r="B997" s="36" t="str">
        <f t="shared" si="32"/>
        <v/>
      </c>
      <c r="C997" s="190"/>
      <c r="D997" s="183"/>
      <c r="E997" s="190"/>
      <c r="F997" s="191"/>
      <c r="G997" s="876"/>
      <c r="H997" s="192"/>
      <c r="I997" s="253"/>
      <c r="J997" s="253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  <c r="AC997" s="587"/>
    </row>
    <row r="998" spans="1:29" ht="15.75" customHeight="1">
      <c r="A998" s="869" t="str">
        <f>IF(B998&lt;&gt;"",IF(AND(B998&gt;=_TM1,B998&lt;=_TM2,OR(TH!L998="1111",TH!M998="1111")),TH!D998,""),"")</f>
        <v/>
      </c>
      <c r="B998" s="36" t="str">
        <f t="shared" si="32"/>
        <v/>
      </c>
      <c r="C998" s="190"/>
      <c r="D998" s="183"/>
      <c r="E998" s="190"/>
      <c r="F998" s="191"/>
      <c r="G998" s="876"/>
      <c r="H998" s="192"/>
      <c r="I998" s="820"/>
      <c r="J998" s="255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29" ht="15.75" customHeight="1">
      <c r="A999" s="869" t="str">
        <f>IF(B999&lt;&gt;"",IF(AND(B999&gt;=_TM1,B999&lt;=_TM2,OR(TH!L999="1111",TH!M999="1111")),TH!D999,""),"")</f>
        <v/>
      </c>
      <c r="B999" s="36" t="str">
        <f t="shared" si="32"/>
        <v/>
      </c>
      <c r="C999" s="190"/>
      <c r="D999" s="183"/>
      <c r="E999" s="190"/>
      <c r="F999" s="188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29" ht="15.75" customHeight="1">
      <c r="A1000" s="869" t="str">
        <f>IF(B1000&lt;&gt;"",IF(AND(B1000&gt;=_TM1,B1000&lt;=_TM2,OR(TH!L1000="1111",TH!M1000="1111")),TH!D1000,""),"")</f>
        <v/>
      </c>
      <c r="B1000" s="36" t="str">
        <f t="shared" si="32"/>
        <v/>
      </c>
      <c r="C1000" s="190"/>
      <c r="D1000" s="183"/>
      <c r="E1000" s="190"/>
      <c r="F1000" s="188"/>
      <c r="G1000" s="876"/>
      <c r="H1000" s="192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29" ht="15.75" customHeight="1">
      <c r="A1001" s="869" t="str">
        <f>IF(B1001&lt;&gt;"",IF(AND(B1001&gt;=_TM1,B1001&lt;=_TM2,OR(TH!L1001="1111",TH!M1001="1111")),TH!D1001,""),"")</f>
        <v/>
      </c>
      <c r="B1001" s="36" t="str">
        <f t="shared" si="32"/>
        <v/>
      </c>
      <c r="C1001" s="190"/>
      <c r="D1001" s="183"/>
      <c r="E1001" s="190"/>
      <c r="F1001" s="188"/>
      <c r="G1001" s="876"/>
      <c r="H1001" s="192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29" ht="15.75" customHeight="1">
      <c r="A1002" s="869" t="str">
        <f>IF(B1002&lt;&gt;"",IF(AND(B1002&gt;=_TM1,B1002&lt;=_TM2,OR(TH!L1002="1111",TH!M1002="1111")),TH!D1002,""),"")</f>
        <v/>
      </c>
      <c r="B1002" s="36" t="str">
        <f t="shared" si="32"/>
        <v/>
      </c>
      <c r="C1002" s="190"/>
      <c r="D1002" s="183"/>
      <c r="E1002" s="190"/>
      <c r="F1002" s="188"/>
      <c r="G1002" s="876"/>
      <c r="H1002" s="192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29" ht="15.75" customHeight="1">
      <c r="A1003" s="869" t="str">
        <f>IF(B1003&lt;&gt;"",IF(AND(B1003&gt;=_TM1,B1003&lt;=_TM2,OR(TH!L1003="1111",TH!M1003="1111")),TH!D1003,""),"")</f>
        <v/>
      </c>
      <c r="B1003" s="36" t="str">
        <f t="shared" si="32"/>
        <v/>
      </c>
      <c r="C1003" s="190"/>
      <c r="D1003" s="183"/>
      <c r="E1003" s="190"/>
      <c r="F1003" s="188"/>
      <c r="G1003" s="876"/>
      <c r="H1003" s="192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29" ht="15.75" customHeight="1">
      <c r="A1004" s="869" t="str">
        <f>IF(B1004&lt;&gt;"",IF(AND(B1004&gt;=_TM1,B1004&lt;=_TM2,OR(TH!L1004="1111",TH!M1004="1111")),TH!D1004,""),"")</f>
        <v/>
      </c>
      <c r="B1004" s="36" t="str">
        <f t="shared" si="32"/>
        <v/>
      </c>
      <c r="C1004" s="190"/>
      <c r="D1004" s="183"/>
      <c r="E1004" s="190"/>
      <c r="F1004" s="188"/>
      <c r="G1004" s="876"/>
      <c r="H1004" s="192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29" ht="15.75" customHeight="1">
      <c r="A1005" s="869" t="str">
        <f>IF(B1005&lt;&gt;"",IF(AND(B1005&gt;=_TM1,B1005&lt;=_TM2,OR(TH!L1005="1111",TH!M1005="1111")),TH!D1005,""),"")</f>
        <v/>
      </c>
      <c r="B1005" s="36" t="str">
        <f t="shared" si="32"/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</row>
    <row r="1006" spans="1:29" ht="15.75" customHeight="1">
      <c r="A1006" s="869" t="str">
        <f>IF(B1006&lt;&gt;"",IF(AND(B1006&gt;=_TM1,B1006&lt;=_TM2,OR(TH!L1006="1111",TH!M1006="1111")),TH!D1006,""),"")</f>
        <v/>
      </c>
      <c r="B1006" s="36" t="str">
        <f t="shared" si="32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29" ht="15.75" customHeight="1">
      <c r="A1007" s="869" t="str">
        <f>IF(B1007&lt;&gt;"",IF(AND(B1007&gt;=_TM1,B1007&lt;=_TM2,OR(TH!L1007="1111",TH!M1007="1111")),TH!D1007,""),"")</f>
        <v/>
      </c>
      <c r="B1007" s="36" t="str">
        <f t="shared" si="32"/>
        <v/>
      </c>
      <c r="C1007" s="190"/>
      <c r="D1007" s="183"/>
      <c r="E1007" s="190"/>
      <c r="F1007" s="188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29" ht="15.75" customHeight="1">
      <c r="A1008" s="869" t="str">
        <f>IF(B1008&lt;&gt;"",IF(AND(B1008&gt;=_TM1,B1008&lt;=_TM2,OR(TH!L1008="1111",TH!M1008="1111")),TH!D1008,""),"")</f>
        <v/>
      </c>
      <c r="B1008" s="36" t="str">
        <f t="shared" si="32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30" ht="15.75" customHeight="1">
      <c r="A1009" s="869" t="str">
        <f>IF(B1009&lt;&gt;"",IF(AND(B1009&gt;=_TM1,B1009&lt;=_TM2,OR(TH!L1009="1111",TH!M1009="1111")),TH!D1009,""),"")</f>
        <v/>
      </c>
      <c r="B1009" s="36" t="str">
        <f t="shared" si="32"/>
        <v/>
      </c>
      <c r="C1009" s="190"/>
      <c r="D1009" s="183"/>
      <c r="E1009" s="190"/>
      <c r="F1009" s="188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30" ht="15.75" customHeight="1">
      <c r="A1010" s="869" t="str">
        <f>IF(B1010&lt;&gt;"",IF(AND(B1010&gt;=_TM1,B1010&lt;=_TM2,OR(TH!L1010="1111",TH!M1010="1111")),TH!D1010,""),"")</f>
        <v/>
      </c>
      <c r="B1010" s="36" t="str">
        <f t="shared" si="32"/>
        <v/>
      </c>
      <c r="C1010" s="190"/>
      <c r="D1010" s="183"/>
      <c r="E1010" s="190"/>
      <c r="F1010" s="188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30" ht="15.75" customHeight="1">
      <c r="A1011" s="869" t="str">
        <f>IF(B1011&lt;&gt;"",IF(AND(B1011&gt;=_TM1,B1011&lt;=_TM2,OR(TH!L1011="1111",TH!M1011="1111")),TH!D1011,""),"")</f>
        <v/>
      </c>
      <c r="B1011" s="36" t="str">
        <f t="shared" si="32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</row>
    <row r="1012" spans="1:30" ht="15.75" customHeight="1">
      <c r="A1012" s="869" t="str">
        <f>IF(B1012&lt;&gt;"",IF(AND(B1012&gt;=_TM1,B1012&lt;=_TM2,OR(TH!L1012="1111",TH!M1012="1111")),TH!D1012,""),"")</f>
        <v/>
      </c>
      <c r="B1012" s="36" t="str">
        <f t="shared" si="32"/>
        <v/>
      </c>
      <c r="C1012" s="190"/>
      <c r="D1012" s="183"/>
      <c r="E1012" s="190"/>
      <c r="F1012" s="188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</row>
    <row r="1013" spans="1:30" ht="15.75" customHeight="1">
      <c r="A1013" s="869" t="str">
        <f>IF(B1013&lt;&gt;"",IF(AND(B1013&gt;=_TM1,B1013&lt;=_TM2,OR(TH!L1013="1111",TH!M1013="1111")),TH!D1013,""),"")</f>
        <v/>
      </c>
      <c r="B1013" s="36" t="str">
        <f t="shared" si="32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  <c r="AC1013" s="658"/>
      <c r="AD1013" s="658"/>
    </row>
    <row r="1014" spans="1:30" ht="15.75" customHeight="1">
      <c r="A1014" s="869" t="str">
        <f>IF(B1014&lt;&gt;"",IF(AND(B1014&gt;=_TM1,B1014&lt;=_TM2,OR(TH!L1014="1111",TH!M1014="1111")),TH!D1014,""),"")</f>
        <v/>
      </c>
      <c r="B1014" s="36" t="str">
        <f t="shared" si="32"/>
        <v/>
      </c>
      <c r="C1014" s="190"/>
      <c r="D1014" s="183"/>
      <c r="E1014" s="190"/>
      <c r="F1014" s="191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</row>
    <row r="1015" spans="1:30" ht="15.75" customHeight="1">
      <c r="A1015" s="869" t="str">
        <f>IF(B1015&lt;&gt;"",IF(AND(B1015&gt;=_TM1,B1015&lt;=_TM2,OR(TH!L1015="1111",TH!M1015="1111")),TH!D1015,""),"")</f>
        <v/>
      </c>
      <c r="B1015" s="36" t="str">
        <f t="shared" si="32"/>
        <v/>
      </c>
      <c r="C1015" s="190"/>
      <c r="D1015" s="183"/>
      <c r="E1015" s="190"/>
      <c r="F1015" s="191"/>
      <c r="G1015" s="876"/>
      <c r="H1015" s="192"/>
      <c r="I1015" s="253"/>
      <c r="J1015" s="253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  <c r="AC1015" s="587"/>
    </row>
    <row r="1016" spans="1:30" ht="15.75" customHeight="1">
      <c r="A1016" s="869" t="str">
        <f>IF(B1016&lt;&gt;"",IF(AND(B1016&gt;=_TM1,B1016&lt;=_TM2,OR(TH!L1016="1111",TH!M1016="1111")),TH!D1016,""),"")</f>
        <v/>
      </c>
      <c r="B1016" s="36" t="str">
        <f t="shared" ref="B1016:B1047" si="33">IF(C1016&lt;&gt;"",MONTH(C1016),"")</f>
        <v/>
      </c>
      <c r="C1016" s="190"/>
      <c r="D1016" s="183"/>
      <c r="E1016" s="190"/>
      <c r="F1016" s="191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  <c r="AC1016" s="587"/>
    </row>
    <row r="1017" spans="1:30" ht="15.75" customHeight="1">
      <c r="A1017" s="869" t="str">
        <f>IF(B1017&lt;&gt;"",IF(AND(B1017&gt;=_TM1,B1017&lt;=_TM2,OR(TH!L1017="1111",TH!M1017="1111")),TH!D1017,""),"")</f>
        <v/>
      </c>
      <c r="B1017" s="36" t="str">
        <f t="shared" si="33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</row>
    <row r="1018" spans="1:30" ht="15.75" customHeight="1">
      <c r="A1018" s="869" t="str">
        <f>IF(B1018&lt;&gt;"",IF(AND(B1018&gt;=_TM1,B1018&lt;=_TM2,OR(TH!L1018="1111",TH!M1018="1111")),TH!D1018,""),"")</f>
        <v/>
      </c>
      <c r="B1018" s="36" t="str">
        <f t="shared" si="33"/>
        <v/>
      </c>
      <c r="C1018" s="190"/>
      <c r="D1018" s="183"/>
      <c r="E1018" s="190"/>
      <c r="F1018" s="188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  <c r="AC1018" s="587"/>
    </row>
    <row r="1019" spans="1:30" ht="15.75" customHeight="1">
      <c r="A1019" s="869" t="str">
        <f>IF(B1019&lt;&gt;"",IF(AND(B1019&gt;=_TM1,B1019&lt;=_TM2,OR(TH!L1019="1111",TH!M1019="1111")),TH!D1019,""),"")</f>
        <v/>
      </c>
      <c r="B1019" s="36" t="str">
        <f t="shared" si="33"/>
        <v/>
      </c>
      <c r="C1019" s="190"/>
      <c r="D1019" s="183"/>
      <c r="E1019" s="190"/>
      <c r="F1019" s="188"/>
      <c r="G1019" s="876"/>
      <c r="H1019" s="192"/>
      <c r="I1019" s="253"/>
      <c r="J1019" s="253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30" ht="15.75" customHeight="1">
      <c r="A1020" s="869" t="str">
        <f>IF(B1020&lt;&gt;"",IF(AND(B1020&gt;=_TM1,B1020&lt;=_TM2,OR(TH!L1020="1111",TH!M1020="1111")),TH!D1020,""),"")</f>
        <v/>
      </c>
      <c r="B1020" s="36" t="str">
        <f t="shared" si="33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30" ht="15.75" customHeight="1">
      <c r="A1021" s="869" t="str">
        <f>IF(B1021&lt;&gt;"",IF(AND(B1021&gt;=_TM1,B1021&lt;=_TM2,OR(TH!L1021="1111",TH!M1021="1111")),TH!D1021,""),"")</f>
        <v/>
      </c>
      <c r="B1021" s="36" t="str">
        <f t="shared" si="33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30" ht="15.75" customHeight="1">
      <c r="A1022" s="869" t="str">
        <f>IF(B1022&lt;&gt;"",IF(AND(B1022&gt;=_TM1,B1022&lt;=_TM2,OR(TH!L1022="1111",TH!M1022="1111")),TH!D1022,""),"")</f>
        <v/>
      </c>
      <c r="B1022" s="36" t="str">
        <f t="shared" si="33"/>
        <v/>
      </c>
      <c r="C1022" s="190"/>
      <c r="D1022" s="183"/>
      <c r="E1022" s="190"/>
      <c r="F1022" s="188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30" ht="15.75" customHeight="1">
      <c r="A1023" s="869" t="str">
        <f>IF(B1023&lt;&gt;"",IF(AND(B1023&gt;=_TM1,B1023&lt;=_TM2,OR(TH!L1023="1111",TH!M1023="1111")),TH!D1023,""),"")</f>
        <v/>
      </c>
      <c r="B1023" s="36" t="str">
        <f t="shared" si="33"/>
        <v/>
      </c>
      <c r="C1023" s="190"/>
      <c r="D1023" s="183"/>
      <c r="E1023" s="190"/>
      <c r="F1023" s="191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30" ht="15.75" customHeight="1">
      <c r="A1024" s="869" t="str">
        <f>IF(B1024&lt;&gt;"",IF(AND(B1024&gt;=_TM1,B1024&lt;=_TM2,OR(TH!L1024="1111",TH!M1024="1111")),TH!D1024,""),"")</f>
        <v/>
      </c>
      <c r="B1024" s="36" t="str">
        <f t="shared" si="33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29" ht="15.75" customHeight="1">
      <c r="A1025" s="869" t="str">
        <f>IF(B1025&lt;&gt;"",IF(AND(B1025&gt;=_TM1,B1025&lt;=_TM2,OR(TH!L1025="1111",TH!M1025="1111")),TH!D1025,""),"")</f>
        <v/>
      </c>
      <c r="B1025" s="36" t="str">
        <f t="shared" si="33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29" ht="15.75" customHeight="1">
      <c r="A1026" s="869" t="str">
        <f>IF(B1026&lt;&gt;"",IF(AND(B1026&gt;=_TM1,B1026&lt;=_TM2,OR(TH!L1026="1111",TH!M1026="1111")),TH!D1026,""),"")</f>
        <v/>
      </c>
      <c r="B1026" s="36" t="str">
        <f t="shared" si="33"/>
        <v/>
      </c>
      <c r="C1026" s="190"/>
      <c r="D1026" s="183"/>
      <c r="E1026" s="190"/>
      <c r="F1026" s="188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29" ht="15.75" customHeight="1">
      <c r="A1027" s="869" t="str">
        <f>IF(B1027&lt;&gt;"",IF(AND(B1027&gt;=_TM1,B1027&lt;=_TM2,OR(TH!L1027="1111",TH!M1027="1111")),TH!D1027,""),"")</f>
        <v/>
      </c>
      <c r="B1027" s="36" t="str">
        <f t="shared" si="33"/>
        <v/>
      </c>
      <c r="C1027" s="190"/>
      <c r="D1027" s="183"/>
      <c r="E1027" s="190"/>
      <c r="F1027" s="40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</row>
    <row r="1028" spans="1:29" ht="15.75" customHeight="1">
      <c r="A1028" s="869" t="str">
        <f>IF(B1028&lt;&gt;"",IF(AND(B1028&gt;=_TM1,B1028&lt;=_TM2,OR(TH!L1028="1111",TH!M1028="1111")),TH!D1028,""),"")</f>
        <v/>
      </c>
      <c r="B1028" s="36" t="str">
        <f t="shared" si="33"/>
        <v/>
      </c>
      <c r="C1028" s="190"/>
      <c r="D1028" s="183"/>
      <c r="E1028" s="190"/>
      <c r="F1028" s="188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  <c r="AC1028" s="587"/>
    </row>
    <row r="1029" spans="1:29" ht="15.75" customHeight="1">
      <c r="A1029" s="869" t="str">
        <f>IF(B1029&lt;&gt;"",IF(AND(B1029&gt;=_TM1,B1029&lt;=_TM2,OR(TH!L1029="1111",TH!M1029="1111")),TH!D1029,""),"")</f>
        <v/>
      </c>
      <c r="B1029" s="36" t="str">
        <f t="shared" si="33"/>
        <v/>
      </c>
      <c r="C1029" s="190"/>
      <c r="D1029" s="183"/>
      <c r="E1029" s="190"/>
      <c r="F1029" s="191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  <c r="AC1029" s="587"/>
    </row>
    <row r="1030" spans="1:29" ht="15.75" customHeight="1">
      <c r="A1030" s="869" t="str">
        <f>IF(B1030&lt;&gt;"",IF(AND(B1030&gt;=_TM1,B1030&lt;=_TM2,OR(TH!L1030="1111",TH!M1030="1111")),TH!D1030,""),"")</f>
        <v/>
      </c>
      <c r="B1030" s="36" t="str">
        <f t="shared" si="33"/>
        <v/>
      </c>
      <c r="C1030" s="190"/>
      <c r="D1030" s="183"/>
      <c r="E1030" s="190"/>
      <c r="F1030" s="191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  <c r="AC1030" s="587"/>
    </row>
    <row r="1031" spans="1:29" ht="15.75" customHeight="1">
      <c r="A1031" s="869" t="str">
        <f>IF(B1031&lt;&gt;"",IF(AND(B1031&gt;=_TM1,B1031&lt;=_TM2,OR(TH!L1031="1111",TH!M1031="1111")),TH!D1031,""),"")</f>
        <v/>
      </c>
      <c r="B1031" s="36" t="str">
        <f t="shared" si="33"/>
        <v/>
      </c>
      <c r="C1031" s="190"/>
      <c r="D1031" s="183"/>
      <c r="E1031" s="190"/>
      <c r="F1031" s="292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29" ht="15.75" customHeight="1">
      <c r="A1032" s="869" t="str">
        <f>IF(B1032&lt;&gt;"",IF(AND(B1032&gt;=_TM1,B1032&lt;=_TM2,OR(TH!L1032="1111",TH!M1032="1111")),TH!D1032,""),"")</f>
        <v/>
      </c>
      <c r="B1032" s="36" t="str">
        <f t="shared" si="33"/>
        <v/>
      </c>
      <c r="C1032" s="190"/>
      <c r="D1032" s="183"/>
      <c r="E1032" s="190"/>
      <c r="F1032" s="191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</row>
    <row r="1033" spans="1:29" ht="15.75" customHeight="1">
      <c r="A1033" s="869" t="str">
        <f>IF(B1033&lt;&gt;"",IF(AND(B1033&gt;=_TM1,B1033&lt;=_TM2,OR(TH!L1033="1111",TH!M1033="1111")),TH!D1033,""),"")</f>
        <v/>
      </c>
      <c r="B1033" s="36" t="str">
        <f t="shared" si="33"/>
        <v/>
      </c>
      <c r="C1033" s="190"/>
      <c r="D1033" s="183"/>
      <c r="E1033" s="190"/>
      <c r="F1033" s="191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  <c r="AC1033" s="587"/>
    </row>
    <row r="1034" spans="1:29" ht="15.75" customHeight="1">
      <c r="A1034" s="869" t="str">
        <f>IF(B1034&lt;&gt;"",IF(AND(B1034&gt;=_TM1,B1034&lt;=_TM2,OR(TH!L1034="1111",TH!M1034="1111")),TH!D1034,""),"")</f>
        <v/>
      </c>
      <c r="B1034" s="36" t="str">
        <f t="shared" si="33"/>
        <v/>
      </c>
      <c r="C1034" s="190"/>
      <c r="D1034" s="183"/>
      <c r="E1034" s="190"/>
      <c r="F1034" s="188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</row>
    <row r="1035" spans="1:29" ht="15.75" customHeight="1">
      <c r="A1035" s="869" t="str">
        <f>IF(B1035&lt;&gt;"",IF(AND(B1035&gt;=_TM1,B1035&lt;=_TM2,OR(TH!L1035="1111",TH!M1035="1111")),TH!D1035,""),"")</f>
        <v/>
      </c>
      <c r="B1035" s="36" t="str">
        <f t="shared" si="33"/>
        <v/>
      </c>
      <c r="C1035" s="190"/>
      <c r="D1035" s="183"/>
      <c r="E1035" s="190"/>
      <c r="F1035" s="188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29" ht="15.75" customHeight="1">
      <c r="A1036" s="869" t="str">
        <f>IF(B1036&lt;&gt;"",IF(AND(B1036&gt;=_TM1,B1036&lt;=_TM2,OR(TH!L1036="1111",TH!M1036="1111")),TH!D1036,""),"")</f>
        <v/>
      </c>
      <c r="B1036" s="36" t="str">
        <f t="shared" si="33"/>
        <v/>
      </c>
      <c r="C1036" s="190"/>
      <c r="D1036" s="183"/>
      <c r="E1036" s="190"/>
      <c r="F1036" s="188"/>
      <c r="G1036" s="876"/>
      <c r="H1036" s="192"/>
      <c r="I1036" s="253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</row>
    <row r="1037" spans="1:29" ht="15.75" customHeight="1">
      <c r="A1037" s="869" t="str">
        <f>IF(B1037&lt;&gt;"",IF(AND(B1037&gt;=_TM1,B1037&lt;=_TM2,OR(TH!L1037="1111",TH!M1037="1111")),TH!D1037,""),"")</f>
        <v/>
      </c>
      <c r="B1037" s="36" t="str">
        <f t="shared" si="33"/>
        <v/>
      </c>
      <c r="C1037" s="190"/>
      <c r="D1037" s="183"/>
      <c r="E1037" s="190"/>
      <c r="F1037" s="188"/>
      <c r="G1037" s="876"/>
      <c r="H1037" s="192"/>
      <c r="I1037" s="830"/>
      <c r="J1037" s="253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</row>
    <row r="1038" spans="1:29" ht="15.75" customHeight="1">
      <c r="A1038" s="869" t="str">
        <f>IF(B1038&lt;&gt;"",IF(AND(B1038&gt;=_TM1,B1038&lt;=_TM2,OR(TH!L1038="1111",TH!M1038="1111")),TH!D1038,""),"")</f>
        <v/>
      </c>
      <c r="B1038" s="36" t="str">
        <f t="shared" si="33"/>
        <v/>
      </c>
      <c r="C1038" s="190"/>
      <c r="D1038" s="183"/>
      <c r="E1038" s="190"/>
      <c r="F1038" s="292"/>
      <c r="G1038" s="876"/>
      <c r="H1038" s="192"/>
      <c r="I1038" s="254"/>
      <c r="J1038" s="254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</row>
    <row r="1039" spans="1:29" ht="15.75" customHeight="1">
      <c r="A1039" s="869" t="str">
        <f>IF(B1039&lt;&gt;"",IF(AND(B1039&gt;=_TM1,B1039&lt;=_TM2,OR(TH!L1039="1111",TH!M1039="1111")),TH!D1039,""),"")</f>
        <v/>
      </c>
      <c r="B1039" s="36" t="str">
        <f t="shared" si="33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  <c r="AC1039" s="587"/>
    </row>
    <row r="1040" spans="1:29" ht="15.75" customHeight="1">
      <c r="A1040" s="869" t="str">
        <f>IF(B1040&lt;&gt;"",IF(AND(B1040&gt;=_TM1,B1040&lt;=_TM2,OR(TH!L1040="1111",TH!M1040="1111")),TH!D1040,""),"")</f>
        <v/>
      </c>
      <c r="B1040" s="36" t="str">
        <f t="shared" si="33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30" ht="15.75" customHeight="1">
      <c r="A1041" s="869" t="str">
        <f>IF(B1041&lt;&gt;"",IF(AND(B1041&gt;=_TM1,B1041&lt;=_TM2,OR(TH!L1041="1111",TH!M1041="1111")),TH!D1041,""),"")</f>
        <v/>
      </c>
      <c r="B1041" s="36" t="str">
        <f t="shared" si="33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</row>
    <row r="1042" spans="1:30" ht="15.75" customHeight="1">
      <c r="A1042" s="869" t="str">
        <f>IF(B1042&lt;&gt;"",IF(AND(B1042&gt;=_TM1,B1042&lt;=_TM2,OR(TH!L1042="1111",TH!M1042="1111")),TH!D1042,""),"")</f>
        <v/>
      </c>
      <c r="B1042" s="36" t="str">
        <f t="shared" si="33"/>
        <v/>
      </c>
      <c r="C1042" s="190"/>
      <c r="D1042" s="183"/>
      <c r="E1042" s="190"/>
      <c r="F1042" s="188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  <c r="AC1042" s="587"/>
      <c r="AD1042" s="587"/>
    </row>
    <row r="1043" spans="1:30" ht="15.75" customHeight="1">
      <c r="A1043" s="869" t="str">
        <f>IF(B1043&lt;&gt;"",IF(AND(B1043&gt;=_TM1,B1043&lt;=_TM2,OR(TH!L1043="1111",TH!M1043="1111")),TH!D1043,""),"")</f>
        <v/>
      </c>
      <c r="B1043" s="36" t="str">
        <f t="shared" si="33"/>
        <v/>
      </c>
      <c r="C1043" s="190"/>
      <c r="D1043" s="183"/>
      <c r="E1043" s="190"/>
      <c r="F1043" s="191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  <c r="AD1043" s="587"/>
    </row>
    <row r="1044" spans="1:30" ht="15.75" customHeight="1">
      <c r="A1044" s="869" t="str">
        <f>IF(B1044&lt;&gt;"",IF(AND(B1044&gt;=_TM1,B1044&lt;=_TM2,OR(TH!L1044="1111",TH!M1044="1111")),TH!D1044,""),"")</f>
        <v/>
      </c>
      <c r="B1044" s="36" t="str">
        <f t="shared" si="33"/>
        <v/>
      </c>
      <c r="C1044" s="190"/>
      <c r="D1044" s="183"/>
      <c r="E1044" s="190"/>
      <c r="F1044" s="191"/>
      <c r="G1044" s="876"/>
      <c r="H1044" s="192"/>
      <c r="I1044" s="253"/>
      <c r="J1044" s="253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</row>
    <row r="1045" spans="1:30" ht="15.75" customHeight="1">
      <c r="A1045" s="869" t="str">
        <f>IF(B1045&lt;&gt;"",IF(AND(B1045&gt;=_TM1,B1045&lt;=_TM2,OR(TH!L1045="1111",TH!M1045="1111")),TH!D1045,""),"")</f>
        <v/>
      </c>
      <c r="B1045" s="36" t="str">
        <f t="shared" si="33"/>
        <v/>
      </c>
      <c r="C1045" s="190"/>
      <c r="D1045" s="183"/>
      <c r="E1045" s="190"/>
      <c r="F1045" s="188"/>
      <c r="G1045" s="876"/>
      <c r="H1045" s="192"/>
      <c r="I1045" s="256"/>
      <c r="J1045" s="256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  <c r="AD1045" s="587"/>
    </row>
    <row r="1046" spans="1:30" ht="15.75" customHeight="1">
      <c r="A1046" s="869" t="str">
        <f>IF(B1046&lt;&gt;"",IF(AND(B1046&gt;=_TM1,B1046&lt;=_TM2,OR(TH!L1046="1111",TH!M1046="1111")),TH!D1046,""),"")</f>
        <v/>
      </c>
      <c r="B1046" s="36" t="str">
        <f t="shared" si="33"/>
        <v/>
      </c>
      <c r="C1046" s="190"/>
      <c r="D1046" s="183"/>
      <c r="E1046" s="190"/>
      <c r="F1046" s="191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</row>
    <row r="1047" spans="1:30" ht="15.75" customHeight="1">
      <c r="A1047" s="869" t="str">
        <f>IF(B1047&lt;&gt;"",IF(AND(B1047&gt;=_TM1,B1047&lt;=_TM2,OR(TH!L1047="1111",TH!M1047="1111")),TH!D1047,""),"")</f>
        <v/>
      </c>
      <c r="B1047" s="36" t="str">
        <f t="shared" si="33"/>
        <v/>
      </c>
      <c r="C1047" s="190"/>
      <c r="D1047" s="183"/>
      <c r="E1047" s="190"/>
      <c r="F1047" s="188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  <c r="AC1047" s="587"/>
    </row>
    <row r="1048" spans="1:30" ht="15.75" customHeight="1">
      <c r="A1048" s="869" t="str">
        <f>IF(B1048&lt;&gt;"",IF(AND(B1048&gt;=_TM1,B1048&lt;=_TM2,OR(TH!L1048="1111",TH!M1048="1111")),TH!D1048,""),"")</f>
        <v/>
      </c>
      <c r="B1048" s="36" t="str">
        <f t="shared" ref="B1048:B1052" si="34">IF(C1048&lt;&gt;"",MONTH(C1048),"")</f>
        <v/>
      </c>
      <c r="C1048" s="190"/>
      <c r="D1048" s="183"/>
      <c r="E1048" s="190"/>
      <c r="F1048" s="292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30" ht="15.75" customHeight="1">
      <c r="A1049" s="869" t="str">
        <f>IF(B1049&lt;&gt;"",IF(AND(B1049&gt;=_TM1,B1049&lt;=_TM2,OR(TH!L1049="1111",TH!M1049="1111")),TH!D1049,""),"")</f>
        <v/>
      </c>
      <c r="B1049" s="36" t="str">
        <f t="shared" si="34"/>
        <v/>
      </c>
      <c r="C1049" s="190"/>
      <c r="D1049" s="183"/>
      <c r="E1049" s="190"/>
      <c r="F1049" s="191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</row>
    <row r="1050" spans="1:30" ht="15.75" customHeight="1">
      <c r="A1050" s="869" t="str">
        <f>IF(B1050&lt;&gt;"",IF(AND(B1050&gt;=_TM1,B1050&lt;=_TM2,OR(TH!L1050="1111",TH!M1050="1111")),TH!D1050,""),"")</f>
        <v/>
      </c>
      <c r="B1050" s="36" t="str">
        <f t="shared" si="34"/>
        <v/>
      </c>
      <c r="C1050" s="190"/>
      <c r="D1050" s="183"/>
      <c r="E1050" s="190"/>
      <c r="F1050" s="191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  <c r="AD1050" s="587"/>
    </row>
    <row r="1051" spans="1:30" ht="15.75" customHeight="1">
      <c r="A1051" s="869" t="str">
        <f>IF(B1051&lt;&gt;"",IF(AND(B1051&gt;=_TM1,B1051&lt;=_TM2,OR(TH!L1051="1111",TH!M1051="1111")),TH!D1051,""),"")</f>
        <v/>
      </c>
      <c r="B1051" s="36" t="str">
        <f t="shared" si="34"/>
        <v/>
      </c>
      <c r="C1051" s="190"/>
      <c r="D1051" s="183"/>
      <c r="E1051" s="190"/>
      <c r="F1051" s="40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</row>
    <row r="1052" spans="1:30" ht="15.75" customHeight="1">
      <c r="A1052" s="869" t="str">
        <f>IF(B1052&lt;&gt;"",IF(AND(B1052&gt;=_TM1,B1052&lt;=_TM2,OR(TH!L1052="1111",TH!M1052="1111")),TH!D1052,""),"")</f>
        <v/>
      </c>
      <c r="B1052" s="36" t="str">
        <f t="shared" si="34"/>
        <v/>
      </c>
      <c r="C1052" s="190"/>
      <c r="D1052" s="183"/>
      <c r="E1052" s="190"/>
      <c r="F1052" s="292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30" ht="15.75" customHeight="1">
      <c r="A1053" s="869" t="str">
        <f>IF(B1053&lt;&gt;"",IF(AND(B1053&gt;=_TM1,B1053&lt;=_TM2,OR(TH!L1053="1111",TH!M1053="1111")),TH!D1053,""),"")</f>
        <v/>
      </c>
      <c r="B1053" s="36" t="str">
        <f t="shared" ref="B1053" si="35">IF(C1053&lt;&gt;"",MONTH(C1053),"")</f>
        <v/>
      </c>
      <c r="C1053" s="190"/>
      <c r="D1053" s="183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30" ht="15.75" customHeight="1">
      <c r="A1054" s="869" t="str">
        <f>IF(B1054&lt;&gt;"",IF(AND(B1054&gt;=_TM1,B1054&lt;=_TM2,OR(TH!L1054="1111",TH!M1054="1111")),TH!D1054,""),"")</f>
        <v/>
      </c>
      <c r="B1054" s="36" t="str">
        <f t="shared" ref="B1054:B1100" si="36">IF(C1054&lt;&gt;"",MONTH(C1054),"")</f>
        <v/>
      </c>
      <c r="C1054" s="190"/>
      <c r="D1054" s="190"/>
      <c r="E1054" s="190"/>
      <c r="F1054" s="191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</row>
    <row r="1055" spans="1:30" ht="15.75" customHeight="1">
      <c r="A1055" s="869" t="str">
        <f>IF(B1055&lt;&gt;"",IF(AND(B1055&gt;=_TM1,B1055&lt;=_TM2,OR(TH!L1055="1111",TH!M1055="1111")),TH!D1055,""),"")</f>
        <v/>
      </c>
      <c r="B1055" s="36" t="str">
        <f t="shared" si="36"/>
        <v/>
      </c>
      <c r="C1055" s="190"/>
      <c r="D1055" s="190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30" ht="15.75" customHeight="1">
      <c r="A1056" s="869" t="str">
        <f>IF(B1056&lt;&gt;"",IF(AND(B1056&gt;=_TM1,B1056&lt;=_TM2,OR(TH!L1056="1111",TH!M1056="1111")),TH!D1056,""),"")</f>
        <v/>
      </c>
      <c r="B1056" s="36" t="str">
        <f t="shared" si="36"/>
        <v/>
      </c>
      <c r="C1056" s="190"/>
      <c r="D1056" s="190"/>
      <c r="E1056" s="190"/>
      <c r="F1056" s="188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28" ht="15.75" customHeight="1">
      <c r="A1057" s="869" t="str">
        <f>IF(B1057&lt;&gt;"",IF(AND(B1057&gt;=_TM1,B1057&lt;=_TM2,OR(TH!L1057="1111",TH!M1057="1111")),TH!D1057,""),"")</f>
        <v/>
      </c>
      <c r="B1057" s="36" t="str">
        <f t="shared" si="36"/>
        <v/>
      </c>
      <c r="C1057" s="190"/>
      <c r="D1057" s="190"/>
      <c r="E1057" s="190"/>
      <c r="F1057" s="191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28" ht="15.75" customHeight="1">
      <c r="A1058" s="869" t="str">
        <f>IF(B1058&lt;&gt;"",IF(AND(B1058&gt;=_TM1,B1058&lt;=_TM2,OR(TH!L1058="1111",TH!M1058="1111")),TH!D1058,""),"")</f>
        <v/>
      </c>
      <c r="B1058" s="36" t="str">
        <f t="shared" si="36"/>
        <v/>
      </c>
      <c r="C1058" s="190"/>
      <c r="D1058" s="190"/>
      <c r="E1058" s="190"/>
      <c r="F1058" s="191"/>
      <c r="G1058" s="876"/>
      <c r="H1058" s="192"/>
      <c r="I1058" s="253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28" ht="15.75" customHeight="1">
      <c r="A1059" s="869" t="str">
        <f>IF(B1059&lt;&gt;"",IF(AND(B1059&gt;=_TM1,B1059&lt;=_TM2,OR(TH!L1059="1111",TH!M1059="1111")),TH!D1059,""),"")</f>
        <v/>
      </c>
      <c r="B1059" s="36" t="str">
        <f t="shared" si="36"/>
        <v/>
      </c>
      <c r="C1059" s="190"/>
      <c r="D1059" s="190"/>
      <c r="E1059" s="190"/>
      <c r="F1059" s="191"/>
      <c r="G1059" s="876"/>
      <c r="H1059" s="192"/>
      <c r="I1059" s="253"/>
      <c r="J1059" s="253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28" ht="15.75" customHeight="1">
      <c r="A1060" s="869" t="str">
        <f>IF(B1060&lt;&gt;"",IF(AND(B1060&gt;=_TM1,B1060&lt;=_TM2,OR(TH!L1060="1111",TH!M1060="1111")),TH!D1060,""),"")</f>
        <v/>
      </c>
      <c r="B1060" s="36" t="str">
        <f t="shared" si="36"/>
        <v/>
      </c>
      <c r="C1060" s="190"/>
      <c r="D1060" s="190"/>
      <c r="E1060" s="190"/>
      <c r="F1060" s="191"/>
      <c r="G1060" s="876"/>
      <c r="H1060" s="805"/>
      <c r="I1060" s="255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</row>
    <row r="1061" spans="1:28" ht="15.75" customHeight="1">
      <c r="A1061" s="869" t="str">
        <f>IF(B1061&lt;&gt;"",IF(AND(B1061&gt;=_TM1,B1061&lt;=_TM2,OR(TH!L1061="1111",TH!M1061="1111")),TH!D1061,""),"")</f>
        <v/>
      </c>
      <c r="B1061" s="36" t="str">
        <f t="shared" si="36"/>
        <v/>
      </c>
      <c r="C1061" s="190"/>
      <c r="D1061" s="190"/>
      <c r="E1061" s="190"/>
      <c r="F1061" s="191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28" ht="15.75" customHeight="1">
      <c r="A1062" s="869" t="str">
        <f>IF(B1062&lt;&gt;"",IF(AND(B1062&gt;=_TM1,B1062&lt;=_TM2,OR(TH!L1062="1111",TH!M1062="1111")),TH!D1062,""),"")</f>
        <v/>
      </c>
      <c r="B1062" s="36" t="str">
        <f t="shared" si="36"/>
        <v/>
      </c>
      <c r="C1062" s="190"/>
      <c r="D1062" s="190"/>
      <c r="E1062" s="190"/>
      <c r="F1062" s="188"/>
      <c r="G1062" s="876"/>
      <c r="H1062" s="192"/>
      <c r="I1062" s="253"/>
      <c r="J1062" s="253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28" ht="15.75" customHeight="1">
      <c r="A1063" s="869" t="str">
        <f>IF(B1063&lt;&gt;"",IF(AND(B1063&gt;=_TM1,B1063&lt;=_TM2,OR(TH!L1063="1111",TH!M1063="1111")),TH!D1063,""),"")</f>
        <v/>
      </c>
      <c r="B1063" s="36" t="str">
        <f t="shared" si="36"/>
        <v/>
      </c>
      <c r="C1063" s="190"/>
      <c r="D1063" s="190"/>
      <c r="E1063" s="190"/>
      <c r="F1063" s="188"/>
      <c r="G1063" s="876"/>
      <c r="H1063" s="192"/>
      <c r="I1063" s="254"/>
      <c r="J1063" s="254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</row>
    <row r="1064" spans="1:28" ht="15.75" customHeight="1">
      <c r="A1064" s="869" t="str">
        <f>IF(B1064&lt;&gt;"",IF(AND(B1064&gt;=_TM1,B1064&lt;=_TM2,OR(TH!L1064="1111",TH!M1064="1111")),TH!D1064,""),"")</f>
        <v/>
      </c>
      <c r="B1064" s="36" t="str">
        <f t="shared" si="36"/>
        <v/>
      </c>
      <c r="C1064" s="190"/>
      <c r="D1064" s="190"/>
      <c r="E1064" s="190"/>
      <c r="F1064" s="188"/>
      <c r="G1064" s="876"/>
      <c r="H1064" s="192"/>
      <c r="I1064" s="254"/>
      <c r="J1064" s="254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</row>
    <row r="1065" spans="1:28" ht="15.75" customHeight="1">
      <c r="A1065" s="869" t="str">
        <f>IF(B1065&lt;&gt;"",IF(AND(B1065&gt;=_TM1,B1065&lt;=_TM2,OR(TH!L1065="1111",TH!M1065="1111")),TH!D1065,""),"")</f>
        <v/>
      </c>
      <c r="B1065" s="36" t="str">
        <f t="shared" si="36"/>
        <v/>
      </c>
      <c r="C1065" s="190"/>
      <c r="D1065" s="190"/>
      <c r="E1065" s="190"/>
      <c r="F1065" s="188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28" ht="15.75" customHeight="1">
      <c r="A1066" s="869" t="str">
        <f>IF(B1066&lt;&gt;"",IF(AND(B1066&gt;=_TM1,B1066&lt;=_TM2,OR(TH!L1066="1111",TH!M1066="1111")),TH!D1066,""),"")</f>
        <v/>
      </c>
      <c r="B1066" s="36" t="str">
        <f t="shared" si="36"/>
        <v/>
      </c>
      <c r="C1066" s="190"/>
      <c r="D1066" s="190"/>
      <c r="E1066" s="190"/>
      <c r="F1066" s="188"/>
      <c r="G1066" s="876"/>
      <c r="H1066" s="192"/>
      <c r="I1066" s="253"/>
      <c r="J1066" s="253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</row>
    <row r="1067" spans="1:28" ht="15.75" customHeight="1">
      <c r="A1067" s="869" t="str">
        <f>IF(B1067&lt;&gt;"",IF(AND(B1067&gt;=_TM1,B1067&lt;=_TM2,OR(TH!L1067="1111",TH!M1067="1111")),TH!D1067,""),"")</f>
        <v/>
      </c>
      <c r="B1067" s="36" t="str">
        <f t="shared" si="36"/>
        <v/>
      </c>
      <c r="C1067" s="190"/>
      <c r="D1067" s="190"/>
      <c r="E1067" s="190"/>
      <c r="F1067" s="188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28" ht="15.75" customHeight="1">
      <c r="A1068" s="869" t="str">
        <f>IF(B1068&lt;&gt;"",IF(AND(B1068&gt;=_TM1,B1068&lt;=_TM2,OR(TH!L1068="1111",TH!M1068="1111")),TH!D1068,""),"")</f>
        <v/>
      </c>
      <c r="B1068" s="36" t="str">
        <f t="shared" si="36"/>
        <v/>
      </c>
      <c r="C1068" s="190"/>
      <c r="D1068" s="190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</row>
    <row r="1069" spans="1:28" ht="15.75" customHeight="1">
      <c r="A1069" s="869" t="str">
        <f>IF(B1069&lt;&gt;"",IF(AND(B1069&gt;=_TM1,B1069&lt;=_TM2,OR(TH!L1069="1111",TH!M1069="1111")),TH!D1069,""),"")</f>
        <v/>
      </c>
      <c r="B1069" s="36" t="str">
        <f t="shared" si="36"/>
        <v/>
      </c>
      <c r="C1069" s="190"/>
      <c r="D1069" s="190"/>
      <c r="E1069" s="190"/>
      <c r="F1069" s="188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28" ht="15.75" customHeight="1">
      <c r="A1070" s="869" t="str">
        <f>IF(B1070&lt;&gt;"",IF(AND(B1070&gt;=_TM1,B1070&lt;=_TM2,OR(TH!L1070="1111",TH!M1070="1111")),TH!D1070,""),"")</f>
        <v/>
      </c>
      <c r="B1070" s="36" t="str">
        <f t="shared" si="36"/>
        <v/>
      </c>
      <c r="C1070" s="190"/>
      <c r="D1070" s="190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28" ht="15.75" customHeight="1">
      <c r="A1071" s="869" t="str">
        <f>IF(B1071&lt;&gt;"",IF(AND(B1071&gt;=_TM1,B1071&lt;=_TM2,OR(TH!L1071="1111",TH!M1071="1111")),TH!D1071,""),"")</f>
        <v/>
      </c>
      <c r="B1071" s="36" t="str">
        <f t="shared" si="36"/>
        <v/>
      </c>
      <c r="C1071" s="190"/>
      <c r="D1071" s="190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</row>
    <row r="1072" spans="1:28" ht="15.75" customHeight="1">
      <c r="A1072" s="869" t="str">
        <f>IF(B1072&lt;&gt;"",IF(AND(B1072&gt;=_TM1,B1072&lt;=_TM2,OR(TH!L1072="1111",TH!M1072="1111")),TH!D1072,""),"")</f>
        <v/>
      </c>
      <c r="B1072" s="36" t="str">
        <f t="shared" si="36"/>
        <v/>
      </c>
      <c r="C1072" s="190"/>
      <c r="D1072" s="190"/>
      <c r="E1072" s="190"/>
      <c r="F1072" s="191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36"/>
        <v/>
      </c>
      <c r="C1073" s="190"/>
      <c r="D1073" s="190"/>
      <c r="E1073" s="190"/>
      <c r="F1073" s="191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si="36"/>
        <v/>
      </c>
      <c r="C1074" s="190"/>
      <c r="D1074" s="190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si="36"/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36"/>
        <v/>
      </c>
      <c r="C1076" s="190"/>
      <c r="D1076" s="190"/>
      <c r="E1076" s="190"/>
      <c r="F1076" s="191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36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36"/>
        <v/>
      </c>
      <c r="C1078" s="190"/>
      <c r="D1078" s="190"/>
      <c r="E1078" s="190"/>
      <c r="F1078" s="188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36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36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36"/>
        <v/>
      </c>
      <c r="C1081" s="190"/>
      <c r="D1081" s="190"/>
      <c r="E1081" s="190"/>
      <c r="F1081" s="191"/>
      <c r="G1081" s="876"/>
      <c r="H1081" s="192"/>
      <c r="I1081" s="253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36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36"/>
        <v/>
      </c>
      <c r="C1083" s="190"/>
      <c r="D1083" s="190"/>
      <c r="E1083" s="190"/>
      <c r="F1083" s="191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36"/>
        <v/>
      </c>
      <c r="C1084" s="190"/>
      <c r="D1084" s="190"/>
      <c r="E1084" s="190"/>
      <c r="F1084" s="191"/>
      <c r="G1084" s="876"/>
      <c r="H1084" s="192"/>
      <c r="I1084" s="253"/>
      <c r="J1084" s="253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36"/>
        <v/>
      </c>
      <c r="C1085" s="190"/>
      <c r="D1085" s="190"/>
      <c r="E1085" s="190"/>
      <c r="F1085" s="191"/>
      <c r="G1085" s="876"/>
      <c r="H1085" s="192"/>
      <c r="I1085" s="253"/>
      <c r="J1085" s="253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36"/>
        <v/>
      </c>
      <c r="C1086" s="190"/>
      <c r="D1086" s="190"/>
      <c r="E1086" s="190"/>
      <c r="F1086" s="191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36"/>
        <v/>
      </c>
      <c r="C1087" s="190"/>
      <c r="D1087" s="190"/>
      <c r="E1087" s="190"/>
      <c r="F1087" s="191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36"/>
        <v/>
      </c>
      <c r="C1088" s="190"/>
      <c r="D1088" s="190"/>
      <c r="E1088" s="190"/>
      <c r="F1088" s="191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36"/>
        <v/>
      </c>
      <c r="C1089" s="190"/>
      <c r="D1089" s="190"/>
      <c r="E1089" s="190"/>
      <c r="F1089" s="191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36"/>
        <v/>
      </c>
      <c r="C1090" s="190"/>
      <c r="D1090" s="190"/>
      <c r="E1090" s="190"/>
      <c r="F1090" s="191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36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36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36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36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36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36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36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36"/>
        <v/>
      </c>
      <c r="C1098" s="190"/>
      <c r="D1098" s="190"/>
      <c r="E1098" s="190"/>
      <c r="F1098" s="191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36"/>
        <v/>
      </c>
      <c r="C1099" s="190"/>
      <c r="D1099" s="190"/>
      <c r="E1099" s="190"/>
      <c r="F1099" s="191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si="36"/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ref="B1101:B1164" si="37">IF(C1101&lt;&gt;"",MONTH(C1101),"")</f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37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37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37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37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37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37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37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37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37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37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37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37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37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37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37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37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37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37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37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37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si="37"/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37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37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37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37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37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37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37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37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37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37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37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37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37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37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37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37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37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37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37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37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37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37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37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37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37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37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37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37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37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37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37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37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37"/>
        <v/>
      </c>
      <c r="C1155" s="190"/>
      <c r="D1155" s="190"/>
      <c r="E1155" s="190"/>
      <c r="F1155" s="191"/>
      <c r="G1155" s="876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37"/>
        <v/>
      </c>
      <c r="C1156" s="190"/>
      <c r="D1156" s="190"/>
      <c r="E1156" s="190"/>
      <c r="F1156" s="191"/>
      <c r="G1156" s="876"/>
      <c r="H1156" s="805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37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37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37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37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37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37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37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si="37"/>
        <v/>
      </c>
      <c r="C1164" s="190"/>
      <c r="D1164" s="190"/>
      <c r="E1164" s="190"/>
      <c r="F1164" s="191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ref="B1165:B1228" si="38">IF(C1165&lt;&gt;"",MONTH(C1165),"")</f>
        <v/>
      </c>
      <c r="C1165" s="190"/>
      <c r="D1165" s="190"/>
      <c r="E1165" s="190"/>
      <c r="F1165" s="188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38"/>
        <v/>
      </c>
      <c r="C1166" s="190"/>
      <c r="D1166" s="190"/>
      <c r="E1166" s="190"/>
      <c r="F1166" s="188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38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38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38"/>
        <v/>
      </c>
      <c r="C1169" s="190"/>
      <c r="D1169" s="190"/>
      <c r="E1169" s="190"/>
      <c r="F1169" s="191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38"/>
        <v/>
      </c>
      <c r="C1170" s="190"/>
      <c r="D1170" s="190"/>
      <c r="E1170" s="190"/>
      <c r="F1170" s="188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38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38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38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38"/>
        <v/>
      </c>
      <c r="C1174" s="190"/>
      <c r="D1174" s="190"/>
      <c r="E1174" s="190"/>
      <c r="F1174" s="191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38"/>
        <v/>
      </c>
      <c r="C1175" s="190"/>
      <c r="D1175" s="190"/>
      <c r="E1175" s="190"/>
      <c r="F1175" s="40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38"/>
        <v/>
      </c>
      <c r="C1176" s="190"/>
      <c r="D1176" s="190"/>
      <c r="E1176" s="190"/>
      <c r="F1176" s="191"/>
      <c r="G1176" s="876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38"/>
        <v/>
      </c>
      <c r="C1177" s="190"/>
      <c r="D1177" s="190"/>
      <c r="E1177" s="190"/>
      <c r="F1177" s="188"/>
      <c r="G1177" s="876"/>
      <c r="H1177" s="192"/>
      <c r="I1177" s="256"/>
      <c r="J1177" s="256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38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38"/>
        <v/>
      </c>
      <c r="C1179" s="190"/>
      <c r="D1179" s="190"/>
      <c r="E1179" s="190"/>
      <c r="F1179" s="191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38"/>
        <v/>
      </c>
      <c r="C1180" s="190"/>
      <c r="D1180" s="190"/>
      <c r="E1180" s="190"/>
      <c r="F1180" s="188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38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38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38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38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38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si="38"/>
        <v/>
      </c>
      <c r="C1186" s="190"/>
      <c r="D1186" s="190"/>
      <c r="E1186" s="190"/>
      <c r="F1186" s="191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38"/>
        <v/>
      </c>
      <c r="C1187" s="190"/>
      <c r="D1187" s="190"/>
      <c r="E1187" s="190"/>
      <c r="F1187" s="191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38"/>
        <v/>
      </c>
      <c r="C1188" s="190"/>
      <c r="D1188" s="190"/>
      <c r="E1188" s="190"/>
      <c r="F1188" s="188"/>
      <c r="G1188" s="876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38"/>
        <v/>
      </c>
      <c r="C1189" s="190"/>
      <c r="D1189" s="190"/>
      <c r="E1189" s="190"/>
      <c r="F1189" s="191"/>
      <c r="G1189" s="876"/>
      <c r="H1189" s="192"/>
      <c r="I1189" s="254"/>
      <c r="J1189" s="254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38"/>
        <v/>
      </c>
      <c r="C1190" s="190"/>
      <c r="D1190" s="190"/>
      <c r="E1190" s="190"/>
      <c r="F1190" s="188"/>
      <c r="G1190" s="876"/>
      <c r="H1190" s="192"/>
      <c r="I1190" s="254"/>
      <c r="J1190" s="254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869" t="str">
        <f>IF(B1191&lt;&gt;"",IF(AND(B1191&gt;=_TM1,B1191&lt;=_TM2,OR(TH!L1191="1111",TH!M1191="1111")),TH!D1191,""),"")</f>
        <v/>
      </c>
      <c r="B1191" s="36" t="str">
        <f t="shared" si="38"/>
        <v/>
      </c>
      <c r="C1191" s="190"/>
      <c r="D1191" s="190"/>
      <c r="E1191" s="190"/>
      <c r="F1191" s="191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38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38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38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38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38"/>
        <v/>
      </c>
      <c r="C1196" s="190"/>
      <c r="D1196" s="190"/>
      <c r="E1196" s="190"/>
      <c r="F1196" s="191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38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38"/>
        <v/>
      </c>
      <c r="C1198" s="190"/>
      <c r="D1198" s="190"/>
      <c r="E1198" s="190"/>
      <c r="F1198" s="191"/>
      <c r="G1198" s="876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38"/>
        <v/>
      </c>
      <c r="C1199" s="190"/>
      <c r="D1199" s="190"/>
      <c r="E1199" s="190"/>
      <c r="F1199" s="191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38"/>
        <v/>
      </c>
      <c r="C1200" s="190"/>
      <c r="D1200" s="190"/>
      <c r="E1200" s="190"/>
      <c r="F1200" s="188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38"/>
        <v/>
      </c>
      <c r="C1201" s="190"/>
      <c r="D1201" s="190"/>
      <c r="E1201" s="190"/>
      <c r="F1201" s="191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38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38"/>
        <v/>
      </c>
      <c r="C1203" s="190"/>
      <c r="D1203" s="190"/>
      <c r="E1203" s="190"/>
      <c r="F1203" s="191"/>
      <c r="G1203" s="876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38"/>
        <v/>
      </c>
      <c r="C1204" s="190"/>
      <c r="D1204" s="190"/>
      <c r="E1204" s="190"/>
      <c r="F1204" s="191"/>
      <c r="G1204" s="876"/>
      <c r="H1204" s="192"/>
      <c r="I1204" s="254"/>
      <c r="J1204" s="254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38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38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38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38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38"/>
        <v/>
      </c>
      <c r="C1209" s="190"/>
      <c r="D1209" s="190"/>
      <c r="E1209" s="190"/>
      <c r="F1209" s="191"/>
      <c r="G1209" s="876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38"/>
        <v/>
      </c>
      <c r="C1210" s="190"/>
      <c r="D1210" s="190"/>
      <c r="E1210" s="190"/>
      <c r="F1210" s="188"/>
      <c r="G1210" s="876"/>
      <c r="H1210" s="192"/>
      <c r="I1210" s="254"/>
      <c r="J1210" s="254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38"/>
        <v/>
      </c>
      <c r="C1211" s="190"/>
      <c r="D1211" s="190"/>
      <c r="E1211" s="190"/>
      <c r="F1211" s="191"/>
      <c r="G1211" s="876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38"/>
        <v/>
      </c>
      <c r="C1212" s="190"/>
      <c r="D1212" s="190"/>
      <c r="E1212" s="190"/>
      <c r="F1212" s="191"/>
      <c r="G1212" s="876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38"/>
        <v/>
      </c>
      <c r="C1213" s="190"/>
      <c r="D1213" s="190"/>
      <c r="E1213" s="190"/>
      <c r="F1213" s="188"/>
      <c r="G1213" s="876"/>
      <c r="H1213" s="192"/>
      <c r="I1213" s="254"/>
      <c r="J1213" s="254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38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38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38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38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38"/>
        <v/>
      </c>
      <c r="C1218" s="190"/>
      <c r="D1218" s="190"/>
      <c r="E1218" s="190"/>
      <c r="F1218" s="191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38"/>
        <v/>
      </c>
      <c r="C1219" s="190"/>
      <c r="D1219" s="190"/>
      <c r="E1219" s="190"/>
      <c r="F1219" s="40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38"/>
        <v/>
      </c>
      <c r="C1220" s="190"/>
      <c r="D1220" s="190"/>
      <c r="E1220" s="190"/>
      <c r="F1220" s="191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38"/>
        <v/>
      </c>
      <c r="C1221" s="190"/>
      <c r="D1221" s="190"/>
      <c r="E1221" s="190"/>
      <c r="F1221" s="40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38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38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38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38"/>
        <v/>
      </c>
      <c r="C1225" s="190"/>
      <c r="D1225" s="190"/>
      <c r="E1225" s="190"/>
      <c r="F1225" s="191"/>
      <c r="G1225" s="876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38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38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38"/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ref="B1229:B1292" si="39">IF(C1229&lt;&gt;"",MONTH(C1229),"")</f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39"/>
        <v/>
      </c>
      <c r="C1230" s="190"/>
      <c r="D1230" s="190"/>
      <c r="E1230" s="190"/>
      <c r="F1230" s="191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39"/>
        <v/>
      </c>
      <c r="C1231" s="190"/>
      <c r="D1231" s="190"/>
      <c r="E1231" s="190"/>
      <c r="F1231" s="188"/>
      <c r="G1231" s="876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39"/>
        <v/>
      </c>
      <c r="C1232" s="190"/>
      <c r="D1232" s="190"/>
      <c r="E1232" s="190"/>
      <c r="F1232" s="40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39"/>
        <v/>
      </c>
      <c r="C1233" s="190"/>
      <c r="D1233" s="190"/>
      <c r="E1233" s="190"/>
      <c r="F1233" s="188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39"/>
        <v/>
      </c>
      <c r="C1234" s="183"/>
      <c r="D1234" s="183"/>
      <c r="E1234" s="190"/>
      <c r="F1234" s="40"/>
      <c r="G1234" s="876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  <c r="AC1234" s="587"/>
      <c r="AD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39"/>
        <v/>
      </c>
      <c r="C1235" s="190"/>
      <c r="D1235" s="183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  <c r="AC1235" s="587"/>
      <c r="AD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39"/>
        <v/>
      </c>
      <c r="C1236" s="190"/>
      <c r="D1236" s="183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39"/>
        <v/>
      </c>
      <c r="C1237" s="190"/>
      <c r="D1237" s="183"/>
      <c r="E1237" s="190"/>
      <c r="F1237" s="191"/>
      <c r="G1237" s="876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39"/>
        <v/>
      </c>
      <c r="C1238" s="190"/>
      <c r="D1238" s="183"/>
      <c r="E1238" s="190"/>
      <c r="F1238" s="188"/>
      <c r="G1238" s="876"/>
      <c r="H1238" s="192"/>
      <c r="I1238" s="254"/>
      <c r="J1238" s="254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39"/>
        <v/>
      </c>
      <c r="C1239" s="183"/>
      <c r="D1239" s="183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39"/>
        <v/>
      </c>
      <c r="C1240" s="183"/>
      <c r="D1240" s="183"/>
      <c r="E1240" s="190"/>
      <c r="F1240" s="191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  <c r="AC1240" s="587"/>
      <c r="AD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39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39"/>
        <v/>
      </c>
      <c r="C1242" s="190"/>
      <c r="D1242" s="190"/>
      <c r="E1242" s="190"/>
      <c r="F1242" s="191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39"/>
        <v/>
      </c>
      <c r="C1243" s="190"/>
      <c r="D1243" s="190"/>
      <c r="E1243" s="190"/>
      <c r="F1243" s="191"/>
      <c r="G1243" s="876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39"/>
        <v/>
      </c>
      <c r="C1244" s="190"/>
      <c r="D1244" s="190"/>
      <c r="E1244" s="190"/>
      <c r="F1244" s="188"/>
      <c r="G1244" s="876"/>
      <c r="H1244" s="192"/>
      <c r="I1244" s="254"/>
      <c r="J1244" s="254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39"/>
        <v/>
      </c>
      <c r="C1245" s="190"/>
      <c r="D1245" s="190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39"/>
        <v/>
      </c>
      <c r="C1246" s="183"/>
      <c r="D1246" s="183"/>
      <c r="E1246" s="190"/>
      <c r="F1246" s="191"/>
      <c r="G1246" s="876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39"/>
        <v/>
      </c>
      <c r="C1247" s="183"/>
      <c r="D1247" s="183"/>
      <c r="E1247" s="190"/>
      <c r="F1247" s="188"/>
      <c r="G1247" s="876"/>
      <c r="H1247" s="192"/>
      <c r="I1247" s="256"/>
      <c r="J1247" s="256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39"/>
        <v/>
      </c>
      <c r="C1248" s="37"/>
      <c r="D1248" s="37"/>
      <c r="E1248" s="190"/>
      <c r="F1248" s="40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39"/>
        <v/>
      </c>
      <c r="C1249" s="37"/>
      <c r="D1249" s="37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39"/>
        <v/>
      </c>
      <c r="C1250" s="37"/>
      <c r="D1250" s="37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39"/>
        <v/>
      </c>
      <c r="C1251" s="190"/>
      <c r="D1251" s="183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39"/>
        <v/>
      </c>
      <c r="C1252" s="190"/>
      <c r="D1252" s="183"/>
      <c r="E1252" s="190"/>
      <c r="F1252" s="191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39"/>
        <v/>
      </c>
      <c r="C1253" s="37"/>
      <c r="D1253" s="37"/>
      <c r="E1253" s="190"/>
      <c r="F1253" s="191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39"/>
        <v/>
      </c>
      <c r="C1254" s="37"/>
      <c r="D1254" s="37"/>
      <c r="E1254" s="190"/>
      <c r="F1254" s="191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39"/>
        <v/>
      </c>
      <c r="C1255" s="37"/>
      <c r="D1255" s="37"/>
      <c r="E1255" s="190"/>
      <c r="F1255" s="191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39"/>
        <v/>
      </c>
      <c r="C1256" s="37"/>
      <c r="D1256" s="37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39"/>
        <v/>
      </c>
      <c r="C1257" s="37"/>
      <c r="D1257" s="37"/>
      <c r="E1257" s="190"/>
      <c r="F1257" s="191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39"/>
        <v/>
      </c>
      <c r="C1258" s="37"/>
      <c r="D1258" s="37"/>
      <c r="E1258" s="190"/>
      <c r="F1258" s="292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39"/>
        <v/>
      </c>
      <c r="C1259" s="37"/>
      <c r="D1259" s="37"/>
      <c r="E1259" s="190"/>
      <c r="F1259" s="188"/>
      <c r="G1259" s="876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39"/>
        <v/>
      </c>
      <c r="C1260" s="37"/>
      <c r="D1260" s="37"/>
      <c r="E1260" s="190"/>
      <c r="F1260" s="188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39"/>
        <v/>
      </c>
      <c r="C1261" s="37"/>
      <c r="D1261" s="37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39"/>
        <v/>
      </c>
      <c r="C1262" s="37"/>
      <c r="D1262" s="37"/>
      <c r="E1262" s="190"/>
      <c r="F1262" s="191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39"/>
        <v/>
      </c>
      <c r="C1263" s="37"/>
      <c r="D1263" s="37"/>
      <c r="E1263" s="190"/>
      <c r="F1263" s="188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39"/>
        <v/>
      </c>
      <c r="C1264" s="37"/>
      <c r="D1264" s="37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39"/>
        <v/>
      </c>
      <c r="C1265" s="37"/>
      <c r="D1265" s="37"/>
      <c r="E1265" s="190"/>
      <c r="F1265" s="191"/>
      <c r="G1265" s="876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39"/>
        <v/>
      </c>
      <c r="C1266" s="37"/>
      <c r="D1266" s="37"/>
      <c r="E1266" s="190"/>
      <c r="F1266" s="807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39"/>
        <v/>
      </c>
      <c r="C1267" s="37"/>
      <c r="D1267" s="37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39"/>
        <v/>
      </c>
      <c r="C1268" s="37"/>
      <c r="D1268" s="37"/>
      <c r="E1268" s="190"/>
      <c r="F1268" s="191"/>
      <c r="G1268" s="876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39"/>
        <v/>
      </c>
      <c r="C1269" s="183"/>
      <c r="D1269" s="183"/>
      <c r="E1269" s="190"/>
      <c r="F1269" s="191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39"/>
        <v/>
      </c>
      <c r="C1270" s="183"/>
      <c r="D1270" s="183"/>
      <c r="E1270" s="190"/>
      <c r="F1270" s="191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39"/>
        <v/>
      </c>
      <c r="C1271" s="183"/>
      <c r="D1271" s="183"/>
      <c r="E1271" s="190"/>
      <c r="F1271" s="807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39"/>
        <v/>
      </c>
      <c r="C1272" s="183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39"/>
        <v/>
      </c>
      <c r="C1273" s="183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39"/>
        <v/>
      </c>
      <c r="C1274" s="183"/>
      <c r="D1274" s="183"/>
      <c r="E1274" s="190"/>
      <c r="F1274" s="191"/>
      <c r="G1274" s="876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39"/>
        <v/>
      </c>
      <c r="C1275" s="183"/>
      <c r="D1275" s="183"/>
      <c r="E1275" s="190"/>
      <c r="F1275" s="292"/>
      <c r="G1275" s="876"/>
      <c r="H1275" s="192"/>
      <c r="I1275" s="808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39"/>
        <v/>
      </c>
      <c r="C1276" s="37"/>
      <c r="D1276" s="37"/>
      <c r="E1276" s="190"/>
      <c r="F1276" s="191"/>
      <c r="G1276" s="876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39"/>
        <v/>
      </c>
      <c r="C1277" s="37"/>
      <c r="D1277" s="37"/>
      <c r="E1277" s="190"/>
      <c r="F1277" s="188"/>
      <c r="G1277" s="876"/>
      <c r="H1277" s="7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39"/>
        <v/>
      </c>
      <c r="C1278" s="37"/>
      <c r="D1278" s="37"/>
      <c r="E1278" s="190"/>
      <c r="F1278" s="188"/>
      <c r="G1278" s="876"/>
      <c r="H1278" s="7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39"/>
        <v/>
      </c>
      <c r="C1279" s="37"/>
      <c r="D1279" s="37"/>
      <c r="E1279" s="190"/>
      <c r="F1279" s="188"/>
      <c r="G1279" s="876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39"/>
        <v/>
      </c>
      <c r="C1280" s="37"/>
      <c r="D1280" s="37"/>
      <c r="E1280" s="190"/>
      <c r="F1280" s="188"/>
      <c r="G1280" s="876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39"/>
        <v/>
      </c>
      <c r="C1281" s="37"/>
      <c r="D1281" s="37"/>
      <c r="E1281" s="190"/>
      <c r="F1281" s="188"/>
      <c r="G1281" s="876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39"/>
        <v/>
      </c>
      <c r="C1282" s="37"/>
      <c r="D1282" s="37"/>
      <c r="E1282" s="190"/>
      <c r="F1282" s="188"/>
      <c r="G1282" s="876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39"/>
        <v/>
      </c>
      <c r="C1283" s="37"/>
      <c r="D1283" s="37"/>
      <c r="E1283" s="190"/>
      <c r="F1283" s="188"/>
      <c r="G1283" s="876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39"/>
        <v/>
      </c>
      <c r="C1284" s="190"/>
      <c r="D1284" s="183"/>
      <c r="E1284" s="190"/>
      <c r="F1284" s="188"/>
      <c r="G1284" s="876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39"/>
        <v/>
      </c>
      <c r="C1285" s="190"/>
      <c r="D1285" s="183"/>
      <c r="E1285" s="190"/>
      <c r="F1285" s="188"/>
      <c r="G1285" s="876"/>
      <c r="H1285" s="7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39"/>
        <v/>
      </c>
      <c r="C1286" s="183"/>
      <c r="D1286" s="183"/>
      <c r="E1286" s="190"/>
      <c r="F1286" s="188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39"/>
        <v/>
      </c>
      <c r="C1287" s="183"/>
      <c r="D1287" s="183"/>
      <c r="E1287" s="190"/>
      <c r="F1287" s="188"/>
      <c r="G1287" s="876"/>
      <c r="H1287" s="192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39"/>
        <v/>
      </c>
      <c r="C1288" s="190"/>
      <c r="D1288" s="190"/>
      <c r="E1288" s="190"/>
      <c r="F1288" s="188"/>
      <c r="G1288" s="876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39"/>
        <v/>
      </c>
      <c r="C1289" s="190"/>
      <c r="D1289" s="190"/>
      <c r="E1289" s="190"/>
      <c r="F1289" s="188"/>
      <c r="G1289" s="876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39"/>
        <v/>
      </c>
      <c r="C1290" s="190"/>
      <c r="D1290" s="190"/>
      <c r="E1290" s="190"/>
      <c r="F1290" s="188"/>
      <c r="G1290" s="876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39"/>
        <v/>
      </c>
      <c r="C1291" s="190"/>
      <c r="D1291" s="190"/>
      <c r="E1291" s="190"/>
      <c r="F1291" s="40"/>
      <c r="G1291" s="876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39"/>
        <v/>
      </c>
      <c r="C1292" s="190"/>
      <c r="D1292" s="190"/>
      <c r="E1292" s="190"/>
      <c r="F1292" s="188"/>
      <c r="G1292" s="876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ref="B1293:B1356" si="40">IF(C1293&lt;&gt;"",MONTH(C1293),"")</f>
        <v/>
      </c>
      <c r="C1293" s="190"/>
      <c r="D1293" s="190"/>
      <c r="E1293" s="190"/>
      <c r="F1293" s="188"/>
      <c r="G1293" s="876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40"/>
        <v/>
      </c>
      <c r="C1294" s="190"/>
      <c r="D1294" s="190"/>
      <c r="E1294" s="190"/>
      <c r="F1294" s="188"/>
      <c r="G1294" s="876"/>
      <c r="H1294" s="7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40"/>
        <v/>
      </c>
      <c r="C1295" s="190"/>
      <c r="D1295" s="190"/>
      <c r="E1295" s="190"/>
      <c r="F1295" s="188"/>
      <c r="G1295" s="876"/>
      <c r="H1295" s="7"/>
      <c r="I1295" s="254"/>
      <c r="J1295" s="254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40"/>
        <v/>
      </c>
      <c r="C1296" s="190"/>
      <c r="D1296" s="190"/>
      <c r="E1296" s="190"/>
      <c r="F1296" s="188"/>
      <c r="G1296" s="876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40"/>
        <v/>
      </c>
      <c r="C1297" s="37"/>
      <c r="D1297" s="37"/>
      <c r="E1297" s="190"/>
      <c r="F1297" s="188"/>
      <c r="G1297" s="876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40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40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40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40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40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40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40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40"/>
        <v/>
      </c>
      <c r="C1305" s="37"/>
      <c r="D1305" s="37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40"/>
        <v/>
      </c>
      <c r="C1306" s="37"/>
      <c r="D1306" s="37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40"/>
        <v/>
      </c>
      <c r="C1307" s="37"/>
      <c r="D1307" s="37"/>
      <c r="E1307" s="190"/>
      <c r="F1307" s="188"/>
      <c r="G1307" s="876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40"/>
        <v/>
      </c>
      <c r="C1308" s="37"/>
      <c r="D1308" s="37"/>
      <c r="E1308" s="190"/>
      <c r="F1308" s="188"/>
      <c r="G1308" s="876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40"/>
        <v/>
      </c>
      <c r="C1309" s="37"/>
      <c r="D1309" s="37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40"/>
        <v/>
      </c>
      <c r="C1310" s="37"/>
      <c r="D1310" s="37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40"/>
        <v/>
      </c>
      <c r="C1311" s="37"/>
      <c r="D1311" s="37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40"/>
        <v/>
      </c>
      <c r="C1312" s="37"/>
      <c r="D1312" s="37"/>
      <c r="E1312" s="190"/>
      <c r="F1312" s="188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40"/>
        <v/>
      </c>
      <c r="C1313" s="37"/>
      <c r="D1313" s="37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40"/>
        <v/>
      </c>
      <c r="C1314" s="37"/>
      <c r="D1314" s="37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40"/>
        <v/>
      </c>
      <c r="C1315" s="37"/>
      <c r="D1315" s="37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40"/>
        <v/>
      </c>
      <c r="C1316" s="37"/>
      <c r="D1316" s="37"/>
      <c r="E1316" s="190"/>
      <c r="F1316" s="188"/>
      <c r="G1316" s="876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40"/>
        <v/>
      </c>
      <c r="C1317" s="37"/>
      <c r="D1317" s="37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40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40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40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40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40"/>
        <v/>
      </c>
      <c r="C1322" s="37"/>
      <c r="D1322" s="37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40"/>
        <v/>
      </c>
      <c r="C1323" s="183"/>
      <c r="D1323" s="183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40"/>
        <v/>
      </c>
      <c r="C1324" s="190"/>
      <c r="D1324" s="190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40"/>
        <v/>
      </c>
      <c r="C1325" s="190"/>
      <c r="D1325" s="190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40"/>
        <v/>
      </c>
      <c r="C1326" s="190"/>
      <c r="D1326" s="190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40"/>
        <v/>
      </c>
      <c r="C1327" s="190"/>
      <c r="D1327" s="190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40"/>
        <v/>
      </c>
      <c r="C1328" s="190"/>
      <c r="D1328" s="190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40"/>
        <v/>
      </c>
      <c r="C1329" s="190"/>
      <c r="D1329" s="190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40"/>
        <v/>
      </c>
      <c r="C1330" s="190"/>
      <c r="D1330" s="190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40"/>
        <v/>
      </c>
      <c r="C1331" s="190"/>
      <c r="D1331" s="190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40"/>
        <v/>
      </c>
      <c r="C1332" s="190"/>
      <c r="D1332" s="190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40"/>
        <v/>
      </c>
      <c r="C1333" s="37"/>
      <c r="D1333" s="37"/>
      <c r="E1333" s="190"/>
      <c r="F1333" s="188"/>
      <c r="G1333" s="876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40"/>
        <v/>
      </c>
      <c r="C1334" s="37"/>
      <c r="D1334" s="37"/>
      <c r="E1334" s="190"/>
      <c r="F1334" s="191"/>
      <c r="G1334" s="876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40"/>
        <v/>
      </c>
      <c r="C1335" s="37"/>
      <c r="D1335" s="37"/>
      <c r="E1335" s="190"/>
      <c r="F1335" s="191"/>
      <c r="G1335" s="876"/>
      <c r="H1335" s="192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40"/>
        <v/>
      </c>
      <c r="C1336" s="37"/>
      <c r="D1336" s="37"/>
      <c r="E1336" s="190"/>
      <c r="F1336" s="188"/>
      <c r="G1336" s="876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40"/>
        <v/>
      </c>
      <c r="C1337" s="37"/>
      <c r="D1337" s="37"/>
      <c r="E1337" s="190"/>
      <c r="F1337" s="188"/>
      <c r="G1337" s="876"/>
      <c r="H1337" s="192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40"/>
        <v/>
      </c>
      <c r="C1338" s="37"/>
      <c r="D1338" s="37"/>
      <c r="E1338" s="190"/>
      <c r="F1338" s="188"/>
      <c r="G1338" s="876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40"/>
        <v/>
      </c>
      <c r="C1339" s="37"/>
      <c r="D1339" s="37"/>
      <c r="E1339" s="190"/>
      <c r="F1339" s="188"/>
      <c r="G1339" s="876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40"/>
        <v/>
      </c>
      <c r="C1340" s="37"/>
      <c r="D1340" s="37"/>
      <c r="E1340" s="190"/>
      <c r="F1340" s="188"/>
      <c r="G1340" s="876"/>
      <c r="H1340" s="192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40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40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40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40"/>
        <v/>
      </c>
      <c r="C1344" s="37"/>
      <c r="D1344" s="37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40"/>
        <v/>
      </c>
      <c r="C1345" s="37"/>
      <c r="D1345" s="37"/>
      <c r="E1345" s="190"/>
      <c r="F1345" s="188"/>
      <c r="G1345" s="876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40"/>
        <v/>
      </c>
      <c r="C1346" s="37"/>
      <c r="D1346" s="37"/>
      <c r="E1346" s="190"/>
      <c r="F1346" s="188"/>
      <c r="G1346" s="876"/>
      <c r="H1346" s="192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40"/>
        <v/>
      </c>
      <c r="C1347" s="37"/>
      <c r="D1347" s="37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40"/>
        <v/>
      </c>
      <c r="C1348" s="37"/>
      <c r="D1348" s="37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40"/>
        <v/>
      </c>
      <c r="C1349" s="37"/>
      <c r="D1349" s="37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40"/>
        <v/>
      </c>
      <c r="C1350" s="37"/>
      <c r="D1350" s="37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40"/>
        <v/>
      </c>
      <c r="C1351" s="37"/>
      <c r="D1351" s="37"/>
      <c r="E1351" s="190"/>
      <c r="F1351" s="188"/>
      <c r="G1351" s="876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40"/>
        <v/>
      </c>
      <c r="C1352" s="37"/>
      <c r="D1352" s="37"/>
      <c r="E1352" s="190"/>
      <c r="F1352" s="188"/>
      <c r="G1352" s="876"/>
      <c r="H1352" s="192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40"/>
        <v/>
      </c>
      <c r="C1353" s="37"/>
      <c r="D1353" s="37"/>
      <c r="E1353" s="190"/>
      <c r="F1353" s="188"/>
      <c r="G1353" s="876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40"/>
        <v/>
      </c>
      <c r="C1354" s="37"/>
      <c r="D1354" s="37"/>
      <c r="E1354" s="190"/>
      <c r="F1354" s="188"/>
      <c r="G1354" s="876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40"/>
        <v/>
      </c>
      <c r="C1355" s="190"/>
      <c r="D1355" s="183"/>
      <c r="E1355" s="190"/>
      <c r="F1355" s="188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40"/>
        <v/>
      </c>
      <c r="C1356" s="190"/>
      <c r="D1356" s="183"/>
      <c r="E1356" s="190"/>
      <c r="F1356" s="188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ref="B1357:B1420" si="41">IF(C1357&lt;&gt;"",MONTH(C1357),"")</f>
        <v/>
      </c>
      <c r="C1357" s="37"/>
      <c r="D1357" s="37"/>
      <c r="E1357" s="190"/>
      <c r="F1357" s="188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41"/>
        <v/>
      </c>
      <c r="C1358" s="37"/>
      <c r="D1358" s="37"/>
      <c r="E1358" s="190"/>
      <c r="F1358" s="292"/>
      <c r="G1358" s="876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41"/>
        <v/>
      </c>
      <c r="C1359" s="37"/>
      <c r="D1359" s="37"/>
      <c r="E1359" s="190"/>
      <c r="F1359" s="188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41"/>
        <v/>
      </c>
      <c r="C1360" s="37"/>
      <c r="D1360" s="37"/>
      <c r="E1360" s="190"/>
      <c r="F1360" s="292"/>
      <c r="G1360" s="876"/>
      <c r="H1360" s="7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41"/>
        <v/>
      </c>
      <c r="C1361" s="37"/>
      <c r="D1361" s="37"/>
      <c r="E1361" s="190"/>
      <c r="F1361" s="191"/>
      <c r="G1361" s="876"/>
      <c r="H1361" s="7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41"/>
        <v/>
      </c>
      <c r="C1362" s="37"/>
      <c r="D1362" s="37"/>
      <c r="E1362" s="190"/>
      <c r="F1362" s="188"/>
      <c r="G1362" s="876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41"/>
        <v/>
      </c>
      <c r="C1363" s="37"/>
      <c r="D1363" s="37"/>
      <c r="E1363" s="190"/>
      <c r="F1363" s="188"/>
      <c r="G1363" s="876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41"/>
        <v/>
      </c>
      <c r="C1364" s="37"/>
      <c r="D1364" s="37"/>
      <c r="E1364" s="190"/>
      <c r="F1364" s="191"/>
      <c r="G1364" s="876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41"/>
        <v/>
      </c>
      <c r="C1365" s="190"/>
      <c r="D1365" s="190"/>
      <c r="E1365" s="190"/>
      <c r="F1365" s="188"/>
      <c r="G1365" s="876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41"/>
        <v/>
      </c>
      <c r="C1366" s="190"/>
      <c r="D1366" s="190"/>
      <c r="E1366" s="190"/>
      <c r="F1366" s="191"/>
      <c r="G1366" s="876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41"/>
        <v/>
      </c>
      <c r="C1367" s="190"/>
      <c r="D1367" s="190"/>
      <c r="E1367" s="190"/>
      <c r="F1367" s="191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41"/>
        <v/>
      </c>
      <c r="C1368" s="190"/>
      <c r="D1368" s="190"/>
      <c r="E1368" s="190"/>
      <c r="F1368" s="188"/>
      <c r="G1368" s="876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41"/>
        <v/>
      </c>
      <c r="C1369" s="190"/>
      <c r="D1369" s="190"/>
      <c r="E1369" s="190"/>
      <c r="F1369" s="191"/>
      <c r="G1369" s="876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41"/>
        <v/>
      </c>
      <c r="C1370" s="190"/>
      <c r="D1370" s="190"/>
      <c r="E1370" s="190"/>
      <c r="F1370" s="191"/>
      <c r="G1370" s="876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41"/>
        <v/>
      </c>
      <c r="C1371" s="190"/>
      <c r="D1371" s="190"/>
      <c r="E1371" s="190"/>
      <c r="F1371" s="188"/>
      <c r="G1371" s="876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41"/>
        <v/>
      </c>
      <c r="C1372" s="190"/>
      <c r="D1372" s="190"/>
      <c r="E1372" s="190"/>
      <c r="F1372" s="191"/>
      <c r="G1372" s="876"/>
      <c r="H1372" s="192"/>
      <c r="I1372" s="255"/>
      <c r="J1372" s="255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41"/>
        <v/>
      </c>
      <c r="C1373" s="190"/>
      <c r="D1373" s="190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41"/>
        <v/>
      </c>
      <c r="C1374" s="37"/>
      <c r="D1374" s="37"/>
      <c r="E1374" s="190"/>
      <c r="F1374" s="188"/>
      <c r="G1374" s="876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41"/>
        <v/>
      </c>
      <c r="C1375" s="37"/>
      <c r="D1375" s="37"/>
      <c r="E1375" s="190"/>
      <c r="F1375" s="191"/>
      <c r="G1375" s="876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41"/>
        <v/>
      </c>
      <c r="C1376" s="37"/>
      <c r="D1376" s="37"/>
      <c r="E1376" s="190"/>
      <c r="F1376" s="191"/>
      <c r="G1376" s="876"/>
      <c r="H1376" s="192"/>
      <c r="I1376" s="820"/>
      <c r="J1376" s="255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41"/>
        <v/>
      </c>
      <c r="C1377" s="37"/>
      <c r="D1377" s="37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41"/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41"/>
        <v/>
      </c>
      <c r="C1379" s="37"/>
      <c r="D1379" s="37"/>
      <c r="E1379" s="190"/>
      <c r="F1379" s="188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41"/>
        <v/>
      </c>
      <c r="C1380" s="37"/>
      <c r="D1380" s="37"/>
      <c r="E1380" s="190"/>
      <c r="F1380" s="188"/>
      <c r="G1380" s="876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41"/>
        <v/>
      </c>
      <c r="C1381" s="37"/>
      <c r="D1381" s="37"/>
      <c r="E1381" s="190"/>
      <c r="F1381" s="188"/>
      <c r="G1381" s="876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41"/>
        <v/>
      </c>
      <c r="C1382" s="37"/>
      <c r="D1382" s="37"/>
      <c r="E1382" s="190"/>
      <c r="F1382" s="188"/>
      <c r="G1382" s="876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41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41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41"/>
        <v/>
      </c>
      <c r="C1385" s="37"/>
      <c r="D1385" s="37"/>
      <c r="E1385" s="190"/>
      <c r="F1385" s="188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41"/>
        <v/>
      </c>
      <c r="C1386" s="37"/>
      <c r="D1386" s="37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41"/>
        <v/>
      </c>
      <c r="C1387" s="37"/>
      <c r="D1387" s="37"/>
      <c r="E1387" s="190"/>
      <c r="F1387" s="188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41"/>
        <v/>
      </c>
      <c r="C1388" s="37"/>
      <c r="D1388" s="37"/>
      <c r="E1388" s="190"/>
      <c r="F1388" s="188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41"/>
        <v/>
      </c>
      <c r="C1389" s="37"/>
      <c r="D1389" s="37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41"/>
        <v/>
      </c>
      <c r="C1390" s="37"/>
      <c r="D1390" s="37"/>
      <c r="E1390" s="190"/>
      <c r="F1390" s="188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41"/>
        <v/>
      </c>
      <c r="C1391" s="37"/>
      <c r="D1391" s="37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41"/>
        <v/>
      </c>
      <c r="C1392" s="37"/>
      <c r="D1392" s="37"/>
      <c r="E1392" s="190"/>
      <c r="F1392" s="191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41"/>
        <v/>
      </c>
      <c r="C1393" s="37"/>
      <c r="D1393" s="37"/>
      <c r="E1393" s="190"/>
      <c r="F1393" s="191"/>
      <c r="G1393" s="876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41"/>
        <v/>
      </c>
      <c r="C1394" s="37"/>
      <c r="D1394" s="37"/>
      <c r="E1394" s="190"/>
      <c r="F1394" s="191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41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41"/>
        <v/>
      </c>
      <c r="C1396" s="37"/>
      <c r="D1396" s="37"/>
      <c r="E1396" s="190"/>
      <c r="F1396" s="188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41"/>
        <v/>
      </c>
      <c r="C1397" s="37"/>
      <c r="D1397" s="37"/>
      <c r="E1397" s="190"/>
      <c r="F1397" s="188"/>
      <c r="G1397" s="876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41"/>
        <v/>
      </c>
      <c r="C1398" s="190"/>
      <c r="D1398" s="183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41"/>
        <v/>
      </c>
      <c r="C1399" s="190"/>
      <c r="D1399" s="183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41"/>
        <v/>
      </c>
      <c r="C1400" s="190"/>
      <c r="D1400" s="183"/>
      <c r="E1400" s="190"/>
      <c r="F1400" s="188"/>
      <c r="G1400" s="876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41"/>
        <v/>
      </c>
      <c r="C1401" s="190"/>
      <c r="D1401" s="190"/>
      <c r="E1401" s="190"/>
      <c r="F1401" s="191"/>
      <c r="G1401" s="876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41"/>
        <v/>
      </c>
      <c r="C1402" s="190"/>
      <c r="D1402" s="190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41"/>
        <v/>
      </c>
      <c r="C1403" s="190"/>
      <c r="D1403" s="190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41"/>
        <v/>
      </c>
      <c r="C1404" s="190"/>
      <c r="D1404" s="190"/>
      <c r="E1404" s="190"/>
      <c r="F1404" s="188"/>
      <c r="G1404" s="876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41"/>
        <v/>
      </c>
      <c r="C1405" s="190"/>
      <c r="D1405" s="190"/>
      <c r="E1405" s="190"/>
      <c r="F1405" s="40"/>
      <c r="G1405" s="876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41"/>
        <v/>
      </c>
      <c r="C1406" s="190"/>
      <c r="D1406" s="190"/>
      <c r="E1406" s="190"/>
      <c r="F1406" s="188"/>
      <c r="G1406" s="876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41"/>
        <v/>
      </c>
      <c r="C1407" s="190"/>
      <c r="D1407" s="190"/>
      <c r="E1407" s="190"/>
      <c r="F1407" s="191"/>
      <c r="G1407" s="876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41"/>
        <v/>
      </c>
      <c r="C1408" s="190"/>
      <c r="D1408" s="190"/>
      <c r="E1408" s="190"/>
      <c r="F1408" s="191"/>
      <c r="G1408" s="876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41"/>
        <v/>
      </c>
      <c r="C1409" s="190"/>
      <c r="D1409" s="190"/>
      <c r="E1409" s="190"/>
      <c r="F1409" s="292"/>
      <c r="G1409" s="876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41"/>
        <v/>
      </c>
      <c r="C1410" s="190"/>
      <c r="D1410" s="190"/>
      <c r="E1410" s="190"/>
      <c r="F1410" s="191"/>
      <c r="G1410" s="876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41"/>
        <v/>
      </c>
      <c r="C1411" s="190"/>
      <c r="D1411" s="190"/>
      <c r="E1411" s="190"/>
      <c r="F1411" s="191"/>
      <c r="G1411" s="876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41"/>
        <v/>
      </c>
      <c r="C1412" s="190"/>
      <c r="D1412" s="190"/>
      <c r="E1412" s="190"/>
      <c r="F1412" s="188"/>
      <c r="G1412" s="876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41"/>
        <v/>
      </c>
      <c r="C1413" s="190"/>
      <c r="D1413" s="190"/>
      <c r="E1413" s="190"/>
      <c r="F1413" s="188"/>
      <c r="G1413" s="876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41"/>
        <v/>
      </c>
      <c r="C1414" s="190"/>
      <c r="D1414" s="190"/>
      <c r="E1414" s="190"/>
      <c r="F1414" s="188"/>
      <c r="G1414" s="876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41"/>
        <v/>
      </c>
      <c r="C1415" s="190"/>
      <c r="D1415" s="190"/>
      <c r="E1415" s="190"/>
      <c r="F1415" s="188"/>
      <c r="G1415" s="876"/>
      <c r="H1415" s="192"/>
      <c r="I1415" s="830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41"/>
        <v/>
      </c>
      <c r="C1416" s="190"/>
      <c r="D1416" s="190"/>
      <c r="E1416" s="190"/>
      <c r="F1416" s="292"/>
      <c r="G1416" s="876"/>
      <c r="H1416" s="192"/>
      <c r="I1416" s="254"/>
      <c r="J1416" s="254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41"/>
        <v/>
      </c>
      <c r="C1417" s="190"/>
      <c r="D1417" s="190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41"/>
        <v/>
      </c>
      <c r="C1418" s="190"/>
      <c r="D1418" s="190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41"/>
        <v/>
      </c>
      <c r="C1419" s="37"/>
      <c r="D1419" s="37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41"/>
        <v/>
      </c>
      <c r="C1420" s="37"/>
      <c r="D1420" s="37"/>
      <c r="E1420" s="190"/>
      <c r="F1420" s="188"/>
      <c r="G1420" s="876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ref="B1421:B1430" si="42">IF(C1421&lt;&gt;"",MONTH(C1421),"")</f>
        <v/>
      </c>
      <c r="C1421" s="37"/>
      <c r="D1421" s="37"/>
      <c r="E1421" s="190"/>
      <c r="F1421" s="191"/>
      <c r="G1421" s="876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42"/>
        <v/>
      </c>
      <c r="C1422" s="37"/>
      <c r="D1422" s="37"/>
      <c r="E1422" s="190"/>
      <c r="F1422" s="191"/>
      <c r="G1422" s="876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42"/>
        <v/>
      </c>
      <c r="C1423" s="37"/>
      <c r="D1423" s="37"/>
      <c r="E1423" s="190"/>
      <c r="F1423" s="188"/>
      <c r="G1423" s="876"/>
      <c r="H1423" s="192"/>
      <c r="I1423" s="256"/>
      <c r="J1423" s="256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42"/>
        <v/>
      </c>
      <c r="C1424" s="37"/>
      <c r="D1424" s="37"/>
      <c r="E1424" s="190"/>
      <c r="F1424" s="191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42"/>
        <v/>
      </c>
      <c r="C1425" s="37"/>
      <c r="D1425" s="37"/>
      <c r="E1425" s="190"/>
      <c r="F1425" s="188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42"/>
        <v/>
      </c>
      <c r="C1426" s="37"/>
      <c r="D1426" s="37"/>
      <c r="E1426" s="190"/>
      <c r="F1426" s="292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42"/>
        <v/>
      </c>
      <c r="C1427" s="37"/>
      <c r="D1427" s="37"/>
      <c r="E1427" s="190"/>
      <c r="F1427" s="191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42"/>
        <v/>
      </c>
      <c r="C1428" s="37"/>
      <c r="D1428" s="37"/>
      <c r="E1428" s="190"/>
      <c r="F1428" s="191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42"/>
        <v/>
      </c>
      <c r="C1429" s="37"/>
      <c r="D1429" s="37"/>
      <c r="E1429" s="190"/>
      <c r="F1429" s="40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42"/>
        <v/>
      </c>
      <c r="C1430" s="37"/>
      <c r="D1430" s="37"/>
      <c r="E1430" s="190"/>
      <c r="F1430" s="292"/>
      <c r="G1430" s="876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ref="B1431:B1463" si="43">IF(C1431&lt;&gt;"",MONTH(C1431),"")</f>
        <v/>
      </c>
      <c r="C1431" s="37"/>
      <c r="D1431" s="37"/>
      <c r="E1431" s="37"/>
      <c r="F1431" s="40"/>
      <c r="G1431" s="879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43"/>
        <v/>
      </c>
      <c r="C1432" s="37"/>
      <c r="D1432" s="37"/>
      <c r="E1432" s="37"/>
      <c r="F1432" s="40"/>
      <c r="G1432" s="879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43"/>
        <v/>
      </c>
      <c r="C1433" s="37"/>
      <c r="D1433" s="37"/>
      <c r="E1433" s="37"/>
      <c r="F1433" s="40"/>
      <c r="G1433" s="879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43"/>
        <v/>
      </c>
      <c r="C1434" s="37"/>
      <c r="D1434" s="37"/>
      <c r="E1434" s="37"/>
      <c r="F1434" s="40"/>
      <c r="G1434" s="879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43"/>
        <v/>
      </c>
      <c r="C1435" s="37"/>
      <c r="D1435" s="37"/>
      <c r="E1435" s="37"/>
      <c r="F1435" s="40"/>
      <c r="G1435" s="879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43"/>
        <v/>
      </c>
      <c r="C1436" s="37"/>
      <c r="D1436" s="37"/>
      <c r="E1436" s="37"/>
      <c r="F1436" s="40"/>
      <c r="G1436" s="879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43"/>
        <v/>
      </c>
      <c r="C1437" s="37"/>
      <c r="D1437" s="37"/>
      <c r="E1437" s="37"/>
      <c r="F1437" s="40"/>
      <c r="G1437" s="879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43"/>
        <v/>
      </c>
      <c r="C1438" s="37"/>
      <c r="D1438" s="37"/>
      <c r="E1438" s="37"/>
      <c r="F1438" s="40"/>
      <c r="G1438" s="879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43"/>
        <v/>
      </c>
      <c r="C1439" s="37"/>
      <c r="D1439" s="37"/>
      <c r="E1439" s="37"/>
      <c r="F1439" s="40"/>
      <c r="G1439" s="879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43"/>
        <v/>
      </c>
      <c r="C1440" s="37"/>
      <c r="D1440" s="37"/>
      <c r="E1440" s="37"/>
      <c r="F1440" s="40"/>
      <c r="G1440" s="879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43"/>
        <v/>
      </c>
      <c r="C1441" s="37"/>
      <c r="D1441" s="37"/>
      <c r="E1441" s="37"/>
      <c r="F1441" s="40"/>
      <c r="G1441" s="879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43"/>
        <v/>
      </c>
      <c r="C1442" s="37"/>
      <c r="D1442" s="37"/>
      <c r="E1442" s="37"/>
      <c r="F1442" s="40"/>
      <c r="G1442" s="879"/>
      <c r="H1442" s="7"/>
      <c r="I1442" s="253"/>
      <c r="J1442" s="253"/>
      <c r="K1442" s="595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43"/>
        <v/>
      </c>
      <c r="C1443" s="190"/>
      <c r="D1443" s="190"/>
      <c r="E1443" s="190"/>
      <c r="F1443" s="191"/>
      <c r="G1443" s="876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43"/>
        <v/>
      </c>
      <c r="C1444" s="190"/>
      <c r="D1444" s="190"/>
      <c r="E1444" s="190"/>
      <c r="F1444" s="191"/>
      <c r="G1444" s="876"/>
      <c r="H1444" s="7"/>
      <c r="I1444" s="253"/>
      <c r="J1444" s="253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43"/>
        <v/>
      </c>
      <c r="C1445" s="190"/>
      <c r="D1445" s="190"/>
      <c r="E1445" s="190"/>
      <c r="F1445" s="191"/>
      <c r="G1445" s="876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43"/>
        <v/>
      </c>
      <c r="C1446" s="190"/>
      <c r="D1446" s="190"/>
      <c r="E1446" s="190"/>
      <c r="F1446" s="191"/>
      <c r="G1446" s="876"/>
      <c r="H1446" s="7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43"/>
        <v/>
      </c>
      <c r="C1447" s="190"/>
      <c r="D1447" s="190"/>
      <c r="E1447" s="190"/>
      <c r="F1447" s="191"/>
      <c r="G1447" s="876"/>
      <c r="H1447" s="7"/>
      <c r="I1447" s="254"/>
      <c r="J1447" s="254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43"/>
        <v/>
      </c>
      <c r="C1448" s="190"/>
      <c r="D1448" s="190"/>
      <c r="E1448" s="190"/>
      <c r="F1448" s="191"/>
      <c r="G1448" s="876"/>
      <c r="H1448" s="7"/>
      <c r="I1448" s="254"/>
      <c r="J1448" s="254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43"/>
        <v/>
      </c>
      <c r="C1449" s="190"/>
      <c r="D1449" s="190"/>
      <c r="E1449" s="190"/>
      <c r="F1449" s="191"/>
      <c r="G1449" s="876"/>
      <c r="H1449" s="7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43"/>
        <v/>
      </c>
      <c r="C1450" s="190"/>
      <c r="D1450" s="190"/>
      <c r="E1450" s="190"/>
      <c r="F1450" s="191"/>
      <c r="G1450" s="876"/>
      <c r="H1450" s="7"/>
      <c r="I1450" s="253"/>
      <c r="J1450" s="253"/>
      <c r="K1450" s="38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43"/>
        <v/>
      </c>
      <c r="C1451" s="37"/>
      <c r="D1451" s="37"/>
      <c r="E1451" s="37"/>
      <c r="F1451" s="40"/>
      <c r="G1451" s="879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43"/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43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43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43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43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43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43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43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43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43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43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43"/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ref="B1464:B1527" si="44">IF(C1464&lt;&gt;"",MONTH(C1464),"")</f>
        <v/>
      </c>
      <c r="C1464" s="37"/>
      <c r="D1464" s="37"/>
      <c r="E1464" s="37"/>
      <c r="F1464" s="40"/>
      <c r="G1464" s="879"/>
      <c r="H1464" s="7"/>
      <c r="I1464" s="253"/>
      <c r="J1464" s="253"/>
      <c r="K1464" s="595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44"/>
        <v/>
      </c>
      <c r="C1465" s="183"/>
      <c r="D1465" s="183"/>
      <c r="E1465" s="190"/>
      <c r="F1465" s="188"/>
      <c r="G1465" s="880"/>
      <c r="H1465" s="7"/>
      <c r="I1465" s="253"/>
      <c r="J1465" s="253"/>
      <c r="K1465" s="595"/>
      <c r="L1465" s="596"/>
      <c r="M1465" s="596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44"/>
        <v/>
      </c>
      <c r="C1466" s="183"/>
      <c r="D1466" s="183"/>
      <c r="E1466" s="190"/>
      <c r="F1466" s="188"/>
      <c r="G1466" s="880"/>
      <c r="H1466" s="7"/>
      <c r="I1466" s="253"/>
      <c r="J1466" s="253"/>
      <c r="K1466" s="595"/>
      <c r="L1466" s="596"/>
      <c r="M1466" s="596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44"/>
        <v/>
      </c>
      <c r="C1467" s="183"/>
      <c r="D1467" s="183"/>
      <c r="E1467" s="190"/>
      <c r="F1467" s="188"/>
      <c r="G1467" s="880"/>
      <c r="H1467" s="7"/>
      <c r="I1467" s="253"/>
      <c r="J1467" s="253"/>
      <c r="K1467" s="595"/>
      <c r="L1467" s="596"/>
      <c r="M1467" s="596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44"/>
        <v/>
      </c>
      <c r="C1468" s="37"/>
      <c r="D1468" s="37"/>
      <c r="E1468" s="763"/>
      <c r="F1468" s="188"/>
      <c r="G1468" s="879"/>
      <c r="H1468" s="7"/>
      <c r="I1468" s="253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44"/>
        <v/>
      </c>
      <c r="C1469" s="37"/>
      <c r="D1469" s="37"/>
      <c r="E1469" s="763"/>
      <c r="F1469" s="40"/>
      <c r="G1469" s="879"/>
      <c r="H1469" s="7"/>
      <c r="I1469" s="808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44"/>
        <v/>
      </c>
      <c r="C1470" s="37"/>
      <c r="D1470" s="37"/>
      <c r="E1470" s="763"/>
      <c r="F1470" s="188"/>
      <c r="G1470" s="879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44"/>
        <v/>
      </c>
      <c r="C1471" s="37"/>
      <c r="D1471" s="37"/>
      <c r="E1471" s="763"/>
      <c r="F1471" s="292"/>
      <c r="G1471" s="879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44"/>
        <v/>
      </c>
      <c r="C1472" s="37"/>
      <c r="D1472" s="37"/>
      <c r="E1472" s="763"/>
      <c r="F1472" s="40"/>
      <c r="G1472" s="879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44"/>
        <v/>
      </c>
      <c r="C1473" s="37"/>
      <c r="D1473" s="37"/>
      <c r="E1473" s="763"/>
      <c r="F1473" s="188"/>
      <c r="G1473" s="879"/>
      <c r="H1473" s="7"/>
      <c r="I1473" s="808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44"/>
        <v/>
      </c>
      <c r="C1474" s="37"/>
      <c r="D1474" s="37"/>
      <c r="E1474" s="763"/>
      <c r="F1474" s="40"/>
      <c r="G1474" s="879"/>
      <c r="H1474" s="7"/>
      <c r="I1474" s="808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44"/>
        <v/>
      </c>
      <c r="C1475" s="37"/>
      <c r="D1475" s="37"/>
      <c r="E1475" s="763"/>
      <c r="F1475" s="188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44"/>
        <v/>
      </c>
      <c r="C1476" s="37"/>
      <c r="D1476" s="37"/>
      <c r="E1476" s="763"/>
      <c r="F1476" s="188"/>
      <c r="G1476" s="879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44"/>
        <v/>
      </c>
      <c r="C1477" s="183"/>
      <c r="D1477" s="183"/>
      <c r="E1477" s="183"/>
      <c r="F1477" s="188"/>
      <c r="G1477" s="880"/>
      <c r="H1477" s="192"/>
      <c r="I1477" s="253"/>
      <c r="J1477" s="253"/>
      <c r="K1477" s="595"/>
      <c r="L1477" s="596"/>
      <c r="M1477" s="596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44"/>
        <v/>
      </c>
      <c r="C1478" s="37"/>
      <c r="D1478" s="37"/>
      <c r="E1478" s="763"/>
      <c r="F1478" s="40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44"/>
        <v/>
      </c>
      <c r="C1479" s="37"/>
      <c r="D1479" s="37"/>
      <c r="E1479" s="763"/>
      <c r="F1479" s="188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44"/>
        <v/>
      </c>
      <c r="C1480" s="37"/>
      <c r="D1480" s="37"/>
      <c r="E1480" s="763"/>
      <c r="F1480" s="188"/>
      <c r="G1480" s="879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44"/>
        <v/>
      </c>
      <c r="C1481" s="37"/>
      <c r="D1481" s="37"/>
      <c r="E1481" s="763"/>
      <c r="F1481" s="188"/>
      <c r="G1481" s="879"/>
      <c r="H1481" s="7"/>
      <c r="I1481" s="808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44"/>
        <v/>
      </c>
      <c r="C1482" s="37"/>
      <c r="D1482" s="37"/>
      <c r="E1482" s="763"/>
      <c r="F1482" s="188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44"/>
        <v/>
      </c>
      <c r="C1483" s="37"/>
      <c r="D1483" s="37"/>
      <c r="E1483" s="763"/>
      <c r="F1483" s="188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44"/>
        <v/>
      </c>
      <c r="C1484" s="37"/>
      <c r="D1484" s="37"/>
      <c r="E1484" s="763"/>
      <c r="F1484" s="188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44"/>
        <v/>
      </c>
      <c r="C1485" s="37"/>
      <c r="D1485" s="37"/>
      <c r="E1485" s="763"/>
      <c r="F1485" s="188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44"/>
        <v/>
      </c>
      <c r="C1486" s="37"/>
      <c r="D1486" s="37"/>
      <c r="E1486" s="763"/>
      <c r="F1486" s="188"/>
      <c r="G1486" s="879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44"/>
        <v/>
      </c>
      <c r="C1487" s="37"/>
      <c r="D1487" s="37"/>
      <c r="E1487" s="763"/>
      <c r="F1487" s="188"/>
      <c r="G1487" s="879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44"/>
        <v/>
      </c>
      <c r="C1488" s="37"/>
      <c r="D1488" s="37"/>
      <c r="E1488" s="763"/>
      <c r="F1488" s="188"/>
      <c r="G1488" s="879"/>
      <c r="H1488" s="7"/>
      <c r="I1488" s="253"/>
      <c r="J1488" s="253"/>
      <c r="K1488" s="595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44"/>
        <v/>
      </c>
      <c r="C1489" s="183"/>
      <c r="D1489" s="183"/>
      <c r="E1489" s="183"/>
      <c r="F1489" s="188"/>
      <c r="G1489" s="880"/>
      <c r="H1489" s="192"/>
      <c r="I1489" s="253"/>
      <c r="J1489" s="253"/>
      <c r="K1489" s="595"/>
      <c r="L1489" s="596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44"/>
        <v/>
      </c>
      <c r="C1490" s="190"/>
      <c r="D1490" s="183"/>
      <c r="E1490" s="190"/>
      <c r="F1490" s="191"/>
      <c r="G1490" s="876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44"/>
        <v/>
      </c>
      <c r="C1491" s="190"/>
      <c r="D1491" s="183"/>
      <c r="E1491" s="190"/>
      <c r="F1491" s="191"/>
      <c r="G1491" s="876"/>
      <c r="H1491" s="192"/>
      <c r="I1491" s="253"/>
      <c r="J1491" s="253"/>
      <c r="K1491" s="38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44"/>
        <v/>
      </c>
      <c r="C1492" s="190"/>
      <c r="D1492" s="190"/>
      <c r="E1492" s="190"/>
      <c r="F1492" s="191"/>
      <c r="G1492" s="876"/>
      <c r="H1492" s="192"/>
      <c r="I1492" s="253"/>
      <c r="J1492" s="253"/>
      <c r="K1492" s="595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44"/>
        <v/>
      </c>
      <c r="C1493" s="190"/>
      <c r="D1493" s="190"/>
      <c r="E1493" s="190"/>
      <c r="F1493" s="191"/>
      <c r="G1493" s="876"/>
      <c r="H1493" s="192"/>
      <c r="I1493" s="253"/>
      <c r="J1493" s="253"/>
      <c r="K1493" s="595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44"/>
        <v/>
      </c>
      <c r="C1494" s="190"/>
      <c r="D1494" s="190"/>
      <c r="E1494" s="190"/>
      <c r="F1494" s="191"/>
      <c r="G1494" s="876"/>
      <c r="H1494" s="192"/>
      <c r="I1494" s="253"/>
      <c r="J1494" s="253"/>
      <c r="K1494" s="595"/>
      <c r="L1494" s="193"/>
      <c r="M1494" s="193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44"/>
        <v/>
      </c>
      <c r="C1495" s="37"/>
      <c r="D1495" s="37"/>
      <c r="E1495" s="37"/>
      <c r="F1495" s="40"/>
      <c r="G1495" s="879"/>
      <c r="H1495" s="7"/>
      <c r="I1495" s="253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44"/>
        <v/>
      </c>
      <c r="C1496" s="37"/>
      <c r="D1496" s="37"/>
      <c r="E1496" s="37"/>
      <c r="F1496" s="40"/>
      <c r="G1496" s="879"/>
      <c r="H1496" s="7"/>
      <c r="I1496" s="253"/>
      <c r="J1496" s="253"/>
      <c r="K1496" s="595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44"/>
        <v/>
      </c>
      <c r="C1497" s="183"/>
      <c r="D1497" s="183"/>
      <c r="E1497" s="183"/>
      <c r="F1497" s="188"/>
      <c r="G1497" s="880"/>
      <c r="H1497" s="192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44"/>
        <v/>
      </c>
      <c r="C1498" s="183"/>
      <c r="D1498" s="183"/>
      <c r="E1498" s="183"/>
      <c r="F1498" s="188"/>
      <c r="G1498" s="880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44"/>
        <v/>
      </c>
      <c r="C1499" s="183"/>
      <c r="D1499" s="183"/>
      <c r="E1499" s="183"/>
      <c r="F1499" s="188"/>
      <c r="G1499" s="880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44"/>
        <v/>
      </c>
      <c r="C1500" s="183"/>
      <c r="D1500" s="183"/>
      <c r="E1500" s="183"/>
      <c r="F1500" s="188"/>
      <c r="G1500" s="880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44"/>
        <v/>
      </c>
      <c r="C1501" s="183"/>
      <c r="D1501" s="183"/>
      <c r="E1501" s="183"/>
      <c r="F1501" s="188"/>
      <c r="G1501" s="880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44"/>
        <v/>
      </c>
      <c r="C1502" s="183"/>
      <c r="D1502" s="183"/>
      <c r="E1502" s="183"/>
      <c r="F1502" s="188"/>
      <c r="G1502" s="880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44"/>
        <v/>
      </c>
      <c r="C1503" s="183"/>
      <c r="D1503" s="183"/>
      <c r="E1503" s="183"/>
      <c r="F1503" s="188"/>
      <c r="G1503" s="880"/>
      <c r="H1503" s="7"/>
      <c r="I1503" s="253"/>
      <c r="J1503" s="253"/>
      <c r="K1503" s="595"/>
      <c r="L1503" s="596"/>
      <c r="M1503" s="596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44"/>
        <v/>
      </c>
      <c r="C1504" s="190"/>
      <c r="D1504" s="183"/>
      <c r="E1504" s="190"/>
      <c r="F1504" s="191"/>
      <c r="G1504" s="876"/>
      <c r="H1504" s="45"/>
      <c r="I1504" s="253"/>
      <c r="J1504" s="253"/>
      <c r="K1504" s="595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44"/>
        <v/>
      </c>
      <c r="C1505" s="190"/>
      <c r="D1505" s="183"/>
      <c r="E1505" s="190"/>
      <c r="F1505" s="191"/>
      <c r="G1505" s="876"/>
      <c r="H1505" s="45"/>
      <c r="I1505" s="253"/>
      <c r="J1505" s="253"/>
      <c r="K1505" s="38"/>
      <c r="L1505" s="193"/>
      <c r="M1505" s="193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44"/>
        <v/>
      </c>
      <c r="C1506" s="37"/>
      <c r="D1506" s="37"/>
      <c r="E1506" s="763"/>
      <c r="F1506" s="188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44"/>
        <v/>
      </c>
      <c r="C1507" s="37"/>
      <c r="D1507" s="37"/>
      <c r="E1507" s="763"/>
      <c r="F1507" s="292"/>
      <c r="G1507" s="879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44"/>
        <v/>
      </c>
      <c r="C1508" s="37"/>
      <c r="D1508" s="37"/>
      <c r="E1508" s="763"/>
      <c r="F1508" s="188"/>
      <c r="G1508" s="879"/>
      <c r="H1508" s="7"/>
      <c r="I1508" s="808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44"/>
        <v/>
      </c>
      <c r="C1509" s="37"/>
      <c r="D1509" s="37"/>
      <c r="E1509" s="763"/>
      <c r="F1509" s="40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44"/>
        <v/>
      </c>
      <c r="C1510" s="37"/>
      <c r="D1510" s="37"/>
      <c r="E1510" s="763"/>
      <c r="F1510" s="188"/>
      <c r="G1510" s="879"/>
      <c r="H1510" s="7"/>
      <c r="I1510" s="253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44"/>
        <v/>
      </c>
      <c r="C1511" s="37"/>
      <c r="D1511" s="37"/>
      <c r="E1511" s="763"/>
      <c r="F1511" s="188"/>
      <c r="G1511" s="879"/>
      <c r="H1511" s="7"/>
      <c r="I1511" s="808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44"/>
        <v/>
      </c>
      <c r="C1512" s="37"/>
      <c r="D1512" s="37"/>
      <c r="E1512" s="763"/>
      <c r="F1512" s="188"/>
      <c r="G1512" s="879"/>
      <c r="H1512" s="7"/>
      <c r="I1512" s="808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44"/>
        <v/>
      </c>
      <c r="C1513" s="37"/>
      <c r="D1513" s="37"/>
      <c r="E1513" s="763"/>
      <c r="F1513" s="188"/>
      <c r="G1513" s="879"/>
      <c r="H1513" s="7"/>
      <c r="I1513" s="808"/>
      <c r="J1513" s="253"/>
      <c r="K1513" s="595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44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44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44"/>
        <v/>
      </c>
      <c r="C1516" s="190"/>
      <c r="D1516" s="190"/>
      <c r="E1516" s="190"/>
      <c r="F1516" s="191"/>
      <c r="G1516" s="876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44"/>
        <v/>
      </c>
      <c r="C1517" s="190"/>
      <c r="D1517" s="190"/>
      <c r="E1517" s="190"/>
      <c r="F1517" s="191"/>
      <c r="G1517" s="876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44"/>
        <v/>
      </c>
      <c r="C1518" s="190"/>
      <c r="D1518" s="190"/>
      <c r="E1518" s="190"/>
      <c r="F1518" s="191"/>
      <c r="G1518" s="876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44"/>
        <v/>
      </c>
      <c r="C1519" s="190"/>
      <c r="D1519" s="190"/>
      <c r="E1519" s="190"/>
      <c r="F1519" s="191"/>
      <c r="G1519" s="876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44"/>
        <v/>
      </c>
      <c r="C1520" s="190"/>
      <c r="D1520" s="190"/>
      <c r="E1520" s="190"/>
      <c r="F1520" s="191"/>
      <c r="G1520" s="876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44"/>
        <v/>
      </c>
      <c r="C1521" s="190"/>
      <c r="D1521" s="190"/>
      <c r="E1521" s="190"/>
      <c r="F1521" s="191"/>
      <c r="G1521" s="876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44"/>
        <v/>
      </c>
      <c r="C1522" s="190"/>
      <c r="D1522" s="190"/>
      <c r="E1522" s="190"/>
      <c r="F1522" s="191"/>
      <c r="G1522" s="876"/>
      <c r="H1522" s="192"/>
      <c r="I1522" s="253"/>
      <c r="J1522" s="253"/>
      <c r="K1522" s="595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44"/>
        <v/>
      </c>
      <c r="C1523" s="37"/>
      <c r="D1523" s="37"/>
      <c r="E1523" s="37"/>
      <c r="F1523" s="40"/>
      <c r="G1523" s="879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44"/>
        <v/>
      </c>
      <c r="C1524" s="37"/>
      <c r="D1524" s="37"/>
      <c r="E1524" s="37"/>
      <c r="F1524" s="40"/>
      <c r="G1524" s="879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44"/>
        <v/>
      </c>
      <c r="C1525" s="37"/>
      <c r="D1525" s="37"/>
      <c r="E1525" s="37"/>
      <c r="F1525" s="191"/>
      <c r="G1525" s="879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44"/>
        <v/>
      </c>
      <c r="C1526" s="37"/>
      <c r="D1526" s="37"/>
      <c r="E1526" s="37"/>
      <c r="F1526" s="40"/>
      <c r="G1526" s="879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44"/>
        <v/>
      </c>
      <c r="C1527" s="37"/>
      <c r="D1527" s="37"/>
      <c r="E1527" s="37"/>
      <c r="F1527" s="191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ref="B1528:B1591" si="45">IF(C1528&lt;&gt;"",MONTH(C1528),"")</f>
        <v/>
      </c>
      <c r="C1528" s="37"/>
      <c r="D1528" s="37"/>
      <c r="E1528" s="37"/>
      <c r="F1528" s="40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45"/>
        <v/>
      </c>
      <c r="C1529" s="37"/>
      <c r="D1529" s="37"/>
      <c r="E1529" s="37"/>
      <c r="F1529" s="40"/>
      <c r="G1529" s="879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45"/>
        <v/>
      </c>
      <c r="C1530" s="37"/>
      <c r="D1530" s="37"/>
      <c r="E1530" s="37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45"/>
        <v/>
      </c>
      <c r="C1531" s="37"/>
      <c r="D1531" s="37"/>
      <c r="E1531" s="37"/>
      <c r="F1531" s="40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45"/>
        <v/>
      </c>
      <c r="C1532" s="37"/>
      <c r="D1532" s="37"/>
      <c r="E1532" s="37"/>
      <c r="F1532" s="40"/>
      <c r="G1532" s="879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45"/>
        <v/>
      </c>
      <c r="C1533" s="37"/>
      <c r="D1533" s="37"/>
      <c r="E1533" s="37"/>
      <c r="F1533" s="191"/>
      <c r="G1533" s="879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45"/>
        <v/>
      </c>
      <c r="C1534" s="37"/>
      <c r="D1534" s="37"/>
      <c r="E1534" s="37"/>
      <c r="F1534" s="40"/>
      <c r="G1534" s="879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45"/>
        <v/>
      </c>
      <c r="C1535" s="37"/>
      <c r="D1535" s="37"/>
      <c r="E1535" s="37"/>
      <c r="F1535" s="191"/>
      <c r="G1535" s="879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45"/>
        <v/>
      </c>
      <c r="C1536" s="37"/>
      <c r="D1536" s="37"/>
      <c r="E1536" s="37"/>
      <c r="F1536" s="40"/>
      <c r="G1536" s="879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45"/>
        <v/>
      </c>
      <c r="C1537" s="37"/>
      <c r="D1537" s="37"/>
      <c r="E1537" s="37"/>
      <c r="F1537" s="40"/>
      <c r="G1537" s="879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45"/>
        <v/>
      </c>
      <c r="C1538" s="37"/>
      <c r="D1538" s="37"/>
      <c r="E1538" s="37"/>
      <c r="F1538" s="40"/>
      <c r="G1538" s="879"/>
      <c r="H1538" s="7"/>
      <c r="I1538" s="253"/>
      <c r="J1538" s="253"/>
      <c r="K1538" s="5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45"/>
        <v/>
      </c>
      <c r="C1539" s="190"/>
      <c r="D1539" s="183"/>
      <c r="E1539" s="190"/>
      <c r="F1539" s="191"/>
      <c r="G1539" s="876"/>
      <c r="H1539" s="192"/>
      <c r="I1539" s="253"/>
      <c r="J1539" s="253"/>
      <c r="K1539" s="595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45"/>
        <v/>
      </c>
      <c r="C1540" s="190"/>
      <c r="D1540" s="183"/>
      <c r="E1540" s="190"/>
      <c r="F1540" s="191"/>
      <c r="G1540" s="876"/>
      <c r="H1540" s="192"/>
      <c r="I1540" s="253"/>
      <c r="J1540" s="253"/>
      <c r="K1540" s="38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45"/>
        <v/>
      </c>
      <c r="C1541" s="190"/>
      <c r="D1541" s="183"/>
      <c r="E1541" s="190"/>
      <c r="F1541" s="191"/>
      <c r="G1541" s="878"/>
      <c r="H1541" s="45"/>
      <c r="I1541" s="254"/>
      <c r="J1541" s="253"/>
      <c r="K1541" s="38"/>
      <c r="L1541" s="193"/>
      <c r="M1541" s="596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45"/>
        <v/>
      </c>
      <c r="C1542" s="190"/>
      <c r="D1542" s="183"/>
      <c r="E1542" s="190"/>
      <c r="F1542" s="191"/>
      <c r="G1542" s="878"/>
      <c r="H1542" s="45"/>
      <c r="I1542" s="254"/>
      <c r="J1542" s="253"/>
      <c r="K1542" s="38"/>
      <c r="L1542" s="193"/>
      <c r="M1542" s="596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45"/>
        <v/>
      </c>
      <c r="C1543" s="37"/>
      <c r="D1543" s="37"/>
      <c r="E1543" s="763"/>
      <c r="F1543" s="188"/>
      <c r="G1543" s="879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45"/>
        <v/>
      </c>
      <c r="C1544" s="37"/>
      <c r="D1544" s="37"/>
      <c r="E1544" s="763"/>
      <c r="F1544" s="40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45"/>
        <v/>
      </c>
      <c r="C1545" s="37"/>
      <c r="D1545" s="37"/>
      <c r="E1545" s="763"/>
      <c r="F1545" s="188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45"/>
        <v/>
      </c>
      <c r="C1546" s="37"/>
      <c r="D1546" s="37"/>
      <c r="E1546" s="763"/>
      <c r="F1546" s="292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45"/>
        <v/>
      </c>
      <c r="C1547" s="37"/>
      <c r="D1547" s="37"/>
      <c r="E1547" s="763"/>
      <c r="F1547" s="292"/>
      <c r="G1547" s="879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45"/>
        <v/>
      </c>
      <c r="C1548" s="37"/>
      <c r="D1548" s="37"/>
      <c r="E1548" s="763"/>
      <c r="F1548" s="188"/>
      <c r="G1548" s="879"/>
      <c r="H1548" s="7"/>
      <c r="I1548" s="808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45"/>
        <v/>
      </c>
      <c r="C1549" s="37"/>
      <c r="D1549" s="37"/>
      <c r="E1549" s="763"/>
      <c r="F1549" s="188"/>
      <c r="G1549" s="879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45"/>
        <v/>
      </c>
      <c r="C1550" s="37"/>
      <c r="D1550" s="37"/>
      <c r="E1550" s="763"/>
      <c r="F1550" s="188"/>
      <c r="G1550" s="879"/>
      <c r="H1550" s="7"/>
      <c r="I1550" s="808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45"/>
        <v/>
      </c>
      <c r="C1551" s="190"/>
      <c r="D1551" s="183"/>
      <c r="E1551" s="190"/>
      <c r="F1551" s="191"/>
      <c r="G1551" s="876"/>
      <c r="H1551" s="7"/>
      <c r="I1551" s="254"/>
      <c r="J1551" s="254"/>
      <c r="K1551" s="38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45"/>
        <v/>
      </c>
      <c r="C1552" s="190"/>
      <c r="D1552" s="183"/>
      <c r="E1552" s="190"/>
      <c r="F1552" s="191"/>
      <c r="G1552" s="876"/>
      <c r="H1552" s="192"/>
      <c r="I1552" s="253"/>
      <c r="J1552" s="253"/>
      <c r="K1552" s="38"/>
      <c r="L1552" s="193"/>
      <c r="M1552" s="596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45"/>
        <v/>
      </c>
      <c r="C1553" s="190"/>
      <c r="D1553" s="183"/>
      <c r="E1553" s="190"/>
      <c r="F1553" s="188"/>
      <c r="G1553" s="876"/>
      <c r="H1553" s="7"/>
      <c r="I1553" s="253"/>
      <c r="J1553" s="253"/>
      <c r="K1553" s="595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45"/>
        <v/>
      </c>
      <c r="C1554" s="190"/>
      <c r="D1554" s="183"/>
      <c r="E1554" s="190"/>
      <c r="F1554" s="188"/>
      <c r="G1554" s="876"/>
      <c r="H1554" s="7"/>
      <c r="I1554" s="253"/>
      <c r="J1554" s="253"/>
      <c r="K1554" s="3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45"/>
        <v/>
      </c>
      <c r="C1555" s="190"/>
      <c r="D1555" s="190"/>
      <c r="E1555" s="190"/>
      <c r="F1555" s="191"/>
      <c r="G1555" s="876"/>
      <c r="H1555" s="204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45"/>
        <v/>
      </c>
      <c r="C1556" s="190"/>
      <c r="D1556" s="190"/>
      <c r="E1556" s="190"/>
      <c r="F1556" s="191"/>
      <c r="G1556" s="876"/>
      <c r="H1556" s="204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45"/>
        <v/>
      </c>
      <c r="C1557" s="190"/>
      <c r="D1557" s="190"/>
      <c r="E1557" s="190"/>
      <c r="F1557" s="191"/>
      <c r="G1557" s="876"/>
      <c r="H1557" s="204"/>
      <c r="I1557" s="253"/>
      <c r="J1557" s="253"/>
      <c r="K1557" s="595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45"/>
        <v/>
      </c>
      <c r="C1558" s="37"/>
      <c r="D1558" s="37"/>
      <c r="E1558" s="763"/>
      <c r="F1558" s="40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45"/>
        <v/>
      </c>
      <c r="C1559" s="37"/>
      <c r="D1559" s="37"/>
      <c r="E1559" s="763"/>
      <c r="F1559" s="188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45"/>
        <v/>
      </c>
      <c r="C1560" s="37"/>
      <c r="D1560" s="37"/>
      <c r="E1560" s="763"/>
      <c r="F1560" s="40"/>
      <c r="G1560" s="879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45"/>
        <v/>
      </c>
      <c r="C1561" s="37"/>
      <c r="D1561" s="37"/>
      <c r="E1561" s="763"/>
      <c r="F1561" s="40"/>
      <c r="G1561" s="879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45"/>
        <v/>
      </c>
      <c r="C1562" s="37"/>
      <c r="D1562" s="37"/>
      <c r="E1562" s="763"/>
      <c r="F1562" s="188"/>
      <c r="G1562" s="879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45"/>
        <v/>
      </c>
      <c r="C1563" s="37"/>
      <c r="D1563" s="37"/>
      <c r="E1563" s="763"/>
      <c r="F1563" s="40"/>
      <c r="G1563" s="879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45"/>
        <v/>
      </c>
      <c r="C1564" s="37"/>
      <c r="D1564" s="37"/>
      <c r="E1564" s="763"/>
      <c r="F1564" s="188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45"/>
        <v/>
      </c>
      <c r="C1565" s="37"/>
      <c r="D1565" s="37"/>
      <c r="E1565" s="37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45"/>
        <v/>
      </c>
      <c r="C1566" s="37"/>
      <c r="D1566" s="37"/>
      <c r="E1566" s="37"/>
      <c r="F1566" s="40"/>
      <c r="G1566" s="879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45"/>
        <v/>
      </c>
      <c r="C1567" s="183"/>
      <c r="D1567" s="183"/>
      <c r="E1567" s="183"/>
      <c r="F1567" s="188"/>
      <c r="G1567" s="880"/>
      <c r="H1567" s="7"/>
      <c r="I1567" s="253"/>
      <c r="J1567" s="253"/>
      <c r="K1567" s="595"/>
      <c r="L1567" s="596"/>
      <c r="M1567" s="5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45"/>
        <v/>
      </c>
      <c r="C1568" s="190"/>
      <c r="D1568" s="190"/>
      <c r="E1568" s="190"/>
      <c r="F1568" s="191"/>
      <c r="G1568" s="876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45"/>
        <v/>
      </c>
      <c r="C1569" s="190"/>
      <c r="D1569" s="190"/>
      <c r="E1569" s="190"/>
      <c r="F1569" s="191"/>
      <c r="G1569" s="876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45"/>
        <v/>
      </c>
      <c r="C1570" s="190"/>
      <c r="D1570" s="190"/>
      <c r="E1570" s="190"/>
      <c r="F1570" s="191"/>
      <c r="G1570" s="876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45"/>
        <v/>
      </c>
      <c r="C1571" s="190"/>
      <c r="D1571" s="190"/>
      <c r="E1571" s="190"/>
      <c r="F1571" s="191"/>
      <c r="G1571" s="876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45"/>
        <v/>
      </c>
      <c r="C1572" s="190"/>
      <c r="D1572" s="190"/>
      <c r="E1572" s="190"/>
      <c r="F1572" s="191"/>
      <c r="G1572" s="876"/>
      <c r="H1572" s="204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45"/>
        <v/>
      </c>
      <c r="C1573" s="190"/>
      <c r="D1573" s="190"/>
      <c r="E1573" s="190"/>
      <c r="F1573" s="191"/>
      <c r="G1573" s="876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45"/>
        <v/>
      </c>
      <c r="C1574" s="190"/>
      <c r="D1574" s="190"/>
      <c r="E1574" s="190"/>
      <c r="F1574" s="191"/>
      <c r="G1574" s="876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45"/>
        <v/>
      </c>
      <c r="C1575" s="190"/>
      <c r="D1575" s="190"/>
      <c r="E1575" s="190"/>
      <c r="F1575" s="191"/>
      <c r="G1575" s="876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45"/>
        <v/>
      </c>
      <c r="C1576" s="190"/>
      <c r="D1576" s="190"/>
      <c r="E1576" s="190"/>
      <c r="F1576" s="191"/>
      <c r="G1576" s="876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45"/>
        <v/>
      </c>
      <c r="C1577" s="190"/>
      <c r="D1577" s="190"/>
      <c r="E1577" s="190"/>
      <c r="F1577" s="191"/>
      <c r="G1577" s="876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45"/>
        <v/>
      </c>
      <c r="C1578" s="190"/>
      <c r="D1578" s="190"/>
      <c r="E1578" s="190"/>
      <c r="F1578" s="191"/>
      <c r="G1578" s="876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45"/>
        <v/>
      </c>
      <c r="C1579" s="190"/>
      <c r="D1579" s="190"/>
      <c r="E1579" s="190"/>
      <c r="F1579" s="191"/>
      <c r="G1579" s="876"/>
      <c r="H1579" s="192"/>
      <c r="I1579" s="253"/>
      <c r="J1579" s="253"/>
      <c r="K1579" s="595"/>
      <c r="L1579" s="193"/>
      <c r="M1579" s="193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45"/>
        <v/>
      </c>
      <c r="C1580" s="37"/>
      <c r="D1580" s="37"/>
      <c r="E1580" s="37"/>
      <c r="F1580" s="40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45"/>
        <v/>
      </c>
      <c r="C1581" s="37"/>
      <c r="D1581" s="37"/>
      <c r="E1581" s="37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45"/>
        <v/>
      </c>
      <c r="C1582" s="37"/>
      <c r="D1582" s="37"/>
      <c r="E1582" s="37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45"/>
        <v/>
      </c>
      <c r="C1583" s="37"/>
      <c r="D1583" s="37"/>
      <c r="E1583" s="37"/>
      <c r="F1583" s="40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45"/>
        <v/>
      </c>
      <c r="C1584" s="37"/>
      <c r="D1584" s="37"/>
      <c r="E1584" s="37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45"/>
        <v/>
      </c>
      <c r="C1585" s="37"/>
      <c r="D1585" s="37"/>
      <c r="E1585" s="37"/>
      <c r="F1585" s="40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45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45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45"/>
        <v/>
      </c>
      <c r="C1588" s="37"/>
      <c r="D1588" s="37"/>
      <c r="E1588" s="37"/>
      <c r="F1588" s="40"/>
      <c r="G1588" s="879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45"/>
        <v/>
      </c>
      <c r="C1589" s="37"/>
      <c r="D1589" s="37"/>
      <c r="E1589" s="37"/>
      <c r="F1589" s="40"/>
      <c r="G1589" s="879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45"/>
        <v/>
      </c>
      <c r="C1590" s="37"/>
      <c r="D1590" s="37"/>
      <c r="E1590" s="37"/>
      <c r="F1590" s="40"/>
      <c r="G1590" s="879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45"/>
        <v/>
      </c>
      <c r="C1591" s="37"/>
      <c r="D1591" s="37"/>
      <c r="E1591" s="37"/>
      <c r="F1591" s="40"/>
      <c r="G1591" s="879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ref="B1592:B1655" si="46">IF(C1592&lt;&gt;"",MONTH(C1592),"")</f>
        <v/>
      </c>
      <c r="C1592" s="37"/>
      <c r="D1592" s="37"/>
      <c r="E1592" s="37"/>
      <c r="F1592" s="40"/>
      <c r="G1592" s="879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46"/>
        <v/>
      </c>
      <c r="C1593" s="37"/>
      <c r="D1593" s="37"/>
      <c r="E1593" s="37"/>
      <c r="F1593" s="40"/>
      <c r="G1593" s="879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46"/>
        <v/>
      </c>
      <c r="C1594" s="37"/>
      <c r="D1594" s="37"/>
      <c r="E1594" s="37"/>
      <c r="F1594" s="40"/>
      <c r="G1594" s="879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46"/>
        <v/>
      </c>
      <c r="C1595" s="37"/>
      <c r="D1595" s="37"/>
      <c r="E1595" s="37"/>
      <c r="F1595" s="40"/>
      <c r="G1595" s="879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46"/>
        <v/>
      </c>
      <c r="C1596" s="37"/>
      <c r="D1596" s="37"/>
      <c r="E1596" s="37"/>
      <c r="F1596" s="40"/>
      <c r="G1596" s="879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46"/>
        <v/>
      </c>
      <c r="C1597" s="37"/>
      <c r="D1597" s="37"/>
      <c r="E1597" s="37"/>
      <c r="F1597" s="40"/>
      <c r="G1597" s="879"/>
      <c r="H1597" s="7"/>
      <c r="I1597" s="253"/>
      <c r="J1597" s="253"/>
      <c r="K1597" s="5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46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46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46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46"/>
        <v/>
      </c>
      <c r="C1601" s="190"/>
      <c r="D1601" s="190"/>
      <c r="E1601" s="190"/>
      <c r="F1601" s="191"/>
      <c r="G1601" s="876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46"/>
        <v/>
      </c>
      <c r="C1602" s="190"/>
      <c r="D1602" s="190"/>
      <c r="E1602" s="190"/>
      <c r="F1602" s="191"/>
      <c r="G1602" s="876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46"/>
        <v/>
      </c>
      <c r="C1603" s="190"/>
      <c r="D1603" s="190"/>
      <c r="E1603" s="190"/>
      <c r="F1603" s="188"/>
      <c r="G1603" s="876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46"/>
        <v/>
      </c>
      <c r="C1604" s="190"/>
      <c r="D1604" s="190"/>
      <c r="E1604" s="190"/>
      <c r="F1604" s="191"/>
      <c r="G1604" s="876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46"/>
        <v/>
      </c>
      <c r="C1605" s="190"/>
      <c r="D1605" s="190"/>
      <c r="E1605" s="190"/>
      <c r="F1605" s="191"/>
      <c r="G1605" s="876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46"/>
        <v/>
      </c>
      <c r="C1606" s="190"/>
      <c r="D1606" s="190"/>
      <c r="E1606" s="190"/>
      <c r="F1606" s="191"/>
      <c r="G1606" s="876"/>
      <c r="H1606" s="192"/>
      <c r="I1606" s="253"/>
      <c r="J1606" s="253"/>
      <c r="K1606" s="595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46"/>
        <v/>
      </c>
      <c r="C1607" s="37"/>
      <c r="D1607" s="37"/>
      <c r="E1607" s="763"/>
      <c r="F1607" s="188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46"/>
        <v/>
      </c>
      <c r="C1608" s="37"/>
      <c r="D1608" s="37"/>
      <c r="E1608" s="763"/>
      <c r="F1608" s="292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46"/>
        <v/>
      </c>
      <c r="C1609" s="37"/>
      <c r="D1609" s="37"/>
      <c r="E1609" s="763"/>
      <c r="F1609" s="40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46"/>
        <v/>
      </c>
      <c r="C1610" s="37"/>
      <c r="D1610" s="37"/>
      <c r="E1610" s="763"/>
      <c r="F1610" s="188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46"/>
        <v/>
      </c>
      <c r="C1611" s="37"/>
      <c r="D1611" s="37"/>
      <c r="E1611" s="37"/>
      <c r="F1611" s="191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46"/>
        <v/>
      </c>
      <c r="C1612" s="37"/>
      <c r="D1612" s="37"/>
      <c r="E1612" s="37"/>
      <c r="F1612" s="191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46"/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46"/>
        <v/>
      </c>
      <c r="C1614" s="37"/>
      <c r="D1614" s="37"/>
      <c r="E1614" s="37"/>
      <c r="F1614" s="40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46"/>
        <v/>
      </c>
      <c r="C1615" s="37"/>
      <c r="D1615" s="37"/>
      <c r="E1615" s="37"/>
      <c r="F1615" s="191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46"/>
        <v/>
      </c>
      <c r="C1616" s="37"/>
      <c r="D1616" s="37"/>
      <c r="E1616" s="37"/>
      <c r="F1616" s="188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46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46"/>
        <v/>
      </c>
      <c r="C1618" s="37"/>
      <c r="D1618" s="37"/>
      <c r="E1618" s="37"/>
      <c r="F1618" s="40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46"/>
        <v/>
      </c>
      <c r="C1619" s="37"/>
      <c r="D1619" s="37"/>
      <c r="E1619" s="37"/>
      <c r="F1619" s="191"/>
      <c r="G1619" s="879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46"/>
        <v/>
      </c>
      <c r="C1620" s="37"/>
      <c r="D1620" s="37"/>
      <c r="E1620" s="37"/>
      <c r="F1620" s="191"/>
      <c r="G1620" s="879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46"/>
        <v/>
      </c>
      <c r="C1621" s="37"/>
      <c r="D1621" s="37"/>
      <c r="E1621" s="37"/>
      <c r="F1621" s="40"/>
      <c r="G1621" s="879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46"/>
        <v/>
      </c>
      <c r="C1622" s="37"/>
      <c r="D1622" s="37"/>
      <c r="E1622" s="37"/>
      <c r="F1622" s="40"/>
      <c r="G1622" s="879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46"/>
        <v/>
      </c>
      <c r="C1623" s="37"/>
      <c r="D1623" s="37"/>
      <c r="E1623" s="37"/>
      <c r="F1623" s="191"/>
      <c r="G1623" s="879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46"/>
        <v/>
      </c>
      <c r="C1624" s="37"/>
      <c r="D1624" s="37"/>
      <c r="E1624" s="37"/>
      <c r="F1624" s="188"/>
      <c r="G1624" s="879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46"/>
        <v/>
      </c>
      <c r="C1625" s="37"/>
      <c r="D1625" s="37"/>
      <c r="E1625" s="37"/>
      <c r="F1625" s="40"/>
      <c r="G1625" s="879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46"/>
        <v/>
      </c>
      <c r="C1626" s="37"/>
      <c r="D1626" s="37"/>
      <c r="E1626" s="37"/>
      <c r="F1626" s="40"/>
      <c r="G1626" s="879"/>
      <c r="H1626" s="7"/>
      <c r="I1626" s="253"/>
      <c r="J1626" s="253"/>
      <c r="K1626" s="595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46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46"/>
        <v/>
      </c>
      <c r="C1628" s="190"/>
      <c r="D1628" s="190"/>
      <c r="E1628" s="190"/>
      <c r="F1628" s="191"/>
      <c r="G1628" s="876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46"/>
        <v/>
      </c>
      <c r="C1629" s="190"/>
      <c r="D1629" s="190"/>
      <c r="E1629" s="190"/>
      <c r="F1629" s="191"/>
      <c r="G1629" s="876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46"/>
        <v/>
      </c>
      <c r="C1630" s="190"/>
      <c r="D1630" s="190"/>
      <c r="E1630" s="190"/>
      <c r="F1630" s="191"/>
      <c r="G1630" s="876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46"/>
        <v/>
      </c>
      <c r="C1631" s="190"/>
      <c r="D1631" s="190"/>
      <c r="E1631" s="190"/>
      <c r="F1631" s="191"/>
      <c r="G1631" s="876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46"/>
        <v/>
      </c>
      <c r="C1632" s="190"/>
      <c r="D1632" s="190"/>
      <c r="E1632" s="190"/>
      <c r="F1632" s="191"/>
      <c r="G1632" s="876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46"/>
        <v/>
      </c>
      <c r="C1633" s="190"/>
      <c r="D1633" s="190"/>
      <c r="E1633" s="190"/>
      <c r="F1633" s="191"/>
      <c r="G1633" s="876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46"/>
        <v/>
      </c>
      <c r="C1634" s="190"/>
      <c r="D1634" s="190"/>
      <c r="E1634" s="190"/>
      <c r="F1634" s="191"/>
      <c r="G1634" s="876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46"/>
        <v/>
      </c>
      <c r="C1635" s="190"/>
      <c r="D1635" s="190"/>
      <c r="E1635" s="190"/>
      <c r="F1635" s="191"/>
      <c r="G1635" s="876"/>
      <c r="H1635" s="192"/>
      <c r="I1635" s="253"/>
      <c r="J1635" s="253"/>
      <c r="K1635" s="595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46"/>
        <v/>
      </c>
      <c r="C1636" s="37"/>
      <c r="D1636" s="37"/>
      <c r="E1636" s="37"/>
      <c r="F1636" s="40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46"/>
        <v/>
      </c>
      <c r="C1637" s="37"/>
      <c r="D1637" s="37"/>
      <c r="E1637" s="37"/>
      <c r="F1637" s="40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46"/>
        <v/>
      </c>
      <c r="C1638" s="37"/>
      <c r="D1638" s="37"/>
      <c r="E1638" s="37"/>
      <c r="F1638" s="40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46"/>
        <v/>
      </c>
      <c r="C1639" s="37"/>
      <c r="D1639" s="37"/>
      <c r="E1639" s="37"/>
      <c r="F1639" s="191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46"/>
        <v/>
      </c>
      <c r="C1640" s="37"/>
      <c r="D1640" s="37"/>
      <c r="E1640" s="37"/>
      <c r="F1640" s="40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46"/>
        <v/>
      </c>
      <c r="C1641" s="37"/>
      <c r="D1641" s="37"/>
      <c r="E1641" s="37"/>
      <c r="F1641" s="40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46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46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46"/>
        <v/>
      </c>
      <c r="C1644" s="37"/>
      <c r="D1644" s="37"/>
      <c r="E1644" s="37"/>
      <c r="F1644" s="40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46"/>
        <v/>
      </c>
      <c r="C1645" s="37"/>
      <c r="D1645" s="37"/>
      <c r="E1645" s="37"/>
      <c r="F1645" s="40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46"/>
        <v/>
      </c>
      <c r="C1646" s="37"/>
      <c r="D1646" s="37"/>
      <c r="E1646" s="37"/>
      <c r="F1646" s="40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46"/>
        <v/>
      </c>
      <c r="C1647" s="37"/>
      <c r="D1647" s="37"/>
      <c r="E1647" s="37"/>
      <c r="F1647" s="191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46"/>
        <v/>
      </c>
      <c r="C1648" s="37"/>
      <c r="D1648" s="37"/>
      <c r="E1648" s="37"/>
      <c r="F1648" s="40"/>
      <c r="G1648" s="879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46"/>
        <v/>
      </c>
      <c r="C1649" s="37"/>
      <c r="D1649" s="37"/>
      <c r="E1649" s="37"/>
      <c r="F1649" s="40"/>
      <c r="G1649" s="879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46"/>
        <v/>
      </c>
      <c r="C1650" s="37"/>
      <c r="D1650" s="37"/>
      <c r="E1650" s="37"/>
      <c r="F1650" s="40"/>
      <c r="G1650" s="879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46"/>
        <v/>
      </c>
      <c r="C1651" s="37"/>
      <c r="D1651" s="37"/>
      <c r="E1651" s="37"/>
      <c r="F1651" s="40"/>
      <c r="G1651" s="879"/>
      <c r="H1651" s="7"/>
      <c r="I1651" s="253"/>
      <c r="J1651" s="253"/>
      <c r="K1651" s="5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46"/>
        <v/>
      </c>
      <c r="C1652" s="190"/>
      <c r="D1652" s="190"/>
      <c r="E1652" s="190"/>
      <c r="F1652" s="191"/>
      <c r="G1652" s="876"/>
      <c r="H1652" s="804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46"/>
        <v/>
      </c>
      <c r="C1653" s="190"/>
      <c r="D1653" s="190"/>
      <c r="E1653" s="190"/>
      <c r="F1653" s="191"/>
      <c r="G1653" s="876"/>
      <c r="H1653" s="804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46"/>
        <v/>
      </c>
      <c r="C1654" s="190"/>
      <c r="D1654" s="190"/>
      <c r="E1654" s="190"/>
      <c r="F1654" s="191"/>
      <c r="G1654" s="876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46"/>
        <v/>
      </c>
      <c r="C1655" s="190"/>
      <c r="D1655" s="190"/>
      <c r="E1655" s="190"/>
      <c r="F1655" s="191"/>
      <c r="G1655" s="876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ref="B1656:B1719" si="47">IF(C1656&lt;&gt;"",MONTH(C1656),"")</f>
        <v/>
      </c>
      <c r="C1656" s="190"/>
      <c r="D1656" s="190"/>
      <c r="E1656" s="190"/>
      <c r="F1656" s="191"/>
      <c r="G1656" s="876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47"/>
        <v/>
      </c>
      <c r="C1657" s="190"/>
      <c r="D1657" s="190"/>
      <c r="E1657" s="190"/>
      <c r="F1657" s="191"/>
      <c r="G1657" s="876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47"/>
        <v/>
      </c>
      <c r="C1658" s="190"/>
      <c r="D1658" s="190"/>
      <c r="E1658" s="190"/>
      <c r="F1658" s="191"/>
      <c r="G1658" s="876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47"/>
        <v/>
      </c>
      <c r="C1659" s="190"/>
      <c r="D1659" s="190"/>
      <c r="E1659" s="190"/>
      <c r="F1659" s="191"/>
      <c r="G1659" s="876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47"/>
        <v/>
      </c>
      <c r="C1660" s="190"/>
      <c r="D1660" s="190"/>
      <c r="E1660" s="190"/>
      <c r="F1660" s="191"/>
      <c r="G1660" s="876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47"/>
        <v/>
      </c>
      <c r="C1661" s="190"/>
      <c r="D1661" s="190"/>
      <c r="E1661" s="190"/>
      <c r="F1661" s="191"/>
      <c r="G1661" s="876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47"/>
        <v/>
      </c>
      <c r="C1662" s="190"/>
      <c r="D1662" s="190"/>
      <c r="E1662" s="190"/>
      <c r="F1662" s="191"/>
      <c r="G1662" s="876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47"/>
        <v/>
      </c>
      <c r="C1663" s="190"/>
      <c r="D1663" s="190"/>
      <c r="E1663" s="190"/>
      <c r="F1663" s="191"/>
      <c r="G1663" s="876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47"/>
        <v/>
      </c>
      <c r="C1664" s="190"/>
      <c r="D1664" s="190"/>
      <c r="E1664" s="190"/>
      <c r="F1664" s="191"/>
      <c r="G1664" s="876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47"/>
        <v/>
      </c>
      <c r="C1665" s="190"/>
      <c r="D1665" s="190"/>
      <c r="E1665" s="190"/>
      <c r="F1665" s="191"/>
      <c r="G1665" s="876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47"/>
        <v/>
      </c>
      <c r="C1666" s="190"/>
      <c r="D1666" s="190"/>
      <c r="E1666" s="190"/>
      <c r="F1666" s="191"/>
      <c r="G1666" s="876"/>
      <c r="H1666" s="804"/>
      <c r="I1666" s="253"/>
      <c r="J1666" s="253"/>
      <c r="K1666" s="595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47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47"/>
        <v/>
      </c>
      <c r="C1668" s="37"/>
      <c r="D1668" s="37"/>
      <c r="E1668" s="37"/>
      <c r="F1668" s="40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47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47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47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47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47"/>
        <v/>
      </c>
      <c r="C1673" s="37"/>
      <c r="D1673" s="37"/>
      <c r="E1673" s="37"/>
      <c r="F1673" s="40"/>
      <c r="G1673" s="879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47"/>
        <v/>
      </c>
      <c r="C1674" s="37"/>
      <c r="D1674" s="37"/>
      <c r="E1674" s="37"/>
      <c r="F1674" s="40"/>
      <c r="G1674" s="879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47"/>
        <v/>
      </c>
      <c r="C1675" s="37"/>
      <c r="D1675" s="37"/>
      <c r="E1675" s="37"/>
      <c r="F1675" s="40"/>
      <c r="G1675" s="879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47"/>
        <v/>
      </c>
      <c r="C1676" s="37"/>
      <c r="D1676" s="37"/>
      <c r="E1676" s="37"/>
      <c r="F1676" s="40"/>
      <c r="G1676" s="879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47"/>
        <v/>
      </c>
      <c r="C1677" s="37"/>
      <c r="D1677" s="37"/>
      <c r="E1677" s="37"/>
      <c r="F1677" s="40"/>
      <c r="G1677" s="879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47"/>
        <v/>
      </c>
      <c r="C1678" s="37"/>
      <c r="D1678" s="37"/>
      <c r="E1678" s="37"/>
      <c r="F1678" s="40"/>
      <c r="G1678" s="879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47"/>
        <v/>
      </c>
      <c r="C1679" s="37"/>
      <c r="D1679" s="37"/>
      <c r="E1679" s="37"/>
      <c r="F1679" s="40"/>
      <c r="G1679" s="879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47"/>
        <v/>
      </c>
      <c r="C1680" s="37"/>
      <c r="D1680" s="37"/>
      <c r="E1680" s="37"/>
      <c r="F1680" s="40"/>
      <c r="G1680" s="879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47"/>
        <v/>
      </c>
      <c r="C1681" s="37"/>
      <c r="D1681" s="37"/>
      <c r="E1681" s="37"/>
      <c r="F1681" s="40"/>
      <c r="G1681" s="879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47"/>
        <v/>
      </c>
      <c r="C1682" s="37"/>
      <c r="D1682" s="37"/>
      <c r="E1682" s="37"/>
      <c r="F1682" s="40"/>
      <c r="G1682" s="879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47"/>
        <v/>
      </c>
      <c r="C1683" s="37"/>
      <c r="D1683" s="37"/>
      <c r="E1683" s="37"/>
      <c r="F1683" s="40"/>
      <c r="G1683" s="879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47"/>
        <v/>
      </c>
      <c r="C1684" s="37"/>
      <c r="D1684" s="37"/>
      <c r="E1684" s="37"/>
      <c r="F1684" s="40"/>
      <c r="G1684" s="879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47"/>
        <v/>
      </c>
      <c r="C1685" s="37"/>
      <c r="D1685" s="37"/>
      <c r="E1685" s="37"/>
      <c r="F1685" s="40"/>
      <c r="G1685" s="879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47"/>
        <v/>
      </c>
      <c r="C1686" s="37"/>
      <c r="D1686" s="37"/>
      <c r="E1686" s="37"/>
      <c r="F1686" s="40"/>
      <c r="G1686" s="879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47"/>
        <v/>
      </c>
      <c r="C1687" s="37"/>
      <c r="D1687" s="37"/>
      <c r="E1687" s="37"/>
      <c r="F1687" s="40"/>
      <c r="G1687" s="879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47"/>
        <v/>
      </c>
      <c r="C1688" s="37"/>
      <c r="D1688" s="37"/>
      <c r="E1688" s="37"/>
      <c r="F1688" s="40"/>
      <c r="G1688" s="879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47"/>
        <v/>
      </c>
      <c r="C1689" s="183"/>
      <c r="D1689" s="183"/>
      <c r="E1689" s="190"/>
      <c r="F1689" s="188"/>
      <c r="G1689" s="880"/>
      <c r="H1689" s="7"/>
      <c r="I1689" s="253"/>
      <c r="J1689" s="253"/>
      <c r="K1689" s="595"/>
      <c r="L1689" s="596"/>
      <c r="M1689" s="596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47"/>
        <v/>
      </c>
      <c r="C1690" s="183"/>
      <c r="D1690" s="183"/>
      <c r="E1690" s="183"/>
      <c r="F1690" s="188"/>
      <c r="G1690" s="880"/>
      <c r="H1690" s="192"/>
      <c r="I1690" s="253"/>
      <c r="J1690" s="253"/>
      <c r="K1690" s="595"/>
      <c r="L1690" s="596"/>
      <c r="M1690" s="596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47"/>
        <v/>
      </c>
      <c r="C1691" s="190"/>
      <c r="D1691" s="183"/>
      <c r="E1691" s="190"/>
      <c r="F1691" s="292"/>
      <c r="G1691" s="876"/>
      <c r="H1691" s="7"/>
      <c r="I1691" s="253"/>
      <c r="J1691" s="253"/>
      <c r="K1691" s="595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47"/>
        <v/>
      </c>
      <c r="C1692" s="190"/>
      <c r="D1692" s="183"/>
      <c r="E1692" s="190"/>
      <c r="F1692" s="292"/>
      <c r="G1692" s="876"/>
      <c r="H1692" s="7"/>
      <c r="I1692" s="254"/>
      <c r="J1692" s="254"/>
      <c r="K1692" s="38"/>
      <c r="L1692" s="193"/>
      <c r="M1692" s="193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47"/>
        <v/>
      </c>
      <c r="C1693" s="183"/>
      <c r="D1693" s="183"/>
      <c r="E1693" s="190"/>
      <c r="F1693" s="188"/>
      <c r="G1693" s="880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47"/>
        <v/>
      </c>
      <c r="C1694" s="183"/>
      <c r="D1694" s="183"/>
      <c r="E1694" s="190"/>
      <c r="F1694" s="188"/>
      <c r="G1694" s="880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47"/>
        <v/>
      </c>
      <c r="C1695" s="183"/>
      <c r="D1695" s="183"/>
      <c r="E1695" s="183"/>
      <c r="F1695" s="188"/>
      <c r="G1695" s="880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47"/>
        <v/>
      </c>
      <c r="C1696" s="183"/>
      <c r="D1696" s="183"/>
      <c r="E1696" s="183"/>
      <c r="F1696" s="188"/>
      <c r="G1696" s="880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47"/>
        <v/>
      </c>
      <c r="C1697" s="183"/>
      <c r="D1697" s="183"/>
      <c r="E1697" s="183"/>
      <c r="F1697" s="188"/>
      <c r="G1697" s="880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47"/>
        <v/>
      </c>
      <c r="C1698" s="183"/>
      <c r="D1698" s="183"/>
      <c r="E1698" s="190"/>
      <c r="F1698" s="188"/>
      <c r="G1698" s="880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47"/>
        <v/>
      </c>
      <c r="C1699" s="183"/>
      <c r="D1699" s="183"/>
      <c r="E1699" s="190"/>
      <c r="F1699" s="188"/>
      <c r="G1699" s="880"/>
      <c r="H1699" s="7"/>
      <c r="I1699" s="253"/>
      <c r="J1699" s="253"/>
      <c r="K1699" s="595"/>
      <c r="L1699" s="596"/>
      <c r="M1699" s="596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47"/>
        <v/>
      </c>
      <c r="C1700" s="190"/>
      <c r="D1700" s="37"/>
      <c r="E1700" s="763"/>
      <c r="F1700" s="444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47"/>
        <v/>
      </c>
      <c r="C1701" s="190"/>
      <c r="D1701" s="37"/>
      <c r="E1701" s="763"/>
      <c r="F1701" s="444"/>
      <c r="G1701" s="879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47"/>
        <v/>
      </c>
      <c r="C1702" s="190"/>
      <c r="D1702" s="190"/>
      <c r="E1702" s="190"/>
      <c r="F1702" s="40"/>
      <c r="G1702" s="876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47"/>
        <v/>
      </c>
      <c r="C1703" s="190"/>
      <c r="D1703" s="190"/>
      <c r="E1703" s="190"/>
      <c r="F1703" s="40"/>
      <c r="G1703" s="876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47"/>
        <v/>
      </c>
      <c r="C1704" s="190"/>
      <c r="D1704" s="190"/>
      <c r="E1704" s="190"/>
      <c r="F1704" s="292"/>
      <c r="G1704" s="876"/>
      <c r="H1704" s="7"/>
      <c r="I1704" s="254"/>
      <c r="J1704" s="254"/>
      <c r="K1704" s="595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47"/>
        <v/>
      </c>
      <c r="C1705" s="190"/>
      <c r="D1705" s="190"/>
      <c r="E1705" s="190"/>
      <c r="F1705" s="191"/>
      <c r="G1705" s="876"/>
      <c r="H1705" s="7"/>
      <c r="I1705" s="253"/>
      <c r="J1705" s="253"/>
      <c r="K1705" s="38"/>
      <c r="L1705" s="193"/>
      <c r="M1705" s="193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47"/>
        <v/>
      </c>
      <c r="C1706" s="190"/>
      <c r="D1706" s="190"/>
      <c r="E1706" s="190"/>
      <c r="F1706" s="191"/>
      <c r="G1706" s="876"/>
      <c r="H1706" s="192"/>
      <c r="I1706" s="253"/>
      <c r="J1706" s="253"/>
      <c r="K1706" s="38"/>
      <c r="L1706" s="193"/>
      <c r="M1706" s="596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47"/>
        <v/>
      </c>
      <c r="C1707" s="190"/>
      <c r="D1707" s="190"/>
      <c r="E1707" s="190"/>
      <c r="F1707" s="191"/>
      <c r="G1707" s="876"/>
      <c r="H1707" s="192"/>
      <c r="I1707" s="253"/>
      <c r="J1707" s="253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47"/>
        <v/>
      </c>
      <c r="C1708" s="190"/>
      <c r="D1708" s="190"/>
      <c r="E1708" s="190"/>
      <c r="F1708" s="191"/>
      <c r="G1708" s="876"/>
      <c r="H1708" s="192"/>
      <c r="I1708" s="253"/>
      <c r="J1708" s="253"/>
      <c r="K1708" s="595"/>
      <c r="L1708" s="193"/>
      <c r="M1708" s="193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47"/>
        <v/>
      </c>
      <c r="C1709" s="190"/>
      <c r="D1709" s="37"/>
      <c r="E1709" s="190"/>
      <c r="F1709" s="292"/>
      <c r="G1709" s="879"/>
      <c r="H1709" s="7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47"/>
        <v/>
      </c>
      <c r="C1710" s="190"/>
      <c r="D1710" s="37"/>
      <c r="E1710" s="190"/>
      <c r="F1710" s="191"/>
      <c r="G1710" s="876"/>
      <c r="H1710" s="192"/>
      <c r="I1710" s="253"/>
      <c r="J1710" s="253"/>
      <c r="K1710" s="5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47"/>
        <v/>
      </c>
      <c r="C1711" s="183"/>
      <c r="D1711" s="183"/>
      <c r="E1711" s="183"/>
      <c r="F1711" s="188"/>
      <c r="G1711" s="880"/>
      <c r="H1711" s="192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47"/>
        <v/>
      </c>
      <c r="C1712" s="190"/>
      <c r="D1712" s="183"/>
      <c r="E1712" s="190"/>
      <c r="F1712" s="832"/>
      <c r="G1712" s="877"/>
      <c r="H1712" s="7"/>
      <c r="I1712" s="253"/>
      <c r="J1712" s="253"/>
      <c r="K1712" s="595"/>
      <c r="L1712" s="596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47"/>
        <v/>
      </c>
      <c r="C1713" s="190"/>
      <c r="D1713" s="183"/>
      <c r="E1713" s="190"/>
      <c r="F1713" s="832"/>
      <c r="G1713" s="877"/>
      <c r="H1713" s="7"/>
      <c r="I1713" s="253"/>
      <c r="J1713" s="253"/>
      <c r="K1713" s="595"/>
      <c r="L1713" s="596"/>
      <c r="M1713" s="596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47"/>
        <v/>
      </c>
      <c r="C1714" s="190"/>
      <c r="D1714" s="190"/>
      <c r="E1714" s="190"/>
      <c r="F1714" s="191"/>
      <c r="G1714" s="877"/>
      <c r="H1714" s="7"/>
      <c r="I1714" s="253"/>
      <c r="J1714" s="253"/>
      <c r="K1714" s="38"/>
      <c r="L1714" s="193"/>
      <c r="M1714" s="193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47"/>
        <v/>
      </c>
      <c r="C1715" s="190"/>
      <c r="D1715" s="190"/>
      <c r="E1715" s="785"/>
      <c r="F1715" s="191"/>
      <c r="G1715" s="876"/>
      <c r="H1715" s="192"/>
      <c r="I1715" s="256"/>
      <c r="J1715" s="256"/>
      <c r="K1715" s="829"/>
      <c r="L1715" s="193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47"/>
        <v/>
      </c>
      <c r="C1716" s="190"/>
      <c r="D1716" s="37"/>
      <c r="E1716" s="763"/>
      <c r="F1716" s="442"/>
      <c r="G1716" s="879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47"/>
        <v/>
      </c>
      <c r="C1717" s="190"/>
      <c r="D1717" s="190"/>
      <c r="E1717" s="190"/>
      <c r="F1717" s="832"/>
      <c r="G1717" s="876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47"/>
        <v/>
      </c>
      <c r="C1718" s="190"/>
      <c r="D1718" s="190"/>
      <c r="E1718" s="190"/>
      <c r="F1718" s="188"/>
      <c r="G1718" s="876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47"/>
        <v/>
      </c>
      <c r="C1719" s="190"/>
      <c r="D1719" s="190"/>
      <c r="E1719" s="190"/>
      <c r="F1719" s="292"/>
      <c r="G1719" s="876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ref="B1720:B1783" si="48">IF(C1720&lt;&gt;"",MONTH(C1720),"")</f>
        <v/>
      </c>
      <c r="C1720" s="190"/>
      <c r="D1720" s="190"/>
      <c r="E1720" s="190"/>
      <c r="F1720" s="188"/>
      <c r="G1720" s="876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48"/>
        <v/>
      </c>
      <c r="C1721" s="190"/>
      <c r="D1721" s="190"/>
      <c r="E1721" s="190"/>
      <c r="F1721" s="40"/>
      <c r="G1721" s="876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48"/>
        <v/>
      </c>
      <c r="C1722" s="190"/>
      <c r="D1722" s="190"/>
      <c r="E1722" s="190"/>
      <c r="F1722" s="40"/>
      <c r="G1722" s="876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48"/>
        <v/>
      </c>
      <c r="C1723" s="190"/>
      <c r="D1723" s="190"/>
      <c r="E1723" s="190"/>
      <c r="F1723" s="40"/>
      <c r="G1723" s="879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48"/>
        <v/>
      </c>
      <c r="C1724" s="190"/>
      <c r="D1724" s="190"/>
      <c r="E1724" s="190"/>
      <c r="F1724" s="40"/>
      <c r="G1724" s="879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48"/>
        <v/>
      </c>
      <c r="C1725" s="190"/>
      <c r="D1725" s="190"/>
      <c r="E1725" s="190"/>
      <c r="F1725" s="40"/>
      <c r="G1725" s="879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48"/>
        <v/>
      </c>
      <c r="C1726" s="190"/>
      <c r="D1726" s="190"/>
      <c r="E1726" s="37"/>
      <c r="F1726" s="40"/>
      <c r="G1726" s="879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48"/>
        <v/>
      </c>
      <c r="C1727" s="190"/>
      <c r="D1727" s="190"/>
      <c r="E1727" s="37"/>
      <c r="F1727" s="40"/>
      <c r="G1727" s="879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48"/>
        <v/>
      </c>
      <c r="C1728" s="190"/>
      <c r="D1728" s="190"/>
      <c r="E1728" s="37"/>
      <c r="F1728" s="188"/>
      <c r="G1728" s="879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48"/>
        <v/>
      </c>
      <c r="C1729" s="190"/>
      <c r="D1729" s="190"/>
      <c r="E1729" s="37"/>
      <c r="F1729" s="188"/>
      <c r="G1729" s="879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48"/>
        <v/>
      </c>
      <c r="C1730" s="190"/>
      <c r="D1730" s="190"/>
      <c r="E1730" s="37"/>
      <c r="F1730" s="188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48"/>
        <v/>
      </c>
      <c r="C1731" s="190"/>
      <c r="D1731" s="190"/>
      <c r="E1731" s="37"/>
      <c r="F1731" s="188"/>
      <c r="G1731" s="879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48"/>
        <v/>
      </c>
      <c r="C1732" s="190"/>
      <c r="D1732" s="190"/>
      <c r="E1732" s="37"/>
      <c r="F1732" s="40"/>
      <c r="G1732" s="879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48"/>
        <v/>
      </c>
      <c r="C1733" s="190"/>
      <c r="D1733" s="190"/>
      <c r="E1733" s="37"/>
      <c r="F1733" s="188"/>
      <c r="G1733" s="879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48"/>
        <v/>
      </c>
      <c r="C1734" s="190"/>
      <c r="D1734" s="190"/>
      <c r="E1734" s="37"/>
      <c r="F1734" s="188"/>
      <c r="G1734" s="879"/>
      <c r="H1734" s="7"/>
      <c r="I1734" s="253"/>
      <c r="J1734" s="253"/>
      <c r="K1734" s="595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48"/>
        <v/>
      </c>
      <c r="C1735" s="183"/>
      <c r="D1735" s="183"/>
      <c r="E1735" s="183"/>
      <c r="F1735" s="832"/>
      <c r="G1735" s="880"/>
      <c r="H1735" s="192"/>
      <c r="I1735" s="253"/>
      <c r="J1735" s="253"/>
      <c r="K1735" s="595"/>
      <c r="L1735" s="596"/>
      <c r="M1735" s="596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48"/>
        <v/>
      </c>
      <c r="C1736" s="190"/>
      <c r="D1736" s="190"/>
      <c r="E1736" s="190"/>
      <c r="F1736" s="191"/>
      <c r="G1736" s="876"/>
      <c r="H1736" s="192"/>
      <c r="I1736" s="253"/>
      <c r="J1736" s="253"/>
      <c r="K1736" s="595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48"/>
        <v/>
      </c>
      <c r="C1737" s="190"/>
      <c r="D1737" s="190"/>
      <c r="E1737" s="190"/>
      <c r="F1737" s="191"/>
      <c r="G1737" s="876"/>
      <c r="H1737" s="192"/>
      <c r="I1737" s="253"/>
      <c r="J1737" s="253"/>
      <c r="K1737" s="595"/>
      <c r="L1737" s="193"/>
      <c r="M1737" s="193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48"/>
        <v/>
      </c>
      <c r="C1738" s="190"/>
      <c r="D1738" s="190"/>
      <c r="E1738" s="37"/>
      <c r="F1738" s="40"/>
      <c r="G1738" s="879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48"/>
        <v/>
      </c>
      <c r="C1739" s="190"/>
      <c r="D1739" s="190"/>
      <c r="E1739" s="37"/>
      <c r="F1739" s="188"/>
      <c r="G1739" s="879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48"/>
        <v/>
      </c>
      <c r="C1740" s="190"/>
      <c r="D1740" s="190"/>
      <c r="E1740" s="37"/>
      <c r="F1740" s="188"/>
      <c r="G1740" s="879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48"/>
        <v/>
      </c>
      <c r="C1741" s="190"/>
      <c r="D1741" s="190"/>
      <c r="E1741" s="37"/>
      <c r="F1741" s="188"/>
      <c r="G1741" s="879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48"/>
        <v/>
      </c>
      <c r="C1742" s="190"/>
      <c r="D1742" s="190"/>
      <c r="E1742" s="37"/>
      <c r="F1742" s="188"/>
      <c r="G1742" s="879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48"/>
        <v/>
      </c>
      <c r="C1743" s="190"/>
      <c r="D1743" s="190"/>
      <c r="E1743" s="37"/>
      <c r="F1743" s="40"/>
      <c r="G1743" s="879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48"/>
        <v/>
      </c>
      <c r="C1744" s="190"/>
      <c r="D1744" s="190"/>
      <c r="E1744" s="37"/>
      <c r="F1744" s="188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48"/>
        <v/>
      </c>
      <c r="C1745" s="190"/>
      <c r="D1745" s="190"/>
      <c r="E1745" s="37"/>
      <c r="F1745" s="292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48"/>
        <v/>
      </c>
      <c r="C1746" s="190"/>
      <c r="D1746" s="37"/>
      <c r="E1746" s="190"/>
      <c r="F1746" s="292"/>
      <c r="G1746" s="879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48"/>
        <v/>
      </c>
      <c r="C1747" s="190"/>
      <c r="D1747" s="37"/>
      <c r="E1747" s="190"/>
      <c r="F1747" s="191"/>
      <c r="G1747" s="876"/>
      <c r="H1747" s="192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48"/>
        <v/>
      </c>
      <c r="C1748" s="190"/>
      <c r="D1748" s="190"/>
      <c r="E1748" s="37"/>
      <c r="F1748" s="40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48"/>
        <v/>
      </c>
      <c r="C1749" s="190"/>
      <c r="D1749" s="190"/>
      <c r="E1749" s="37"/>
      <c r="F1749" s="292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48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48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48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48"/>
        <v/>
      </c>
      <c r="C1753" s="190"/>
      <c r="D1753" s="190"/>
      <c r="E1753" s="37"/>
      <c r="F1753" s="188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48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48"/>
        <v/>
      </c>
      <c r="C1755" s="190"/>
      <c r="D1755" s="190"/>
      <c r="E1755" s="37"/>
      <c r="F1755" s="188"/>
      <c r="G1755" s="879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48"/>
        <v/>
      </c>
      <c r="C1756" s="190"/>
      <c r="D1756" s="190"/>
      <c r="E1756" s="190"/>
      <c r="F1756" s="191"/>
      <c r="G1756" s="876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48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48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48"/>
        <v/>
      </c>
      <c r="C1759" s="190"/>
      <c r="D1759" s="190"/>
      <c r="E1759" s="190"/>
      <c r="F1759" s="191"/>
      <c r="G1759" s="876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48"/>
        <v/>
      </c>
      <c r="C1760" s="190"/>
      <c r="D1760" s="190"/>
      <c r="E1760" s="190"/>
      <c r="F1760" s="191"/>
      <c r="G1760" s="876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48"/>
        <v/>
      </c>
      <c r="C1761" s="190"/>
      <c r="D1761" s="190"/>
      <c r="E1761" s="190"/>
      <c r="F1761" s="191"/>
      <c r="G1761" s="876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48"/>
        <v/>
      </c>
      <c r="C1762" s="190"/>
      <c r="D1762" s="190"/>
      <c r="E1762" s="190"/>
      <c r="F1762" s="191"/>
      <c r="G1762" s="876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48"/>
        <v/>
      </c>
      <c r="C1763" s="190"/>
      <c r="D1763" s="190"/>
      <c r="E1763" s="190"/>
      <c r="F1763" s="191"/>
      <c r="G1763" s="876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48"/>
        <v/>
      </c>
      <c r="C1764" s="190"/>
      <c r="D1764" s="190"/>
      <c r="E1764" s="190"/>
      <c r="F1764" s="191"/>
      <c r="G1764" s="876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48"/>
        <v/>
      </c>
      <c r="C1765" s="190"/>
      <c r="D1765" s="190"/>
      <c r="E1765" s="190"/>
      <c r="F1765" s="191"/>
      <c r="G1765" s="876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48"/>
        <v/>
      </c>
      <c r="C1766" s="190"/>
      <c r="D1766" s="190"/>
      <c r="E1766" s="190"/>
      <c r="F1766" s="191"/>
      <c r="G1766" s="876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48"/>
        <v/>
      </c>
      <c r="C1767" s="190"/>
      <c r="D1767" s="190"/>
      <c r="E1767" s="190"/>
      <c r="F1767" s="191"/>
      <c r="G1767" s="876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48"/>
        <v/>
      </c>
      <c r="C1768" s="190"/>
      <c r="D1768" s="190"/>
      <c r="E1768" s="190"/>
      <c r="F1768" s="191"/>
      <c r="G1768" s="876"/>
      <c r="H1768" s="192"/>
      <c r="I1768" s="253"/>
      <c r="J1768" s="253"/>
      <c r="K1768" s="595"/>
      <c r="L1768" s="193"/>
      <c r="M1768" s="193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48"/>
        <v/>
      </c>
      <c r="C1769" s="190"/>
      <c r="D1769" s="190"/>
      <c r="E1769" s="37"/>
      <c r="F1769" s="188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48"/>
        <v/>
      </c>
      <c r="C1770" s="190"/>
      <c r="D1770" s="190"/>
      <c r="E1770" s="37"/>
      <c r="F1770" s="40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48"/>
        <v/>
      </c>
      <c r="C1771" s="190"/>
      <c r="D1771" s="190"/>
      <c r="E1771" s="37"/>
      <c r="F1771" s="40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48"/>
        <v/>
      </c>
      <c r="C1772" s="190"/>
      <c r="D1772" s="190"/>
      <c r="E1772" s="37"/>
      <c r="F1772" s="40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48"/>
        <v/>
      </c>
      <c r="C1773" s="190"/>
      <c r="D1773" s="190"/>
      <c r="E1773" s="37"/>
      <c r="F1773" s="188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48"/>
        <v/>
      </c>
      <c r="C1774" s="190"/>
      <c r="D1774" s="190"/>
      <c r="E1774" s="37"/>
      <c r="F1774" s="40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48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48"/>
        <v/>
      </c>
      <c r="C1776" s="190"/>
      <c r="D1776" s="190"/>
      <c r="E1776" s="37"/>
      <c r="F1776" s="188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48"/>
        <v/>
      </c>
      <c r="C1777" s="190"/>
      <c r="D1777" s="190"/>
      <c r="E1777" s="37"/>
      <c r="F1777" s="40"/>
      <c r="G1777" s="879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48"/>
        <v/>
      </c>
      <c r="C1778" s="190"/>
      <c r="D1778" s="190"/>
      <c r="E1778" s="37"/>
      <c r="F1778" s="40"/>
      <c r="G1778" s="879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48"/>
        <v/>
      </c>
      <c r="C1779" s="190"/>
      <c r="D1779" s="37"/>
      <c r="E1779" s="190"/>
      <c r="F1779" s="292"/>
      <c r="G1779" s="879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48"/>
        <v/>
      </c>
      <c r="C1780" s="190"/>
      <c r="D1780" s="37"/>
      <c r="E1780" s="190"/>
      <c r="F1780" s="292"/>
      <c r="G1780" s="879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48"/>
        <v/>
      </c>
      <c r="C1781" s="190"/>
      <c r="D1781" s="37"/>
      <c r="E1781" s="190"/>
      <c r="F1781" s="292"/>
      <c r="G1781" s="879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48"/>
        <v/>
      </c>
      <c r="C1782" s="190"/>
      <c r="D1782" s="37"/>
      <c r="E1782" s="190"/>
      <c r="F1782" s="292"/>
      <c r="G1782" s="879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48"/>
        <v/>
      </c>
      <c r="C1783" s="190"/>
      <c r="D1783" s="37"/>
      <c r="E1783" s="190"/>
      <c r="F1783" s="292"/>
      <c r="G1783" s="879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ref="B1784:B1847" si="49">IF(C1784&lt;&gt;"",MONTH(C1784),"")</f>
        <v/>
      </c>
      <c r="C1784" s="190"/>
      <c r="D1784" s="37"/>
      <c r="E1784" s="190"/>
      <c r="F1784" s="292"/>
      <c r="G1784" s="879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49"/>
        <v/>
      </c>
      <c r="C1785" s="190"/>
      <c r="D1785" s="37"/>
      <c r="E1785" s="37"/>
      <c r="F1785" s="292"/>
      <c r="G1785" s="879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49"/>
        <v/>
      </c>
      <c r="C1786" s="190"/>
      <c r="D1786" s="37"/>
      <c r="E1786" s="37"/>
      <c r="F1786" s="292"/>
      <c r="G1786" s="879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49"/>
        <v/>
      </c>
      <c r="C1787" s="190"/>
      <c r="D1787" s="37"/>
      <c r="E1787" s="37"/>
      <c r="F1787" s="292"/>
      <c r="G1787" s="879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49"/>
        <v/>
      </c>
      <c r="C1788" s="190"/>
      <c r="D1788" s="37"/>
      <c r="E1788" s="37"/>
      <c r="F1788" s="292"/>
      <c r="G1788" s="879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49"/>
        <v/>
      </c>
      <c r="C1789" s="190"/>
      <c r="D1789" s="37"/>
      <c r="E1789" s="37"/>
      <c r="F1789" s="292"/>
      <c r="G1789" s="879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49"/>
        <v/>
      </c>
      <c r="C1790" s="190"/>
      <c r="D1790" s="37"/>
      <c r="E1790" s="37"/>
      <c r="F1790" s="292"/>
      <c r="G1790" s="879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49"/>
        <v/>
      </c>
      <c r="C1791" s="190"/>
      <c r="D1791" s="37"/>
      <c r="E1791" s="190"/>
      <c r="F1791" s="191"/>
      <c r="G1791" s="876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49"/>
        <v/>
      </c>
      <c r="C1792" s="190"/>
      <c r="D1792" s="37"/>
      <c r="E1792" s="190"/>
      <c r="F1792" s="191"/>
      <c r="G1792" s="876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49"/>
        <v/>
      </c>
      <c r="C1793" s="190"/>
      <c r="D1793" s="37"/>
      <c r="E1793" s="190"/>
      <c r="F1793" s="191"/>
      <c r="G1793" s="876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49"/>
        <v/>
      </c>
      <c r="C1794" s="190"/>
      <c r="D1794" s="37"/>
      <c r="E1794" s="190"/>
      <c r="F1794" s="191"/>
      <c r="G1794" s="876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49"/>
        <v/>
      </c>
      <c r="C1795" s="190"/>
      <c r="D1795" s="37"/>
      <c r="E1795" s="190"/>
      <c r="F1795" s="191"/>
      <c r="G1795" s="876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49"/>
        <v/>
      </c>
      <c r="C1796" s="190"/>
      <c r="D1796" s="37"/>
      <c r="E1796" s="190"/>
      <c r="F1796" s="191"/>
      <c r="G1796" s="876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49"/>
        <v/>
      </c>
      <c r="C1797" s="190"/>
      <c r="D1797" s="37"/>
      <c r="E1797" s="37"/>
      <c r="F1797" s="191"/>
      <c r="G1797" s="876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49"/>
        <v/>
      </c>
      <c r="C1798" s="190"/>
      <c r="D1798" s="37"/>
      <c r="E1798" s="37"/>
      <c r="F1798" s="191"/>
      <c r="G1798" s="876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49"/>
        <v/>
      </c>
      <c r="C1799" s="190"/>
      <c r="D1799" s="37"/>
      <c r="E1799" s="37"/>
      <c r="F1799" s="191"/>
      <c r="G1799" s="876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49"/>
        <v/>
      </c>
      <c r="C1800" s="190"/>
      <c r="D1800" s="37"/>
      <c r="E1800" s="37"/>
      <c r="F1800" s="191"/>
      <c r="G1800" s="876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49"/>
        <v/>
      </c>
      <c r="C1801" s="190"/>
      <c r="D1801" s="37"/>
      <c r="E1801" s="37"/>
      <c r="F1801" s="828"/>
      <c r="G1801" s="876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49"/>
        <v/>
      </c>
      <c r="C1802" s="190"/>
      <c r="D1802" s="37"/>
      <c r="E1802" s="37"/>
      <c r="F1802" s="191"/>
      <c r="G1802" s="876"/>
      <c r="H1802" s="192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49"/>
        <v/>
      </c>
      <c r="C1803" s="183"/>
      <c r="D1803" s="183"/>
      <c r="E1803" s="183"/>
      <c r="F1803" s="188"/>
      <c r="G1803" s="880"/>
      <c r="H1803" s="192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49"/>
        <v/>
      </c>
      <c r="C1804" s="183"/>
      <c r="D1804" s="183"/>
      <c r="E1804" s="183"/>
      <c r="F1804" s="188"/>
      <c r="G1804" s="880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49"/>
        <v/>
      </c>
      <c r="C1805" s="183"/>
      <c r="D1805" s="183"/>
      <c r="E1805" s="183"/>
      <c r="F1805" s="188"/>
      <c r="G1805" s="880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49"/>
        <v/>
      </c>
      <c r="C1806" s="183"/>
      <c r="D1806" s="183"/>
      <c r="E1806" s="183"/>
      <c r="F1806" s="188"/>
      <c r="G1806" s="880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49"/>
        <v/>
      </c>
      <c r="C1807" s="183"/>
      <c r="D1807" s="183"/>
      <c r="E1807" s="183"/>
      <c r="F1807" s="188"/>
      <c r="G1807" s="880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49"/>
        <v/>
      </c>
      <c r="C1808" s="183"/>
      <c r="D1808" s="183"/>
      <c r="E1808" s="183"/>
      <c r="F1808" s="188"/>
      <c r="G1808" s="880"/>
      <c r="H1808" s="7"/>
      <c r="I1808" s="253"/>
      <c r="J1808" s="253"/>
      <c r="K1808" s="595"/>
      <c r="L1808" s="596"/>
      <c r="M1808" s="596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49"/>
        <v/>
      </c>
      <c r="C1809" s="190"/>
      <c r="D1809" s="190"/>
      <c r="E1809" s="190"/>
      <c r="F1809" s="191"/>
      <c r="G1809" s="876"/>
      <c r="H1809" s="7"/>
      <c r="I1809" s="253"/>
      <c r="J1809" s="253"/>
      <c r="K1809" s="595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49"/>
        <v/>
      </c>
      <c r="C1810" s="190"/>
      <c r="D1810" s="190"/>
      <c r="E1810" s="190"/>
      <c r="F1810" s="191"/>
      <c r="G1810" s="876"/>
      <c r="H1810" s="7"/>
      <c r="I1810" s="253"/>
      <c r="J1810" s="253"/>
      <c r="K1810" s="3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49"/>
        <v/>
      </c>
      <c r="C1811" s="190"/>
      <c r="D1811" s="190"/>
      <c r="E1811" s="190"/>
      <c r="F1811" s="191"/>
      <c r="G1811" s="876"/>
      <c r="H1811" s="7"/>
      <c r="I1811" s="253"/>
      <c r="J1811" s="253"/>
      <c r="K1811" s="595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49"/>
        <v/>
      </c>
      <c r="C1812" s="190"/>
      <c r="D1812" s="190"/>
      <c r="E1812" s="190"/>
      <c r="F1812" s="191"/>
      <c r="G1812" s="876"/>
      <c r="H1812" s="7"/>
      <c r="I1812" s="253"/>
      <c r="J1812" s="253"/>
      <c r="K1812" s="38"/>
      <c r="L1812" s="193"/>
      <c r="M1812" s="193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49"/>
        <v/>
      </c>
      <c r="C1813" s="190"/>
      <c r="D1813" s="190"/>
      <c r="E1813" s="190"/>
      <c r="F1813" s="191"/>
      <c r="G1813" s="876"/>
      <c r="H1813" s="192"/>
      <c r="I1813" s="253"/>
      <c r="J1813" s="253"/>
      <c r="K1813" s="38"/>
      <c r="L1813" s="193"/>
      <c r="M1813" s="596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49"/>
        <v/>
      </c>
      <c r="C1814" s="190"/>
      <c r="D1814" s="190"/>
      <c r="E1814" s="190"/>
      <c r="F1814" s="191"/>
      <c r="G1814" s="876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49"/>
        <v/>
      </c>
      <c r="C1815" s="190"/>
      <c r="D1815" s="190"/>
      <c r="E1815" s="190"/>
      <c r="F1815" s="191"/>
      <c r="G1815" s="876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49"/>
        <v/>
      </c>
      <c r="C1816" s="190"/>
      <c r="D1816" s="190"/>
      <c r="E1816" s="190"/>
      <c r="F1816" s="191"/>
      <c r="G1816" s="876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49"/>
        <v/>
      </c>
      <c r="C1817" s="190"/>
      <c r="D1817" s="190"/>
      <c r="E1817" s="190"/>
      <c r="F1817" s="191"/>
      <c r="G1817" s="876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49"/>
        <v/>
      </c>
      <c r="C1818" s="190"/>
      <c r="D1818" s="190"/>
      <c r="E1818" s="190"/>
      <c r="F1818" s="191"/>
      <c r="G1818" s="876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49"/>
        <v/>
      </c>
      <c r="C1819" s="190"/>
      <c r="D1819" s="190"/>
      <c r="E1819" s="190"/>
      <c r="F1819" s="191"/>
      <c r="G1819" s="876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49"/>
        <v/>
      </c>
      <c r="C1820" s="190"/>
      <c r="D1820" s="190"/>
      <c r="E1820" s="190"/>
      <c r="F1820" s="191"/>
      <c r="G1820" s="876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49"/>
        <v/>
      </c>
      <c r="C1821" s="190"/>
      <c r="D1821" s="190"/>
      <c r="E1821" s="190"/>
      <c r="F1821" s="191"/>
      <c r="G1821" s="876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49"/>
        <v/>
      </c>
      <c r="C1822" s="190"/>
      <c r="D1822" s="190"/>
      <c r="E1822" s="190"/>
      <c r="F1822" s="191"/>
      <c r="G1822" s="876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49"/>
        <v/>
      </c>
      <c r="C1823" s="190"/>
      <c r="D1823" s="190"/>
      <c r="E1823" s="190"/>
      <c r="F1823" s="191"/>
      <c r="G1823" s="876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49"/>
        <v/>
      </c>
      <c r="C1824" s="190"/>
      <c r="D1824" s="190"/>
      <c r="E1824" s="190"/>
      <c r="F1824" s="191"/>
      <c r="G1824" s="876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49"/>
        <v/>
      </c>
      <c r="C1825" s="190"/>
      <c r="D1825" s="190"/>
      <c r="E1825" s="190"/>
      <c r="F1825" s="191"/>
      <c r="G1825" s="876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49"/>
        <v/>
      </c>
      <c r="C1826" s="190"/>
      <c r="D1826" s="190"/>
      <c r="E1826" s="190"/>
      <c r="F1826" s="191"/>
      <c r="G1826" s="876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49"/>
        <v/>
      </c>
      <c r="C1827" s="190"/>
      <c r="D1827" s="190"/>
      <c r="E1827" s="190"/>
      <c r="F1827" s="191"/>
      <c r="G1827" s="876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49"/>
        <v/>
      </c>
      <c r="C1828" s="190"/>
      <c r="D1828" s="190"/>
      <c r="E1828" s="190"/>
      <c r="F1828" s="191"/>
      <c r="G1828" s="876"/>
      <c r="H1828" s="192"/>
      <c r="I1828" s="253"/>
      <c r="J1828" s="253"/>
      <c r="K1828" s="595"/>
      <c r="L1828" s="193"/>
      <c r="M1828" s="193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49"/>
        <v/>
      </c>
      <c r="C1829" s="190"/>
      <c r="D1829" s="190"/>
      <c r="E1829" s="37"/>
      <c r="F1829" s="40"/>
      <c r="G1829" s="879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49"/>
        <v/>
      </c>
      <c r="C1830" s="190"/>
      <c r="D1830" s="190"/>
      <c r="E1830" s="37"/>
      <c r="F1830" s="40"/>
      <c r="G1830" s="879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49"/>
        <v/>
      </c>
      <c r="C1831" s="190"/>
      <c r="D1831" s="37"/>
      <c r="E1831" s="37"/>
      <c r="F1831" s="292"/>
      <c r="G1831" s="879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49"/>
        <v/>
      </c>
      <c r="C1832" s="190"/>
      <c r="D1832" s="37"/>
      <c r="E1832" s="37"/>
      <c r="F1832" s="292"/>
      <c r="G1832" s="879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49"/>
        <v/>
      </c>
      <c r="C1833" s="190"/>
      <c r="D1833" s="37"/>
      <c r="E1833" s="37"/>
      <c r="F1833" s="292"/>
      <c r="G1833" s="879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49"/>
        <v/>
      </c>
      <c r="C1834" s="190"/>
      <c r="D1834" s="37"/>
      <c r="E1834" s="37"/>
      <c r="F1834" s="292"/>
      <c r="G1834" s="879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49"/>
        <v/>
      </c>
      <c r="C1835" s="190"/>
      <c r="D1835" s="37"/>
      <c r="E1835" s="37"/>
      <c r="F1835" s="292"/>
      <c r="G1835" s="879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49"/>
        <v/>
      </c>
      <c r="C1836" s="190"/>
      <c r="D1836" s="37"/>
      <c r="E1836" s="37"/>
      <c r="F1836" s="292"/>
      <c r="G1836" s="879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49"/>
        <v/>
      </c>
      <c r="C1837" s="190"/>
      <c r="D1837" s="37"/>
      <c r="E1837" s="37"/>
      <c r="F1837" s="292"/>
      <c r="G1837" s="879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49"/>
        <v/>
      </c>
      <c r="C1838" s="190"/>
      <c r="D1838" s="37"/>
      <c r="E1838" s="37"/>
      <c r="F1838" s="292"/>
      <c r="G1838" s="879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49"/>
        <v/>
      </c>
      <c r="C1839" s="190"/>
      <c r="D1839" s="37"/>
      <c r="E1839" s="37"/>
      <c r="F1839" s="292"/>
      <c r="G1839" s="879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49"/>
        <v/>
      </c>
      <c r="C1840" s="190"/>
      <c r="D1840" s="37"/>
      <c r="E1840" s="37"/>
      <c r="F1840" s="292"/>
      <c r="G1840" s="879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49"/>
        <v/>
      </c>
      <c r="C1841" s="190"/>
      <c r="D1841" s="37"/>
      <c r="E1841" s="37"/>
      <c r="F1841" s="292"/>
      <c r="G1841" s="879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49"/>
        <v/>
      </c>
      <c r="C1842" s="190"/>
      <c r="D1842" s="37"/>
      <c r="E1842" s="37"/>
      <c r="F1842" s="292"/>
      <c r="G1842" s="879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49"/>
        <v/>
      </c>
      <c r="C1843" s="190"/>
      <c r="D1843" s="37"/>
      <c r="E1843" s="37"/>
      <c r="F1843" s="292"/>
      <c r="G1843" s="879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49"/>
        <v/>
      </c>
      <c r="C1844" s="190"/>
      <c r="D1844" s="37"/>
      <c r="E1844" s="37"/>
      <c r="F1844" s="292"/>
      <c r="G1844" s="879"/>
      <c r="H1844" s="7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49"/>
        <v/>
      </c>
      <c r="C1845" s="190"/>
      <c r="D1845" s="37"/>
      <c r="E1845" s="37"/>
      <c r="F1845" s="191"/>
      <c r="G1845" s="876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49"/>
        <v/>
      </c>
      <c r="C1846" s="190"/>
      <c r="D1846" s="37"/>
      <c r="E1846" s="37"/>
      <c r="F1846" s="191"/>
      <c r="G1846" s="876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49"/>
        <v/>
      </c>
      <c r="C1847" s="190"/>
      <c r="D1847" s="37"/>
      <c r="E1847" s="37"/>
      <c r="F1847" s="191"/>
      <c r="G1847" s="876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ref="B1848:B1911" si="50">IF(C1848&lt;&gt;"",MONTH(C1848),"")</f>
        <v/>
      </c>
      <c r="C1848" s="190"/>
      <c r="D1848" s="37"/>
      <c r="E1848" s="37"/>
      <c r="F1848" s="191"/>
      <c r="G1848" s="876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50"/>
        <v/>
      </c>
      <c r="C1849" s="190"/>
      <c r="D1849" s="37"/>
      <c r="E1849" s="37"/>
      <c r="F1849" s="191"/>
      <c r="G1849" s="876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50"/>
        <v/>
      </c>
      <c r="C1850" s="190"/>
      <c r="D1850" s="37"/>
      <c r="E1850" s="37"/>
      <c r="F1850" s="191"/>
      <c r="G1850" s="876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50"/>
        <v/>
      </c>
      <c r="C1851" s="190"/>
      <c r="D1851" s="37"/>
      <c r="E1851" s="37"/>
      <c r="F1851" s="191"/>
      <c r="G1851" s="876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50"/>
        <v/>
      </c>
      <c r="C1852" s="190"/>
      <c r="D1852" s="37"/>
      <c r="E1852" s="37"/>
      <c r="F1852" s="191"/>
      <c r="G1852" s="876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50"/>
        <v/>
      </c>
      <c r="C1853" s="190"/>
      <c r="D1853" s="37"/>
      <c r="E1853" s="37"/>
      <c r="F1853" s="191"/>
      <c r="G1853" s="876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50"/>
        <v/>
      </c>
      <c r="C1854" s="190"/>
      <c r="D1854" s="37"/>
      <c r="E1854" s="37"/>
      <c r="F1854" s="191"/>
      <c r="G1854" s="876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50"/>
        <v/>
      </c>
      <c r="C1855" s="190"/>
      <c r="D1855" s="37"/>
      <c r="E1855" s="37"/>
      <c r="F1855" s="191"/>
      <c r="G1855" s="876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50"/>
        <v/>
      </c>
      <c r="C1856" s="190"/>
      <c r="D1856" s="37"/>
      <c r="E1856" s="37"/>
      <c r="F1856" s="191"/>
      <c r="G1856" s="876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50"/>
        <v/>
      </c>
      <c r="C1857" s="190"/>
      <c r="D1857" s="37"/>
      <c r="E1857" s="37"/>
      <c r="F1857" s="191"/>
      <c r="G1857" s="876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50"/>
        <v/>
      </c>
      <c r="C1858" s="190"/>
      <c r="D1858" s="37"/>
      <c r="E1858" s="37"/>
      <c r="F1858" s="191"/>
      <c r="G1858" s="876"/>
      <c r="H1858" s="192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50"/>
        <v/>
      </c>
      <c r="C1859" s="190"/>
      <c r="D1859" s="190"/>
      <c r="E1859" s="190"/>
      <c r="F1859" s="191"/>
      <c r="G1859" s="876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50"/>
        <v/>
      </c>
      <c r="C1860" s="190"/>
      <c r="D1860" s="190"/>
      <c r="E1860" s="190"/>
      <c r="F1860" s="191"/>
      <c r="G1860" s="876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50"/>
        <v/>
      </c>
      <c r="C1861" s="190"/>
      <c r="D1861" s="190"/>
      <c r="E1861" s="190"/>
      <c r="F1861" s="191"/>
      <c r="G1861" s="876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50"/>
        <v/>
      </c>
      <c r="C1862" s="190"/>
      <c r="D1862" s="190"/>
      <c r="E1862" s="190"/>
      <c r="F1862" s="191"/>
      <c r="G1862" s="876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50"/>
        <v/>
      </c>
      <c r="C1863" s="190"/>
      <c r="D1863" s="190"/>
      <c r="E1863" s="190"/>
      <c r="F1863" s="191"/>
      <c r="G1863" s="876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50"/>
        <v/>
      </c>
      <c r="C1864" s="190"/>
      <c r="D1864" s="190"/>
      <c r="E1864" s="190"/>
      <c r="F1864" s="191"/>
      <c r="G1864" s="876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50"/>
        <v/>
      </c>
      <c r="C1865" s="190"/>
      <c r="D1865" s="190"/>
      <c r="E1865" s="190"/>
      <c r="F1865" s="191"/>
      <c r="G1865" s="876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50"/>
        <v/>
      </c>
      <c r="C1866" s="190"/>
      <c r="D1866" s="190"/>
      <c r="E1866" s="190"/>
      <c r="F1866" s="191"/>
      <c r="G1866" s="876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50"/>
        <v/>
      </c>
      <c r="C1867" s="190"/>
      <c r="D1867" s="190"/>
      <c r="E1867" s="190"/>
      <c r="F1867" s="191"/>
      <c r="G1867" s="876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50"/>
        <v/>
      </c>
      <c r="C1868" s="190"/>
      <c r="D1868" s="190"/>
      <c r="E1868" s="190"/>
      <c r="F1868" s="191"/>
      <c r="G1868" s="876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50"/>
        <v/>
      </c>
      <c r="C1869" s="190"/>
      <c r="D1869" s="190"/>
      <c r="E1869" s="190"/>
      <c r="F1869" s="191"/>
      <c r="G1869" s="876"/>
      <c r="H1869" s="192"/>
      <c r="I1869" s="253"/>
      <c r="J1869" s="253"/>
      <c r="K1869" s="595"/>
      <c r="L1869" s="193"/>
      <c r="M1869" s="193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50"/>
        <v/>
      </c>
      <c r="C1870" s="190"/>
      <c r="D1870" s="37"/>
      <c r="E1870" s="37"/>
      <c r="F1870" s="292"/>
      <c r="G1870" s="879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50"/>
        <v/>
      </c>
      <c r="C1871" s="190"/>
      <c r="D1871" s="37"/>
      <c r="E1871" s="37"/>
      <c r="F1871" s="292"/>
      <c r="G1871" s="879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50"/>
        <v/>
      </c>
      <c r="C1872" s="190"/>
      <c r="D1872" s="37"/>
      <c r="E1872" s="37"/>
      <c r="F1872" s="292"/>
      <c r="G1872" s="879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50"/>
        <v/>
      </c>
      <c r="C1873" s="190"/>
      <c r="D1873" s="37"/>
      <c r="E1873" s="37"/>
      <c r="F1873" s="292"/>
      <c r="G1873" s="879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50"/>
        <v/>
      </c>
      <c r="C1874" s="190"/>
      <c r="D1874" s="37"/>
      <c r="E1874" s="37"/>
      <c r="F1874" s="191"/>
      <c r="G1874" s="879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50"/>
        <v/>
      </c>
      <c r="C1875" s="190"/>
      <c r="D1875" s="37"/>
      <c r="E1875" s="37"/>
      <c r="F1875" s="292"/>
      <c r="G1875" s="879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50"/>
        <v/>
      </c>
      <c r="C1876" s="190"/>
      <c r="D1876" s="37"/>
      <c r="E1876" s="37"/>
      <c r="F1876" s="292"/>
      <c r="G1876" s="879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50"/>
        <v/>
      </c>
      <c r="C1877" s="190"/>
      <c r="D1877" s="37"/>
      <c r="E1877" s="37"/>
      <c r="F1877" s="292"/>
      <c r="G1877" s="879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50"/>
        <v/>
      </c>
      <c r="C1878" s="190"/>
      <c r="D1878" s="37"/>
      <c r="E1878" s="37"/>
      <c r="F1878" s="292"/>
      <c r="G1878" s="879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50"/>
        <v/>
      </c>
      <c r="C1879" s="190"/>
      <c r="D1879" s="37"/>
      <c r="E1879" s="37"/>
      <c r="F1879" s="292"/>
      <c r="G1879" s="879"/>
      <c r="H1879" s="7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50"/>
        <v/>
      </c>
      <c r="C1880" s="190"/>
      <c r="D1880" s="37"/>
      <c r="E1880" s="37"/>
      <c r="F1880" s="191"/>
      <c r="G1880" s="876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50"/>
        <v/>
      </c>
      <c r="C1881" s="190"/>
      <c r="D1881" s="37"/>
      <c r="E1881" s="37"/>
      <c r="F1881" s="191"/>
      <c r="G1881" s="876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50"/>
        <v/>
      </c>
      <c r="C1882" s="190"/>
      <c r="D1882" s="37"/>
      <c r="E1882" s="37"/>
      <c r="F1882" s="191"/>
      <c r="G1882" s="876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50"/>
        <v/>
      </c>
      <c r="C1883" s="190"/>
      <c r="D1883" s="37"/>
      <c r="E1883" s="37"/>
      <c r="F1883" s="191"/>
      <c r="G1883" s="876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50"/>
        <v/>
      </c>
      <c r="C1884" s="190"/>
      <c r="D1884" s="37"/>
      <c r="E1884" s="37"/>
      <c r="F1884" s="191"/>
      <c r="G1884" s="876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50"/>
        <v/>
      </c>
      <c r="C1885" s="190"/>
      <c r="D1885" s="37"/>
      <c r="E1885" s="37"/>
      <c r="F1885" s="191"/>
      <c r="G1885" s="876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50"/>
        <v/>
      </c>
      <c r="C1886" s="190"/>
      <c r="D1886" s="37"/>
      <c r="E1886" s="37"/>
      <c r="F1886" s="191"/>
      <c r="G1886" s="876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50"/>
        <v/>
      </c>
      <c r="C1887" s="190"/>
      <c r="D1887" s="37"/>
      <c r="E1887" s="37"/>
      <c r="F1887" s="191"/>
      <c r="G1887" s="876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50"/>
        <v/>
      </c>
      <c r="C1888" s="190"/>
      <c r="D1888" s="37"/>
      <c r="E1888" s="37"/>
      <c r="F1888" s="191"/>
      <c r="G1888" s="876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50"/>
        <v/>
      </c>
      <c r="C1889" s="190"/>
      <c r="D1889" s="37"/>
      <c r="E1889" s="37"/>
      <c r="F1889" s="191"/>
      <c r="G1889" s="876"/>
      <c r="H1889" s="192"/>
      <c r="I1889" s="253"/>
      <c r="J1889" s="253"/>
      <c r="K1889" s="595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50"/>
        <v/>
      </c>
      <c r="C1890" s="190"/>
      <c r="D1890" s="190"/>
      <c r="E1890" s="190"/>
      <c r="F1890" s="191"/>
      <c r="G1890" s="876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50"/>
        <v/>
      </c>
      <c r="C1891" s="190"/>
      <c r="D1891" s="190"/>
      <c r="E1891" s="190"/>
      <c r="F1891" s="191"/>
      <c r="G1891" s="876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50"/>
        <v/>
      </c>
      <c r="C1892" s="190"/>
      <c r="D1892" s="190"/>
      <c r="E1892" s="190"/>
      <c r="F1892" s="191"/>
      <c r="G1892" s="876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50"/>
        <v/>
      </c>
      <c r="C1893" s="190"/>
      <c r="D1893" s="190"/>
      <c r="E1893" s="190"/>
      <c r="F1893" s="191"/>
      <c r="G1893" s="876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50"/>
        <v/>
      </c>
      <c r="C1894" s="190"/>
      <c r="D1894" s="190"/>
      <c r="E1894" s="190"/>
      <c r="F1894" s="191"/>
      <c r="G1894" s="876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50"/>
        <v/>
      </c>
      <c r="C1895" s="190"/>
      <c r="D1895" s="190"/>
      <c r="E1895" s="190"/>
      <c r="F1895" s="191"/>
      <c r="G1895" s="876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50"/>
        <v/>
      </c>
      <c r="C1896" s="190"/>
      <c r="D1896" s="190"/>
      <c r="E1896" s="190"/>
      <c r="F1896" s="191"/>
      <c r="G1896" s="876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50"/>
        <v/>
      </c>
      <c r="C1897" s="190"/>
      <c r="D1897" s="190"/>
      <c r="E1897" s="190"/>
      <c r="F1897" s="191"/>
      <c r="G1897" s="876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50"/>
        <v/>
      </c>
      <c r="C1898" s="190"/>
      <c r="D1898" s="190"/>
      <c r="E1898" s="190"/>
      <c r="F1898" s="191"/>
      <c r="G1898" s="876"/>
      <c r="H1898" s="7"/>
      <c r="I1898" s="253"/>
      <c r="J1898" s="253"/>
      <c r="K1898" s="595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50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50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50"/>
        <v/>
      </c>
      <c r="C1901" s="190"/>
      <c r="D1901" s="37"/>
      <c r="E1901" s="37"/>
      <c r="F1901" s="292"/>
      <c r="G1901" s="879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50"/>
        <v/>
      </c>
      <c r="C1902" s="190"/>
      <c r="D1902" s="37"/>
      <c r="E1902" s="37"/>
      <c r="F1902" s="292"/>
      <c r="G1902" s="879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50"/>
        <v/>
      </c>
      <c r="C1903" s="190"/>
      <c r="D1903" s="37"/>
      <c r="E1903" s="37"/>
      <c r="F1903" s="292"/>
      <c r="G1903" s="879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50"/>
        <v/>
      </c>
      <c r="C1904" s="190"/>
      <c r="D1904" s="37"/>
      <c r="E1904" s="37"/>
      <c r="F1904" s="292"/>
      <c r="G1904" s="879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50"/>
        <v/>
      </c>
      <c r="C1905" s="190"/>
      <c r="D1905" s="37"/>
      <c r="E1905" s="37"/>
      <c r="F1905" s="292"/>
      <c r="G1905" s="879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50"/>
        <v/>
      </c>
      <c r="C1906" s="190"/>
      <c r="D1906" s="37"/>
      <c r="E1906" s="37"/>
      <c r="F1906" s="292"/>
      <c r="G1906" s="879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50"/>
        <v/>
      </c>
      <c r="C1907" s="190"/>
      <c r="D1907" s="37"/>
      <c r="E1907" s="37"/>
      <c r="F1907" s="191"/>
      <c r="G1907" s="876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50"/>
        <v/>
      </c>
      <c r="C1908" s="190"/>
      <c r="D1908" s="37"/>
      <c r="E1908" s="37"/>
      <c r="F1908" s="191"/>
      <c r="G1908" s="876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50"/>
        <v/>
      </c>
      <c r="C1909" s="190"/>
      <c r="D1909" s="37"/>
      <c r="E1909" s="37"/>
      <c r="F1909" s="191"/>
      <c r="G1909" s="876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50"/>
        <v/>
      </c>
      <c r="C1910" s="190"/>
      <c r="D1910" s="37"/>
      <c r="E1910" s="37"/>
      <c r="F1910" s="191"/>
      <c r="G1910" s="876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50"/>
        <v/>
      </c>
      <c r="C1911" s="190"/>
      <c r="D1911" s="37"/>
      <c r="E1911" s="37"/>
      <c r="F1911" s="191"/>
      <c r="G1911" s="876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ref="B1912:B1975" si="51">IF(C1912&lt;&gt;"",MONTH(C1912),"")</f>
        <v/>
      </c>
      <c r="C1912" s="190"/>
      <c r="D1912" s="37"/>
      <c r="E1912" s="37"/>
      <c r="F1912" s="191"/>
      <c r="G1912" s="876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51"/>
        <v/>
      </c>
      <c r="C1913" s="190"/>
      <c r="D1913" s="37"/>
      <c r="E1913" s="37"/>
      <c r="F1913" s="191"/>
      <c r="G1913" s="876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51"/>
        <v/>
      </c>
      <c r="C1914" s="190"/>
      <c r="D1914" s="37"/>
      <c r="E1914" s="37"/>
      <c r="F1914" s="191"/>
      <c r="G1914" s="876"/>
      <c r="H1914" s="7"/>
      <c r="I1914" s="253"/>
      <c r="J1914" s="253"/>
      <c r="K1914" s="5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51"/>
        <v/>
      </c>
      <c r="C1915" s="190"/>
      <c r="D1915" s="190"/>
      <c r="E1915" s="190"/>
      <c r="F1915" s="191"/>
      <c r="G1915" s="876"/>
      <c r="H1915" s="192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51"/>
        <v/>
      </c>
      <c r="C1916" s="190"/>
      <c r="D1916" s="190"/>
      <c r="E1916" s="190"/>
      <c r="F1916" s="191"/>
      <c r="G1916" s="876"/>
      <c r="H1916" s="192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51"/>
        <v/>
      </c>
      <c r="C1917" s="190"/>
      <c r="D1917" s="190"/>
      <c r="E1917" s="190"/>
      <c r="F1917" s="191"/>
      <c r="G1917" s="876"/>
      <c r="H1917" s="192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51"/>
        <v/>
      </c>
      <c r="C1918" s="190"/>
      <c r="D1918" s="37"/>
      <c r="E1918" s="37"/>
      <c r="F1918" s="292"/>
      <c r="G1918" s="879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51"/>
        <v/>
      </c>
      <c r="C1919" s="190"/>
      <c r="D1919" s="37"/>
      <c r="E1919" s="37"/>
      <c r="F1919" s="292"/>
      <c r="G1919" s="879"/>
      <c r="H1919" s="7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51"/>
        <v/>
      </c>
      <c r="C1920" s="190"/>
      <c r="D1920" s="37"/>
      <c r="E1920" s="37"/>
      <c r="F1920" s="191"/>
      <c r="G1920" s="876"/>
      <c r="H1920" s="192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51"/>
        <v/>
      </c>
      <c r="C1921" s="190"/>
      <c r="D1921" s="37"/>
      <c r="E1921" s="37"/>
      <c r="F1921" s="191"/>
      <c r="G1921" s="876"/>
      <c r="H1921" s="192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51"/>
        <v/>
      </c>
      <c r="C1922" s="183"/>
      <c r="D1922" s="183"/>
      <c r="E1922" s="183"/>
      <c r="F1922" s="188"/>
      <c r="G1922" s="880"/>
      <c r="H1922" s="7"/>
      <c r="I1922" s="253"/>
      <c r="J1922" s="253"/>
      <c r="K1922" s="595"/>
      <c r="L1922" s="596"/>
      <c r="M1922" s="596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51"/>
        <v/>
      </c>
      <c r="C1923" s="183"/>
      <c r="D1923" s="183"/>
      <c r="E1923" s="183"/>
      <c r="F1923" s="188"/>
      <c r="G1923" s="880"/>
      <c r="H1923" s="7"/>
      <c r="I1923" s="253"/>
      <c r="J1923" s="253"/>
      <c r="K1923" s="595"/>
      <c r="L1923" s="596"/>
      <c r="M1923" s="596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51"/>
        <v/>
      </c>
      <c r="C1924" s="190"/>
      <c r="D1924" s="190"/>
      <c r="E1924" s="190"/>
      <c r="F1924" s="191"/>
      <c r="G1924" s="876"/>
      <c r="H1924" s="7"/>
      <c r="I1924" s="253"/>
      <c r="J1924" s="253"/>
      <c r="K1924" s="595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51"/>
        <v/>
      </c>
      <c r="C1925" s="190"/>
      <c r="D1925" s="190"/>
      <c r="E1925" s="190"/>
      <c r="F1925" s="191"/>
      <c r="G1925" s="876"/>
      <c r="H1925" s="7"/>
      <c r="I1925" s="253"/>
      <c r="J1925" s="253"/>
      <c r="K1925" s="38"/>
      <c r="L1925" s="193"/>
      <c r="M1925" s="193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51"/>
        <v/>
      </c>
      <c r="C1926" s="183"/>
      <c r="D1926" s="183"/>
      <c r="E1926" s="190"/>
      <c r="F1926" s="188"/>
      <c r="G1926" s="880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51"/>
        <v/>
      </c>
      <c r="C1927" s="183"/>
      <c r="D1927" s="183"/>
      <c r="E1927" s="190"/>
      <c r="F1927" s="188"/>
      <c r="G1927" s="880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51"/>
        <v/>
      </c>
      <c r="C1928" s="183"/>
      <c r="D1928" s="183"/>
      <c r="E1928" s="190"/>
      <c r="F1928" s="188"/>
      <c r="G1928" s="880"/>
      <c r="H1928" s="7"/>
      <c r="I1928" s="253"/>
      <c r="J1928" s="253"/>
      <c r="K1928" s="595"/>
      <c r="L1928" s="596"/>
      <c r="M1928" s="596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51"/>
        <v/>
      </c>
      <c r="C1929" s="190"/>
      <c r="D1929" s="183"/>
      <c r="E1929" s="190"/>
      <c r="F1929" s="188"/>
      <c r="G1929" s="876"/>
      <c r="H1929" s="7"/>
      <c r="I1929" s="253"/>
      <c r="J1929" s="253"/>
      <c r="K1929" s="595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51"/>
        <v/>
      </c>
      <c r="C1930" s="190"/>
      <c r="D1930" s="183"/>
      <c r="E1930" s="190"/>
      <c r="F1930" s="188"/>
      <c r="G1930" s="876"/>
      <c r="H1930" s="7"/>
      <c r="I1930" s="253"/>
      <c r="J1930" s="253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51"/>
        <v/>
      </c>
      <c r="C1931" s="190"/>
      <c r="D1931" s="190"/>
      <c r="E1931" s="190"/>
      <c r="F1931" s="191"/>
      <c r="G1931" s="876"/>
      <c r="H1931" s="7"/>
      <c r="I1931" s="254"/>
      <c r="J1931" s="254"/>
      <c r="K1931" s="38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51"/>
        <v/>
      </c>
      <c r="C1932" s="190"/>
      <c r="D1932" s="37"/>
      <c r="E1932" s="763"/>
      <c r="F1932" s="444"/>
      <c r="G1932" s="879"/>
      <c r="H1932" s="7"/>
      <c r="I1932" s="253"/>
      <c r="J1932" s="253"/>
      <c r="K1932" s="595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51"/>
        <v/>
      </c>
      <c r="C1933" s="190"/>
      <c r="D1933" s="190"/>
      <c r="E1933" s="190"/>
      <c r="F1933" s="191"/>
      <c r="G1933" s="876"/>
      <c r="H1933" s="192"/>
      <c r="I1933" s="253"/>
      <c r="J1933" s="253"/>
      <c r="K1933" s="38"/>
      <c r="L1933" s="193"/>
      <c r="M1933" s="596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51"/>
        <v/>
      </c>
      <c r="C1934" s="190"/>
      <c r="D1934" s="190"/>
      <c r="E1934" s="190"/>
      <c r="F1934" s="191"/>
      <c r="G1934" s="876"/>
      <c r="H1934" s="204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51"/>
        <v/>
      </c>
      <c r="C1935" s="190"/>
      <c r="D1935" s="190"/>
      <c r="E1935" s="190"/>
      <c r="F1935" s="191"/>
      <c r="G1935" s="876"/>
      <c r="H1935" s="204"/>
      <c r="I1935" s="253"/>
      <c r="J1935" s="253"/>
      <c r="K1935" s="595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51"/>
        <v/>
      </c>
      <c r="C1936" s="190"/>
      <c r="D1936" s="190"/>
      <c r="E1936" s="190"/>
      <c r="F1936" s="191"/>
      <c r="G1936" s="876"/>
      <c r="H1936" s="204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51"/>
        <v/>
      </c>
      <c r="C1937" s="190"/>
      <c r="D1937" s="190"/>
      <c r="E1937" s="763"/>
      <c r="F1937" s="188"/>
      <c r="G1937" s="879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51"/>
        <v/>
      </c>
      <c r="C1938" s="190"/>
      <c r="D1938" s="190"/>
      <c r="E1938" s="763"/>
      <c r="F1938" s="40"/>
      <c r="G1938" s="879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51"/>
        <v/>
      </c>
      <c r="C1939" s="190"/>
      <c r="D1939" s="190"/>
      <c r="E1939" s="763"/>
      <c r="F1939" s="188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51"/>
        <v/>
      </c>
      <c r="C1940" s="190"/>
      <c r="D1940" s="190"/>
      <c r="E1940" s="763"/>
      <c r="F1940" s="188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51"/>
        <v/>
      </c>
      <c r="C1941" s="190"/>
      <c r="D1941" s="190"/>
      <c r="E1941" s="763"/>
      <c r="F1941" s="188"/>
      <c r="G1941" s="879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51"/>
        <v/>
      </c>
      <c r="C1942" s="190"/>
      <c r="D1942" s="190"/>
      <c r="E1942" s="763"/>
      <c r="F1942" s="40"/>
      <c r="G1942" s="879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51"/>
        <v/>
      </c>
      <c r="C1943" s="190"/>
      <c r="D1943" s="190"/>
      <c r="E1943" s="763"/>
      <c r="F1943" s="40"/>
      <c r="G1943" s="879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51"/>
        <v/>
      </c>
      <c r="C1944" s="190"/>
      <c r="D1944" s="190"/>
      <c r="E1944" s="763"/>
      <c r="F1944" s="188"/>
      <c r="G1944" s="879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51"/>
        <v/>
      </c>
      <c r="C1945" s="190"/>
      <c r="D1945" s="37"/>
      <c r="E1945" s="763"/>
      <c r="F1945" s="40"/>
      <c r="G1945" s="879"/>
      <c r="H1945" s="7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51"/>
        <v/>
      </c>
      <c r="C1946" s="190"/>
      <c r="D1946" s="37"/>
      <c r="E1946" s="763"/>
      <c r="F1946" s="191"/>
      <c r="G1946" s="876"/>
      <c r="H1946" s="204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51"/>
        <v/>
      </c>
      <c r="C1947" s="190"/>
      <c r="D1947" s="190"/>
      <c r="E1947" s="190"/>
      <c r="F1947" s="191"/>
      <c r="G1947" s="878"/>
      <c r="H1947" s="45"/>
      <c r="I1947" s="254"/>
      <c r="J1947" s="253"/>
      <c r="K1947" s="38"/>
      <c r="L1947" s="193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51"/>
        <v/>
      </c>
      <c r="C1948" s="190"/>
      <c r="D1948" s="190"/>
      <c r="E1948" s="190"/>
      <c r="F1948" s="191"/>
      <c r="G1948" s="878"/>
      <c r="H1948" s="45"/>
      <c r="I1948" s="254"/>
      <c r="J1948" s="253"/>
      <c r="K1948" s="38"/>
      <c r="L1948" s="193"/>
      <c r="M1948" s="596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51"/>
        <v/>
      </c>
      <c r="C1949" s="190"/>
      <c r="D1949" s="190"/>
      <c r="E1949" s="763"/>
      <c r="F1949" s="188"/>
      <c r="G1949" s="879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51"/>
        <v/>
      </c>
      <c r="C1950" s="190"/>
      <c r="D1950" s="190"/>
      <c r="E1950" s="763"/>
      <c r="F1950" s="188"/>
      <c r="G1950" s="879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51"/>
        <v/>
      </c>
      <c r="C1951" s="190"/>
      <c r="D1951" s="190"/>
      <c r="E1951" s="763"/>
      <c r="F1951" s="40"/>
      <c r="G1951" s="879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51"/>
        <v/>
      </c>
      <c r="C1952" s="190"/>
      <c r="D1952" s="190"/>
      <c r="E1952" s="763"/>
      <c r="F1952" s="40"/>
      <c r="G1952" s="879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51"/>
        <v/>
      </c>
      <c r="C1953" s="190"/>
      <c r="D1953" s="190"/>
      <c r="E1953" s="763"/>
      <c r="F1953" s="444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51"/>
        <v/>
      </c>
      <c r="C1954" s="190"/>
      <c r="D1954" s="190"/>
      <c r="E1954" s="763"/>
      <c r="F1954" s="188"/>
      <c r="G1954" s="879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51"/>
        <v/>
      </c>
      <c r="C1955" s="190"/>
      <c r="D1955" s="190"/>
      <c r="E1955" s="763"/>
      <c r="F1955" s="40"/>
      <c r="G1955" s="879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51"/>
        <v/>
      </c>
      <c r="C1956" s="190"/>
      <c r="D1956" s="190"/>
      <c r="E1956" s="763"/>
      <c r="F1956" s="188"/>
      <c r="G1956" s="879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51"/>
        <v/>
      </c>
      <c r="C1957" s="190"/>
      <c r="D1957" s="190"/>
      <c r="E1957" s="763"/>
      <c r="F1957" s="40"/>
      <c r="G1957" s="879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51"/>
        <v/>
      </c>
      <c r="C1958" s="190"/>
      <c r="D1958" s="190"/>
      <c r="E1958" s="763"/>
      <c r="F1958" s="40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51"/>
        <v/>
      </c>
      <c r="C1959" s="190"/>
      <c r="D1959" s="190"/>
      <c r="E1959" s="763"/>
      <c r="F1959" s="188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51"/>
        <v/>
      </c>
      <c r="C1960" s="190"/>
      <c r="D1960" s="190"/>
      <c r="E1960" s="763"/>
      <c r="F1960" s="40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51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51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51"/>
        <v/>
      </c>
      <c r="C1963" s="190"/>
      <c r="D1963" s="190"/>
      <c r="E1963" s="763"/>
      <c r="F1963" s="188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51"/>
        <v/>
      </c>
      <c r="C1964" s="190"/>
      <c r="D1964" s="190"/>
      <c r="E1964" s="763"/>
      <c r="F1964" s="40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51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51"/>
        <v/>
      </c>
      <c r="C1966" s="190"/>
      <c r="D1966" s="190"/>
      <c r="E1966" s="763"/>
      <c r="F1966" s="188"/>
      <c r="G1966" s="879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51"/>
        <v/>
      </c>
      <c r="C1967" s="183"/>
      <c r="D1967" s="183"/>
      <c r="E1967" s="183"/>
      <c r="F1967" s="188"/>
      <c r="G1967" s="880"/>
      <c r="H1967" s="7"/>
      <c r="I1967" s="253"/>
      <c r="J1967" s="253"/>
      <c r="K1967" s="595"/>
      <c r="L1967" s="596"/>
      <c r="M1967" s="596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51"/>
        <v/>
      </c>
      <c r="C1968" s="183"/>
      <c r="D1968" s="183"/>
      <c r="E1968" s="183"/>
      <c r="F1968" s="188"/>
      <c r="G1968" s="880"/>
      <c r="H1968" s="192"/>
      <c r="I1968" s="253"/>
      <c r="J1968" s="253"/>
      <c r="K1968" s="595"/>
      <c r="L1968" s="596"/>
      <c r="M1968" s="596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51"/>
        <v/>
      </c>
      <c r="C1969" s="190"/>
      <c r="D1969" s="190"/>
      <c r="E1969" s="190"/>
      <c r="F1969" s="191"/>
      <c r="G1969" s="876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51"/>
        <v/>
      </c>
      <c r="C1970" s="190"/>
      <c r="D1970" s="190"/>
      <c r="E1970" s="190"/>
      <c r="F1970" s="191"/>
      <c r="G1970" s="876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51"/>
        <v/>
      </c>
      <c r="C1971" s="190"/>
      <c r="D1971" s="190"/>
      <c r="E1971" s="190"/>
      <c r="F1971" s="191"/>
      <c r="G1971" s="876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51"/>
        <v/>
      </c>
      <c r="C1972" s="190"/>
      <c r="D1972" s="190"/>
      <c r="E1972" s="190"/>
      <c r="F1972" s="191"/>
      <c r="G1972" s="876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51"/>
        <v/>
      </c>
      <c r="C1973" s="190"/>
      <c r="D1973" s="190"/>
      <c r="E1973" s="190"/>
      <c r="F1973" s="191"/>
      <c r="G1973" s="876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51"/>
        <v/>
      </c>
      <c r="C1974" s="190"/>
      <c r="D1974" s="190"/>
      <c r="E1974" s="190"/>
      <c r="F1974" s="191"/>
      <c r="G1974" s="876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51"/>
        <v/>
      </c>
      <c r="C1975" s="190"/>
      <c r="D1975" s="190"/>
      <c r="E1975" s="190"/>
      <c r="F1975" s="191"/>
      <c r="G1975" s="876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ref="B1976:B2039" si="52">IF(C1976&lt;&gt;"",MONTH(C1976),"")</f>
        <v/>
      </c>
      <c r="C1976" s="190"/>
      <c r="D1976" s="190"/>
      <c r="E1976" s="190"/>
      <c r="F1976" s="191"/>
      <c r="G1976" s="876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52"/>
        <v/>
      </c>
      <c r="C1977" s="190"/>
      <c r="D1977" s="190"/>
      <c r="E1977" s="190"/>
      <c r="F1977" s="191"/>
      <c r="G1977" s="876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52"/>
        <v/>
      </c>
      <c r="C1978" s="190"/>
      <c r="D1978" s="190"/>
      <c r="E1978" s="190"/>
      <c r="F1978" s="191"/>
      <c r="G1978" s="876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52"/>
        <v/>
      </c>
      <c r="C1979" s="190"/>
      <c r="D1979" s="190"/>
      <c r="E1979" s="190"/>
      <c r="F1979" s="191"/>
      <c r="G1979" s="876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52"/>
        <v/>
      </c>
      <c r="C1980" s="190"/>
      <c r="D1980" s="190"/>
      <c r="E1980" s="190"/>
      <c r="F1980" s="191"/>
      <c r="G1980" s="876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52"/>
        <v/>
      </c>
      <c r="C1981" s="190"/>
      <c r="D1981" s="190"/>
      <c r="E1981" s="190"/>
      <c r="F1981" s="191"/>
      <c r="G1981" s="876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52"/>
        <v/>
      </c>
      <c r="C1982" s="190"/>
      <c r="D1982" s="190"/>
      <c r="E1982" s="190"/>
      <c r="F1982" s="191"/>
      <c r="G1982" s="876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52"/>
        <v/>
      </c>
      <c r="C1983" s="190"/>
      <c r="D1983" s="190"/>
      <c r="E1983" s="190"/>
      <c r="F1983" s="191"/>
      <c r="G1983" s="876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52"/>
        <v/>
      </c>
      <c r="C1984" s="190"/>
      <c r="D1984" s="190"/>
      <c r="E1984" s="190"/>
      <c r="F1984" s="191"/>
      <c r="G1984" s="876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52"/>
        <v/>
      </c>
      <c r="C1985" s="190"/>
      <c r="D1985" s="190"/>
      <c r="E1985" s="190"/>
      <c r="F1985" s="191"/>
      <c r="G1985" s="876"/>
      <c r="H1985" s="192"/>
      <c r="I1985" s="253"/>
      <c r="J1985" s="253"/>
      <c r="K1985" s="595"/>
      <c r="L1985" s="193"/>
      <c r="M1985" s="193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52"/>
        <v/>
      </c>
      <c r="C1986" s="190"/>
      <c r="D1986" s="37"/>
      <c r="E1986" s="763"/>
      <c r="F1986" s="444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52"/>
        <v/>
      </c>
      <c r="C1987" s="190"/>
      <c r="D1987" s="37"/>
      <c r="E1987" s="763"/>
      <c r="F1987" s="40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52"/>
        <v/>
      </c>
      <c r="C1988" s="190"/>
      <c r="D1988" s="37"/>
      <c r="E1988" s="763"/>
      <c r="F1988" s="40"/>
      <c r="G1988" s="879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52"/>
        <v/>
      </c>
      <c r="C1989" s="190"/>
      <c r="D1989" s="37"/>
      <c r="E1989" s="763"/>
      <c r="F1989" s="40"/>
      <c r="G1989" s="879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52"/>
        <v/>
      </c>
      <c r="C1990" s="190"/>
      <c r="D1990" s="37"/>
      <c r="E1990" s="763"/>
      <c r="F1990" s="40"/>
      <c r="G1990" s="879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52"/>
        <v/>
      </c>
      <c r="C1991" s="190"/>
      <c r="D1991" s="37"/>
      <c r="E1991" s="763"/>
      <c r="F1991" s="40"/>
      <c r="G1991" s="879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52"/>
        <v/>
      </c>
      <c r="C1992" s="190"/>
      <c r="D1992" s="37"/>
      <c r="E1992" s="763"/>
      <c r="F1992" s="40"/>
      <c r="G1992" s="879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52"/>
        <v/>
      </c>
      <c r="C1993" s="190"/>
      <c r="D1993" s="37"/>
      <c r="E1993" s="763"/>
      <c r="F1993" s="40"/>
      <c r="G1993" s="879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52"/>
        <v/>
      </c>
      <c r="C1994" s="190"/>
      <c r="D1994" s="37"/>
      <c r="E1994" s="763"/>
      <c r="F1994" s="40"/>
      <c r="G1994" s="879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52"/>
        <v/>
      </c>
      <c r="C1995" s="190"/>
      <c r="D1995" s="37"/>
      <c r="E1995" s="763"/>
      <c r="F1995" s="40"/>
      <c r="G1995" s="879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52"/>
        <v/>
      </c>
      <c r="C1996" s="190"/>
      <c r="D1996" s="37"/>
      <c r="E1996" s="763"/>
      <c r="F1996" s="40"/>
      <c r="G1996" s="879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52"/>
        <v/>
      </c>
      <c r="C1997" s="190"/>
      <c r="D1997" s="37"/>
      <c r="E1997" s="763"/>
      <c r="F1997" s="40"/>
      <c r="G1997" s="879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52"/>
        <v/>
      </c>
      <c r="C1998" s="190"/>
      <c r="D1998" s="37"/>
      <c r="E1998" s="763"/>
      <c r="F1998" s="40"/>
      <c r="G1998" s="879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52"/>
        <v/>
      </c>
      <c r="C1999" s="190"/>
      <c r="D1999" s="37"/>
      <c r="E1999" s="763"/>
      <c r="F1999" s="40"/>
      <c r="G1999" s="879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52"/>
        <v/>
      </c>
      <c r="C2000" s="190"/>
      <c r="D2000" s="37"/>
      <c r="E2000" s="763"/>
      <c r="F2000" s="40"/>
      <c r="G2000" s="879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52"/>
        <v/>
      </c>
      <c r="C2001" s="190"/>
      <c r="D2001" s="37"/>
      <c r="E2001" s="763"/>
      <c r="F2001" s="40"/>
      <c r="G2001" s="879"/>
      <c r="H2001" s="7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52"/>
        <v/>
      </c>
      <c r="C2002" s="190"/>
      <c r="D2002" s="37"/>
      <c r="E2002" s="763"/>
      <c r="F2002" s="191"/>
      <c r="G2002" s="876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52"/>
        <v/>
      </c>
      <c r="C2003" s="190"/>
      <c r="D2003" s="37"/>
      <c r="E2003" s="763"/>
      <c r="F2003" s="191"/>
      <c r="G2003" s="876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52"/>
        <v/>
      </c>
      <c r="C2004" s="190"/>
      <c r="D2004" s="37"/>
      <c r="E2004" s="763"/>
      <c r="F2004" s="191"/>
      <c r="G2004" s="876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52"/>
        <v/>
      </c>
      <c r="C2005" s="190"/>
      <c r="D2005" s="37"/>
      <c r="E2005" s="763"/>
      <c r="F2005" s="191"/>
      <c r="G2005" s="876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52"/>
        <v/>
      </c>
      <c r="C2006" s="190"/>
      <c r="D2006" s="37"/>
      <c r="E2006" s="763"/>
      <c r="F2006" s="191"/>
      <c r="G2006" s="876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52"/>
        <v/>
      </c>
      <c r="C2007" s="190"/>
      <c r="D2007" s="37"/>
      <c r="E2007" s="763"/>
      <c r="F2007" s="191"/>
      <c r="G2007" s="876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52"/>
        <v/>
      </c>
      <c r="C2008" s="190"/>
      <c r="D2008" s="37"/>
      <c r="E2008" s="763"/>
      <c r="F2008" s="191"/>
      <c r="G2008" s="876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52"/>
        <v/>
      </c>
      <c r="C2009" s="190"/>
      <c r="D2009" s="37"/>
      <c r="E2009" s="763"/>
      <c r="F2009" s="191"/>
      <c r="G2009" s="876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52"/>
        <v/>
      </c>
      <c r="C2010" s="190"/>
      <c r="D2010" s="37"/>
      <c r="E2010" s="763"/>
      <c r="F2010" s="191"/>
      <c r="G2010" s="876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52"/>
        <v/>
      </c>
      <c r="C2011" s="190"/>
      <c r="D2011" s="37"/>
      <c r="E2011" s="763"/>
      <c r="F2011" s="191"/>
      <c r="G2011" s="876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52"/>
        <v/>
      </c>
      <c r="C2012" s="190"/>
      <c r="D2012" s="37"/>
      <c r="E2012" s="763"/>
      <c r="F2012" s="191"/>
      <c r="G2012" s="876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52"/>
        <v/>
      </c>
      <c r="C2013" s="190"/>
      <c r="D2013" s="37"/>
      <c r="E2013" s="763"/>
      <c r="F2013" s="191"/>
      <c r="G2013" s="876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52"/>
        <v/>
      </c>
      <c r="C2014" s="190"/>
      <c r="D2014" s="37"/>
      <c r="E2014" s="763"/>
      <c r="F2014" s="191"/>
      <c r="G2014" s="876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52"/>
        <v/>
      </c>
      <c r="C2015" s="190"/>
      <c r="D2015" s="37"/>
      <c r="E2015" s="763"/>
      <c r="F2015" s="191"/>
      <c r="G2015" s="876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52"/>
        <v/>
      </c>
      <c r="C2016" s="190"/>
      <c r="D2016" s="37"/>
      <c r="E2016" s="763"/>
      <c r="F2016" s="191"/>
      <c r="G2016" s="876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52"/>
        <v/>
      </c>
      <c r="C2017" s="190"/>
      <c r="D2017" s="37"/>
      <c r="E2017" s="763"/>
      <c r="F2017" s="191"/>
      <c r="G2017" s="876"/>
      <c r="H2017" s="192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52"/>
        <v/>
      </c>
      <c r="C2018" s="190"/>
      <c r="D2018" s="190"/>
      <c r="E2018" s="763"/>
      <c r="F2018" s="188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52"/>
        <v/>
      </c>
      <c r="C2019" s="190"/>
      <c r="D2019" s="190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52"/>
        <v/>
      </c>
      <c r="C2020" s="190"/>
      <c r="D2020" s="190"/>
      <c r="E2020" s="763"/>
      <c r="F2020" s="40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52"/>
        <v/>
      </c>
      <c r="C2021" s="190"/>
      <c r="D2021" s="190"/>
      <c r="E2021" s="763"/>
      <c r="F2021" s="444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52"/>
        <v/>
      </c>
      <c r="C2022" s="190"/>
      <c r="D2022" s="190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52"/>
        <v/>
      </c>
      <c r="C2023" s="190"/>
      <c r="D2023" s="190"/>
      <c r="E2023" s="763"/>
      <c r="F2023" s="40"/>
      <c r="G2023" s="879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52"/>
        <v/>
      </c>
      <c r="C2024" s="190"/>
      <c r="D2024" s="190"/>
      <c r="E2024" s="763"/>
      <c r="F2024" s="40"/>
      <c r="G2024" s="879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52"/>
        <v/>
      </c>
      <c r="C2025" s="190"/>
      <c r="D2025" s="190"/>
      <c r="E2025" s="763"/>
      <c r="F2025" s="292"/>
      <c r="G2025" s="879"/>
      <c r="H2025" s="7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52"/>
        <v/>
      </c>
      <c r="C2026" s="190"/>
      <c r="D2026" s="190"/>
      <c r="E2026" s="763"/>
      <c r="F2026" s="188"/>
      <c r="G2026" s="879"/>
      <c r="H2026" s="7"/>
      <c r="I2026" s="808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52"/>
        <v/>
      </c>
      <c r="C2027" s="190"/>
      <c r="D2027" s="190"/>
      <c r="E2027" s="190"/>
      <c r="F2027" s="191"/>
      <c r="G2027" s="876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52"/>
        <v/>
      </c>
      <c r="C2028" s="190"/>
      <c r="D2028" s="190"/>
      <c r="E2028" s="190"/>
      <c r="F2028" s="191"/>
      <c r="G2028" s="876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52"/>
        <v/>
      </c>
      <c r="C2029" s="190"/>
      <c r="D2029" s="190"/>
      <c r="E2029" s="190"/>
      <c r="F2029" s="191"/>
      <c r="G2029" s="876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52"/>
        <v/>
      </c>
      <c r="C2030" s="190"/>
      <c r="D2030" s="190"/>
      <c r="E2030" s="190"/>
      <c r="F2030" s="191"/>
      <c r="G2030" s="876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52"/>
        <v/>
      </c>
      <c r="C2031" s="190"/>
      <c r="D2031" s="190"/>
      <c r="E2031" s="190"/>
      <c r="F2031" s="191"/>
      <c r="G2031" s="876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52"/>
        <v/>
      </c>
      <c r="C2032" s="190"/>
      <c r="D2032" s="190"/>
      <c r="E2032" s="190"/>
      <c r="F2032" s="191"/>
      <c r="G2032" s="876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52"/>
        <v/>
      </c>
      <c r="C2033" s="190"/>
      <c r="D2033" s="190"/>
      <c r="E2033" s="190"/>
      <c r="F2033" s="191"/>
      <c r="G2033" s="876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52"/>
        <v/>
      </c>
      <c r="C2034" s="190"/>
      <c r="D2034" s="190"/>
      <c r="E2034" s="190"/>
      <c r="F2034" s="191"/>
      <c r="G2034" s="876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52"/>
        <v/>
      </c>
      <c r="C2035" s="190"/>
      <c r="D2035" s="190"/>
      <c r="E2035" s="190"/>
      <c r="F2035" s="191"/>
      <c r="G2035" s="876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52"/>
        <v/>
      </c>
      <c r="C2036" s="190"/>
      <c r="D2036" s="190"/>
      <c r="E2036" s="190"/>
      <c r="F2036" s="191"/>
      <c r="G2036" s="876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52"/>
        <v/>
      </c>
      <c r="C2037" s="190"/>
      <c r="D2037" s="190"/>
      <c r="E2037" s="190"/>
      <c r="F2037" s="191"/>
      <c r="G2037" s="876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52"/>
        <v/>
      </c>
      <c r="C2038" s="190"/>
      <c r="D2038" s="190"/>
      <c r="E2038" s="190"/>
      <c r="F2038" s="191"/>
      <c r="G2038" s="876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52"/>
        <v/>
      </c>
      <c r="C2039" s="190"/>
      <c r="D2039" s="190"/>
      <c r="E2039" s="190"/>
      <c r="F2039" s="191"/>
      <c r="G2039" s="876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ref="B2040:B2103" si="53">IF(C2040&lt;&gt;"",MONTH(C2040),"")</f>
        <v/>
      </c>
      <c r="C2040" s="190"/>
      <c r="D2040" s="190"/>
      <c r="E2040" s="190"/>
      <c r="F2040" s="191"/>
      <c r="G2040" s="876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53"/>
        <v/>
      </c>
      <c r="C2041" s="190"/>
      <c r="D2041" s="190"/>
      <c r="E2041" s="190"/>
      <c r="F2041" s="191"/>
      <c r="G2041" s="876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53"/>
        <v/>
      </c>
      <c r="C2042" s="190"/>
      <c r="D2042" s="190"/>
      <c r="E2042" s="190"/>
      <c r="F2042" s="191"/>
      <c r="G2042" s="876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53"/>
        <v/>
      </c>
      <c r="C2043" s="190"/>
      <c r="D2043" s="190"/>
      <c r="E2043" s="190"/>
      <c r="F2043" s="191"/>
      <c r="G2043" s="876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53"/>
        <v/>
      </c>
      <c r="C2044" s="190"/>
      <c r="D2044" s="190"/>
      <c r="E2044" s="190"/>
      <c r="F2044" s="191"/>
      <c r="G2044" s="876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53"/>
        <v/>
      </c>
      <c r="C2045" s="190"/>
      <c r="D2045" s="190"/>
      <c r="E2045" s="190"/>
      <c r="F2045" s="191"/>
      <c r="G2045" s="876"/>
      <c r="H2045" s="192"/>
      <c r="I2045" s="253"/>
      <c r="J2045" s="253"/>
      <c r="K2045" s="595"/>
      <c r="L2045" s="193"/>
      <c r="M2045" s="193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53"/>
        <v/>
      </c>
      <c r="C2046" s="190"/>
      <c r="D2046" s="37"/>
      <c r="E2046" s="763"/>
      <c r="F2046" s="40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53"/>
        <v/>
      </c>
      <c r="C2047" s="190"/>
      <c r="D2047" s="37"/>
      <c r="E2047" s="763"/>
      <c r="F2047" s="40"/>
      <c r="G2047" s="879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53"/>
        <v/>
      </c>
      <c r="C2048" s="190"/>
      <c r="D2048" s="37"/>
      <c r="E2048" s="763"/>
      <c r="F2048" s="40"/>
      <c r="G2048" s="879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53"/>
        <v/>
      </c>
      <c r="C2049" s="190"/>
      <c r="D2049" s="37"/>
      <c r="E2049" s="763"/>
      <c r="F2049" s="40"/>
      <c r="G2049" s="879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53"/>
        <v/>
      </c>
      <c r="C2050" s="190"/>
      <c r="D2050" s="37"/>
      <c r="E2050" s="763"/>
      <c r="F2050" s="40"/>
      <c r="G2050" s="879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53"/>
        <v/>
      </c>
      <c r="C2051" s="190"/>
      <c r="D2051" s="37"/>
      <c r="E2051" s="763"/>
      <c r="F2051" s="40"/>
      <c r="G2051" s="879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53"/>
        <v/>
      </c>
      <c r="C2052" s="190"/>
      <c r="D2052" s="37"/>
      <c r="E2052" s="763"/>
      <c r="F2052" s="40"/>
      <c r="G2052" s="879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53"/>
        <v/>
      </c>
      <c r="C2053" s="190"/>
      <c r="D2053" s="37"/>
      <c r="E2053" s="763"/>
      <c r="F2053" s="40"/>
      <c r="G2053" s="879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53"/>
        <v/>
      </c>
      <c r="C2054" s="190"/>
      <c r="D2054" s="37"/>
      <c r="E2054" s="763"/>
      <c r="F2054" s="40"/>
      <c r="G2054" s="879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53"/>
        <v/>
      </c>
      <c r="C2055" s="190"/>
      <c r="D2055" s="37"/>
      <c r="E2055" s="763"/>
      <c r="F2055" s="40"/>
      <c r="G2055" s="879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53"/>
        <v/>
      </c>
      <c r="C2056" s="190"/>
      <c r="D2056" s="37"/>
      <c r="E2056" s="763"/>
      <c r="F2056" s="40"/>
      <c r="G2056" s="879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53"/>
        <v/>
      </c>
      <c r="C2057" s="190"/>
      <c r="D2057" s="37"/>
      <c r="E2057" s="763"/>
      <c r="F2057" s="40"/>
      <c r="G2057" s="879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53"/>
        <v/>
      </c>
      <c r="C2058" s="190"/>
      <c r="D2058" s="37"/>
      <c r="E2058" s="763"/>
      <c r="F2058" s="40"/>
      <c r="G2058" s="879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53"/>
        <v/>
      </c>
      <c r="C2059" s="190"/>
      <c r="D2059" s="37"/>
      <c r="E2059" s="763"/>
      <c r="F2059" s="40"/>
      <c r="G2059" s="879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53"/>
        <v/>
      </c>
      <c r="C2060" s="190"/>
      <c r="D2060" s="37"/>
      <c r="E2060" s="763"/>
      <c r="F2060" s="40"/>
      <c r="G2060" s="879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53"/>
        <v/>
      </c>
      <c r="C2061" s="190"/>
      <c r="D2061" s="37"/>
      <c r="E2061" s="763"/>
      <c r="F2061" s="40"/>
      <c r="G2061" s="879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53"/>
        <v/>
      </c>
      <c r="C2062" s="190"/>
      <c r="D2062" s="37"/>
      <c r="E2062" s="763"/>
      <c r="F2062" s="40"/>
      <c r="G2062" s="879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53"/>
        <v/>
      </c>
      <c r="C2063" s="190"/>
      <c r="D2063" s="37"/>
      <c r="E2063" s="763"/>
      <c r="F2063" s="40"/>
      <c r="G2063" s="879"/>
      <c r="H2063" s="7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53"/>
        <v/>
      </c>
      <c r="C2064" s="190"/>
      <c r="D2064" s="37"/>
      <c r="E2064" s="763"/>
      <c r="F2064" s="191"/>
      <c r="G2064" s="876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53"/>
        <v/>
      </c>
      <c r="C2065" s="190"/>
      <c r="D2065" s="37"/>
      <c r="E2065" s="761"/>
      <c r="F2065" s="828"/>
      <c r="G2065" s="876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53"/>
        <v/>
      </c>
      <c r="C2066" s="190"/>
      <c r="D2066" s="37"/>
      <c r="E2066" s="761"/>
      <c r="F2066" s="828"/>
      <c r="G2066" s="876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53"/>
        <v/>
      </c>
      <c r="C2067" s="190"/>
      <c r="D2067" s="37"/>
      <c r="E2067" s="761"/>
      <c r="F2067" s="191"/>
      <c r="G2067" s="876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53"/>
        <v/>
      </c>
      <c r="C2068" s="190"/>
      <c r="D2068" s="37"/>
      <c r="E2068" s="761"/>
      <c r="F2068" s="191"/>
      <c r="G2068" s="876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53"/>
        <v/>
      </c>
      <c r="C2069" s="190"/>
      <c r="D2069" s="37"/>
      <c r="E2069" s="763"/>
      <c r="F2069" s="191"/>
      <c r="G2069" s="876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53"/>
        <v/>
      </c>
      <c r="C2070" s="190"/>
      <c r="D2070" s="37"/>
      <c r="E2070" s="763"/>
      <c r="F2070" s="191"/>
      <c r="G2070" s="876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53"/>
        <v/>
      </c>
      <c r="C2071" s="190"/>
      <c r="D2071" s="37"/>
      <c r="E2071" s="763"/>
      <c r="F2071" s="191"/>
      <c r="G2071" s="876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53"/>
        <v/>
      </c>
      <c r="C2072" s="190"/>
      <c r="D2072" s="37"/>
      <c r="E2072" s="763"/>
      <c r="F2072" s="191"/>
      <c r="G2072" s="876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53"/>
        <v/>
      </c>
      <c r="C2073" s="190"/>
      <c r="D2073" s="37"/>
      <c r="E2073" s="763"/>
      <c r="F2073" s="828"/>
      <c r="G2073" s="876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53"/>
        <v/>
      </c>
      <c r="C2074" s="190"/>
      <c r="D2074" s="37"/>
      <c r="E2074" s="763"/>
      <c r="F2074" s="191"/>
      <c r="G2074" s="876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53"/>
        <v/>
      </c>
      <c r="C2075" s="190"/>
      <c r="D2075" s="37"/>
      <c r="E2075" s="763"/>
      <c r="F2075" s="191"/>
      <c r="G2075" s="876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53"/>
        <v/>
      </c>
      <c r="C2076" s="190"/>
      <c r="D2076" s="37"/>
      <c r="E2076" s="763"/>
      <c r="F2076" s="191"/>
      <c r="G2076" s="876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53"/>
        <v/>
      </c>
      <c r="C2077" s="190"/>
      <c r="D2077" s="37"/>
      <c r="E2077" s="763"/>
      <c r="F2077" s="191"/>
      <c r="G2077" s="876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53"/>
        <v/>
      </c>
      <c r="C2078" s="190"/>
      <c r="D2078" s="37"/>
      <c r="E2078" s="763"/>
      <c r="F2078" s="191"/>
      <c r="G2078" s="876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53"/>
        <v/>
      </c>
      <c r="C2079" s="190"/>
      <c r="D2079" s="37"/>
      <c r="E2079" s="763"/>
      <c r="F2079" s="191"/>
      <c r="G2079" s="876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53"/>
        <v/>
      </c>
      <c r="C2080" s="190"/>
      <c r="D2080" s="37"/>
      <c r="E2080" s="763"/>
      <c r="F2080" s="191"/>
      <c r="G2080" s="876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53"/>
        <v/>
      </c>
      <c r="C2081" s="190"/>
      <c r="D2081" s="37"/>
      <c r="E2081" s="763"/>
      <c r="F2081" s="191"/>
      <c r="G2081" s="876"/>
      <c r="H2081" s="192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53"/>
        <v/>
      </c>
      <c r="C2082" s="183"/>
      <c r="D2082" s="183"/>
      <c r="E2082" s="183"/>
      <c r="F2082" s="188"/>
      <c r="G2082" s="880"/>
      <c r="H2082" s="192"/>
      <c r="I2082" s="253"/>
      <c r="J2082" s="253"/>
      <c r="K2082" s="595"/>
      <c r="L2082" s="596"/>
      <c r="M2082" s="596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53"/>
        <v/>
      </c>
      <c r="C2083" s="190"/>
      <c r="D2083" s="190"/>
      <c r="E2083" s="190"/>
      <c r="F2083" s="191"/>
      <c r="G2083" s="876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53"/>
        <v/>
      </c>
      <c r="C2084" s="190"/>
      <c r="D2084" s="190"/>
      <c r="E2084" s="190"/>
      <c r="F2084" s="191"/>
      <c r="G2084" s="876"/>
      <c r="H2084" s="45"/>
      <c r="I2084" s="253"/>
      <c r="J2084" s="253"/>
      <c r="K2084" s="38"/>
      <c r="L2084" s="193"/>
      <c r="M2084" s="193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53"/>
        <v/>
      </c>
      <c r="C2085" s="190"/>
      <c r="D2085" s="190"/>
      <c r="E2085" s="763"/>
      <c r="F2085" s="40"/>
      <c r="G2085" s="879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53"/>
        <v/>
      </c>
      <c r="C2086" s="190"/>
      <c r="D2086" s="190"/>
      <c r="E2086" s="763"/>
      <c r="F2086" s="40"/>
      <c r="G2086" s="879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53"/>
        <v/>
      </c>
      <c r="C2087" s="190"/>
      <c r="D2087" s="190"/>
      <c r="E2087" s="763"/>
      <c r="F2087" s="40"/>
      <c r="G2087" s="879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53"/>
        <v/>
      </c>
      <c r="C2088" s="190"/>
      <c r="D2088" s="190"/>
      <c r="E2088" s="763"/>
      <c r="F2088" s="188"/>
      <c r="G2088" s="879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53"/>
        <v/>
      </c>
      <c r="C2089" s="190"/>
      <c r="D2089" s="190"/>
      <c r="E2089" s="763"/>
      <c r="F2089" s="40"/>
      <c r="G2089" s="879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53"/>
        <v/>
      </c>
      <c r="C2090" s="190"/>
      <c r="D2090" s="190"/>
      <c r="E2090" s="763"/>
      <c r="F2090" s="40"/>
      <c r="G2090" s="879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53"/>
        <v/>
      </c>
      <c r="C2091" s="190"/>
      <c r="D2091" s="190"/>
      <c r="E2091" s="763"/>
      <c r="F2091" s="40"/>
      <c r="G2091" s="879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53"/>
        <v/>
      </c>
      <c r="C2092" s="190"/>
      <c r="D2092" s="190"/>
      <c r="E2092" s="763"/>
      <c r="F2092" s="188"/>
      <c r="G2092" s="879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53"/>
        <v/>
      </c>
      <c r="C2093" s="190"/>
      <c r="D2093" s="190"/>
      <c r="E2093" s="763"/>
      <c r="F2093" s="188"/>
      <c r="G2093" s="879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53"/>
        <v/>
      </c>
      <c r="C2094" s="190"/>
      <c r="D2094" s="190"/>
      <c r="E2094" s="763"/>
      <c r="F2094" s="188"/>
      <c r="G2094" s="879"/>
      <c r="H2094" s="7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53"/>
        <v/>
      </c>
      <c r="C2095" s="190"/>
      <c r="D2095" s="190"/>
      <c r="E2095" s="763"/>
      <c r="F2095" s="188"/>
      <c r="G2095" s="879"/>
      <c r="H2095" s="7"/>
      <c r="I2095" s="808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53"/>
        <v/>
      </c>
      <c r="C2096" s="190"/>
      <c r="D2096" s="190"/>
      <c r="E2096" s="763"/>
      <c r="F2096" s="188"/>
      <c r="G2096" s="879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53"/>
        <v/>
      </c>
      <c r="C2097" s="190"/>
      <c r="D2097" s="190"/>
      <c r="E2097" s="763"/>
      <c r="F2097" s="188"/>
      <c r="G2097" s="879"/>
      <c r="H2097" s="7"/>
      <c r="I2097" s="808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53"/>
        <v/>
      </c>
      <c r="C2098" s="190"/>
      <c r="D2098" s="190"/>
      <c r="E2098" s="763"/>
      <c r="F2098" s="188"/>
      <c r="G2098" s="879"/>
      <c r="H2098" s="7"/>
      <c r="I2098" s="808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53"/>
        <v/>
      </c>
      <c r="C2099" s="190"/>
      <c r="D2099" s="190"/>
      <c r="E2099" s="763"/>
      <c r="F2099" s="40"/>
      <c r="G2099" s="879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53"/>
        <v/>
      </c>
      <c r="C2100" s="190"/>
      <c r="D2100" s="190"/>
      <c r="E2100" s="763"/>
      <c r="F2100" s="444"/>
      <c r="G2100" s="879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53"/>
        <v/>
      </c>
      <c r="C2101" s="190"/>
      <c r="D2101" s="190"/>
      <c r="E2101" s="763"/>
      <c r="F2101" s="188"/>
      <c r="G2101" s="879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53"/>
        <v/>
      </c>
      <c r="C2102" s="190"/>
      <c r="D2102" s="190"/>
      <c r="E2102" s="763"/>
      <c r="F2102" s="40"/>
      <c r="G2102" s="879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53"/>
        <v/>
      </c>
      <c r="C2103" s="190"/>
      <c r="D2103" s="190"/>
      <c r="E2103" s="763"/>
      <c r="F2103" s="188"/>
      <c r="G2103" s="879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ref="B2104:B2167" si="54">IF(C2104&lt;&gt;"",MONTH(C2104),"")</f>
        <v/>
      </c>
      <c r="C2104" s="190"/>
      <c r="D2104" s="190"/>
      <c r="E2104" s="763"/>
      <c r="F2104" s="188"/>
      <c r="G2104" s="879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54"/>
        <v/>
      </c>
      <c r="C2105" s="190"/>
      <c r="D2105" s="190"/>
      <c r="E2105" s="763"/>
      <c r="F2105" s="188"/>
      <c r="G2105" s="879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54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54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54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54"/>
        <v/>
      </c>
      <c r="C2109" s="190"/>
      <c r="D2109" s="190"/>
      <c r="E2109" s="763"/>
      <c r="F2109" s="40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54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54"/>
        <v/>
      </c>
      <c r="C2111" s="190"/>
      <c r="D2111" s="190"/>
      <c r="E2111" s="763"/>
      <c r="F2111" s="40"/>
      <c r="G2111" s="879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54"/>
        <v/>
      </c>
      <c r="C2112" s="183"/>
      <c r="D2112" s="183"/>
      <c r="E2112" s="183"/>
      <c r="F2112" s="188"/>
      <c r="G2112" s="880"/>
      <c r="H2112" s="7"/>
      <c r="I2112" s="253"/>
      <c r="J2112" s="253"/>
      <c r="K2112" s="595"/>
      <c r="L2112" s="596"/>
      <c r="M2112" s="596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54"/>
        <v/>
      </c>
      <c r="C2113" s="190"/>
      <c r="D2113" s="190"/>
      <c r="E2113" s="190"/>
      <c r="F2113" s="191"/>
      <c r="G2113" s="876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54"/>
        <v/>
      </c>
      <c r="C2114" s="190"/>
      <c r="D2114" s="190"/>
      <c r="E2114" s="190"/>
      <c r="F2114" s="191"/>
      <c r="G2114" s="876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54"/>
        <v/>
      </c>
      <c r="C2115" s="190"/>
      <c r="D2115" s="190"/>
      <c r="E2115" s="190"/>
      <c r="F2115" s="191"/>
      <c r="G2115" s="876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54"/>
        <v/>
      </c>
      <c r="C2116" s="190"/>
      <c r="D2116" s="190"/>
      <c r="E2116" s="190"/>
      <c r="F2116" s="191"/>
      <c r="G2116" s="876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54"/>
        <v/>
      </c>
      <c r="C2117" s="190"/>
      <c r="D2117" s="190"/>
      <c r="E2117" s="190"/>
      <c r="F2117" s="191"/>
      <c r="G2117" s="876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54"/>
        <v/>
      </c>
      <c r="C2118" s="190"/>
      <c r="D2118" s="190"/>
      <c r="E2118" s="190"/>
      <c r="F2118" s="191"/>
      <c r="G2118" s="876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54"/>
        <v/>
      </c>
      <c r="C2119" s="190"/>
      <c r="D2119" s="190"/>
      <c r="E2119" s="190"/>
      <c r="F2119" s="191"/>
      <c r="G2119" s="876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54"/>
        <v/>
      </c>
      <c r="C2120" s="190"/>
      <c r="D2120" s="190"/>
      <c r="E2120" s="190"/>
      <c r="F2120" s="191"/>
      <c r="G2120" s="876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54"/>
        <v/>
      </c>
      <c r="C2121" s="190"/>
      <c r="D2121" s="190"/>
      <c r="E2121" s="190"/>
      <c r="F2121" s="191"/>
      <c r="G2121" s="876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54"/>
        <v/>
      </c>
      <c r="C2122" s="190"/>
      <c r="D2122" s="190"/>
      <c r="E2122" s="190"/>
      <c r="F2122" s="191"/>
      <c r="G2122" s="876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54"/>
        <v/>
      </c>
      <c r="C2123" s="190"/>
      <c r="D2123" s="190"/>
      <c r="E2123" s="190"/>
      <c r="F2123" s="191"/>
      <c r="G2123" s="876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54"/>
        <v/>
      </c>
      <c r="C2124" s="190"/>
      <c r="D2124" s="190"/>
      <c r="E2124" s="190"/>
      <c r="F2124" s="191"/>
      <c r="G2124" s="876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54"/>
        <v/>
      </c>
      <c r="C2125" s="190"/>
      <c r="D2125" s="190"/>
      <c r="E2125" s="190"/>
      <c r="F2125" s="188"/>
      <c r="G2125" s="876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54"/>
        <v/>
      </c>
      <c r="C2126" s="190"/>
      <c r="D2126" s="190"/>
      <c r="E2126" s="190"/>
      <c r="F2126" s="191"/>
      <c r="G2126" s="876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54"/>
        <v/>
      </c>
      <c r="C2127" s="190"/>
      <c r="D2127" s="190"/>
      <c r="E2127" s="190"/>
      <c r="F2127" s="191"/>
      <c r="G2127" s="876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54"/>
        <v/>
      </c>
      <c r="C2128" s="190"/>
      <c r="D2128" s="190"/>
      <c r="E2128" s="190"/>
      <c r="F2128" s="191"/>
      <c r="G2128" s="876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54"/>
        <v/>
      </c>
      <c r="C2129" s="190"/>
      <c r="D2129" s="190"/>
      <c r="E2129" s="190"/>
      <c r="F2129" s="191"/>
      <c r="G2129" s="876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54"/>
        <v/>
      </c>
      <c r="C2130" s="190"/>
      <c r="D2130" s="190"/>
      <c r="E2130" s="190"/>
      <c r="F2130" s="191"/>
      <c r="G2130" s="876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54"/>
        <v/>
      </c>
      <c r="C2131" s="190"/>
      <c r="D2131" s="190"/>
      <c r="E2131" s="190"/>
      <c r="F2131" s="191"/>
      <c r="G2131" s="876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54"/>
        <v/>
      </c>
      <c r="C2132" s="190"/>
      <c r="D2132" s="190"/>
      <c r="E2132" s="190"/>
      <c r="F2132" s="191"/>
      <c r="G2132" s="876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54"/>
        <v/>
      </c>
      <c r="C2133" s="190"/>
      <c r="D2133" s="190"/>
      <c r="E2133" s="190"/>
      <c r="F2133" s="191"/>
      <c r="G2133" s="876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54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54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54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54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54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54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54"/>
        <v/>
      </c>
      <c r="C2140" s="190"/>
      <c r="D2140" s="190"/>
      <c r="E2140" s="190"/>
      <c r="F2140" s="191"/>
      <c r="G2140" s="876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54"/>
        <v/>
      </c>
      <c r="C2141" s="190"/>
      <c r="D2141" s="190"/>
      <c r="E2141" s="763"/>
      <c r="F2141" s="40"/>
      <c r="G2141" s="879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54"/>
        <v/>
      </c>
      <c r="C2142" s="190"/>
      <c r="D2142" s="190"/>
      <c r="E2142" s="763"/>
      <c r="F2142" s="40"/>
      <c r="G2142" s="879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54"/>
        <v/>
      </c>
      <c r="C2143" s="190"/>
      <c r="D2143" s="190"/>
      <c r="E2143" s="763"/>
      <c r="F2143" s="188"/>
      <c r="G2143" s="879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54"/>
        <v/>
      </c>
      <c r="C2144" s="190"/>
      <c r="D2144" s="190"/>
      <c r="E2144" s="763"/>
      <c r="F2144" s="40"/>
      <c r="G2144" s="879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54"/>
        <v/>
      </c>
      <c r="C2145" s="190"/>
      <c r="D2145" s="190"/>
      <c r="E2145" s="763"/>
      <c r="F2145" s="188"/>
      <c r="G2145" s="879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54"/>
        <v/>
      </c>
      <c r="C2146" s="190"/>
      <c r="D2146" s="190"/>
      <c r="E2146" s="763"/>
      <c r="F2146" s="188"/>
      <c r="G2146" s="879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54"/>
        <v/>
      </c>
      <c r="C2147" s="190"/>
      <c r="D2147" s="190"/>
      <c r="E2147" s="763"/>
      <c r="F2147" s="188"/>
      <c r="G2147" s="879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54"/>
        <v/>
      </c>
      <c r="C2148" s="190"/>
      <c r="D2148" s="190"/>
      <c r="E2148" s="763"/>
      <c r="F2148" s="188"/>
      <c r="G2148" s="879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54"/>
        <v/>
      </c>
      <c r="C2149" s="190"/>
      <c r="D2149" s="190"/>
      <c r="E2149" s="763"/>
      <c r="F2149" s="188"/>
      <c r="G2149" s="879"/>
      <c r="H2149" s="7"/>
      <c r="I2149" s="808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54"/>
        <v/>
      </c>
      <c r="C2150" s="190"/>
      <c r="D2150" s="37"/>
      <c r="E2150" s="763"/>
      <c r="F2150" s="40"/>
      <c r="G2150" s="879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54"/>
        <v/>
      </c>
      <c r="C2151" s="190"/>
      <c r="D2151" s="37"/>
      <c r="E2151" s="763"/>
      <c r="F2151" s="40"/>
      <c r="G2151" s="879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54"/>
        <v/>
      </c>
      <c r="C2152" s="190"/>
      <c r="D2152" s="37"/>
      <c r="E2152" s="763"/>
      <c r="F2152" s="40"/>
      <c r="G2152" s="879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54"/>
        <v/>
      </c>
      <c r="C2153" s="190"/>
      <c r="D2153" s="37"/>
      <c r="E2153" s="763"/>
      <c r="F2153" s="40"/>
      <c r="G2153" s="879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54"/>
        <v/>
      </c>
      <c r="C2154" s="190"/>
      <c r="D2154" s="37"/>
      <c r="E2154" s="763"/>
      <c r="F2154" s="191"/>
      <c r="G2154" s="879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54"/>
        <v/>
      </c>
      <c r="C2155" s="190"/>
      <c r="D2155" s="37"/>
      <c r="E2155" s="763"/>
      <c r="F2155" s="40"/>
      <c r="G2155" s="879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54"/>
        <v/>
      </c>
      <c r="C2156" s="190"/>
      <c r="D2156" s="37"/>
      <c r="E2156" s="763"/>
      <c r="F2156" s="40"/>
      <c r="G2156" s="879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54"/>
        <v/>
      </c>
      <c r="C2157" s="190"/>
      <c r="D2157" s="37"/>
      <c r="E2157" s="763"/>
      <c r="F2157" s="40"/>
      <c r="G2157" s="879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54"/>
        <v/>
      </c>
      <c r="C2158" s="190"/>
      <c r="D2158" s="37"/>
      <c r="E2158" s="763"/>
      <c r="F2158" s="40"/>
      <c r="G2158" s="879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54"/>
        <v/>
      </c>
      <c r="C2159" s="190"/>
      <c r="D2159" s="37"/>
      <c r="E2159" s="763"/>
      <c r="F2159" s="191"/>
      <c r="G2159" s="879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54"/>
        <v/>
      </c>
      <c r="C2160" s="190"/>
      <c r="D2160" s="37"/>
      <c r="E2160" s="763"/>
      <c r="F2160" s="444"/>
      <c r="G2160" s="879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54"/>
        <v/>
      </c>
      <c r="C2161" s="190"/>
      <c r="D2161" s="37"/>
      <c r="E2161" s="763"/>
      <c r="F2161" s="40"/>
      <c r="G2161" s="879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54"/>
        <v/>
      </c>
      <c r="C2162" s="190"/>
      <c r="D2162" s="37"/>
      <c r="E2162" s="763"/>
      <c r="F2162" s="188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54"/>
        <v/>
      </c>
      <c r="C2163" s="190"/>
      <c r="D2163" s="37"/>
      <c r="E2163" s="763"/>
      <c r="F2163" s="40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54"/>
        <v/>
      </c>
      <c r="C2164" s="190"/>
      <c r="D2164" s="37"/>
      <c r="E2164" s="763"/>
      <c r="F2164" s="191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54"/>
        <v/>
      </c>
      <c r="C2165" s="190"/>
      <c r="D2165" s="37"/>
      <c r="E2165" s="763"/>
      <c r="F2165" s="40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54"/>
        <v/>
      </c>
      <c r="C2166" s="190"/>
      <c r="D2166" s="37"/>
      <c r="E2166" s="763"/>
      <c r="F2166" s="191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54"/>
        <v/>
      </c>
      <c r="C2167" s="190"/>
      <c r="D2167" s="37"/>
      <c r="E2167" s="763"/>
      <c r="F2167" s="40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ref="B2168:B2231" si="55">IF(C2168&lt;&gt;"",MONTH(C2168),"")</f>
        <v/>
      </c>
      <c r="C2168" s="190"/>
      <c r="D2168" s="37"/>
      <c r="E2168" s="763"/>
      <c r="F2168" s="40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55"/>
        <v/>
      </c>
      <c r="C2169" s="190"/>
      <c r="D2169" s="37"/>
      <c r="E2169" s="763"/>
      <c r="F2169" s="40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55"/>
        <v/>
      </c>
      <c r="C2170" s="190"/>
      <c r="D2170" s="37"/>
      <c r="E2170" s="763"/>
      <c r="F2170" s="40"/>
      <c r="G2170" s="879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55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55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55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55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55"/>
        <v/>
      </c>
      <c r="C2175" s="190"/>
      <c r="D2175" s="37"/>
      <c r="E2175" s="763"/>
      <c r="F2175" s="40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55"/>
        <v/>
      </c>
      <c r="C2176" s="190"/>
      <c r="D2176" s="37"/>
      <c r="E2176" s="763"/>
      <c r="F2176" s="40"/>
      <c r="G2176" s="879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55"/>
        <v/>
      </c>
      <c r="C2177" s="190"/>
      <c r="D2177" s="37"/>
      <c r="E2177" s="763"/>
      <c r="F2177" s="191"/>
      <c r="G2177" s="876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55"/>
        <v/>
      </c>
      <c r="C2178" s="190"/>
      <c r="D2178" s="37"/>
      <c r="E2178" s="763"/>
      <c r="F2178" s="191"/>
      <c r="G2178" s="876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55"/>
        <v/>
      </c>
      <c r="C2179" s="190"/>
      <c r="D2179" s="37"/>
      <c r="E2179" s="763"/>
      <c r="F2179" s="191"/>
      <c r="G2179" s="876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55"/>
        <v/>
      </c>
      <c r="C2180" s="190"/>
      <c r="D2180" s="37"/>
      <c r="E2180" s="763"/>
      <c r="F2180" s="191"/>
      <c r="G2180" s="876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55"/>
        <v/>
      </c>
      <c r="C2181" s="190"/>
      <c r="D2181" s="37"/>
      <c r="E2181" s="763"/>
      <c r="F2181" s="191"/>
      <c r="G2181" s="876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55"/>
        <v/>
      </c>
      <c r="C2182" s="190"/>
      <c r="D2182" s="37"/>
      <c r="E2182" s="763"/>
      <c r="F2182" s="191"/>
      <c r="G2182" s="876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55"/>
        <v/>
      </c>
      <c r="C2183" s="190"/>
      <c r="D2183" s="37"/>
      <c r="E2183" s="763"/>
      <c r="F2183" s="191"/>
      <c r="G2183" s="876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55"/>
        <v/>
      </c>
      <c r="C2184" s="190"/>
      <c r="D2184" s="37"/>
      <c r="E2184" s="763"/>
      <c r="F2184" s="191"/>
      <c r="G2184" s="876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55"/>
        <v/>
      </c>
      <c r="C2185" s="190"/>
      <c r="D2185" s="37"/>
      <c r="E2185" s="763"/>
      <c r="F2185" s="191"/>
      <c r="G2185" s="876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55"/>
        <v/>
      </c>
      <c r="C2186" s="190"/>
      <c r="D2186" s="37"/>
      <c r="E2186" s="763"/>
      <c r="F2186" s="191"/>
      <c r="G2186" s="876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55"/>
        <v/>
      </c>
      <c r="C2187" s="190"/>
      <c r="D2187" s="37"/>
      <c r="E2187" s="763"/>
      <c r="F2187" s="191"/>
      <c r="G2187" s="876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55"/>
        <v/>
      </c>
      <c r="C2188" s="190"/>
      <c r="D2188" s="37"/>
      <c r="E2188" s="763"/>
      <c r="F2188" s="191"/>
      <c r="G2188" s="876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55"/>
        <v/>
      </c>
      <c r="C2189" s="190"/>
      <c r="D2189" s="37"/>
      <c r="E2189" s="763"/>
      <c r="F2189" s="188"/>
      <c r="G2189" s="876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55"/>
        <v/>
      </c>
      <c r="C2190" s="190"/>
      <c r="D2190" s="37"/>
      <c r="E2190" s="763"/>
      <c r="F2190" s="191"/>
      <c r="G2190" s="876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55"/>
        <v/>
      </c>
      <c r="C2191" s="190"/>
      <c r="D2191" s="37"/>
      <c r="E2191" s="763"/>
      <c r="F2191" s="191"/>
      <c r="G2191" s="876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55"/>
        <v/>
      </c>
      <c r="C2192" s="190"/>
      <c r="D2192" s="37"/>
      <c r="E2192" s="763"/>
      <c r="F2192" s="191"/>
      <c r="G2192" s="876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55"/>
        <v/>
      </c>
      <c r="C2193" s="190"/>
      <c r="D2193" s="37"/>
      <c r="E2193" s="763"/>
      <c r="F2193" s="191"/>
      <c r="G2193" s="876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55"/>
        <v/>
      </c>
      <c r="C2194" s="190"/>
      <c r="D2194" s="37"/>
      <c r="E2194" s="763"/>
      <c r="F2194" s="191"/>
      <c r="G2194" s="876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55"/>
        <v/>
      </c>
      <c r="C2195" s="190"/>
      <c r="D2195" s="37"/>
      <c r="E2195" s="763"/>
      <c r="F2195" s="191"/>
      <c r="G2195" s="876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55"/>
        <v/>
      </c>
      <c r="C2196" s="190"/>
      <c r="D2196" s="37"/>
      <c r="E2196" s="763"/>
      <c r="F2196" s="191"/>
      <c r="G2196" s="876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55"/>
        <v/>
      </c>
      <c r="C2197" s="190"/>
      <c r="D2197" s="37"/>
      <c r="E2197" s="763"/>
      <c r="F2197" s="191"/>
      <c r="G2197" s="876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55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55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55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55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55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55"/>
        <v/>
      </c>
      <c r="C2203" s="190"/>
      <c r="D2203" s="37"/>
      <c r="E2203" s="763"/>
      <c r="F2203" s="191"/>
      <c r="G2203" s="876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55"/>
        <v/>
      </c>
      <c r="C2204" s="190"/>
      <c r="D2204" s="190"/>
      <c r="E2204" s="763"/>
      <c r="F2204" s="188"/>
      <c r="G2204" s="879"/>
      <c r="H2204" s="7"/>
      <c r="I2204" s="808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55"/>
        <v/>
      </c>
      <c r="C2205" s="190"/>
      <c r="D2205" s="190"/>
      <c r="E2205" s="763"/>
      <c r="F2205" s="188"/>
      <c r="G2205" s="879"/>
      <c r="H2205" s="7"/>
      <c r="I2205" s="808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55"/>
        <v/>
      </c>
      <c r="C2206" s="190"/>
      <c r="D2206" s="190"/>
      <c r="E2206" s="763"/>
      <c r="F2206" s="188"/>
      <c r="G2206" s="879"/>
      <c r="H2206" s="7"/>
      <c r="I2206" s="808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55"/>
        <v/>
      </c>
      <c r="C2207" s="190"/>
      <c r="D2207" s="190"/>
      <c r="E2207" s="763"/>
      <c r="F2207" s="188"/>
      <c r="G2207" s="879"/>
      <c r="H2207" s="7"/>
      <c r="I2207" s="808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55"/>
        <v/>
      </c>
      <c r="C2208" s="190"/>
      <c r="D2208" s="190"/>
      <c r="E2208" s="763"/>
      <c r="F2208" s="188"/>
      <c r="G2208" s="879"/>
      <c r="H2208" s="7"/>
      <c r="I2208" s="808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55"/>
        <v/>
      </c>
      <c r="C2209" s="190"/>
      <c r="D2209" s="190"/>
      <c r="E2209" s="763"/>
      <c r="F2209" s="188"/>
      <c r="G2209" s="879"/>
      <c r="H2209" s="7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55"/>
        <v/>
      </c>
      <c r="C2210" s="190"/>
      <c r="D2210" s="190"/>
      <c r="E2210" s="763"/>
      <c r="F2210" s="188"/>
      <c r="G2210" s="879"/>
      <c r="H2210" s="7"/>
      <c r="I2210" s="808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55"/>
        <v/>
      </c>
      <c r="C2211" s="190"/>
      <c r="D2211" s="190"/>
      <c r="E2211" s="763"/>
      <c r="F2211" s="188"/>
      <c r="G2211" s="879"/>
      <c r="H2211" s="7"/>
      <c r="I2211" s="808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55"/>
        <v/>
      </c>
      <c r="C2212" s="190"/>
      <c r="D2212" s="190"/>
      <c r="E2212" s="763"/>
      <c r="F2212" s="188"/>
      <c r="G2212" s="879"/>
      <c r="H2212" s="7"/>
      <c r="I2212" s="808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55"/>
        <v/>
      </c>
      <c r="C2213" s="190"/>
      <c r="D2213" s="190"/>
      <c r="E2213" s="761"/>
      <c r="F2213" s="188"/>
      <c r="G2213" s="879"/>
      <c r="H2213" s="7"/>
      <c r="I2213" s="808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55"/>
        <v/>
      </c>
      <c r="C2214" s="190"/>
      <c r="D2214" s="190"/>
      <c r="E2214" s="761"/>
      <c r="F2214" s="188"/>
      <c r="G2214" s="879"/>
      <c r="H2214" s="7"/>
      <c r="I2214" s="808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55"/>
        <v/>
      </c>
      <c r="C2215" s="190"/>
      <c r="D2215" s="190"/>
      <c r="E2215" s="761"/>
      <c r="F2215" s="188"/>
      <c r="G2215" s="879"/>
      <c r="H2215" s="7"/>
      <c r="I2215" s="808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55"/>
        <v/>
      </c>
      <c r="C2216" s="190"/>
      <c r="D2216" s="190"/>
      <c r="E2216" s="761"/>
      <c r="F2216" s="188"/>
      <c r="G2216" s="879"/>
      <c r="H2216" s="7"/>
      <c r="I2216" s="808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55"/>
        <v/>
      </c>
      <c r="C2217" s="190"/>
      <c r="D2217" s="190"/>
      <c r="E2217" s="761"/>
      <c r="F2217" s="40"/>
      <c r="G2217" s="879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55"/>
        <v/>
      </c>
      <c r="C2218" s="190"/>
      <c r="D2218" s="190"/>
      <c r="E2218" s="761"/>
      <c r="F2218" s="188"/>
      <c r="G2218" s="879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55"/>
        <v/>
      </c>
      <c r="C2219" s="190"/>
      <c r="D2219" s="190"/>
      <c r="E2219" s="761"/>
      <c r="F2219" s="188"/>
      <c r="G2219" s="879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55"/>
        <v/>
      </c>
      <c r="C2220" s="190"/>
      <c r="D2220" s="190"/>
      <c r="E2220" s="761"/>
      <c r="F2220" s="40"/>
      <c r="G2220" s="879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55"/>
        <v/>
      </c>
      <c r="C2221" s="190"/>
      <c r="D2221" s="190"/>
      <c r="E2221" s="761"/>
      <c r="F2221" s="40"/>
      <c r="G2221" s="879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55"/>
        <v/>
      </c>
      <c r="C2222" s="190"/>
      <c r="D2222" s="190"/>
      <c r="E2222" s="761"/>
      <c r="F2222" s="40"/>
      <c r="G2222" s="879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55"/>
        <v/>
      </c>
      <c r="C2223" s="190"/>
      <c r="D2223" s="190"/>
      <c r="E2223" s="761"/>
      <c r="F2223" s="188"/>
      <c r="G2223" s="879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55"/>
        <v/>
      </c>
      <c r="C2224" s="190"/>
      <c r="D2224" s="190"/>
      <c r="E2224" s="761"/>
      <c r="F2224" s="40"/>
      <c r="G2224" s="879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55"/>
        <v/>
      </c>
      <c r="C2225" s="190"/>
      <c r="D2225" s="190"/>
      <c r="E2225" s="831"/>
      <c r="F2225" s="191"/>
      <c r="G2225" s="876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55"/>
        <v/>
      </c>
      <c r="C2226" s="190"/>
      <c r="D2226" s="190"/>
      <c r="E2226" s="831"/>
      <c r="F2226" s="191"/>
      <c r="G2226" s="876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55"/>
        <v/>
      </c>
      <c r="C2227" s="190"/>
      <c r="D2227" s="190"/>
      <c r="E2227" s="831"/>
      <c r="F2227" s="191"/>
      <c r="G2227" s="876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55"/>
        <v/>
      </c>
      <c r="C2228" s="190"/>
      <c r="D2228" s="190"/>
      <c r="E2228" s="831"/>
      <c r="F2228" s="191"/>
      <c r="G2228" s="876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55"/>
        <v/>
      </c>
      <c r="C2229" s="190"/>
      <c r="D2229" s="190"/>
      <c r="E2229" s="831"/>
      <c r="F2229" s="191"/>
      <c r="G2229" s="876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55"/>
        <v/>
      </c>
      <c r="C2230" s="190"/>
      <c r="D2230" s="190"/>
      <c r="E2230" s="831"/>
      <c r="F2230" s="191"/>
      <c r="G2230" s="876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55"/>
        <v/>
      </c>
      <c r="C2231" s="190"/>
      <c r="D2231" s="190"/>
      <c r="E2231" s="831"/>
      <c r="F2231" s="191"/>
      <c r="G2231" s="876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ref="B2232:B2295" si="56">IF(C2232&lt;&gt;"",MONTH(C2232),"")</f>
        <v/>
      </c>
      <c r="C2232" s="190"/>
      <c r="D2232" s="190"/>
      <c r="E2232" s="831"/>
      <c r="F2232" s="191"/>
      <c r="G2232" s="876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56"/>
        <v/>
      </c>
      <c r="C2233" s="190"/>
      <c r="D2233" s="190"/>
      <c r="E2233" s="831"/>
      <c r="F2233" s="191"/>
      <c r="G2233" s="876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56"/>
        <v/>
      </c>
      <c r="C2234" s="190"/>
      <c r="D2234" s="190"/>
      <c r="E2234" s="831"/>
      <c r="F2234" s="191"/>
      <c r="G2234" s="876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56"/>
        <v/>
      </c>
      <c r="C2235" s="190"/>
      <c r="D2235" s="190"/>
      <c r="E2235" s="831"/>
      <c r="F2235" s="191"/>
      <c r="G2235" s="876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56"/>
        <v/>
      </c>
      <c r="C2236" s="190"/>
      <c r="D2236" s="190"/>
      <c r="E2236" s="831"/>
      <c r="F2236" s="191"/>
      <c r="G2236" s="876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56"/>
        <v/>
      </c>
      <c r="C2237" s="190"/>
      <c r="D2237" s="190"/>
      <c r="E2237" s="831"/>
      <c r="F2237" s="191"/>
      <c r="G2237" s="876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56"/>
        <v/>
      </c>
      <c r="C2238" s="190"/>
      <c r="D2238" s="190"/>
      <c r="E2238" s="831"/>
      <c r="F2238" s="191"/>
      <c r="G2238" s="876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56"/>
        <v/>
      </c>
      <c r="C2239" s="190"/>
      <c r="D2239" s="190"/>
      <c r="E2239" s="831"/>
      <c r="F2239" s="191"/>
      <c r="G2239" s="876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56"/>
        <v/>
      </c>
      <c r="C2240" s="190"/>
      <c r="D2240" s="190"/>
      <c r="E2240" s="831"/>
      <c r="F2240" s="191"/>
      <c r="G2240" s="876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56"/>
        <v/>
      </c>
      <c r="C2241" s="190"/>
      <c r="D2241" s="190"/>
      <c r="E2241" s="831"/>
      <c r="F2241" s="191"/>
      <c r="G2241" s="876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56"/>
        <v/>
      </c>
      <c r="C2242" s="190"/>
      <c r="D2242" s="190"/>
      <c r="E2242" s="831"/>
      <c r="F2242" s="191"/>
      <c r="G2242" s="876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56"/>
        <v/>
      </c>
      <c r="C2243" s="190"/>
      <c r="D2243" s="190"/>
      <c r="E2243" s="831"/>
      <c r="F2243" s="191"/>
      <c r="G2243" s="876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56"/>
        <v/>
      </c>
      <c r="C2244" s="190"/>
      <c r="D2244" s="190"/>
      <c r="E2244" s="831"/>
      <c r="F2244" s="191"/>
      <c r="G2244" s="876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56"/>
        <v/>
      </c>
      <c r="C2245" s="190"/>
      <c r="D2245" s="190"/>
      <c r="E2245" s="831"/>
      <c r="F2245" s="191"/>
      <c r="G2245" s="876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56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56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56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56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56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56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56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56"/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56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56"/>
        <v/>
      </c>
      <c r="C2255" s="190"/>
      <c r="D2255" s="190"/>
      <c r="E2255" s="831"/>
      <c r="F2255" s="191"/>
      <c r="G2255" s="876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56"/>
        <v/>
      </c>
      <c r="C2256" s="190"/>
      <c r="D2256" s="37"/>
      <c r="E2256" s="761"/>
      <c r="F2256" s="40"/>
      <c r="G2256" s="879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56"/>
        <v/>
      </c>
      <c r="C2257" s="190"/>
      <c r="D2257" s="37"/>
      <c r="E2257" s="761"/>
      <c r="F2257" s="40"/>
      <c r="G2257" s="879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56"/>
        <v/>
      </c>
      <c r="C2258" s="190"/>
      <c r="D2258" s="37"/>
      <c r="E2258" s="761"/>
      <c r="F2258" s="40"/>
      <c r="G2258" s="879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56"/>
        <v/>
      </c>
      <c r="C2259" s="190"/>
      <c r="D2259" s="37"/>
      <c r="E2259" s="761"/>
      <c r="F2259" s="40"/>
      <c r="G2259" s="879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56"/>
        <v/>
      </c>
      <c r="C2260" s="190"/>
      <c r="D2260" s="37"/>
      <c r="E2260" s="761"/>
      <c r="F2260" s="40"/>
      <c r="G2260" s="879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56"/>
        <v/>
      </c>
      <c r="C2261" s="190"/>
      <c r="D2261" s="37"/>
      <c r="E2261" s="761"/>
      <c r="F2261" s="40"/>
      <c r="G2261" s="879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56"/>
        <v/>
      </c>
      <c r="C2262" s="190"/>
      <c r="D2262" s="37"/>
      <c r="E2262" s="761"/>
      <c r="F2262" s="40"/>
      <c r="G2262" s="879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56"/>
        <v/>
      </c>
      <c r="C2263" s="190"/>
      <c r="D2263" s="37"/>
      <c r="E2263" s="761"/>
      <c r="F2263" s="40"/>
      <c r="G2263" s="879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56"/>
        <v/>
      </c>
      <c r="C2264" s="190"/>
      <c r="D2264" s="37"/>
      <c r="E2264" s="761"/>
      <c r="F2264" s="40"/>
      <c r="G2264" s="879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56"/>
        <v/>
      </c>
      <c r="C2265" s="190"/>
      <c r="D2265" s="37"/>
      <c r="E2265" s="761"/>
      <c r="F2265" s="40"/>
      <c r="G2265" s="879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56"/>
        <v/>
      </c>
      <c r="C2266" s="190"/>
      <c r="D2266" s="37"/>
      <c r="E2266" s="761"/>
      <c r="F2266" s="40"/>
      <c r="G2266" s="879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56"/>
        <v/>
      </c>
      <c r="C2267" s="190"/>
      <c r="D2267" s="37"/>
      <c r="E2267" s="761"/>
      <c r="F2267" s="40"/>
      <c r="G2267" s="879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56"/>
        <v/>
      </c>
      <c r="C2268" s="190"/>
      <c r="D2268" s="37"/>
      <c r="E2268" s="761"/>
      <c r="F2268" s="40"/>
      <c r="G2268" s="879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56"/>
        <v/>
      </c>
      <c r="C2269" s="190"/>
      <c r="D2269" s="37"/>
      <c r="E2269" s="761"/>
      <c r="F2269" s="40"/>
      <c r="G2269" s="879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56"/>
        <v/>
      </c>
      <c r="C2270" s="190"/>
      <c r="D2270" s="37"/>
      <c r="E2270" s="761"/>
      <c r="F2270" s="40"/>
      <c r="G2270" s="879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56"/>
        <v/>
      </c>
      <c r="C2271" s="190"/>
      <c r="D2271" s="37"/>
      <c r="E2271" s="761"/>
      <c r="F2271" s="40"/>
      <c r="G2271" s="879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56"/>
        <v/>
      </c>
      <c r="C2272" s="190"/>
      <c r="D2272" s="37"/>
      <c r="E2272" s="761"/>
      <c r="F2272" s="40"/>
      <c r="G2272" s="879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56"/>
        <v/>
      </c>
      <c r="C2273" s="190"/>
      <c r="D2273" s="37"/>
      <c r="E2273" s="761"/>
      <c r="F2273" s="40"/>
      <c r="G2273" s="879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56"/>
        <v/>
      </c>
      <c r="C2274" s="190"/>
      <c r="D2274" s="37"/>
      <c r="E2274" s="761"/>
      <c r="F2274" s="40"/>
      <c r="G2274" s="879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56"/>
        <v/>
      </c>
      <c r="C2275" s="190"/>
      <c r="D2275" s="37"/>
      <c r="E2275" s="761"/>
      <c r="F2275" s="40"/>
      <c r="G2275" s="879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56"/>
        <v/>
      </c>
      <c r="C2276" s="190"/>
      <c r="D2276" s="37"/>
      <c r="E2276" s="761"/>
      <c r="F2276" s="40"/>
      <c r="G2276" s="879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56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56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56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56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56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56"/>
        <v/>
      </c>
      <c r="C2282" s="190"/>
      <c r="D2282" s="37"/>
      <c r="E2282" s="761"/>
      <c r="F2282" s="40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56"/>
        <v/>
      </c>
      <c r="C2283" s="190"/>
      <c r="D2283" s="37"/>
      <c r="E2283" s="761"/>
      <c r="F2283" s="444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56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56"/>
        <v/>
      </c>
      <c r="C2285" s="190"/>
      <c r="D2285" s="37"/>
      <c r="E2285" s="761"/>
      <c r="F2285" s="40"/>
      <c r="G2285" s="879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56"/>
        <v/>
      </c>
      <c r="C2286" s="190"/>
      <c r="D2286" s="37"/>
      <c r="E2286" s="761"/>
      <c r="F2286" s="191"/>
      <c r="G2286" s="876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56"/>
        <v/>
      </c>
      <c r="C2287" s="190"/>
      <c r="D2287" s="37"/>
      <c r="E2287" s="761"/>
      <c r="F2287" s="191"/>
      <c r="G2287" s="876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56"/>
        <v/>
      </c>
      <c r="C2288" s="190"/>
      <c r="D2288" s="37"/>
      <c r="E2288" s="761"/>
      <c r="F2288" s="191"/>
      <c r="G2288" s="876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56"/>
        <v/>
      </c>
      <c r="C2289" s="190"/>
      <c r="D2289" s="37"/>
      <c r="E2289" s="761"/>
      <c r="F2289" s="191"/>
      <c r="G2289" s="876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56"/>
        <v/>
      </c>
      <c r="C2290" s="190"/>
      <c r="D2290" s="37"/>
      <c r="E2290" s="761"/>
      <c r="F2290" s="191"/>
      <c r="G2290" s="876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56"/>
        <v/>
      </c>
      <c r="C2291" s="190"/>
      <c r="D2291" s="37"/>
      <c r="E2291" s="761"/>
      <c r="F2291" s="191"/>
      <c r="G2291" s="876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56"/>
        <v/>
      </c>
      <c r="C2292" s="190"/>
      <c r="D2292" s="37"/>
      <c r="E2292" s="761"/>
      <c r="F2292" s="191"/>
      <c r="G2292" s="876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56"/>
        <v/>
      </c>
      <c r="C2293" s="190"/>
      <c r="D2293" s="37"/>
      <c r="E2293" s="761"/>
      <c r="F2293" s="191"/>
      <c r="G2293" s="876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56"/>
        <v/>
      </c>
      <c r="C2294" s="190"/>
      <c r="D2294" s="37"/>
      <c r="E2294" s="761"/>
      <c r="F2294" s="191"/>
      <c r="G2294" s="876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56"/>
        <v/>
      </c>
      <c r="C2295" s="190"/>
      <c r="D2295" s="37"/>
      <c r="E2295" s="761"/>
      <c r="F2295" s="191"/>
      <c r="G2295" s="876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ref="B2296:B2359" si="57">IF(C2296&lt;&gt;"",MONTH(C2296),"")</f>
        <v/>
      </c>
      <c r="C2296" s="190"/>
      <c r="D2296" s="37"/>
      <c r="E2296" s="761"/>
      <c r="F2296" s="191"/>
      <c r="G2296" s="876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57"/>
        <v/>
      </c>
      <c r="C2297" s="190"/>
      <c r="D2297" s="37"/>
      <c r="E2297" s="761"/>
      <c r="F2297" s="191"/>
      <c r="G2297" s="876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57"/>
        <v/>
      </c>
      <c r="C2298" s="190"/>
      <c r="D2298" s="37"/>
      <c r="E2298" s="761"/>
      <c r="F2298" s="191"/>
      <c r="G2298" s="876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57"/>
        <v/>
      </c>
      <c r="C2299" s="190"/>
      <c r="D2299" s="37"/>
      <c r="E2299" s="761"/>
      <c r="F2299" s="191"/>
      <c r="G2299" s="876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57"/>
        <v/>
      </c>
      <c r="C2300" s="190"/>
      <c r="D2300" s="37"/>
      <c r="E2300" s="761"/>
      <c r="F2300" s="191"/>
      <c r="G2300" s="876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57"/>
        <v/>
      </c>
      <c r="C2301" s="190"/>
      <c r="D2301" s="37"/>
      <c r="E2301" s="761"/>
      <c r="F2301" s="191"/>
      <c r="G2301" s="876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57"/>
        <v/>
      </c>
      <c r="C2302" s="190"/>
      <c r="D2302" s="37"/>
      <c r="E2302" s="761"/>
      <c r="F2302" s="191"/>
      <c r="G2302" s="876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57"/>
        <v/>
      </c>
      <c r="C2303" s="190"/>
      <c r="D2303" s="37"/>
      <c r="E2303" s="761"/>
      <c r="F2303" s="191"/>
      <c r="G2303" s="876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57"/>
        <v/>
      </c>
      <c r="C2304" s="190"/>
      <c r="D2304" s="37"/>
      <c r="E2304" s="761"/>
      <c r="F2304" s="191"/>
      <c r="G2304" s="876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57"/>
        <v/>
      </c>
      <c r="C2305" s="190"/>
      <c r="D2305" s="37"/>
      <c r="E2305" s="761"/>
      <c r="F2305" s="191"/>
      <c r="G2305" s="876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57"/>
        <v/>
      </c>
      <c r="C2306" s="190"/>
      <c r="D2306" s="37"/>
      <c r="E2306" s="761"/>
      <c r="F2306" s="191"/>
      <c r="G2306" s="876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57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57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57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57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57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57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57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57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57"/>
        <v/>
      </c>
      <c r="C2315" s="190"/>
      <c r="D2315" s="37"/>
      <c r="E2315" s="761"/>
      <c r="F2315" s="191"/>
      <c r="G2315" s="876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57"/>
        <v/>
      </c>
      <c r="C2316" s="190"/>
      <c r="D2316" s="190"/>
      <c r="E2316" s="761"/>
      <c r="F2316" s="40"/>
      <c r="G2316" s="879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57"/>
        <v/>
      </c>
      <c r="C2317" s="190"/>
      <c r="D2317" s="190"/>
      <c r="E2317" s="761"/>
      <c r="F2317" s="40"/>
      <c r="G2317" s="879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57"/>
        <v/>
      </c>
      <c r="C2318" s="190"/>
      <c r="D2318" s="190"/>
      <c r="E2318" s="761"/>
      <c r="F2318" s="188"/>
      <c r="G2318" s="879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57"/>
        <v/>
      </c>
      <c r="C2319" s="190"/>
      <c r="D2319" s="190"/>
      <c r="E2319" s="761"/>
      <c r="F2319" s="40"/>
      <c r="G2319" s="879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57"/>
        <v/>
      </c>
      <c r="C2320" s="190"/>
      <c r="D2320" s="190"/>
      <c r="E2320" s="761"/>
      <c r="F2320" s="40"/>
      <c r="G2320" s="879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57"/>
        <v/>
      </c>
      <c r="C2321" s="190"/>
      <c r="D2321" s="190"/>
      <c r="E2321" s="761"/>
      <c r="F2321" s="40"/>
      <c r="G2321" s="879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57"/>
        <v/>
      </c>
      <c r="C2322" s="190"/>
      <c r="D2322" s="190"/>
      <c r="E2322" s="761"/>
      <c r="F2322" s="188"/>
      <c r="G2322" s="879"/>
      <c r="H2322" s="7"/>
      <c r="I2322" s="808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57"/>
        <v/>
      </c>
      <c r="C2323" s="183"/>
      <c r="D2323" s="190"/>
      <c r="E2323" s="838"/>
      <c r="F2323" s="188"/>
      <c r="G2323" s="880"/>
      <c r="H2323" s="192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57"/>
        <v/>
      </c>
      <c r="C2324" s="183"/>
      <c r="D2324" s="183"/>
      <c r="E2324" s="838"/>
      <c r="F2324" s="188"/>
      <c r="G2324" s="880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57"/>
        <v/>
      </c>
      <c r="C2325" s="183"/>
      <c r="D2325" s="183"/>
      <c r="E2325" s="838"/>
      <c r="F2325" s="188"/>
      <c r="G2325" s="880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57"/>
        <v/>
      </c>
      <c r="C2326" s="183"/>
      <c r="D2326" s="183"/>
      <c r="E2326" s="838"/>
      <c r="F2326" s="188"/>
      <c r="G2326" s="880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57"/>
        <v/>
      </c>
      <c r="C2327" s="183"/>
      <c r="D2327" s="183"/>
      <c r="E2327" s="838"/>
      <c r="F2327" s="188"/>
      <c r="G2327" s="880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57"/>
        <v/>
      </c>
      <c r="C2328" s="183"/>
      <c r="D2328" s="183"/>
      <c r="E2328" s="838"/>
      <c r="F2328" s="188"/>
      <c r="G2328" s="880"/>
      <c r="H2328" s="7"/>
      <c r="I2328" s="253"/>
      <c r="J2328" s="253"/>
      <c r="K2328" s="595"/>
      <c r="L2328" s="596"/>
      <c r="M2328" s="596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57"/>
        <v/>
      </c>
      <c r="C2329" s="190"/>
      <c r="D2329" s="190"/>
      <c r="E2329" s="831"/>
      <c r="F2329" s="191"/>
      <c r="G2329" s="876"/>
      <c r="H2329" s="7"/>
      <c r="I2329" s="253"/>
      <c r="J2329" s="253"/>
      <c r="K2329" s="595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57"/>
        <v/>
      </c>
      <c r="C2330" s="190"/>
      <c r="D2330" s="190"/>
      <c r="E2330" s="831"/>
      <c r="F2330" s="191"/>
      <c r="G2330" s="876"/>
      <c r="H2330" s="7"/>
      <c r="I2330" s="253"/>
      <c r="J2330" s="253"/>
      <c r="K2330" s="3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57"/>
        <v/>
      </c>
      <c r="C2331" s="190"/>
      <c r="D2331" s="190"/>
      <c r="E2331" s="831"/>
      <c r="F2331" s="191"/>
      <c r="G2331" s="876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57"/>
        <v/>
      </c>
      <c r="C2332" s="190"/>
      <c r="D2332" s="190"/>
      <c r="E2332" s="831"/>
      <c r="F2332" s="191"/>
      <c r="G2332" s="876"/>
      <c r="H2332" s="192"/>
      <c r="I2332" s="253"/>
      <c r="J2332" s="253"/>
      <c r="K2332" s="3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57"/>
        <v/>
      </c>
      <c r="C2333" s="190"/>
      <c r="D2333" s="190"/>
      <c r="E2333" s="831"/>
      <c r="F2333" s="191"/>
      <c r="G2333" s="876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57"/>
        <v/>
      </c>
      <c r="C2334" s="190"/>
      <c r="D2334" s="190"/>
      <c r="E2334" s="831"/>
      <c r="F2334" s="191"/>
      <c r="G2334" s="876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57"/>
        <v/>
      </c>
      <c r="C2335" s="190"/>
      <c r="D2335" s="190"/>
      <c r="E2335" s="831"/>
      <c r="F2335" s="191"/>
      <c r="G2335" s="876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57"/>
        <v/>
      </c>
      <c r="C2336" s="190"/>
      <c r="D2336" s="190"/>
      <c r="E2336" s="831"/>
      <c r="F2336" s="191"/>
      <c r="G2336" s="876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57"/>
        <v/>
      </c>
      <c r="C2337" s="190"/>
      <c r="D2337" s="190"/>
      <c r="E2337" s="831"/>
      <c r="F2337" s="191"/>
      <c r="G2337" s="876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57"/>
        <v/>
      </c>
      <c r="C2338" s="190"/>
      <c r="D2338" s="190"/>
      <c r="E2338" s="831"/>
      <c r="F2338" s="191"/>
      <c r="G2338" s="876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57"/>
        <v/>
      </c>
      <c r="C2339" s="190"/>
      <c r="D2339" s="190"/>
      <c r="E2339" s="831"/>
      <c r="F2339" s="191"/>
      <c r="G2339" s="876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57"/>
        <v/>
      </c>
      <c r="C2340" s="190"/>
      <c r="D2340" s="190"/>
      <c r="E2340" s="831"/>
      <c r="F2340" s="191"/>
      <c r="G2340" s="876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57"/>
        <v/>
      </c>
      <c r="C2341" s="190"/>
      <c r="D2341" s="37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57"/>
        <v/>
      </c>
      <c r="C2342" s="190"/>
      <c r="D2342" s="37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57"/>
        <v/>
      </c>
      <c r="C2343" s="190"/>
      <c r="D2343" s="37"/>
      <c r="E2343" s="761"/>
      <c r="F2343" s="40"/>
      <c r="G2343" s="879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57"/>
        <v/>
      </c>
      <c r="C2344" s="190"/>
      <c r="D2344" s="37"/>
      <c r="E2344" s="761"/>
      <c r="F2344" s="40"/>
      <c r="G2344" s="879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57"/>
        <v/>
      </c>
      <c r="C2345" s="190"/>
      <c r="D2345" s="37"/>
      <c r="E2345" s="761"/>
      <c r="F2345" s="40"/>
      <c r="G2345" s="879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57"/>
        <v/>
      </c>
      <c r="C2346" s="190"/>
      <c r="D2346" s="37"/>
      <c r="E2346" s="761"/>
      <c r="F2346" s="40"/>
      <c r="G2346" s="879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57"/>
        <v/>
      </c>
      <c r="C2347" s="190"/>
      <c r="D2347" s="37"/>
      <c r="E2347" s="761"/>
      <c r="F2347" s="40"/>
      <c r="G2347" s="879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57"/>
        <v/>
      </c>
      <c r="C2348" s="190"/>
      <c r="D2348" s="37"/>
      <c r="E2348" s="761"/>
      <c r="F2348" s="191"/>
      <c r="G2348" s="876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57"/>
        <v/>
      </c>
      <c r="C2349" s="190"/>
      <c r="D2349" s="37"/>
      <c r="E2349" s="761"/>
      <c r="F2349" s="191"/>
      <c r="G2349" s="876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57"/>
        <v/>
      </c>
      <c r="C2350" s="190"/>
      <c r="D2350" s="37"/>
      <c r="E2350" s="761"/>
      <c r="F2350" s="191"/>
      <c r="G2350" s="876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57"/>
        <v/>
      </c>
      <c r="C2351" s="190"/>
      <c r="D2351" s="37"/>
      <c r="E2351" s="761"/>
      <c r="F2351" s="191"/>
      <c r="G2351" s="876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57"/>
        <v/>
      </c>
      <c r="C2352" s="190"/>
      <c r="D2352" s="37"/>
      <c r="E2352" s="761"/>
      <c r="F2352" s="191"/>
      <c r="G2352" s="876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57"/>
        <v/>
      </c>
      <c r="C2353" s="190"/>
      <c r="D2353" s="37"/>
      <c r="E2353" s="761"/>
      <c r="F2353" s="191"/>
      <c r="G2353" s="876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57"/>
        <v/>
      </c>
      <c r="C2354" s="190"/>
      <c r="D2354" s="37"/>
      <c r="E2354" s="761"/>
      <c r="F2354" s="191"/>
      <c r="G2354" s="876"/>
      <c r="H2354" s="192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57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57"/>
        <v/>
      </c>
      <c r="C2356" s="190"/>
      <c r="D2356" s="190"/>
      <c r="E2356" s="831"/>
      <c r="F2356" s="191"/>
      <c r="G2356" s="876"/>
      <c r="H2356" s="192"/>
      <c r="I2356" s="253"/>
      <c r="J2356" s="253"/>
      <c r="K2356" s="3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57"/>
        <v/>
      </c>
      <c r="C2357" s="190"/>
      <c r="D2357" s="190"/>
      <c r="E2357" s="831"/>
      <c r="F2357" s="191"/>
      <c r="G2357" s="876"/>
      <c r="H2357" s="7"/>
      <c r="I2357" s="254"/>
      <c r="J2357" s="254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57"/>
        <v/>
      </c>
      <c r="C2358" s="190"/>
      <c r="D2358" s="190"/>
      <c r="E2358" s="831"/>
      <c r="F2358" s="191"/>
      <c r="G2358" s="876"/>
      <c r="H2358" s="7"/>
      <c r="I2358" s="254"/>
      <c r="J2358" s="254"/>
      <c r="K2358" s="38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57"/>
        <v/>
      </c>
      <c r="C2359" s="183"/>
      <c r="D2359" s="183"/>
      <c r="E2359" s="838"/>
      <c r="F2359" s="188"/>
      <c r="G2359" s="880"/>
      <c r="H2359" s="7"/>
      <c r="I2359" s="253"/>
      <c r="J2359" s="253"/>
      <c r="K2359" s="595"/>
      <c r="L2359" s="596"/>
      <c r="M2359" s="596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ref="B2360:B2423" si="58">IF(C2360&lt;&gt;"",MONTH(C2360),"")</f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58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58"/>
        <v/>
      </c>
      <c r="C2362" s="190"/>
      <c r="D2362" s="190"/>
      <c r="E2362" s="831"/>
      <c r="F2362" s="191"/>
      <c r="G2362" s="876"/>
      <c r="H2362" s="192"/>
      <c r="I2362" s="253"/>
      <c r="J2362" s="253"/>
      <c r="K2362" s="595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58"/>
        <v/>
      </c>
      <c r="C2363" s="190"/>
      <c r="D2363" s="190"/>
      <c r="E2363" s="831"/>
      <c r="F2363" s="191"/>
      <c r="G2363" s="876"/>
      <c r="H2363" s="192"/>
      <c r="I2363" s="253"/>
      <c r="J2363" s="253"/>
      <c r="K2363" s="38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58"/>
        <v/>
      </c>
      <c r="C2364" s="190"/>
      <c r="D2364" s="190"/>
      <c r="E2364" s="761"/>
      <c r="F2364" s="188"/>
      <c r="G2364" s="879"/>
      <c r="H2364" s="7"/>
      <c r="I2364" s="808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58"/>
        <v/>
      </c>
      <c r="C2365" s="190"/>
      <c r="D2365" s="190"/>
      <c r="E2365" s="761"/>
      <c r="F2365" s="188"/>
      <c r="G2365" s="879"/>
      <c r="H2365" s="7"/>
      <c r="I2365" s="808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58"/>
        <v/>
      </c>
      <c r="C2366" s="190"/>
      <c r="D2366" s="190"/>
      <c r="E2366" s="761"/>
      <c r="F2366" s="188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58"/>
        <v/>
      </c>
      <c r="C2367" s="190"/>
      <c r="D2367" s="190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58"/>
        <v/>
      </c>
      <c r="C2368" s="190"/>
      <c r="D2368" s="190"/>
      <c r="E2368" s="761"/>
      <c r="F2368" s="40"/>
      <c r="G2368" s="879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58"/>
        <v/>
      </c>
      <c r="C2369" s="190"/>
      <c r="D2369" s="190"/>
      <c r="E2369" s="831"/>
      <c r="F2369" s="191"/>
      <c r="G2369" s="876"/>
      <c r="H2369" s="192"/>
      <c r="I2369" s="253"/>
      <c r="J2369" s="253"/>
      <c r="K2369" s="595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58"/>
        <v/>
      </c>
      <c r="C2370" s="190"/>
      <c r="D2370" s="190"/>
      <c r="E2370" s="831"/>
      <c r="F2370" s="191"/>
      <c r="G2370" s="876"/>
      <c r="H2370" s="192"/>
      <c r="I2370" s="253"/>
      <c r="J2370" s="253"/>
      <c r="K2370" s="38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58"/>
        <v/>
      </c>
      <c r="C2371" s="190"/>
      <c r="D2371" s="190"/>
      <c r="E2371" s="831"/>
      <c r="F2371" s="191"/>
      <c r="G2371" s="876"/>
      <c r="H2371" s="45"/>
      <c r="I2371" s="253"/>
      <c r="J2371" s="253"/>
      <c r="K2371" s="38"/>
      <c r="L2371" s="193"/>
      <c r="M2371" s="596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58"/>
        <v/>
      </c>
      <c r="C2372" s="190"/>
      <c r="D2372" s="190"/>
      <c r="E2372" s="831"/>
      <c r="F2372" s="191"/>
      <c r="G2372" s="876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58"/>
        <v/>
      </c>
      <c r="C2373" s="190"/>
      <c r="D2373" s="190"/>
      <c r="E2373" s="831"/>
      <c r="F2373" s="191"/>
      <c r="G2373" s="876"/>
      <c r="H2373" s="192"/>
      <c r="I2373" s="253"/>
      <c r="J2373" s="253"/>
      <c r="K2373" s="595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58"/>
        <v/>
      </c>
      <c r="C2374" s="190"/>
      <c r="D2374" s="190"/>
      <c r="E2374" s="831"/>
      <c r="F2374" s="191"/>
      <c r="G2374" s="876"/>
      <c r="H2374" s="192"/>
      <c r="I2374" s="253"/>
      <c r="J2374" s="253"/>
      <c r="K2374" s="38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58"/>
        <v/>
      </c>
      <c r="C2375" s="183"/>
      <c r="D2375" s="183"/>
      <c r="E2375" s="831"/>
      <c r="F2375" s="188"/>
      <c r="G2375" s="880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58"/>
        <v/>
      </c>
      <c r="C2376" s="183"/>
      <c r="D2376" s="183"/>
      <c r="E2376" s="831"/>
      <c r="F2376" s="188"/>
      <c r="G2376" s="880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58"/>
        <v/>
      </c>
      <c r="C2377" s="183"/>
      <c r="D2377" s="183"/>
      <c r="E2377" s="831"/>
      <c r="F2377" s="188"/>
      <c r="G2377" s="880"/>
      <c r="H2377" s="7"/>
      <c r="I2377" s="253"/>
      <c r="J2377" s="253"/>
      <c r="K2377" s="595"/>
      <c r="L2377" s="596"/>
      <c r="M2377" s="596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58"/>
        <v/>
      </c>
      <c r="C2378" s="190"/>
      <c r="D2378" s="190"/>
      <c r="E2378" s="831"/>
      <c r="F2378" s="191"/>
      <c r="G2378" s="876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58"/>
        <v/>
      </c>
      <c r="C2379" s="190"/>
      <c r="D2379" s="190"/>
      <c r="E2379" s="831"/>
      <c r="F2379" s="191"/>
      <c r="G2379" s="876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58"/>
        <v/>
      </c>
      <c r="C2380" s="190"/>
      <c r="D2380" s="190"/>
      <c r="E2380" s="831"/>
      <c r="F2380" s="191"/>
      <c r="G2380" s="876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58"/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58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58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58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58"/>
        <v/>
      </c>
      <c r="C2385" s="190"/>
      <c r="D2385" s="190"/>
      <c r="E2385" s="831"/>
      <c r="F2385" s="191"/>
      <c r="G2385" s="876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58"/>
        <v/>
      </c>
      <c r="C2386" s="190"/>
      <c r="D2386" s="190"/>
      <c r="E2386" s="831"/>
      <c r="F2386" s="191"/>
      <c r="G2386" s="876"/>
      <c r="H2386" s="192"/>
      <c r="I2386" s="253"/>
      <c r="J2386" s="253"/>
      <c r="K2386" s="3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58"/>
        <v/>
      </c>
      <c r="C2387" s="190"/>
      <c r="D2387" s="190"/>
      <c r="E2387" s="831"/>
      <c r="F2387" s="191"/>
      <c r="G2387" s="876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58"/>
        <v/>
      </c>
      <c r="C2388" s="190"/>
      <c r="D2388" s="190"/>
      <c r="E2388" s="831"/>
      <c r="F2388" s="191"/>
      <c r="G2388" s="876"/>
      <c r="H2388" s="192"/>
      <c r="I2388" s="253"/>
      <c r="J2388" s="253"/>
      <c r="K2388" s="595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58"/>
        <v/>
      </c>
      <c r="C2389" s="190"/>
      <c r="D2389" s="190"/>
      <c r="E2389" s="831"/>
      <c r="F2389" s="191"/>
      <c r="G2389" s="876"/>
      <c r="H2389" s="192"/>
      <c r="I2389" s="253"/>
      <c r="J2389" s="253"/>
      <c r="K2389" s="3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58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58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58"/>
        <v/>
      </c>
      <c r="C2392" s="190"/>
      <c r="D2392" s="190"/>
      <c r="E2392" s="831"/>
      <c r="F2392" s="191"/>
      <c r="G2392" s="876"/>
      <c r="H2392" s="192"/>
      <c r="I2392" s="253"/>
      <c r="J2392" s="253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58"/>
        <v/>
      </c>
      <c r="C2393" s="190"/>
      <c r="D2393" s="190"/>
      <c r="E2393" s="831"/>
      <c r="F2393" s="191"/>
      <c r="G2393" s="876"/>
      <c r="H2393" s="192"/>
      <c r="I2393" s="254"/>
      <c r="J2393" s="254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58"/>
        <v/>
      </c>
      <c r="C2394" s="190"/>
      <c r="D2394" s="190"/>
      <c r="E2394" s="831"/>
      <c r="F2394" s="191"/>
      <c r="G2394" s="876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58"/>
        <v/>
      </c>
      <c r="C2395" s="190"/>
      <c r="D2395" s="190"/>
      <c r="E2395" s="831"/>
      <c r="F2395" s="191"/>
      <c r="G2395" s="876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58"/>
        <v/>
      </c>
      <c r="C2396" s="190"/>
      <c r="D2396" s="190"/>
      <c r="E2396" s="831"/>
      <c r="F2396" s="191"/>
      <c r="G2396" s="876"/>
      <c r="H2396" s="7"/>
      <c r="I2396" s="253"/>
      <c r="J2396" s="253"/>
      <c r="K2396" s="595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58"/>
        <v/>
      </c>
      <c r="C2397" s="190"/>
      <c r="D2397" s="37"/>
      <c r="E2397" s="761"/>
      <c r="F2397" s="40"/>
      <c r="G2397" s="879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58"/>
        <v/>
      </c>
      <c r="C2398" s="190"/>
      <c r="D2398" s="37"/>
      <c r="E2398" s="761"/>
      <c r="F2398" s="40"/>
      <c r="G2398" s="879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58"/>
        <v/>
      </c>
      <c r="C2399" s="190"/>
      <c r="D2399" s="37"/>
      <c r="E2399" s="761"/>
      <c r="F2399" s="40"/>
      <c r="G2399" s="879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58"/>
        <v/>
      </c>
      <c r="C2400" s="190"/>
      <c r="D2400" s="37"/>
      <c r="E2400" s="761"/>
      <c r="F2400" s="40"/>
      <c r="G2400" s="879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58"/>
        <v/>
      </c>
      <c r="C2401" s="190"/>
      <c r="D2401" s="37"/>
      <c r="E2401" s="761"/>
      <c r="F2401" s="40"/>
      <c r="G2401" s="879"/>
      <c r="H2401" s="7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58"/>
        <v/>
      </c>
      <c r="C2402" s="190"/>
      <c r="D2402" s="37"/>
      <c r="E2402" s="761"/>
      <c r="F2402" s="191"/>
      <c r="G2402" s="876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58"/>
        <v/>
      </c>
      <c r="C2403" s="190"/>
      <c r="D2403" s="37"/>
      <c r="E2403" s="761"/>
      <c r="F2403" s="191"/>
      <c r="G2403" s="876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58"/>
        <v/>
      </c>
      <c r="C2404" s="190"/>
      <c r="D2404" s="37"/>
      <c r="E2404" s="761"/>
      <c r="F2404" s="191"/>
      <c r="G2404" s="876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58"/>
        <v/>
      </c>
      <c r="C2405" s="190"/>
      <c r="D2405" s="37"/>
      <c r="E2405" s="761"/>
      <c r="F2405" s="191"/>
      <c r="G2405" s="876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58"/>
        <v/>
      </c>
      <c r="C2406" s="190"/>
      <c r="D2406" s="37"/>
      <c r="E2406" s="761"/>
      <c r="F2406" s="191"/>
      <c r="G2406" s="876"/>
      <c r="H2406" s="7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58"/>
        <v/>
      </c>
      <c r="C2407" s="183"/>
      <c r="D2407" s="183"/>
      <c r="E2407" s="838"/>
      <c r="F2407" s="188"/>
      <c r="G2407" s="880"/>
      <c r="H2407" s="804"/>
      <c r="I2407" s="253"/>
      <c r="J2407" s="253"/>
      <c r="K2407" s="595"/>
      <c r="L2407" s="596"/>
      <c r="M2407" s="596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58"/>
        <v/>
      </c>
      <c r="C2408" s="190"/>
      <c r="D2408" s="190"/>
      <c r="E2408" s="831"/>
      <c r="F2408" s="188"/>
      <c r="G2408" s="879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58"/>
        <v/>
      </c>
      <c r="C2409" s="190"/>
      <c r="D2409" s="190"/>
      <c r="E2409" s="831"/>
      <c r="F2409" s="40"/>
      <c r="G2409" s="879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58"/>
        <v/>
      </c>
      <c r="C2410" s="190"/>
      <c r="D2410" s="190"/>
      <c r="E2410" s="831"/>
      <c r="F2410" s="188"/>
      <c r="G2410" s="879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58"/>
        <v/>
      </c>
      <c r="C2411" s="190"/>
      <c r="D2411" s="190"/>
      <c r="E2411" s="831"/>
      <c r="F2411" s="40"/>
      <c r="G2411" s="879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58"/>
        <v/>
      </c>
      <c r="C2412" s="190"/>
      <c r="D2412" s="190"/>
      <c r="E2412" s="831"/>
      <c r="F2412" s="40"/>
      <c r="G2412" s="879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58"/>
        <v/>
      </c>
      <c r="C2413" s="190"/>
      <c r="D2413" s="190"/>
      <c r="E2413" s="831"/>
      <c r="F2413" s="40"/>
      <c r="G2413" s="879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58"/>
        <v/>
      </c>
      <c r="C2414" s="190"/>
      <c r="D2414" s="190"/>
      <c r="E2414" s="831"/>
      <c r="F2414" s="40"/>
      <c r="G2414" s="879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58"/>
        <v/>
      </c>
      <c r="C2415" s="190"/>
      <c r="D2415" s="190"/>
      <c r="E2415" s="831"/>
      <c r="F2415" s="40"/>
      <c r="G2415" s="879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58"/>
        <v/>
      </c>
      <c r="C2416" s="183"/>
      <c r="D2416" s="183"/>
      <c r="E2416" s="838"/>
      <c r="F2416" s="188"/>
      <c r="G2416" s="880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58"/>
        <v/>
      </c>
      <c r="C2417" s="183"/>
      <c r="D2417" s="183"/>
      <c r="E2417" s="838"/>
      <c r="F2417" s="188"/>
      <c r="G2417" s="880"/>
      <c r="H2417" s="192"/>
      <c r="I2417" s="253"/>
      <c r="J2417" s="253"/>
      <c r="K2417" s="595"/>
      <c r="L2417" s="596"/>
      <c r="M2417" s="596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58"/>
        <v/>
      </c>
      <c r="C2418" s="190"/>
      <c r="D2418" s="190"/>
      <c r="E2418" s="831"/>
      <c r="F2418" s="191"/>
      <c r="G2418" s="876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58"/>
        <v/>
      </c>
      <c r="C2419" s="190"/>
      <c r="D2419" s="190"/>
      <c r="E2419" s="831"/>
      <c r="F2419" s="191"/>
      <c r="G2419" s="876"/>
      <c r="H2419" s="7"/>
      <c r="I2419" s="253"/>
      <c r="J2419" s="253"/>
      <c r="K2419" s="595"/>
      <c r="L2419" s="193"/>
      <c r="M2419" s="193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58"/>
        <v/>
      </c>
      <c r="C2420" s="190"/>
      <c r="D2420" s="37"/>
      <c r="E2420" s="831"/>
      <c r="F2420" s="444"/>
      <c r="G2420" s="879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58"/>
        <v/>
      </c>
      <c r="C2421" s="190"/>
      <c r="D2421" s="37"/>
      <c r="E2421" s="831"/>
      <c r="F2421" s="191"/>
      <c r="G2421" s="876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58"/>
        <v/>
      </c>
      <c r="C2422" s="183"/>
      <c r="D2422" s="183"/>
      <c r="E2422" s="838"/>
      <c r="F2422" s="188"/>
      <c r="G2422" s="880"/>
      <c r="H2422" s="192"/>
      <c r="I2422" s="253"/>
      <c r="J2422" s="253"/>
      <c r="K2422" s="595"/>
      <c r="L2422" s="596"/>
      <c r="M2422" s="596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58"/>
        <v/>
      </c>
      <c r="C2423" s="190"/>
      <c r="D2423" s="190"/>
      <c r="E2423" s="831"/>
      <c r="F2423" s="191"/>
      <c r="G2423" s="876"/>
      <c r="H2423" s="7"/>
      <c r="I2423" s="254"/>
      <c r="J2423" s="254"/>
      <c r="K2423" s="595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ref="B2424:B2487" si="59">IF(C2424&lt;&gt;"",MONTH(C2424),"")</f>
        <v/>
      </c>
      <c r="C2424" s="190"/>
      <c r="D2424" s="190"/>
      <c r="E2424" s="831"/>
      <c r="F2424" s="191"/>
      <c r="G2424" s="876"/>
      <c r="H2424" s="7"/>
      <c r="I2424" s="254"/>
      <c r="J2424" s="254"/>
      <c r="K2424" s="38"/>
      <c r="L2424" s="193"/>
      <c r="M2424" s="193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59"/>
        <v/>
      </c>
      <c r="C2425" s="190"/>
      <c r="D2425" s="190"/>
      <c r="E2425" s="831"/>
      <c r="F2425" s="40"/>
      <c r="G2425" s="879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59"/>
        <v/>
      </c>
      <c r="C2426" s="190"/>
      <c r="D2426" s="190"/>
      <c r="E2426" s="831"/>
      <c r="F2426" s="188"/>
      <c r="G2426" s="879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59"/>
        <v/>
      </c>
      <c r="C2427" s="190"/>
      <c r="D2427" s="190"/>
      <c r="E2427" s="831"/>
      <c r="F2427" s="188"/>
      <c r="G2427" s="879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59"/>
        <v/>
      </c>
      <c r="C2428" s="190"/>
      <c r="D2428" s="190"/>
      <c r="E2428" s="831"/>
      <c r="F2428" s="188"/>
      <c r="G2428" s="879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59"/>
        <v/>
      </c>
      <c r="C2429" s="190"/>
      <c r="D2429" s="190"/>
      <c r="E2429" s="831"/>
      <c r="F2429" s="40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59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59"/>
        <v/>
      </c>
      <c r="C2431" s="190"/>
      <c r="D2431" s="190"/>
      <c r="E2431" s="831"/>
      <c r="F2431" s="40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59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59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59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59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59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59"/>
        <v/>
      </c>
      <c r="C2437" s="190"/>
      <c r="D2437" s="190"/>
      <c r="E2437" s="831"/>
      <c r="F2437" s="40"/>
      <c r="G2437" s="879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59"/>
        <v/>
      </c>
      <c r="C2438" s="190"/>
      <c r="D2438" s="190"/>
      <c r="E2438" s="831"/>
      <c r="F2438" s="40"/>
      <c r="G2438" s="879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59"/>
        <v/>
      </c>
      <c r="C2439" s="190"/>
      <c r="D2439" s="190"/>
      <c r="E2439" s="831"/>
      <c r="F2439" s="40"/>
      <c r="G2439" s="879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59"/>
        <v/>
      </c>
      <c r="C2440" s="190"/>
      <c r="D2440" s="190"/>
      <c r="E2440" s="831"/>
      <c r="F2440" s="40"/>
      <c r="G2440" s="879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59"/>
        <v/>
      </c>
      <c r="C2441" s="190"/>
      <c r="D2441" s="190"/>
      <c r="E2441" s="831"/>
      <c r="F2441" s="40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59"/>
        <v/>
      </c>
      <c r="C2442" s="190"/>
      <c r="D2442" s="190"/>
      <c r="E2442" s="831"/>
      <c r="F2442" s="40"/>
      <c r="G2442" s="879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59"/>
        <v/>
      </c>
      <c r="C2443" s="190"/>
      <c r="D2443" s="190"/>
      <c r="E2443" s="831"/>
      <c r="F2443" s="40"/>
      <c r="G2443" s="879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59"/>
        <v/>
      </c>
      <c r="C2444" s="190"/>
      <c r="D2444" s="190"/>
      <c r="E2444" s="831"/>
      <c r="F2444" s="40"/>
      <c r="G2444" s="879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59"/>
        <v/>
      </c>
      <c r="C2445" s="190"/>
      <c r="D2445" s="190"/>
      <c r="E2445" s="831"/>
      <c r="F2445" s="40"/>
      <c r="G2445" s="879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59"/>
        <v/>
      </c>
      <c r="C2446" s="190"/>
      <c r="D2446" s="190"/>
      <c r="E2446" s="831"/>
      <c r="F2446" s="188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59"/>
        <v/>
      </c>
      <c r="C2447" s="190"/>
      <c r="D2447" s="190"/>
      <c r="E2447" s="831"/>
      <c r="F2447" s="40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59"/>
        <v/>
      </c>
      <c r="C2448" s="190"/>
      <c r="D2448" s="190"/>
      <c r="E2448" s="831"/>
      <c r="F2448" s="40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59"/>
        <v/>
      </c>
      <c r="C2449" s="190"/>
      <c r="D2449" s="190"/>
      <c r="E2449" s="831"/>
      <c r="F2449" s="40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59"/>
        <v/>
      </c>
      <c r="C2450" s="190"/>
      <c r="D2450" s="190"/>
      <c r="E2450" s="831"/>
      <c r="F2450" s="40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59"/>
        <v/>
      </c>
      <c r="C2451" s="190"/>
      <c r="D2451" s="190"/>
      <c r="E2451" s="831"/>
      <c r="F2451" s="188"/>
      <c r="G2451" s="879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59"/>
        <v/>
      </c>
      <c r="C2452" s="183"/>
      <c r="D2452" s="183"/>
      <c r="E2452" s="838"/>
      <c r="F2452" s="188"/>
      <c r="G2452" s="880"/>
      <c r="H2452" s="7"/>
      <c r="I2452" s="253"/>
      <c r="J2452" s="253"/>
      <c r="K2452" s="595"/>
      <c r="L2452" s="596"/>
      <c r="M2452" s="596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59"/>
        <v/>
      </c>
      <c r="C2453" s="190"/>
      <c r="D2453" s="190"/>
      <c r="E2453" s="831"/>
      <c r="F2453" s="191"/>
      <c r="G2453" s="876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59"/>
        <v/>
      </c>
      <c r="C2454" s="190"/>
      <c r="D2454" s="190"/>
      <c r="E2454" s="831"/>
      <c r="F2454" s="191"/>
      <c r="G2454" s="876"/>
      <c r="H2454" s="45"/>
      <c r="I2454" s="253"/>
      <c r="J2454" s="253"/>
      <c r="K2454" s="3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59"/>
        <v/>
      </c>
      <c r="C2455" s="190"/>
      <c r="D2455" s="190"/>
      <c r="E2455" s="831"/>
      <c r="F2455" s="191"/>
      <c r="G2455" s="876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59"/>
        <v/>
      </c>
      <c r="C2456" s="190"/>
      <c r="D2456" s="190"/>
      <c r="E2456" s="831"/>
      <c r="F2456" s="191"/>
      <c r="G2456" s="876"/>
      <c r="H2456" s="7"/>
      <c r="I2456" s="253"/>
      <c r="J2456" s="253"/>
      <c r="K2456" s="595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59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59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59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59"/>
        <v/>
      </c>
      <c r="C2460" s="190"/>
      <c r="D2460" s="190"/>
      <c r="E2460" s="831"/>
      <c r="F2460" s="40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59"/>
        <v/>
      </c>
      <c r="C2461" s="190"/>
      <c r="D2461" s="37"/>
      <c r="E2461" s="831"/>
      <c r="F2461" s="444"/>
      <c r="G2461" s="879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59"/>
        <v/>
      </c>
      <c r="C2462" s="190"/>
      <c r="D2462" s="37"/>
      <c r="E2462" s="831"/>
      <c r="F2462" s="191"/>
      <c r="G2462" s="876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59"/>
        <v/>
      </c>
      <c r="C2463" s="190"/>
      <c r="D2463" s="190"/>
      <c r="E2463" s="831"/>
      <c r="F2463" s="191"/>
      <c r="G2463" s="876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59"/>
        <v/>
      </c>
      <c r="C2464" s="190"/>
      <c r="D2464" s="190"/>
      <c r="E2464" s="831"/>
      <c r="F2464" s="191"/>
      <c r="G2464" s="876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59"/>
        <v/>
      </c>
      <c r="C2465" s="190"/>
      <c r="D2465" s="190"/>
      <c r="E2465" s="831"/>
      <c r="F2465" s="191"/>
      <c r="G2465" s="876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59"/>
        <v/>
      </c>
      <c r="C2466" s="190"/>
      <c r="D2466" s="190"/>
      <c r="E2466" s="831"/>
      <c r="F2466" s="191"/>
      <c r="G2466" s="876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59"/>
        <v/>
      </c>
      <c r="C2467" s="190"/>
      <c r="D2467" s="190"/>
      <c r="E2467" s="831"/>
      <c r="F2467" s="191"/>
      <c r="G2467" s="876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59"/>
        <v/>
      </c>
      <c r="C2468" s="190"/>
      <c r="D2468" s="190"/>
      <c r="E2468" s="831"/>
      <c r="F2468" s="191"/>
      <c r="G2468" s="876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59"/>
        <v/>
      </c>
      <c r="C2469" s="190"/>
      <c r="D2469" s="190"/>
      <c r="E2469" s="831"/>
      <c r="F2469" s="191"/>
      <c r="G2469" s="876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59"/>
        <v/>
      </c>
      <c r="C2470" s="190"/>
      <c r="D2470" s="190"/>
      <c r="E2470" s="831"/>
      <c r="F2470" s="191"/>
      <c r="G2470" s="876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59"/>
        <v/>
      </c>
      <c r="C2471" s="190"/>
      <c r="D2471" s="190"/>
      <c r="E2471" s="831"/>
      <c r="F2471" s="191"/>
      <c r="G2471" s="876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59"/>
        <v/>
      </c>
      <c r="C2472" s="190"/>
      <c r="D2472" s="190"/>
      <c r="E2472" s="831"/>
      <c r="F2472" s="191"/>
      <c r="G2472" s="876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59"/>
        <v/>
      </c>
      <c r="C2473" s="190"/>
      <c r="D2473" s="190"/>
      <c r="E2473" s="831"/>
      <c r="F2473" s="191"/>
      <c r="G2473" s="876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59"/>
        <v/>
      </c>
      <c r="C2474" s="190"/>
      <c r="D2474" s="190"/>
      <c r="E2474" s="831"/>
      <c r="F2474" s="191"/>
      <c r="G2474" s="876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59"/>
        <v/>
      </c>
      <c r="C2475" s="190"/>
      <c r="D2475" s="190"/>
      <c r="E2475" s="831"/>
      <c r="F2475" s="191"/>
      <c r="G2475" s="876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59"/>
        <v/>
      </c>
      <c r="C2476" s="190"/>
      <c r="D2476" s="190"/>
      <c r="E2476" s="831"/>
      <c r="F2476" s="191"/>
      <c r="G2476" s="876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59"/>
        <v/>
      </c>
      <c r="C2477" s="190"/>
      <c r="D2477" s="190"/>
      <c r="E2477" s="831"/>
      <c r="F2477" s="191"/>
      <c r="G2477" s="876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59"/>
        <v/>
      </c>
      <c r="C2478" s="190"/>
      <c r="D2478" s="190"/>
      <c r="E2478" s="831"/>
      <c r="F2478" s="191"/>
      <c r="G2478" s="876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59"/>
        <v/>
      </c>
      <c r="C2479" s="190"/>
      <c r="D2479" s="190"/>
      <c r="E2479" s="831"/>
      <c r="F2479" s="191"/>
      <c r="G2479" s="876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59"/>
        <v/>
      </c>
      <c r="C2480" s="190"/>
      <c r="D2480" s="190"/>
      <c r="E2480" s="831"/>
      <c r="F2480" s="191"/>
      <c r="G2480" s="876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59"/>
        <v/>
      </c>
      <c r="C2481" s="190"/>
      <c r="D2481" s="190"/>
      <c r="E2481" s="831"/>
      <c r="F2481" s="191"/>
      <c r="G2481" s="876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59"/>
        <v/>
      </c>
      <c r="C2482" s="190"/>
      <c r="D2482" s="190"/>
      <c r="E2482" s="831"/>
      <c r="F2482" s="191"/>
      <c r="G2482" s="876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59"/>
        <v/>
      </c>
      <c r="C2483" s="190"/>
      <c r="D2483" s="190"/>
      <c r="E2483" s="831"/>
      <c r="F2483" s="191"/>
      <c r="G2483" s="876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59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59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59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59"/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ref="B2488:B2551" si="60">IF(C2488&lt;&gt;"",MONTH(C2488),"")</f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60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60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60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60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60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60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60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60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60"/>
        <v/>
      </c>
      <c r="C2497" s="190"/>
      <c r="D2497" s="190"/>
      <c r="E2497" s="831"/>
      <c r="F2497" s="191"/>
      <c r="G2497" s="876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60"/>
        <v/>
      </c>
      <c r="C2498" s="190"/>
      <c r="D2498" s="190"/>
      <c r="E2498" s="831"/>
      <c r="F2498" s="40"/>
      <c r="G2498" s="879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60"/>
        <v/>
      </c>
      <c r="C2499" s="190"/>
      <c r="D2499" s="190"/>
      <c r="E2499" s="831"/>
      <c r="F2499" s="188"/>
      <c r="G2499" s="879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60"/>
        <v/>
      </c>
      <c r="C2500" s="190"/>
      <c r="D2500" s="190"/>
      <c r="E2500" s="831"/>
      <c r="F2500" s="40"/>
      <c r="G2500" s="879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60"/>
        <v/>
      </c>
      <c r="C2501" s="190"/>
      <c r="D2501" s="190"/>
      <c r="E2501" s="831"/>
      <c r="F2501" s="40"/>
      <c r="G2501" s="879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60"/>
        <v/>
      </c>
      <c r="C2502" s="190"/>
      <c r="D2502" s="190"/>
      <c r="E2502" s="831"/>
      <c r="F2502" s="40"/>
      <c r="G2502" s="879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60"/>
        <v/>
      </c>
      <c r="C2503" s="190"/>
      <c r="D2503" s="190"/>
      <c r="E2503" s="831"/>
      <c r="F2503" s="40"/>
      <c r="G2503" s="879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60"/>
        <v/>
      </c>
      <c r="C2504" s="190"/>
      <c r="D2504" s="190"/>
      <c r="E2504" s="831"/>
      <c r="F2504" s="40"/>
      <c r="G2504" s="879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60"/>
        <v/>
      </c>
      <c r="C2505" s="190"/>
      <c r="D2505" s="190"/>
      <c r="E2505" s="831"/>
      <c r="F2505" s="40"/>
      <c r="G2505" s="879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60"/>
        <v/>
      </c>
      <c r="C2506" s="190"/>
      <c r="D2506" s="190"/>
      <c r="E2506" s="831"/>
      <c r="F2506" s="40"/>
      <c r="G2506" s="879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60"/>
        <v/>
      </c>
      <c r="C2507" s="190"/>
      <c r="D2507" s="190"/>
      <c r="E2507" s="831"/>
      <c r="F2507" s="40"/>
      <c r="G2507" s="879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60"/>
        <v/>
      </c>
      <c r="C2508" s="190"/>
      <c r="D2508" s="190"/>
      <c r="E2508" s="831"/>
      <c r="F2508" s="188"/>
      <c r="G2508" s="879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60"/>
        <v/>
      </c>
      <c r="C2509" s="190"/>
      <c r="D2509" s="190"/>
      <c r="E2509" s="831"/>
      <c r="F2509" s="40"/>
      <c r="G2509" s="879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60"/>
        <v/>
      </c>
      <c r="C2510" s="190"/>
      <c r="D2510" s="37"/>
      <c r="E2510" s="831"/>
      <c r="F2510" s="40"/>
      <c r="G2510" s="879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60"/>
        <v/>
      </c>
      <c r="C2511" s="190"/>
      <c r="D2511" s="37"/>
      <c r="E2511" s="831"/>
      <c r="F2511" s="40"/>
      <c r="G2511" s="879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60"/>
        <v/>
      </c>
      <c r="C2512" s="190"/>
      <c r="D2512" s="37"/>
      <c r="E2512" s="831"/>
      <c r="F2512" s="40"/>
      <c r="G2512" s="879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60"/>
        <v/>
      </c>
      <c r="C2513" s="190"/>
      <c r="D2513" s="37"/>
      <c r="E2513" s="831"/>
      <c r="F2513" s="40"/>
      <c r="G2513" s="879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60"/>
        <v/>
      </c>
      <c r="C2514" s="190"/>
      <c r="D2514" s="37"/>
      <c r="E2514" s="831"/>
      <c r="F2514" s="40"/>
      <c r="G2514" s="879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60"/>
        <v/>
      </c>
      <c r="C2515" s="190"/>
      <c r="D2515" s="37"/>
      <c r="E2515" s="831"/>
      <c r="F2515" s="40"/>
      <c r="G2515" s="879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60"/>
        <v/>
      </c>
      <c r="C2516" s="190"/>
      <c r="D2516" s="37"/>
      <c r="E2516" s="831"/>
      <c r="F2516" s="40"/>
      <c r="G2516" s="879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60"/>
        <v/>
      </c>
      <c r="C2517" s="190"/>
      <c r="D2517" s="37"/>
      <c r="E2517" s="831"/>
      <c r="F2517" s="40"/>
      <c r="G2517" s="879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60"/>
        <v/>
      </c>
      <c r="C2518" s="190"/>
      <c r="D2518" s="37"/>
      <c r="E2518" s="831"/>
      <c r="F2518" s="40"/>
      <c r="G2518" s="879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60"/>
        <v/>
      </c>
      <c r="C2519" s="190"/>
      <c r="D2519" s="37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60"/>
        <v/>
      </c>
      <c r="C2520" s="190"/>
      <c r="D2520" s="37"/>
      <c r="E2520" s="831"/>
      <c r="F2520" s="40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60"/>
        <v/>
      </c>
      <c r="C2521" s="190"/>
      <c r="D2521" s="37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60"/>
        <v/>
      </c>
      <c r="C2522" s="190"/>
      <c r="D2522" s="37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60"/>
        <v/>
      </c>
      <c r="C2523" s="190"/>
      <c r="D2523" s="37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60"/>
        <v/>
      </c>
      <c r="C2524" s="190"/>
      <c r="D2524" s="37"/>
      <c r="E2524" s="831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60"/>
        <v/>
      </c>
      <c r="C2525" s="190"/>
      <c r="D2525" s="37"/>
      <c r="E2525" s="190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60"/>
        <v/>
      </c>
      <c r="C2526" s="190"/>
      <c r="D2526" s="37"/>
      <c r="E2526" s="190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60"/>
        <v/>
      </c>
      <c r="C2527" s="190"/>
      <c r="D2527" s="37"/>
      <c r="E2527" s="190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60"/>
        <v/>
      </c>
      <c r="C2528" s="190"/>
      <c r="D2528" s="37"/>
      <c r="E2528" s="190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60"/>
        <v/>
      </c>
      <c r="C2529" s="190"/>
      <c r="D2529" s="37"/>
      <c r="E2529" s="190"/>
      <c r="F2529" s="40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60"/>
        <v/>
      </c>
      <c r="C2530" s="190"/>
      <c r="D2530" s="37"/>
      <c r="E2530" s="190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60"/>
        <v/>
      </c>
      <c r="C2531" s="190"/>
      <c r="D2531" s="37"/>
      <c r="E2531" s="190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60"/>
        <v/>
      </c>
      <c r="C2532" s="190"/>
      <c r="D2532" s="37"/>
      <c r="E2532" s="190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60"/>
        <v/>
      </c>
      <c r="C2533" s="190"/>
      <c r="D2533" s="37"/>
      <c r="E2533" s="190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60"/>
        <v/>
      </c>
      <c r="C2534" s="190"/>
      <c r="D2534" s="37"/>
      <c r="E2534" s="190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60"/>
        <v/>
      </c>
      <c r="C2535" s="190"/>
      <c r="D2535" s="37"/>
      <c r="E2535" s="190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60"/>
        <v/>
      </c>
      <c r="C2536" s="190"/>
      <c r="D2536" s="37"/>
      <c r="E2536" s="190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60"/>
        <v/>
      </c>
      <c r="C2537" s="190"/>
      <c r="D2537" s="37"/>
      <c r="E2537" s="190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60"/>
        <v/>
      </c>
      <c r="C2538" s="190"/>
      <c r="D2538" s="37"/>
      <c r="E2538" s="190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60"/>
        <v/>
      </c>
      <c r="C2539" s="190"/>
      <c r="D2539" s="37"/>
      <c r="E2539" s="190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60"/>
        <v/>
      </c>
      <c r="C2540" s="190"/>
      <c r="D2540" s="37"/>
      <c r="E2540" s="190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60"/>
        <v/>
      </c>
      <c r="C2541" s="190"/>
      <c r="D2541" s="37"/>
      <c r="E2541" s="190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60"/>
        <v/>
      </c>
      <c r="C2542" s="190"/>
      <c r="D2542" s="37"/>
      <c r="E2542" s="190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60"/>
        <v/>
      </c>
      <c r="C2543" s="190"/>
      <c r="D2543" s="37"/>
      <c r="E2543" s="190"/>
      <c r="F2543" s="40"/>
      <c r="G2543" s="879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60"/>
        <v/>
      </c>
      <c r="C2544" s="190"/>
      <c r="D2544" s="37"/>
      <c r="E2544" s="190"/>
      <c r="F2544" s="191"/>
      <c r="G2544" s="876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60"/>
        <v/>
      </c>
      <c r="C2545" s="190"/>
      <c r="D2545" s="37"/>
      <c r="E2545" s="190"/>
      <c r="F2545" s="191"/>
      <c r="G2545" s="876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60"/>
        <v/>
      </c>
      <c r="C2546" s="190"/>
      <c r="D2546" s="37"/>
      <c r="E2546" s="190"/>
      <c r="F2546" s="191"/>
      <c r="G2546" s="876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60"/>
        <v/>
      </c>
      <c r="C2547" s="190"/>
      <c r="D2547" s="37"/>
      <c r="E2547" s="190"/>
      <c r="F2547" s="191"/>
      <c r="G2547" s="876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60"/>
        <v/>
      </c>
      <c r="C2548" s="190"/>
      <c r="D2548" s="37"/>
      <c r="E2548" s="190"/>
      <c r="F2548" s="191"/>
      <c r="G2548" s="876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60"/>
        <v/>
      </c>
      <c r="C2549" s="190"/>
      <c r="D2549" s="37"/>
      <c r="E2549" s="190"/>
      <c r="F2549" s="191"/>
      <c r="G2549" s="876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60"/>
        <v/>
      </c>
      <c r="C2550" s="190"/>
      <c r="D2550" s="37"/>
      <c r="E2550" s="190"/>
      <c r="F2550" s="191"/>
      <c r="G2550" s="876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60"/>
        <v/>
      </c>
      <c r="C2551" s="190"/>
      <c r="D2551" s="37"/>
      <c r="E2551" s="190"/>
      <c r="F2551" s="191"/>
      <c r="G2551" s="876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ref="B2552:B2615" si="61">IF(C2552&lt;&gt;"",MONTH(C2552),"")</f>
        <v/>
      </c>
      <c r="C2552" s="190"/>
      <c r="D2552" s="37"/>
      <c r="E2552" s="190"/>
      <c r="F2552" s="191"/>
      <c r="G2552" s="876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61"/>
        <v/>
      </c>
      <c r="C2553" s="190"/>
      <c r="D2553" s="37"/>
      <c r="E2553" s="190"/>
      <c r="F2553" s="191"/>
      <c r="G2553" s="876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61"/>
        <v/>
      </c>
      <c r="C2554" s="190"/>
      <c r="D2554" s="37"/>
      <c r="E2554" s="190"/>
      <c r="F2554" s="191"/>
      <c r="G2554" s="876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61"/>
        <v/>
      </c>
      <c r="C2555" s="190"/>
      <c r="D2555" s="37"/>
      <c r="E2555" s="190"/>
      <c r="F2555" s="191"/>
      <c r="G2555" s="876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61"/>
        <v/>
      </c>
      <c r="C2556" s="190"/>
      <c r="D2556" s="37"/>
      <c r="E2556" s="190"/>
      <c r="F2556" s="191"/>
      <c r="G2556" s="876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61"/>
        <v/>
      </c>
      <c r="C2557" s="190"/>
      <c r="D2557" s="37"/>
      <c r="E2557" s="190"/>
      <c r="F2557" s="191"/>
      <c r="G2557" s="876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61"/>
        <v/>
      </c>
      <c r="C2558" s="190"/>
      <c r="D2558" s="37"/>
      <c r="E2558" s="190"/>
      <c r="F2558" s="191"/>
      <c r="G2558" s="876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61"/>
        <v/>
      </c>
      <c r="C2559" s="190"/>
      <c r="D2559" s="37"/>
      <c r="E2559" s="190"/>
      <c r="F2559" s="191"/>
      <c r="G2559" s="876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61"/>
        <v/>
      </c>
      <c r="C2560" s="190"/>
      <c r="D2560" s="37"/>
      <c r="E2560" s="190"/>
      <c r="F2560" s="191"/>
      <c r="G2560" s="876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61"/>
        <v/>
      </c>
      <c r="C2561" s="190"/>
      <c r="D2561" s="37"/>
      <c r="E2561" s="190"/>
      <c r="F2561" s="191"/>
      <c r="G2561" s="876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61"/>
        <v/>
      </c>
      <c r="C2562" s="190"/>
      <c r="D2562" s="37"/>
      <c r="E2562" s="190"/>
      <c r="F2562" s="191"/>
      <c r="G2562" s="876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61"/>
        <v/>
      </c>
      <c r="C2563" s="190"/>
      <c r="D2563" s="37"/>
      <c r="E2563" s="190"/>
      <c r="F2563" s="191"/>
      <c r="G2563" s="876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61"/>
        <v/>
      </c>
      <c r="C2564" s="190"/>
      <c r="D2564" s="37"/>
      <c r="E2564" s="190"/>
      <c r="F2564" s="191"/>
      <c r="G2564" s="876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61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61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61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61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61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61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61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61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61"/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61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61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61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61"/>
        <v/>
      </c>
      <c r="C2577" s="190"/>
      <c r="D2577" s="37"/>
      <c r="E2577" s="190"/>
      <c r="F2577" s="191"/>
      <c r="G2577" s="876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61"/>
        <v/>
      </c>
      <c r="C2578" s="190"/>
      <c r="D2578" s="190"/>
      <c r="E2578" s="190"/>
      <c r="F2578" s="191"/>
      <c r="G2578" s="876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61"/>
        <v/>
      </c>
      <c r="C2579" s="190"/>
      <c r="D2579" s="190"/>
      <c r="E2579" s="190"/>
      <c r="F2579" s="191"/>
      <c r="G2579" s="876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61"/>
        <v/>
      </c>
      <c r="C2580" s="190"/>
      <c r="D2580" s="190"/>
      <c r="E2580" s="190"/>
      <c r="F2580" s="191"/>
      <c r="G2580" s="876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61"/>
        <v/>
      </c>
      <c r="C2581" s="190"/>
      <c r="D2581" s="190"/>
      <c r="E2581" s="190"/>
      <c r="F2581" s="191"/>
      <c r="G2581" s="876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61"/>
        <v/>
      </c>
      <c r="C2582" s="190"/>
      <c r="D2582" s="37"/>
      <c r="E2582" s="190"/>
      <c r="F2582" s="40"/>
      <c r="G2582" s="879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61"/>
        <v/>
      </c>
      <c r="C2583" s="190"/>
      <c r="D2583" s="37"/>
      <c r="E2583" s="190"/>
      <c r="F2583" s="40"/>
      <c r="G2583" s="879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61"/>
        <v/>
      </c>
      <c r="C2584" s="190"/>
      <c r="D2584" s="37"/>
      <c r="E2584" s="190"/>
      <c r="F2584" s="40"/>
      <c r="G2584" s="879"/>
      <c r="H2584" s="7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61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61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61"/>
        <v/>
      </c>
      <c r="C2587" s="190"/>
      <c r="D2587" s="37"/>
      <c r="E2587" s="190"/>
      <c r="F2587" s="191"/>
      <c r="G2587" s="876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61"/>
        <v/>
      </c>
      <c r="C2588" s="190"/>
      <c r="D2588" s="190"/>
      <c r="E2588" s="190"/>
      <c r="F2588" s="191"/>
      <c r="G2588" s="876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61"/>
        <v/>
      </c>
      <c r="C2589" s="190"/>
      <c r="D2589" s="190"/>
      <c r="E2589" s="190"/>
      <c r="F2589" s="191"/>
      <c r="G2589" s="876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61"/>
        <v/>
      </c>
      <c r="C2590" s="190"/>
      <c r="D2590" s="190"/>
      <c r="E2590" s="190"/>
      <c r="F2590" s="191"/>
      <c r="G2590" s="876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61"/>
        <v/>
      </c>
      <c r="C2591" s="190"/>
      <c r="D2591" s="190"/>
      <c r="E2591" s="190"/>
      <c r="F2591" s="191"/>
      <c r="G2591" s="876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61"/>
        <v/>
      </c>
      <c r="C2592" s="190"/>
      <c r="D2592" s="190"/>
      <c r="E2592" s="190"/>
      <c r="F2592" s="191"/>
      <c r="G2592" s="876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61"/>
        <v/>
      </c>
      <c r="C2593" s="190"/>
      <c r="D2593" s="190"/>
      <c r="E2593" s="190"/>
      <c r="F2593" s="191"/>
      <c r="G2593" s="876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61"/>
        <v/>
      </c>
      <c r="C2594" s="190"/>
      <c r="D2594" s="190"/>
      <c r="E2594" s="190"/>
      <c r="F2594" s="191"/>
      <c r="G2594" s="876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61"/>
        <v/>
      </c>
      <c r="C2595" s="190"/>
      <c r="D2595" s="190"/>
      <c r="E2595" s="190"/>
      <c r="F2595" s="191"/>
      <c r="G2595" s="876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61"/>
        <v/>
      </c>
      <c r="C2596" s="190"/>
      <c r="D2596" s="190"/>
      <c r="E2596" s="190"/>
      <c r="F2596" s="191"/>
      <c r="G2596" s="876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61"/>
        <v/>
      </c>
      <c r="C2597" s="190"/>
      <c r="D2597" s="190"/>
      <c r="E2597" s="190"/>
      <c r="F2597" s="191"/>
      <c r="G2597" s="876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61"/>
        <v/>
      </c>
      <c r="C2598" s="190"/>
      <c r="D2598" s="190"/>
      <c r="E2598" s="190"/>
      <c r="F2598" s="191"/>
      <c r="G2598" s="876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61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61"/>
        <v/>
      </c>
      <c r="C2600" s="190"/>
      <c r="D2600" s="190"/>
      <c r="E2600" s="190"/>
      <c r="F2600" s="191"/>
      <c r="G2600" s="876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61"/>
        <v/>
      </c>
      <c r="C2601" s="190"/>
      <c r="D2601" s="190"/>
      <c r="E2601" s="190"/>
      <c r="F2601" s="40"/>
      <c r="G2601" s="879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61"/>
        <v/>
      </c>
      <c r="C2602" s="190"/>
      <c r="D2602" s="190"/>
      <c r="E2602" s="190"/>
      <c r="F2602" s="40"/>
      <c r="G2602" s="879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61"/>
        <v/>
      </c>
      <c r="C2603" s="190"/>
      <c r="D2603" s="190"/>
      <c r="E2603" s="190"/>
      <c r="F2603" s="188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61"/>
        <v/>
      </c>
      <c r="C2604" s="190"/>
      <c r="D2604" s="190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61"/>
        <v/>
      </c>
      <c r="C2605" s="190"/>
      <c r="D2605" s="190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61"/>
        <v/>
      </c>
      <c r="C2606" s="190"/>
      <c r="D2606" s="190"/>
      <c r="E2606" s="190"/>
      <c r="F2606" s="40"/>
      <c r="G2606" s="879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61"/>
        <v/>
      </c>
      <c r="C2607" s="190"/>
      <c r="D2607" s="190"/>
      <c r="E2607" s="190"/>
      <c r="F2607" s="188"/>
      <c r="G2607" s="879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61"/>
        <v/>
      </c>
      <c r="C2608" s="190"/>
      <c r="D2608" s="190"/>
      <c r="E2608" s="190"/>
      <c r="F2608" s="40"/>
      <c r="G2608" s="879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61"/>
        <v/>
      </c>
      <c r="C2609" s="190"/>
      <c r="D2609" s="190"/>
      <c r="E2609" s="190"/>
      <c r="F2609" s="188"/>
      <c r="G2609" s="879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61"/>
        <v/>
      </c>
      <c r="C2610" s="190"/>
      <c r="D2610" s="37"/>
      <c r="E2610" s="190"/>
      <c r="F2610" s="40"/>
      <c r="G2610" s="879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61"/>
        <v/>
      </c>
      <c r="C2611" s="190"/>
      <c r="D2611" s="37"/>
      <c r="E2611" s="190"/>
      <c r="F2611" s="40"/>
      <c r="G2611" s="879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61"/>
        <v/>
      </c>
      <c r="C2612" s="190"/>
      <c r="D2612" s="37"/>
      <c r="E2612" s="190"/>
      <c r="F2612" s="40"/>
      <c r="G2612" s="879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61"/>
        <v/>
      </c>
      <c r="C2613" s="190"/>
      <c r="D2613" s="37"/>
      <c r="E2613" s="190"/>
      <c r="F2613" s="40"/>
      <c r="G2613" s="879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61"/>
        <v/>
      </c>
      <c r="C2614" s="190"/>
      <c r="D2614" s="37"/>
      <c r="E2614" s="190"/>
      <c r="F2614" s="40"/>
      <c r="G2614" s="879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61"/>
        <v/>
      </c>
      <c r="C2615" s="190"/>
      <c r="D2615" s="37"/>
      <c r="E2615" s="190"/>
      <c r="F2615" s="40"/>
      <c r="G2615" s="879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ref="B2616:B2679" si="62">IF(C2616&lt;&gt;"",MONTH(C2616),"")</f>
        <v/>
      </c>
      <c r="C2616" s="190"/>
      <c r="D2616" s="37"/>
      <c r="E2616" s="190"/>
      <c r="F2616" s="40"/>
      <c r="G2616" s="879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62"/>
        <v/>
      </c>
      <c r="C2617" s="190"/>
      <c r="D2617" s="37"/>
      <c r="E2617" s="190"/>
      <c r="F2617" s="40"/>
      <c r="G2617" s="879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62"/>
        <v/>
      </c>
      <c r="C2618" s="190"/>
      <c r="D2618" s="37"/>
      <c r="E2618" s="190"/>
      <c r="F2618" s="40"/>
      <c r="G2618" s="879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62"/>
        <v/>
      </c>
      <c r="C2619" s="190"/>
      <c r="D2619" s="37"/>
      <c r="E2619" s="190"/>
      <c r="F2619" s="40"/>
      <c r="G2619" s="879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62"/>
        <v/>
      </c>
      <c r="C2620" s="190"/>
      <c r="D2620" s="37"/>
      <c r="E2620" s="190"/>
      <c r="F2620" s="40"/>
      <c r="G2620" s="879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62"/>
        <v/>
      </c>
      <c r="C2621" s="190"/>
      <c r="D2621" s="37"/>
      <c r="E2621" s="190"/>
      <c r="F2621" s="40"/>
      <c r="G2621" s="879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62"/>
        <v/>
      </c>
      <c r="C2622" s="190"/>
      <c r="D2622" s="37"/>
      <c r="E2622" s="190"/>
      <c r="F2622" s="191"/>
      <c r="G2622" s="876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62"/>
        <v/>
      </c>
      <c r="C2623" s="190"/>
      <c r="D2623" s="37"/>
      <c r="E2623" s="190"/>
      <c r="F2623" s="191"/>
      <c r="G2623" s="876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62"/>
        <v/>
      </c>
      <c r="C2624" s="190"/>
      <c r="D2624" s="37"/>
      <c r="E2624" s="190"/>
      <c r="F2624" s="191"/>
      <c r="G2624" s="876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62"/>
        <v/>
      </c>
      <c r="C2625" s="190"/>
      <c r="D2625" s="37"/>
      <c r="E2625" s="190"/>
      <c r="F2625" s="191"/>
      <c r="G2625" s="876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62"/>
        <v/>
      </c>
      <c r="C2626" s="190"/>
      <c r="D2626" s="37"/>
      <c r="E2626" s="190"/>
      <c r="F2626" s="191"/>
      <c r="G2626" s="876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62"/>
        <v/>
      </c>
      <c r="C2627" s="190"/>
      <c r="D2627" s="37"/>
      <c r="E2627" s="190"/>
      <c r="F2627" s="191"/>
      <c r="G2627" s="876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62"/>
        <v/>
      </c>
      <c r="C2628" s="190"/>
      <c r="D2628" s="37"/>
      <c r="E2628" s="190"/>
      <c r="F2628" s="191"/>
      <c r="G2628" s="876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62"/>
        <v/>
      </c>
      <c r="C2629" s="190"/>
      <c r="D2629" s="37"/>
      <c r="E2629" s="190"/>
      <c r="F2629" s="191"/>
      <c r="G2629" s="876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62"/>
        <v/>
      </c>
      <c r="C2630" s="190"/>
      <c r="D2630" s="37"/>
      <c r="E2630" s="190"/>
      <c r="F2630" s="191"/>
      <c r="G2630" s="876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62"/>
        <v/>
      </c>
      <c r="C2631" s="190"/>
      <c r="D2631" s="37"/>
      <c r="E2631" s="190"/>
      <c r="F2631" s="191"/>
      <c r="G2631" s="876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62"/>
        <v/>
      </c>
      <c r="C2632" s="190"/>
      <c r="D2632" s="37"/>
      <c r="E2632" s="190"/>
      <c r="F2632" s="191"/>
      <c r="G2632" s="876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62"/>
        <v/>
      </c>
      <c r="C2633" s="190"/>
      <c r="D2633" s="37"/>
      <c r="E2633" s="190"/>
      <c r="F2633" s="191"/>
      <c r="G2633" s="876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62"/>
        <v/>
      </c>
      <c r="C2634" s="183"/>
      <c r="D2634" s="183"/>
      <c r="E2634" s="183"/>
      <c r="F2634" s="188"/>
      <c r="G2634" s="880"/>
      <c r="H2634" s="7"/>
      <c r="I2634" s="253"/>
      <c r="J2634" s="253"/>
      <c r="K2634" s="595"/>
      <c r="L2634" s="596"/>
      <c r="M2634" s="596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62"/>
        <v/>
      </c>
      <c r="C2635" s="190"/>
      <c r="D2635" s="183"/>
      <c r="E2635" s="183"/>
      <c r="F2635" s="188"/>
      <c r="G2635" s="876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  <c r="AB2635" s="587"/>
      <c r="AC2635" s="587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62"/>
        <v/>
      </c>
      <c r="C2636" s="190"/>
      <c r="D2636" s="183"/>
      <c r="E2636" s="183"/>
      <c r="F2636" s="188"/>
      <c r="G2636" s="876"/>
      <c r="H2636" s="7"/>
      <c r="I2636" s="253"/>
      <c r="J2636" s="253"/>
      <c r="K2636" s="3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  <c r="AB2636" s="587"/>
      <c r="AC2636" s="587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62"/>
        <v/>
      </c>
      <c r="C2637" s="190"/>
      <c r="D2637" s="190"/>
      <c r="E2637" s="183"/>
      <c r="F2637" s="191"/>
      <c r="G2637" s="876"/>
      <c r="H2637" s="804"/>
      <c r="I2637" s="253"/>
      <c r="J2637" s="253"/>
      <c r="K2637" s="595"/>
      <c r="L2637" s="193"/>
      <c r="M2637" s="193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62"/>
        <v/>
      </c>
      <c r="C2638" s="190"/>
      <c r="D2638" s="190"/>
      <c r="E2638" s="190"/>
      <c r="F2638" s="188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62"/>
        <v/>
      </c>
      <c r="C2639" s="190"/>
      <c r="D2639" s="190"/>
      <c r="E2639" s="190"/>
      <c r="F2639" s="188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62"/>
        <v/>
      </c>
      <c r="C2640" s="190"/>
      <c r="D2640" s="190"/>
      <c r="E2640" s="190"/>
      <c r="F2640" s="188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62"/>
        <v/>
      </c>
      <c r="C2641" s="190"/>
      <c r="D2641" s="190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62"/>
        <v/>
      </c>
      <c r="C2642" s="190"/>
      <c r="D2642" s="190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62"/>
        <v/>
      </c>
      <c r="C2643" s="190"/>
      <c r="D2643" s="190"/>
      <c r="E2643" s="190"/>
      <c r="F2643" s="40"/>
      <c r="G2643" s="879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62"/>
        <v/>
      </c>
      <c r="C2644" s="190"/>
      <c r="D2644" s="190"/>
      <c r="E2644" s="190"/>
      <c r="F2644" s="40"/>
      <c r="G2644" s="879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62"/>
        <v/>
      </c>
      <c r="C2645" s="190"/>
      <c r="D2645" s="190"/>
      <c r="E2645" s="190"/>
      <c r="F2645" s="40"/>
      <c r="G2645" s="879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62"/>
        <v/>
      </c>
      <c r="C2646" s="190"/>
      <c r="D2646" s="190"/>
      <c r="E2646" s="190"/>
      <c r="F2646" s="40"/>
      <c r="G2646" s="879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62"/>
        <v/>
      </c>
      <c r="C2647" s="190"/>
      <c r="D2647" s="190"/>
      <c r="E2647" s="190"/>
      <c r="F2647" s="188"/>
      <c r="G2647" s="879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62"/>
        <v/>
      </c>
      <c r="C2648" s="190"/>
      <c r="D2648" s="190"/>
      <c r="E2648" s="190"/>
      <c r="F2648" s="188"/>
      <c r="G2648" s="879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62"/>
        <v/>
      </c>
      <c r="C2649" s="190"/>
      <c r="D2649" s="190"/>
      <c r="E2649" s="190"/>
      <c r="F2649" s="188"/>
      <c r="G2649" s="879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62"/>
        <v/>
      </c>
      <c r="C2650" s="190"/>
      <c r="D2650" s="190"/>
      <c r="E2650" s="190"/>
      <c r="F2650" s="40"/>
      <c r="G2650" s="879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62"/>
        <v/>
      </c>
      <c r="C2651" s="190"/>
      <c r="D2651" s="190"/>
      <c r="E2651" s="190"/>
      <c r="F2651" s="40"/>
      <c r="G2651" s="879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62"/>
        <v/>
      </c>
      <c r="C2652" s="190"/>
      <c r="D2652" s="190"/>
      <c r="E2652" s="190"/>
      <c r="F2652" s="40"/>
      <c r="G2652" s="879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62"/>
        <v/>
      </c>
      <c r="C2653" s="190"/>
      <c r="D2653" s="190"/>
      <c r="E2653" s="190"/>
      <c r="F2653" s="40"/>
      <c r="G2653" s="879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62"/>
        <v/>
      </c>
      <c r="C2654" s="190"/>
      <c r="D2654" s="190"/>
      <c r="E2654" s="190"/>
      <c r="F2654" s="40"/>
      <c r="G2654" s="879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62"/>
        <v/>
      </c>
      <c r="C2655" s="190"/>
      <c r="D2655" s="190"/>
      <c r="E2655" s="190"/>
      <c r="F2655" s="40"/>
      <c r="G2655" s="879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62"/>
        <v/>
      </c>
      <c r="C2656" s="190"/>
      <c r="D2656" s="190"/>
      <c r="E2656" s="190"/>
      <c r="F2656" s="40"/>
      <c r="G2656" s="879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62"/>
        <v/>
      </c>
      <c r="C2657" s="190"/>
      <c r="D2657" s="190"/>
      <c r="E2657" s="190"/>
      <c r="F2657" s="40"/>
      <c r="G2657" s="879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62"/>
        <v/>
      </c>
      <c r="C2658" s="190"/>
      <c r="D2658" s="190"/>
      <c r="E2658" s="190"/>
      <c r="F2658" s="40"/>
      <c r="G2658" s="879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62"/>
        <v/>
      </c>
      <c r="C2659" s="190"/>
      <c r="D2659" s="190"/>
      <c r="E2659" s="190"/>
      <c r="F2659" s="40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62"/>
        <v/>
      </c>
      <c r="C2660" s="190"/>
      <c r="D2660" s="190"/>
      <c r="E2660" s="190"/>
      <c r="F2660" s="40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62"/>
        <v/>
      </c>
      <c r="C2661" s="190"/>
      <c r="D2661" s="190"/>
      <c r="E2661" s="190"/>
      <c r="F2661" s="40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62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62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62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62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62"/>
        <v/>
      </c>
      <c r="C2666" s="190"/>
      <c r="D2666" s="190"/>
      <c r="E2666" s="190"/>
      <c r="F2666" s="40"/>
      <c r="G2666" s="879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62"/>
        <v/>
      </c>
      <c r="C2667" s="190"/>
      <c r="D2667" s="190"/>
      <c r="E2667" s="190"/>
      <c r="F2667" s="191"/>
      <c r="G2667" s="876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62"/>
        <v/>
      </c>
      <c r="C2668" s="190"/>
      <c r="D2668" s="190"/>
      <c r="E2668" s="190"/>
      <c r="F2668" s="191"/>
      <c r="G2668" s="876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62"/>
        <v/>
      </c>
      <c r="C2669" s="190"/>
      <c r="D2669" s="190"/>
      <c r="E2669" s="190"/>
      <c r="F2669" s="191"/>
      <c r="G2669" s="876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62"/>
        <v/>
      </c>
      <c r="C2670" s="190"/>
      <c r="D2670" s="190"/>
      <c r="E2670" s="190"/>
      <c r="F2670" s="191"/>
      <c r="G2670" s="876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62"/>
        <v/>
      </c>
      <c r="C2671" s="190"/>
      <c r="D2671" s="190"/>
      <c r="E2671" s="190"/>
      <c r="F2671" s="191"/>
      <c r="G2671" s="876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62"/>
        <v/>
      </c>
      <c r="C2672" s="190"/>
      <c r="D2672" s="190"/>
      <c r="E2672" s="190"/>
      <c r="F2672" s="191"/>
      <c r="G2672" s="876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62"/>
        <v/>
      </c>
      <c r="C2673" s="190"/>
      <c r="D2673" s="190"/>
      <c r="E2673" s="190"/>
      <c r="F2673" s="191"/>
      <c r="G2673" s="876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62"/>
        <v/>
      </c>
      <c r="C2674" s="190"/>
      <c r="D2674" s="190"/>
      <c r="E2674" s="190"/>
      <c r="F2674" s="191"/>
      <c r="G2674" s="876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62"/>
        <v/>
      </c>
      <c r="C2675" s="190"/>
      <c r="D2675" s="190"/>
      <c r="E2675" s="190"/>
      <c r="F2675" s="191"/>
      <c r="G2675" s="876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62"/>
        <v/>
      </c>
      <c r="C2676" s="190"/>
      <c r="D2676" s="190"/>
      <c r="E2676" s="190"/>
      <c r="F2676" s="191"/>
      <c r="G2676" s="876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62"/>
        <v/>
      </c>
      <c r="C2677" s="190"/>
      <c r="D2677" s="190"/>
      <c r="E2677" s="190"/>
      <c r="F2677" s="191"/>
      <c r="G2677" s="876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62"/>
        <v/>
      </c>
      <c r="C2678" s="190"/>
      <c r="D2678" s="190"/>
      <c r="E2678" s="190"/>
      <c r="F2678" s="191"/>
      <c r="G2678" s="876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62"/>
        <v/>
      </c>
      <c r="C2679" s="190"/>
      <c r="D2679" s="190"/>
      <c r="E2679" s="190"/>
      <c r="F2679" s="191"/>
      <c r="G2679" s="876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ref="B2680:B2743" si="63">IF(C2680&lt;&gt;"",MONTH(C2680),"")</f>
        <v/>
      </c>
      <c r="C2680" s="190"/>
      <c r="D2680" s="190"/>
      <c r="E2680" s="190"/>
      <c r="F2680" s="191"/>
      <c r="G2680" s="876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63"/>
        <v/>
      </c>
      <c r="C2681" s="190"/>
      <c r="D2681" s="190"/>
      <c r="E2681" s="190"/>
      <c r="F2681" s="191"/>
      <c r="G2681" s="876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63"/>
        <v/>
      </c>
      <c r="C2682" s="190"/>
      <c r="D2682" s="190"/>
      <c r="E2682" s="190"/>
      <c r="F2682" s="191"/>
      <c r="G2682" s="876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63"/>
        <v/>
      </c>
      <c r="C2683" s="190"/>
      <c r="D2683" s="190"/>
      <c r="E2683" s="190"/>
      <c r="F2683" s="191"/>
      <c r="G2683" s="876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63"/>
        <v/>
      </c>
      <c r="C2684" s="190"/>
      <c r="D2684" s="190"/>
      <c r="E2684" s="190"/>
      <c r="F2684" s="191"/>
      <c r="G2684" s="876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63"/>
        <v/>
      </c>
      <c r="C2685" s="190"/>
      <c r="D2685" s="190"/>
      <c r="E2685" s="190"/>
      <c r="F2685" s="191"/>
      <c r="G2685" s="876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63"/>
        <v/>
      </c>
      <c r="C2686" s="190"/>
      <c r="D2686" s="190"/>
      <c r="E2686" s="190"/>
      <c r="F2686" s="191"/>
      <c r="G2686" s="876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63"/>
        <v/>
      </c>
      <c r="C2687" s="190"/>
      <c r="D2687" s="190"/>
      <c r="E2687" s="190"/>
      <c r="F2687" s="191"/>
      <c r="G2687" s="876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63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63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63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63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63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63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63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63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63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63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63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63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63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63"/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63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63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63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63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63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63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63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63"/>
        <v/>
      </c>
      <c r="C2709" s="190"/>
      <c r="D2709" s="190"/>
      <c r="E2709" s="190"/>
      <c r="F2709" s="191"/>
      <c r="G2709" s="876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63"/>
        <v/>
      </c>
      <c r="C2710" s="190"/>
      <c r="D2710" s="37"/>
      <c r="E2710" s="190"/>
      <c r="F2710" s="40"/>
      <c r="G2710" s="879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63"/>
        <v/>
      </c>
      <c r="C2711" s="190"/>
      <c r="D2711" s="37"/>
      <c r="E2711" s="190"/>
      <c r="F2711" s="40"/>
      <c r="G2711" s="879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63"/>
        <v/>
      </c>
      <c r="C2712" s="190"/>
      <c r="D2712" s="37"/>
      <c r="E2712" s="190"/>
      <c r="F2712" s="40"/>
      <c r="G2712" s="879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63"/>
        <v/>
      </c>
      <c r="C2713" s="190"/>
      <c r="D2713" s="37"/>
      <c r="E2713" s="190"/>
      <c r="F2713" s="40"/>
      <c r="G2713" s="879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63"/>
        <v/>
      </c>
      <c r="C2714" s="190"/>
      <c r="D2714" s="37"/>
      <c r="E2714" s="190"/>
      <c r="F2714" s="40"/>
      <c r="G2714" s="879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63"/>
        <v/>
      </c>
      <c r="C2715" s="190"/>
      <c r="D2715" s="37"/>
      <c r="E2715" s="190"/>
      <c r="F2715" s="40"/>
      <c r="G2715" s="879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63"/>
        <v/>
      </c>
      <c r="C2716" s="190"/>
      <c r="D2716" s="37"/>
      <c r="E2716" s="190"/>
      <c r="F2716" s="40"/>
      <c r="G2716" s="879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63"/>
        <v/>
      </c>
      <c r="C2717" s="190"/>
      <c r="D2717" s="37"/>
      <c r="E2717" s="190"/>
      <c r="F2717" s="40"/>
      <c r="G2717" s="879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63"/>
        <v/>
      </c>
      <c r="C2718" s="190"/>
      <c r="D2718" s="37"/>
      <c r="E2718" s="190"/>
      <c r="F2718" s="40"/>
      <c r="G2718" s="879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63"/>
        <v/>
      </c>
      <c r="C2719" s="190"/>
      <c r="D2719" s="37"/>
      <c r="E2719" s="190"/>
      <c r="F2719" s="40"/>
      <c r="G2719" s="879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63"/>
        <v/>
      </c>
      <c r="C2720" s="190"/>
      <c r="D2720" s="37"/>
      <c r="E2720" s="190"/>
      <c r="F2720" s="40"/>
      <c r="G2720" s="879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63"/>
        <v/>
      </c>
      <c r="C2721" s="190"/>
      <c r="D2721" s="37"/>
      <c r="E2721" s="190"/>
      <c r="F2721" s="40"/>
      <c r="G2721" s="879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63"/>
        <v/>
      </c>
      <c r="C2722" s="190"/>
      <c r="D2722" s="37"/>
      <c r="E2722" s="190"/>
      <c r="F2722" s="40"/>
      <c r="G2722" s="879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63"/>
        <v/>
      </c>
      <c r="C2723" s="190"/>
      <c r="D2723" s="37"/>
      <c r="E2723" s="190"/>
      <c r="F2723" s="40"/>
      <c r="G2723" s="879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63"/>
        <v/>
      </c>
      <c r="C2724" s="190"/>
      <c r="D2724" s="37"/>
      <c r="E2724" s="190"/>
      <c r="F2724" s="40"/>
      <c r="G2724" s="879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63"/>
        <v/>
      </c>
      <c r="C2725" s="190"/>
      <c r="D2725" s="37"/>
      <c r="E2725" s="190"/>
      <c r="F2725" s="40"/>
      <c r="G2725" s="879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63"/>
        <v/>
      </c>
      <c r="C2726" s="190"/>
      <c r="D2726" s="37"/>
      <c r="E2726" s="190"/>
      <c r="F2726" s="40"/>
      <c r="G2726" s="879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63"/>
        <v/>
      </c>
      <c r="C2727" s="190"/>
      <c r="D2727" s="37"/>
      <c r="E2727" s="190"/>
      <c r="F2727" s="40"/>
      <c r="G2727" s="879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63"/>
        <v/>
      </c>
      <c r="C2728" s="190"/>
      <c r="D2728" s="37"/>
      <c r="E2728" s="190"/>
      <c r="F2728" s="40"/>
      <c r="G2728" s="879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63"/>
        <v/>
      </c>
      <c r="C2729" s="190"/>
      <c r="D2729" s="37"/>
      <c r="E2729" s="190"/>
      <c r="F2729" s="40"/>
      <c r="G2729" s="879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63"/>
        <v/>
      </c>
      <c r="C2730" s="190"/>
      <c r="D2730" s="37"/>
      <c r="E2730" s="190"/>
      <c r="F2730" s="40"/>
      <c r="G2730" s="879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63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63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63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63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63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63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63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63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63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63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63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63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63"/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ref="B2744:B2791" si="64">IF(C2744&lt;&gt;"",MONTH(C2744),"")</f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64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64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64"/>
        <v/>
      </c>
      <c r="C2747" s="190"/>
      <c r="D2747" s="37"/>
      <c r="E2747" s="190"/>
      <c r="F2747" s="40"/>
      <c r="G2747" s="879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64"/>
        <v/>
      </c>
      <c r="C2748" s="190"/>
      <c r="D2748" s="37"/>
      <c r="E2748" s="190"/>
      <c r="F2748" s="191"/>
      <c r="G2748" s="876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64"/>
        <v/>
      </c>
      <c r="C2749" s="190"/>
      <c r="D2749" s="37"/>
      <c r="E2749" s="190"/>
      <c r="F2749" s="191"/>
      <c r="G2749" s="876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64"/>
        <v/>
      </c>
      <c r="C2750" s="190"/>
      <c r="D2750" s="37"/>
      <c r="E2750" s="190"/>
      <c r="F2750" s="191"/>
      <c r="G2750" s="876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64"/>
        <v/>
      </c>
      <c r="C2751" s="190"/>
      <c r="D2751" s="37"/>
      <c r="E2751" s="190"/>
      <c r="F2751" s="191"/>
      <c r="G2751" s="876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64"/>
        <v/>
      </c>
      <c r="C2752" s="190"/>
      <c r="D2752" s="37"/>
      <c r="E2752" s="190"/>
      <c r="F2752" s="191"/>
      <c r="G2752" s="876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64"/>
        <v/>
      </c>
      <c r="C2753" s="190"/>
      <c r="D2753" s="37"/>
      <c r="E2753" s="190"/>
      <c r="F2753" s="191"/>
      <c r="G2753" s="876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64"/>
        <v/>
      </c>
      <c r="C2754" s="190"/>
      <c r="D2754" s="37"/>
      <c r="E2754" s="190"/>
      <c r="F2754" s="191"/>
      <c r="G2754" s="876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64"/>
        <v/>
      </c>
      <c r="C2755" s="190"/>
      <c r="D2755" s="37"/>
      <c r="E2755" s="190"/>
      <c r="F2755" s="191"/>
      <c r="G2755" s="876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64"/>
        <v/>
      </c>
      <c r="C2756" s="190"/>
      <c r="D2756" s="37"/>
      <c r="E2756" s="190"/>
      <c r="F2756" s="191"/>
      <c r="G2756" s="876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64"/>
        <v/>
      </c>
      <c r="C2757" s="190"/>
      <c r="D2757" s="37"/>
      <c r="E2757" s="190"/>
      <c r="F2757" s="191"/>
      <c r="G2757" s="876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64"/>
        <v/>
      </c>
      <c r="C2758" s="190"/>
      <c r="D2758" s="37"/>
      <c r="E2758" s="190"/>
      <c r="F2758" s="191"/>
      <c r="G2758" s="876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64"/>
        <v/>
      </c>
      <c r="C2759" s="190"/>
      <c r="D2759" s="37"/>
      <c r="E2759" s="190"/>
      <c r="F2759" s="191"/>
      <c r="G2759" s="876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64"/>
        <v/>
      </c>
      <c r="C2760" s="190"/>
      <c r="D2760" s="37"/>
      <c r="E2760" s="190"/>
      <c r="F2760" s="191"/>
      <c r="G2760" s="876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64"/>
        <v/>
      </c>
      <c r="C2761" s="190"/>
      <c r="D2761" s="37"/>
      <c r="E2761" s="190"/>
      <c r="F2761" s="191"/>
      <c r="G2761" s="876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64"/>
        <v/>
      </c>
      <c r="C2762" s="190"/>
      <c r="D2762" s="37"/>
      <c r="E2762" s="190"/>
      <c r="F2762" s="191"/>
      <c r="G2762" s="876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64"/>
        <v/>
      </c>
      <c r="C2763" s="190"/>
      <c r="D2763" s="37"/>
      <c r="E2763" s="190"/>
      <c r="F2763" s="191"/>
      <c r="G2763" s="876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64"/>
        <v/>
      </c>
      <c r="C2764" s="190"/>
      <c r="D2764" s="37"/>
      <c r="E2764" s="190"/>
      <c r="F2764" s="191"/>
      <c r="G2764" s="876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64"/>
        <v/>
      </c>
      <c r="C2765" s="190"/>
      <c r="D2765" s="37"/>
      <c r="E2765" s="190"/>
      <c r="F2765" s="191"/>
      <c r="G2765" s="876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64"/>
        <v/>
      </c>
      <c r="C2766" s="190"/>
      <c r="D2766" s="37"/>
      <c r="E2766" s="190"/>
      <c r="F2766" s="191"/>
      <c r="G2766" s="876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64"/>
        <v/>
      </c>
      <c r="C2767" s="190"/>
      <c r="D2767" s="37"/>
      <c r="E2767" s="190"/>
      <c r="F2767" s="191"/>
      <c r="G2767" s="876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64"/>
        <v/>
      </c>
      <c r="C2768" s="190"/>
      <c r="D2768" s="37"/>
      <c r="E2768" s="190"/>
      <c r="F2768" s="191"/>
      <c r="G2768" s="876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64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64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64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64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64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64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64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64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64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64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64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64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64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64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64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64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64"/>
        <v/>
      </c>
      <c r="C2785" s="190"/>
      <c r="D2785" s="37"/>
      <c r="E2785" s="190"/>
      <c r="F2785" s="191"/>
      <c r="G2785" s="876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64"/>
        <v/>
      </c>
      <c r="C2786" s="183"/>
      <c r="D2786" s="183"/>
      <c r="E2786" s="190"/>
      <c r="F2786" s="188"/>
      <c r="G2786" s="880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64"/>
        <v/>
      </c>
      <c r="C2787" s="183"/>
      <c r="D2787" s="183"/>
      <c r="E2787" s="190"/>
      <c r="F2787" s="188"/>
      <c r="G2787" s="880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64"/>
        <v/>
      </c>
      <c r="C2788" s="183"/>
      <c r="D2788" s="183"/>
      <c r="E2788" s="190"/>
      <c r="F2788" s="188"/>
      <c r="G2788" s="880"/>
      <c r="H2788" s="7"/>
      <c r="I2788" s="253"/>
      <c r="J2788" s="253"/>
      <c r="K2788" s="595"/>
      <c r="L2788" s="596"/>
      <c r="M2788" s="596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64"/>
        <v/>
      </c>
      <c r="C2789" s="190"/>
      <c r="D2789" s="190"/>
      <c r="E2789" s="190"/>
      <c r="F2789" s="191"/>
      <c r="G2789" s="876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64"/>
        <v/>
      </c>
      <c r="C2790" s="190"/>
      <c r="D2790" s="190"/>
      <c r="E2790" s="190"/>
      <c r="F2790" s="191"/>
      <c r="G2790" s="876"/>
      <c r="H2790" s="192"/>
      <c r="I2790" s="253"/>
      <c r="J2790" s="253"/>
      <c r="K2790" s="595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64"/>
        <v/>
      </c>
      <c r="C2791" s="190"/>
      <c r="D2791" s="190"/>
      <c r="E2791" s="190"/>
      <c r="F2791" s="191"/>
      <c r="G2791" s="876"/>
      <c r="H2791" s="192"/>
      <c r="I2791" s="253"/>
      <c r="J2791" s="253"/>
      <c r="K2791" s="38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ref="B2792:B2797" si="65">IF(C2792&lt;&gt;"",MONTH(C2792),"")</f>
        <v/>
      </c>
      <c r="C2792" s="190"/>
      <c r="D2792" s="37"/>
      <c r="E2792" s="190"/>
      <c r="F2792" s="191"/>
      <c r="G2792" s="879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65"/>
        <v/>
      </c>
      <c r="C2793" s="37"/>
      <c r="D2793" s="37"/>
      <c r="E2793" s="37"/>
      <c r="F2793" s="40"/>
      <c r="G2793" s="879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65"/>
        <v/>
      </c>
      <c r="C2794" s="37"/>
      <c r="D2794" s="37"/>
      <c r="E2794" s="37"/>
      <c r="F2794" s="40"/>
      <c r="G2794" s="879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65"/>
        <v/>
      </c>
      <c r="C2795" s="37"/>
      <c r="D2795" s="37"/>
      <c r="E2795" s="37"/>
      <c r="F2795" s="40"/>
      <c r="G2795" s="879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65"/>
        <v/>
      </c>
      <c r="C2796" s="37"/>
      <c r="D2796" s="37"/>
      <c r="E2796" s="37"/>
      <c r="F2796" s="40"/>
      <c r="G2796" s="879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65"/>
        <v/>
      </c>
      <c r="C2797" s="37"/>
      <c r="D2797" s="37"/>
      <c r="E2797" s="37"/>
      <c r="F2797" s="40"/>
      <c r="G2797" s="879"/>
      <c r="H2797" s="44"/>
      <c r="I2797" s="253"/>
      <c r="J2797" s="253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8"/>
    </row>
    <row r="2799" spans="1:27">
      <c r="J2799" s="827"/>
    </row>
    <row r="2807" spans="11:11">
      <c r="K2807" s="480">
        <f>SUBTOTAL(9,K10:K2797)</f>
        <v>4133996643</v>
      </c>
    </row>
  </sheetData>
  <autoFilter ref="A9:AD2797"/>
  <sortState ref="A26:AD227">
    <sortCondition ref="C26:C227"/>
    <sortCondition ref="D26:D22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8" t="s">
        <v>354</v>
      </c>
      <c r="G1" s="918"/>
      <c r="H1" s="918"/>
      <c r="I1" s="918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17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17"/>
      <c r="H2" s="917"/>
      <c r="I2" s="917"/>
    </row>
    <row r="3" spans="1:14">
      <c r="F3" s="917"/>
      <c r="G3" s="917"/>
      <c r="H3" s="917"/>
      <c r="I3" s="917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1" t="s">
        <v>123</v>
      </c>
      <c r="I7" s="921"/>
      <c r="J7" s="623"/>
      <c r="K7" s="623"/>
      <c r="M7" s="920" t="s">
        <v>346</v>
      </c>
      <c r="N7" s="920"/>
    </row>
    <row r="8" spans="1:14" s="840" customFormat="1" ht="23.25" customHeight="1" thickBot="1">
      <c r="A8" s="922" t="s">
        <v>356</v>
      </c>
      <c r="B8" s="924" t="s">
        <v>1</v>
      </c>
      <c r="C8" s="925"/>
      <c r="D8" s="926" t="s">
        <v>0</v>
      </c>
      <c r="E8" s="922" t="s">
        <v>357</v>
      </c>
      <c r="F8" s="919" t="s">
        <v>94</v>
      </c>
      <c r="G8" s="919"/>
      <c r="H8" s="924" t="s">
        <v>21</v>
      </c>
      <c r="I8" s="925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23"/>
      <c r="B9" s="842" t="s">
        <v>15</v>
      </c>
      <c r="C9" s="842" t="s">
        <v>32</v>
      </c>
      <c r="D9" s="927"/>
      <c r="E9" s="923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849815291</v>
      </c>
      <c r="I10" s="847">
        <f>SUMIF(_M,"&lt;"&amp;$M$8,TH)</f>
        <v>849815291</v>
      </c>
    </row>
    <row r="11" spans="1:14" s="840" customFormat="1" ht="21" customHeight="1">
      <c r="A11" s="848">
        <f ca="1">IF(ROWS($1:1)&gt;COUNT(Dong6),"",OFFSET(TH!C$1,SMALL(Dong6,ROWS($1:1)),))</f>
        <v>42186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42186</v>
      </c>
      <c r="D11" s="850" t="str">
        <f ca="1">IF(ROWS($1:1)&gt;COUNT(Dong6),"",OFFSET(TH!F$1,SMALL(Dong6,ROWS($1:1)),))</f>
        <v>Nộp tiền mặt vào tài khoản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1111</v>
      </c>
      <c r="H11" s="708">
        <f ca="1">IF(ROWS($1:1)&gt;COUNT(Dong6),"",OFFSET(TH!K$1,SMALL(Dong6,ROWS($1:1)),))</f>
        <v>100000000</v>
      </c>
      <c r="I11" s="708">
        <f ca="1">IF(ROWS($1:1)&gt;COUNT(Dong6),"",OFFSET(TH!K$1,SMALL(Dong6,ROWS($1:1)),))</f>
        <v>100000000</v>
      </c>
    </row>
    <row r="12" spans="1:14" s="840" customFormat="1" ht="21" customHeight="1">
      <c r="A12" s="848">
        <f ca="1">IF(ROWS($1:2)&gt;COUNT(Dong6),"",OFFSET(TH!C$1,SMALL(Dong6,ROWS($1:2)),))</f>
        <v>42187</v>
      </c>
      <c r="B12" s="849" t="str">
        <f ca="1">IF(ROWS($1:2)&gt;COUNT(Dong6),"",OFFSET(TH!D$1,SMALL(Dong6,ROWS($1:2)),))</f>
        <v>GBN</v>
      </c>
      <c r="C12" s="848">
        <f ca="1">IF(ROWS($1:2)&gt;COUNT(Dong6),"",OFFSET(TH!E$1,SMALL(Dong6,ROWS($1:2)),))</f>
        <v>42187</v>
      </c>
      <c r="D12" s="850" t="str">
        <f ca="1">IF(ROWS($1:2)&gt;COUNT(Dong6),"",OFFSET(TH!F$1,SMALL(Dong6,ROWS($1:2)),))</f>
        <v>Rút sec nhập quỹ tiền mặt</v>
      </c>
      <c r="E12" s="849">
        <f t="shared" ca="1" si="0"/>
        <v>2</v>
      </c>
      <c r="F12" s="851" t="str">
        <f ca="1">IF(ROWS($1:2)&gt;COUNT(Dong6),"",OFFSET(TH!L$1,SMALL(Dong6,ROWS($1:2)),))</f>
        <v>1111</v>
      </c>
      <c r="G12" s="851" t="str">
        <f ca="1">IF(ROWS($1:2)&gt;COUNT(Dong6),"",OFFSET(TH!M$1,SMALL(Dong6,ROWS($1:2)),))</f>
        <v>1121</v>
      </c>
      <c r="H12" s="708">
        <f ca="1">IF(ROWS($1:2)&gt;COUNT(Dong6),"",OFFSET(TH!K$1,SMALL(Dong6,ROWS($1:2)),))</f>
        <v>5500000</v>
      </c>
      <c r="I12" s="708">
        <f ca="1">IF(ROWS($1:2)&gt;COUNT(Dong6),"",OFFSET(TH!K$1,SMALL(Dong6,ROWS($1:2)),))</f>
        <v>5500000</v>
      </c>
    </row>
    <row r="13" spans="1:14" s="840" customFormat="1" ht="21" customHeight="1">
      <c r="A13" s="848">
        <f ca="1">IF(ROWS($1:3)&gt;COUNT(Dong6),"",OFFSET(TH!C$1,SMALL(Dong6,ROWS($1:3)),))</f>
        <v>42191</v>
      </c>
      <c r="B13" s="849" t="str">
        <f ca="1">IF(ROWS($1:3)&gt;COUNT(Dong6),"",OFFSET(TH!D$1,SMALL(Dong6,ROWS($1:3)),))</f>
        <v>GBN</v>
      </c>
      <c r="C13" s="848">
        <f ca="1">IF(ROWS($1:3)&gt;COUNT(Dong6),"",OFFSET(TH!E$1,SMALL(Dong6,ROWS($1:3)),))</f>
        <v>42191</v>
      </c>
      <c r="D13" s="850" t="str">
        <f ca="1">IF(ROWS($1:3)&gt;COUNT(Dong6),"",OFFSET(TH!F$1,SMALL(Dong6,ROWS($1:3)),))</f>
        <v>Rút sec nhập quỹ tiền mặt</v>
      </c>
      <c r="E13" s="849">
        <f t="shared" ca="1" si="0"/>
        <v>3</v>
      </c>
      <c r="F13" s="851" t="str">
        <f ca="1">IF(ROWS($1:3)&gt;COUNT(Dong6),"",OFFSET(TH!L$1,SMALL(Dong6,ROWS($1:3)),))</f>
        <v>1111</v>
      </c>
      <c r="G13" s="851" t="str">
        <f ca="1">IF(ROWS($1:3)&gt;COUNT(Dong6),"",OFFSET(TH!M$1,SMALL(Dong6,ROWS($1:3)),))</f>
        <v>1121</v>
      </c>
      <c r="H13" s="708">
        <f ca="1">IF(ROWS($1:3)&gt;COUNT(Dong6),"",OFFSET(TH!K$1,SMALL(Dong6,ROWS($1:3)),))</f>
        <v>4000000</v>
      </c>
      <c r="I13" s="708">
        <f ca="1">IF(ROWS($1:3)&gt;COUNT(Dong6),"",OFFSET(TH!K$1,SMALL(Dong6,ROWS($1:3)),))</f>
        <v>4000000</v>
      </c>
    </row>
    <row r="14" spans="1:14" s="840" customFormat="1" ht="21" customHeight="1">
      <c r="A14" s="848">
        <f ca="1">IF(ROWS($1:4)&gt;COUNT(Dong6),"",OFFSET(TH!C$1,SMALL(Dong6,ROWS($1:4)),))</f>
        <v>42196</v>
      </c>
      <c r="B14" s="849" t="str">
        <f ca="1">IF(ROWS($1:4)&gt;COUNT(Dong6),"",OFFSET(TH!D$1,SMALL(Dong6,ROWS($1:4)),))</f>
        <v>GBN</v>
      </c>
      <c r="C14" s="848">
        <f ca="1">IF(ROWS($1:4)&gt;COUNT(Dong6),"",OFFSET(TH!E$1,SMALL(Dong6,ROWS($1:4)),))</f>
        <v>42196</v>
      </c>
      <c r="D14" s="850" t="str">
        <f ca="1">IF(ROWS($1:4)&gt;COUNT(Dong6),"",OFFSET(TH!F$1,SMALL(Dong6,ROWS($1:4)),))</f>
        <v>Thu phí dịch vụ SMS</v>
      </c>
      <c r="E14" s="849">
        <f t="shared" ca="1" si="0"/>
        <v>4</v>
      </c>
      <c r="F14" s="851" t="str">
        <f ca="1">IF(ROWS($1:4)&gt;COUNT(Dong6),"",OFFSET(TH!L$1,SMALL(Dong6,ROWS($1:4)),))</f>
        <v>642</v>
      </c>
      <c r="G14" s="851" t="str">
        <f ca="1">IF(ROWS($1:4)&gt;COUNT(Dong6),"",OFFSET(TH!M$1,SMALL(Dong6,ROWS($1:4)),))</f>
        <v>1121</v>
      </c>
      <c r="H14" s="708">
        <f ca="1">IF(ROWS($1:4)&gt;COUNT(Dong6),"",OFFSET(TH!K$1,SMALL(Dong6,ROWS($1:4)),))</f>
        <v>55000</v>
      </c>
      <c r="I14" s="708">
        <f ca="1">IF(ROWS($1:4)&gt;COUNT(Dong6),"",OFFSET(TH!K$1,SMALL(Dong6,ROWS($1:4)),))</f>
        <v>55000</v>
      </c>
    </row>
    <row r="15" spans="1:14" s="840" customFormat="1" ht="21" customHeight="1">
      <c r="A15" s="848">
        <f ca="1">IF(ROWS($1:5)&gt;COUNT(Dong6),"",OFFSET(TH!C$1,SMALL(Dong6,ROWS($1:5)),))</f>
        <v>42198</v>
      </c>
      <c r="B15" s="849" t="str">
        <f ca="1">IF(ROWS($1:5)&gt;COUNT(Dong6),"",OFFSET(TH!D$1,SMALL(Dong6,ROWS($1:5)),))</f>
        <v>GBC</v>
      </c>
      <c r="C15" s="848">
        <f ca="1">IF(ROWS($1:5)&gt;COUNT(Dong6),"",OFFSET(TH!E$1,SMALL(Dong6,ROWS($1:5)),))</f>
        <v>42198</v>
      </c>
      <c r="D15" s="850" t="str">
        <f ca="1">IF(ROWS($1:5)&gt;COUNT(Dong6),"",OFFSET(TH!F$1,SMALL(Dong6,ROWS($1:5)),))</f>
        <v>Thu tiền hàng</v>
      </c>
      <c r="E15" s="849">
        <f t="shared" ca="1" si="0"/>
        <v>5</v>
      </c>
      <c r="F15" s="851" t="str">
        <f ca="1">IF(ROWS($1:5)&gt;COUNT(Dong6),"",OFFSET(TH!L$1,SMALL(Dong6,ROWS($1:5)),))</f>
        <v>1121</v>
      </c>
      <c r="G15" s="851" t="str">
        <f ca="1">IF(ROWS($1:5)&gt;COUNT(Dong6),"",OFFSET(TH!M$1,SMALL(Dong6,ROWS($1:5)),))</f>
        <v>131</v>
      </c>
      <c r="H15" s="708">
        <f ca="1">IF(ROWS($1:5)&gt;COUNT(Dong6),"",OFFSET(TH!K$1,SMALL(Dong6,ROWS($1:5)),))</f>
        <v>2051500</v>
      </c>
      <c r="I15" s="708">
        <f ca="1">IF(ROWS($1:5)&gt;COUNT(Dong6),"",OFFSET(TH!K$1,SMALL(Dong6,ROWS($1:5)),))</f>
        <v>2051500</v>
      </c>
    </row>
    <row r="16" spans="1:14" s="840" customFormat="1" ht="21" customHeight="1">
      <c r="A16" s="848">
        <f ca="1">IF(ROWS($1:6)&gt;COUNT(Dong6),"",OFFSET(TH!C$1,SMALL(Dong6,ROWS($1:6)),))</f>
        <v>42198</v>
      </c>
      <c r="B16" s="849" t="str">
        <f ca="1">IF(ROWS($1:6)&gt;COUNT(Dong6),"",OFFSET(TH!D$1,SMALL(Dong6,ROWS($1:6)),))</f>
        <v>GBN</v>
      </c>
      <c r="C16" s="848">
        <f ca="1">IF(ROWS($1:6)&gt;COUNT(Dong6),"",OFFSET(TH!E$1,SMALL(Dong6,ROWS($1:6)),))</f>
        <v>42198</v>
      </c>
      <c r="D16" s="850" t="str">
        <f ca="1">IF(ROWS($1:6)&gt;COUNT(Dong6),"",OFFSET(TH!F$1,SMALL(Dong6,ROWS($1:6)),))</f>
        <v>Rút sec nhập quỹ tiền mặt</v>
      </c>
      <c r="E16" s="849">
        <f t="shared" ca="1" si="0"/>
        <v>6</v>
      </c>
      <c r="F16" s="851" t="str">
        <f ca="1">IF(ROWS($1:6)&gt;COUNT(Dong6),"",OFFSET(TH!L$1,SMALL(Dong6,ROWS($1:6)),))</f>
        <v>1111</v>
      </c>
      <c r="G16" s="851" t="str">
        <f ca="1">IF(ROWS($1:6)&gt;COUNT(Dong6),"",OFFSET(TH!M$1,SMALL(Dong6,ROWS($1:6)),))</f>
        <v>1121</v>
      </c>
      <c r="H16" s="708">
        <f ca="1">IF(ROWS($1:6)&gt;COUNT(Dong6),"",OFFSET(TH!K$1,SMALL(Dong6,ROWS($1:6)),))</f>
        <v>6000000</v>
      </c>
      <c r="I16" s="708">
        <f ca="1">IF(ROWS($1:6)&gt;COUNT(Dong6),"",OFFSET(TH!K$1,SMALL(Dong6,ROWS($1:6)),))</f>
        <v>6000000</v>
      </c>
    </row>
    <row r="17" spans="1:9" s="840" customFormat="1" ht="21" customHeight="1">
      <c r="A17" s="848">
        <f ca="1">IF(ROWS($1:7)&gt;COUNT(Dong6),"",OFFSET(TH!C$1,SMALL(Dong6,ROWS($1:7)),))</f>
        <v>42198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42198</v>
      </c>
      <c r="D17" s="850" t="str">
        <f ca="1">IF(ROWS($1:7)&gt;COUNT(Dong6),"",OFFSET(TH!F$1,SMALL(Dong6,ROWS($1:7)),))</f>
        <v>Thanh toán tiền hàng</v>
      </c>
      <c r="E17" s="849">
        <f t="shared" ca="1" si="0"/>
        <v>7</v>
      </c>
      <c r="F17" s="851" t="str">
        <f ca="1">IF(ROWS($1:7)&gt;COUNT(Dong6),"",OFFSET(TH!L$1,SMALL(Dong6,ROWS($1:7)),))</f>
        <v>331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20436054</v>
      </c>
      <c r="I17" s="708">
        <f ca="1">IF(ROWS($1:7)&gt;COUNT(Dong6),"",OFFSET(TH!K$1,SMALL(Dong6,ROWS($1:7)),))</f>
        <v>20436054</v>
      </c>
    </row>
    <row r="18" spans="1:9" s="840" customFormat="1" ht="21" customHeight="1">
      <c r="A18" s="848">
        <f ca="1">IF(ROWS($1:8)&gt;COUNT(Dong6),"",OFFSET(TH!C$1,SMALL(Dong6,ROWS($1:8)),))</f>
        <v>42199</v>
      </c>
      <c r="B18" s="849" t="str">
        <f ca="1">IF(ROWS($1:8)&gt;COUNT(Dong6),"",OFFSET(TH!D$1,SMALL(Dong6,ROWS($1:8)),))</f>
        <v>GBN</v>
      </c>
      <c r="C18" s="848">
        <f ca="1">IF(ROWS($1:8)&gt;COUNT(Dong6),"",OFFSET(TH!E$1,SMALL(Dong6,ROWS($1:8)),))</f>
        <v>42199</v>
      </c>
      <c r="D18" s="850" t="str">
        <f ca="1">IF(ROWS($1:8)&gt;COUNT(Dong6),"",OFFSET(TH!F$1,SMALL(Dong6,ROWS($1:8)),))</f>
        <v>Thanh toán tiền hàng</v>
      </c>
      <c r="E18" s="849">
        <f t="shared" ca="1" si="0"/>
        <v>8</v>
      </c>
      <c r="F18" s="851" t="str">
        <f ca="1">IF(ROWS($1:8)&gt;COUNT(Dong6),"",OFFSET(TH!L$1,SMALL(Dong6,ROWS($1:8)),))</f>
        <v>331</v>
      </c>
      <c r="G18" s="851" t="str">
        <f ca="1">IF(ROWS($1:8)&gt;COUNT(Dong6),"",OFFSET(TH!M$1,SMALL(Dong6,ROWS($1:8)),))</f>
        <v>1121</v>
      </c>
      <c r="H18" s="708">
        <f ca="1">IF(ROWS($1:8)&gt;COUNT(Dong6),"",OFFSET(TH!K$1,SMALL(Dong6,ROWS($1:8)),))</f>
        <v>18400573</v>
      </c>
      <c r="I18" s="708">
        <f ca="1">IF(ROWS($1:8)&gt;COUNT(Dong6),"",OFFSET(TH!K$1,SMALL(Dong6,ROWS($1:8)),))</f>
        <v>18400573</v>
      </c>
    </row>
    <row r="19" spans="1:9" s="840" customFormat="1" ht="21" customHeight="1">
      <c r="A19" s="848">
        <f ca="1">IF(ROWS($1:9)&gt;COUNT(Dong6),"",OFFSET(TH!C$1,SMALL(Dong6,ROWS($1:9)),))</f>
        <v>42199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42199</v>
      </c>
      <c r="D19" s="850" t="str">
        <f ca="1">IF(ROWS($1:9)&gt;COUNT(Dong6),"",OFFSET(TH!F$1,SMALL(Dong6,ROWS($1:9)),))</f>
        <v>Rút sec nhập quỹ tiền mặt</v>
      </c>
      <c r="E19" s="849">
        <f t="shared" ca="1" si="0"/>
        <v>9</v>
      </c>
      <c r="F19" s="851" t="str">
        <f ca="1">IF(ROWS($1:9)&gt;COUNT(Dong6),"",OFFSET(TH!L$1,SMALL(Dong6,ROWS($1:9)),))</f>
        <v>1111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13000000</v>
      </c>
      <c r="I19" s="708">
        <f ca="1">IF(ROWS($1:9)&gt;COUNT(Dong6),"",OFFSET(TH!K$1,SMALL(Dong6,ROWS($1:9)),))</f>
        <v>13000000</v>
      </c>
    </row>
    <row r="20" spans="1:9" s="840" customFormat="1" ht="21" customHeight="1">
      <c r="A20" s="848">
        <f ca="1">IF(ROWS($1:10)&gt;COUNT(Dong6),"",OFFSET(TH!C$1,SMALL(Dong6,ROWS($1:10)),))</f>
        <v>42200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42200</v>
      </c>
      <c r="D20" s="850" t="str">
        <f ca="1">IF(ROWS($1:10)&gt;COUNT(Dong6),"",OFFSET(TH!F$1,SMALL(Dong6,ROWS($1:10)),))</f>
        <v>Rút sec nhập quỹ tiền mặt</v>
      </c>
      <c r="E20" s="849">
        <f t="shared" ca="1" si="0"/>
        <v>10</v>
      </c>
      <c r="F20" s="851" t="str">
        <f ca="1">IF(ROWS($1:10)&gt;COUNT(Dong6),"",OFFSET(TH!L$1,SMALL(Dong6,ROWS($1:10)),))</f>
        <v>1111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6000000</v>
      </c>
      <c r="I20" s="708">
        <f ca="1">IF(ROWS($1:10)&gt;COUNT(Dong6),"",OFFSET(TH!K$1,SMALL(Dong6,ROWS($1:10)),))</f>
        <v>6000000</v>
      </c>
    </row>
    <row r="21" spans="1:9" s="840" customFormat="1" ht="21" customHeight="1">
      <c r="A21" s="848">
        <f ca="1">IF(ROWS($1:11)&gt;COUNT(Dong6),"",OFFSET(TH!C$1,SMALL(Dong6,ROWS($1:11)),))</f>
        <v>42201</v>
      </c>
      <c r="B21" s="849" t="str">
        <f ca="1">IF(ROWS($1:11)&gt;COUNT(Dong6),"",OFFSET(TH!D$1,SMALL(Dong6,ROWS($1:11)),))</f>
        <v>GBN</v>
      </c>
      <c r="C21" s="848">
        <f ca="1">IF(ROWS($1:11)&gt;COUNT(Dong6),"",OFFSET(TH!E$1,SMALL(Dong6,ROWS($1:11)),))</f>
        <v>42201</v>
      </c>
      <c r="D21" s="850" t="str">
        <f ca="1">IF(ROWS($1:11)&gt;COUNT(Dong6),"",OFFSET(TH!F$1,SMALL(Dong6,ROWS($1:11)),))</f>
        <v>Rút sec nhập quỹ tiền mặt</v>
      </c>
      <c r="E21" s="849">
        <f t="shared" ca="1" si="0"/>
        <v>11</v>
      </c>
      <c r="F21" s="851" t="str">
        <f ca="1">IF(ROWS($1:11)&gt;COUNT(Dong6),"",OFFSET(TH!L$1,SMALL(Dong6,ROWS($1:11)),))</f>
        <v>1111</v>
      </c>
      <c r="G21" s="851" t="str">
        <f ca="1">IF(ROWS($1:11)&gt;COUNT(Dong6),"",OFFSET(TH!M$1,SMALL(Dong6,ROWS($1:11)),))</f>
        <v>1121</v>
      </c>
      <c r="H21" s="708">
        <f ca="1">IF(ROWS($1:11)&gt;COUNT(Dong6),"",OFFSET(TH!K$1,SMALL(Dong6,ROWS($1:11)),))</f>
        <v>1500000</v>
      </c>
      <c r="I21" s="708">
        <f ca="1">IF(ROWS($1:11)&gt;COUNT(Dong6),"",OFFSET(TH!K$1,SMALL(Dong6,ROWS($1:11)),))</f>
        <v>1500000</v>
      </c>
    </row>
    <row r="22" spans="1:9" s="840" customFormat="1" ht="21" customHeight="1">
      <c r="A22" s="848">
        <f ca="1">IF(ROWS($1:12)&gt;COUNT(Dong6),"",OFFSET(TH!C$1,SMALL(Dong6,ROWS($1:12)),))</f>
        <v>42202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42202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16000000</v>
      </c>
      <c r="I22" s="708">
        <f ca="1">IF(ROWS($1:12)&gt;COUNT(Dong6),"",OFFSET(TH!K$1,SMALL(Dong6,ROWS($1:12)),))</f>
        <v>16000000</v>
      </c>
    </row>
    <row r="23" spans="1:9" s="840" customFormat="1" ht="21" customHeight="1">
      <c r="A23" s="848">
        <f ca="1">IF(ROWS($1:13)&gt;COUNT(Dong6),"",OFFSET(TH!C$1,SMALL(Dong6,ROWS($1:13)),))</f>
        <v>42202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42202</v>
      </c>
      <c r="D23" s="850" t="str">
        <f ca="1">IF(ROWS($1:13)&gt;COUNT(Dong6),"",OFFSET(TH!F$1,SMALL(Dong6,ROWS($1:13)),))</f>
        <v>Phí cấp sec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22000</v>
      </c>
      <c r="I23" s="708">
        <f ca="1">IF(ROWS($1:13)&gt;COUNT(Dong6),"",OFFSET(TH!K$1,SMALL(Dong6,ROWS($1:13)),))</f>
        <v>22000</v>
      </c>
    </row>
    <row r="24" spans="1:9" s="840" customFormat="1" ht="21" customHeight="1">
      <c r="A24" s="848">
        <f ca="1">IF(ROWS($1:14)&gt;COUNT(Dong6),"",OFFSET(TH!C$1,SMALL(Dong6,ROWS($1:14)),))</f>
        <v>42206</v>
      </c>
      <c r="B24" s="849" t="str">
        <f ca="1">IF(ROWS($1:14)&gt;COUNT(Dong6),"",OFFSET(TH!D$1,SMALL(Dong6,ROWS($1:14)),))</f>
        <v>GBC</v>
      </c>
      <c r="C24" s="848">
        <f ca="1">IF(ROWS($1:14)&gt;COUNT(Dong6),"",OFFSET(TH!E$1,SMALL(Dong6,ROWS($1:14)),))</f>
        <v>42206</v>
      </c>
      <c r="D24" s="850" t="str">
        <f ca="1">IF(ROWS($1:14)&gt;COUNT(Dong6),"",OFFSET(TH!F$1,SMALL(Dong6,ROWS($1:14)),))</f>
        <v>Nộp tiền mặt vào tài khoản</v>
      </c>
      <c r="E24" s="849">
        <f t="shared" ca="1" si="0"/>
        <v>14</v>
      </c>
      <c r="F24" s="851" t="str">
        <f ca="1">IF(ROWS($1:14)&gt;COUNT(Dong6),"",OFFSET(TH!L$1,SMALL(Dong6,ROWS($1:14)),))</f>
        <v>1121</v>
      </c>
      <c r="G24" s="851" t="str">
        <f ca="1">IF(ROWS($1:14)&gt;COUNT(Dong6),"",OFFSET(TH!M$1,SMALL(Dong6,ROWS($1:14)),))</f>
        <v>1111</v>
      </c>
      <c r="H24" s="708">
        <f ca="1">IF(ROWS($1:14)&gt;COUNT(Dong6),"",OFFSET(TH!K$1,SMALL(Dong6,ROWS($1:14)),))</f>
        <v>196400000</v>
      </c>
      <c r="I24" s="708">
        <f ca="1">IF(ROWS($1:14)&gt;COUNT(Dong6),"",OFFSET(TH!K$1,SMALL(Dong6,ROWS($1:14)),))</f>
        <v>196400000</v>
      </c>
    </row>
    <row r="25" spans="1:9" s="840" customFormat="1" ht="21" customHeight="1">
      <c r="A25" s="848">
        <f ca="1">IF(ROWS($1:15)&gt;COUNT(Dong6),"",OFFSET(TH!C$1,SMALL(Dong6,ROWS($1:15)),))</f>
        <v>42206</v>
      </c>
      <c r="B25" s="849" t="str">
        <f ca="1">IF(ROWS($1:15)&gt;COUNT(Dong6),"",OFFSET(TH!D$1,SMALL(Dong6,ROWS($1:15)),))</f>
        <v>GBN</v>
      </c>
      <c r="C25" s="848">
        <f ca="1">IF(ROWS($1:15)&gt;COUNT(Dong6),"",OFFSET(TH!E$1,SMALL(Dong6,ROWS($1:15)),))</f>
        <v>42206</v>
      </c>
      <c r="D25" s="850" t="str">
        <f ca="1">IF(ROWS($1:15)&gt;COUNT(Dong6),"",OFFSET(TH!F$1,SMALL(Dong6,ROWS($1:15)),))</f>
        <v>Thanh toán tiền hàng</v>
      </c>
      <c r="E25" s="849">
        <f t="shared" ca="1" si="0"/>
        <v>15</v>
      </c>
      <c r="F25" s="851" t="str">
        <f ca="1">IF(ROWS($1:15)&gt;COUNT(Dong6),"",OFFSET(TH!L$1,SMALL(Dong6,ROWS($1:15)),))</f>
        <v>331</v>
      </c>
      <c r="G25" s="851" t="str">
        <f ca="1">IF(ROWS($1:15)&gt;COUNT(Dong6),"",OFFSET(TH!M$1,SMALL(Dong6,ROWS($1:15)),))</f>
        <v>1121</v>
      </c>
      <c r="H25" s="708">
        <f ca="1">IF(ROWS($1:15)&gt;COUNT(Dong6),"",OFFSET(TH!K$1,SMALL(Dong6,ROWS($1:15)),))</f>
        <v>196405605</v>
      </c>
      <c r="I25" s="708">
        <f ca="1">IF(ROWS($1:15)&gt;COUNT(Dong6),"",OFFSET(TH!K$1,SMALL(Dong6,ROWS($1:15)),))</f>
        <v>196405605</v>
      </c>
    </row>
    <row r="26" spans="1:9" s="840" customFormat="1" ht="21" customHeight="1">
      <c r="A26" s="848">
        <f ca="1">IF(ROWS($1:16)&gt;COUNT(Dong6),"",OFFSET(TH!C$1,SMALL(Dong6,ROWS($1:16)),))</f>
        <v>42206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42206</v>
      </c>
      <c r="D26" s="850" t="str">
        <f ca="1">IF(ROWS($1:16)&gt;COUNT(Dong6),"",OFFSET(TH!F$1,SMALL(Dong6,ROWS($1:16)),))</f>
        <v>Phí chuyển tiền</v>
      </c>
      <c r="E26" s="849">
        <f t="shared" ca="1" si="0"/>
        <v>16</v>
      </c>
      <c r="F26" s="851" t="str">
        <f ca="1">IF(ROWS($1:16)&gt;COUNT(Dong6),"",OFFSET(TH!L$1,SMALL(Dong6,ROWS($1:16)),))</f>
        <v>642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142931</v>
      </c>
      <c r="I26" s="708">
        <f ca="1">IF(ROWS($1:16)&gt;COUNT(Dong6),"",OFFSET(TH!K$1,SMALL(Dong6,ROWS($1:16)),))</f>
        <v>142931</v>
      </c>
    </row>
    <row r="27" spans="1:9" s="840" customFormat="1" ht="21" customHeight="1">
      <c r="A27" s="848">
        <f ca="1">IF(ROWS($1:17)&gt;COUNT(Dong6),"",OFFSET(TH!C$1,SMALL(Dong6,ROWS($1:17)),))</f>
        <v>42207</v>
      </c>
      <c r="B27" s="849" t="str">
        <f ca="1">IF(ROWS($1:17)&gt;COUNT(Dong6),"",OFFSET(TH!D$1,SMALL(Dong6,ROWS($1:17)),))</f>
        <v>GBC</v>
      </c>
      <c r="C27" s="848">
        <f ca="1">IF(ROWS($1:17)&gt;COUNT(Dong6),"",OFFSET(TH!E$1,SMALL(Dong6,ROWS($1:17)),))</f>
        <v>42207</v>
      </c>
      <c r="D27" s="850" t="str">
        <f ca="1">IF(ROWS($1:17)&gt;COUNT(Dong6),"",OFFSET(TH!F$1,SMALL(Dong6,ROWS($1:17)),))</f>
        <v>Thu tiền hàng</v>
      </c>
      <c r="E27" s="849">
        <f t="shared" ca="1" si="0"/>
        <v>17</v>
      </c>
      <c r="F27" s="851" t="str">
        <f ca="1">IF(ROWS($1:17)&gt;COUNT(Dong6),"",OFFSET(TH!L$1,SMALL(Dong6,ROWS($1:17)),))</f>
        <v>1121</v>
      </c>
      <c r="G27" s="851" t="str">
        <f ca="1">IF(ROWS($1:17)&gt;COUNT(Dong6),"",OFFSET(TH!M$1,SMALL(Dong6,ROWS($1:17)),))</f>
        <v>131</v>
      </c>
      <c r="H27" s="708">
        <f ca="1">IF(ROWS($1:17)&gt;COUNT(Dong6),"",OFFSET(TH!K$1,SMALL(Dong6,ROWS($1:17)),))</f>
        <v>56671065</v>
      </c>
      <c r="I27" s="708">
        <f ca="1">IF(ROWS($1:17)&gt;COUNT(Dong6),"",OFFSET(TH!K$1,SMALL(Dong6,ROWS($1:17)),))</f>
        <v>56671065</v>
      </c>
    </row>
    <row r="28" spans="1:9" s="840" customFormat="1" ht="21" customHeight="1">
      <c r="A28" s="848">
        <f ca="1">IF(ROWS($1:18)&gt;COUNT(Dong6),"",OFFSET(TH!C$1,SMALL(Dong6,ROWS($1:18)),))</f>
        <v>42207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42207</v>
      </c>
      <c r="D28" s="850" t="str">
        <f ca="1">IF(ROWS($1:18)&gt;COUNT(Dong6),"",OFFSET(TH!F$1,SMALL(Dong6,ROWS($1:18)),))</f>
        <v>Rút sec nhập quỹ tiền mặt</v>
      </c>
      <c r="E28" s="849">
        <f t="shared" ca="1" si="0"/>
        <v>18</v>
      </c>
      <c r="F28" s="851" t="str">
        <f ca="1">IF(ROWS($1:18)&gt;COUNT(Dong6),"",OFFSET(TH!L$1,SMALL(Dong6,ROWS($1:18)),))</f>
        <v>1111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59000000</v>
      </c>
      <c r="I28" s="708">
        <f ca="1">IF(ROWS($1:18)&gt;COUNT(Dong6),"",OFFSET(TH!K$1,SMALL(Dong6,ROWS($1:18)),))</f>
        <v>59000000</v>
      </c>
    </row>
    <row r="29" spans="1:9" s="840" customFormat="1" ht="21" customHeight="1">
      <c r="A29" s="848">
        <f ca="1">IF(ROWS($1:19)&gt;COUNT(Dong6),"",OFFSET(TH!C$1,SMALL(Dong6,ROWS($1:19)),))</f>
        <v>42208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42208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30000000</v>
      </c>
      <c r="I29" s="708">
        <f ca="1">IF(ROWS($1:19)&gt;COUNT(Dong6),"",OFFSET(TH!K$1,SMALL(Dong6,ROWS($1:19)),))</f>
        <v>30000000</v>
      </c>
    </row>
    <row r="30" spans="1:9" s="840" customFormat="1" ht="21" customHeight="1">
      <c r="A30" s="848">
        <f ca="1">IF(ROWS($1:20)&gt;COUNT(Dong6),"",OFFSET(TH!C$1,SMALL(Dong6,ROWS($1:20)),))</f>
        <v>42210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42210</v>
      </c>
      <c r="D30" s="850" t="str">
        <f ca="1">IF(ROWS($1:20)&gt;COUNT(Dong6),"",OFFSET(TH!F$1,SMALL(Dong6,ROWS($1:20)),))</f>
        <v>Lãi tiền gửi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515</v>
      </c>
      <c r="H30" s="708">
        <f ca="1">IF(ROWS($1:20)&gt;COUNT(Dong6),"",OFFSET(TH!K$1,SMALL(Dong6,ROWS($1:20)),))</f>
        <v>83881</v>
      </c>
      <c r="I30" s="708">
        <f ca="1">IF(ROWS($1:20)&gt;COUNT(Dong6),"",OFFSET(TH!K$1,SMALL(Dong6,ROWS($1:20)),))</f>
        <v>83881</v>
      </c>
    </row>
    <row r="31" spans="1:9" s="840" customFormat="1" ht="21" customHeight="1">
      <c r="A31" s="848">
        <f ca="1">IF(ROWS($1:21)&gt;COUNT(Dong6),"",OFFSET(TH!C$1,SMALL(Dong6,ROWS($1:21)),))</f>
        <v>42210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42210</v>
      </c>
      <c r="D31" s="850" t="str">
        <f ca="1">IF(ROWS($1:21)&gt;COUNT(Dong6),"",OFFSET(TH!F$1,SMALL(Dong6,ROWS($1:21)),))</f>
        <v>Phí quản lý tài khoản</v>
      </c>
      <c r="E31" s="849">
        <f t="shared" ca="1" si="0"/>
        <v>21</v>
      </c>
      <c r="F31" s="851" t="str">
        <f ca="1">IF(ROWS($1:21)&gt;COUNT(Dong6),"",OFFSET(TH!L$1,SMALL(Dong6,ROWS($1:21)),))</f>
        <v>642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11000</v>
      </c>
      <c r="I31" s="708">
        <f ca="1">IF(ROWS($1:21)&gt;COUNT(Dong6),"",OFFSET(TH!K$1,SMALL(Dong6,ROWS($1:21)),))</f>
        <v>11000</v>
      </c>
    </row>
    <row r="32" spans="1:9" s="840" customFormat="1" ht="21" customHeight="1">
      <c r="A32" s="848">
        <f ca="1">IF(ROWS($1:22)&gt;COUNT(Dong6),"",OFFSET(TH!C$1,SMALL(Dong6,ROWS($1:22)),))</f>
        <v>42215</v>
      </c>
      <c r="B32" s="849" t="str">
        <f ca="1">IF(ROWS($1:22)&gt;COUNT(Dong6),"",OFFSET(TH!D$1,SMALL(Dong6,ROWS($1:22)),))</f>
        <v>GBC</v>
      </c>
      <c r="C32" s="848">
        <f ca="1">IF(ROWS($1:22)&gt;COUNT(Dong6),"",OFFSET(TH!E$1,SMALL(Dong6,ROWS($1:22)),))</f>
        <v>42215</v>
      </c>
      <c r="D32" s="850" t="str">
        <f ca="1">IF(ROWS($1:22)&gt;COUNT(Dong6),"",OFFSET(TH!F$1,SMALL(Dong6,ROWS($1:22)),))</f>
        <v>Thu tiền hàng</v>
      </c>
      <c r="E32" s="849">
        <f t="shared" ca="1" si="0"/>
        <v>22</v>
      </c>
      <c r="F32" s="851" t="str">
        <f ca="1">IF(ROWS($1:22)&gt;COUNT(Dong6),"",OFFSET(TH!L$1,SMALL(Dong6,ROWS($1:22)),))</f>
        <v>1121</v>
      </c>
      <c r="G32" s="851" t="str">
        <f ca="1">IF(ROWS($1:22)&gt;COUNT(Dong6),"",OFFSET(TH!M$1,SMALL(Dong6,ROWS($1:22)),))</f>
        <v>131</v>
      </c>
      <c r="H32" s="708">
        <f ca="1">IF(ROWS($1:22)&gt;COUNT(Dong6),"",OFFSET(TH!K$1,SMALL(Dong6,ROWS($1:22)),))</f>
        <v>19000000</v>
      </c>
      <c r="I32" s="708">
        <f ca="1">IF(ROWS($1:22)&gt;COUNT(Dong6),"",OFFSET(TH!K$1,SMALL(Dong6,ROWS($1:22)),))</f>
        <v>19000000</v>
      </c>
    </row>
    <row r="33" spans="1:9" s="840" customFormat="1" ht="21" customHeight="1">
      <c r="A33" s="848">
        <f ca="1">IF(ROWS($1:23)&gt;COUNT(Dong6),"",OFFSET(TH!C$1,SMALL(Dong6,ROWS($1:23)),))</f>
        <v>42215</v>
      </c>
      <c r="B33" s="849" t="str">
        <f ca="1">IF(ROWS($1:23)&gt;COUNT(Dong6),"",OFFSET(TH!D$1,SMALL(Dong6,ROWS($1:23)),))</f>
        <v>GBN</v>
      </c>
      <c r="C33" s="848">
        <f ca="1">IF(ROWS($1:23)&gt;COUNT(Dong6),"",OFFSET(TH!E$1,SMALL(Dong6,ROWS($1:23)),))</f>
        <v>42215</v>
      </c>
      <c r="D33" s="850" t="str">
        <f ca="1">IF(ROWS($1:23)&gt;COUNT(Dong6),"",OFFSET(TH!F$1,SMALL(Dong6,ROWS($1:23)),))</f>
        <v>Rút sec nhập quỹ tiền mặt</v>
      </c>
      <c r="E33" s="849">
        <f t="shared" ca="1" si="0"/>
        <v>23</v>
      </c>
      <c r="F33" s="851" t="str">
        <f ca="1">IF(ROWS($1:23)&gt;COUNT(Dong6),"",OFFSET(TH!L$1,SMALL(Dong6,ROWS($1:23)),))</f>
        <v>1111</v>
      </c>
      <c r="G33" s="851" t="str">
        <f ca="1">IF(ROWS($1:23)&gt;COUNT(Dong6),"",OFFSET(TH!M$1,SMALL(Dong6,ROWS($1:23)),))</f>
        <v>1121</v>
      </c>
      <c r="H33" s="708">
        <f ca="1">IF(ROWS($1:23)&gt;COUNT(Dong6),"",OFFSET(TH!K$1,SMALL(Dong6,ROWS($1:23)),))</f>
        <v>15000000</v>
      </c>
      <c r="I33" s="708">
        <f ca="1">IF(ROWS($1:23)&gt;COUNT(Dong6),"",OFFSET(TH!K$1,SMALL(Dong6,ROWS($1:23)),))</f>
        <v>15000000</v>
      </c>
    </row>
    <row r="34" spans="1:9" s="840" customFormat="1" ht="21" customHeight="1">
      <c r="A34" s="848">
        <f ca="1">IF(ROWS($1:24)&gt;COUNT(Dong6),"",OFFSET(TH!C$1,SMALL(Dong6,ROWS($1:24)),))</f>
        <v>42219</v>
      </c>
      <c r="B34" s="849" t="str">
        <f ca="1">IF(ROWS($1:24)&gt;COUNT(Dong6),"",OFFSET(TH!D$1,SMALL(Dong6,ROWS($1:24)),))</f>
        <v>GBN</v>
      </c>
      <c r="C34" s="848">
        <f ca="1">IF(ROWS($1:24)&gt;COUNT(Dong6),"",OFFSET(TH!E$1,SMALL(Dong6,ROWS($1:24)),))</f>
        <v>42219</v>
      </c>
      <c r="D34" s="850" t="str">
        <f ca="1">IF(ROWS($1:24)&gt;COUNT(Dong6),"",OFFSET(TH!F$1,SMALL(Dong6,ROWS($1:24)),))</f>
        <v>Rút sec nhập quỹ tiền mặt</v>
      </c>
      <c r="E34" s="849">
        <f t="shared" ca="1" si="0"/>
        <v>24</v>
      </c>
      <c r="F34" s="851" t="str">
        <f ca="1">IF(ROWS($1:24)&gt;COUNT(Dong6),"",OFFSET(TH!L$1,SMALL(Dong6,ROWS($1:24)),))</f>
        <v>1111</v>
      </c>
      <c r="G34" s="851" t="str">
        <f ca="1">IF(ROWS($1:24)&gt;COUNT(Dong6),"",OFFSET(TH!M$1,SMALL(Dong6,ROWS($1:24)),))</f>
        <v>1121</v>
      </c>
      <c r="H34" s="708">
        <f ca="1">IF(ROWS($1:24)&gt;COUNT(Dong6),"",OFFSET(TH!K$1,SMALL(Dong6,ROWS($1:24)),))</f>
        <v>7000000</v>
      </c>
      <c r="I34" s="708">
        <f ca="1">IF(ROWS($1:24)&gt;COUNT(Dong6),"",OFFSET(TH!K$1,SMALL(Dong6,ROWS($1:24)),))</f>
        <v>7000000</v>
      </c>
    </row>
    <row r="35" spans="1:9" s="840" customFormat="1" ht="21" customHeight="1">
      <c r="A35" s="848">
        <f ca="1">IF(ROWS($1:25)&gt;COUNT(Dong6),"",OFFSET(TH!C$1,SMALL(Dong6,ROWS($1:25)),))</f>
        <v>42220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42220</v>
      </c>
      <c r="D35" s="850" t="str">
        <f ca="1">IF(ROWS($1:25)&gt;COUNT(Dong6),"",OFFSET(TH!F$1,SMALL(Dong6,ROWS($1:25)),))</f>
        <v>Rút sec nhập quỹ tiền mặt</v>
      </c>
      <c r="E35" s="849">
        <f t="shared" ca="1" si="0"/>
        <v>25</v>
      </c>
      <c r="F35" s="851" t="str">
        <f ca="1">IF(ROWS($1:25)&gt;COUNT(Dong6),"",OFFSET(TH!L$1,SMALL(Dong6,ROWS($1:25)),))</f>
        <v>1111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55000000</v>
      </c>
      <c r="I35" s="708">
        <f ca="1">IF(ROWS($1:25)&gt;COUNT(Dong6),"",OFFSET(TH!K$1,SMALL(Dong6,ROWS($1:25)),))</f>
        <v>55000000</v>
      </c>
    </row>
    <row r="36" spans="1:9" s="840" customFormat="1" ht="21" customHeight="1">
      <c r="A36" s="848">
        <f ca="1">IF(ROWS($1:26)&gt;COUNT(Dong6),"",OFFSET(TH!C$1,SMALL(Dong6,ROWS($1:26)),))</f>
        <v>42221</v>
      </c>
      <c r="B36" s="849" t="str">
        <f ca="1">IF(ROWS($1:26)&gt;COUNT(Dong6),"",OFFSET(TH!D$1,SMALL(Dong6,ROWS($1:26)),))</f>
        <v>GBC</v>
      </c>
      <c r="C36" s="848">
        <f ca="1">IF(ROWS($1:26)&gt;COUNT(Dong6),"",OFFSET(TH!E$1,SMALL(Dong6,ROWS($1:26)),))</f>
        <v>42221</v>
      </c>
      <c r="D36" s="850" t="str">
        <f ca="1">IF(ROWS($1:26)&gt;COUNT(Dong6),"",OFFSET(TH!F$1,SMALL(Dong6,ROWS($1:26)),))</f>
        <v>Thu tiền hàng</v>
      </c>
      <c r="E36" s="849">
        <f t="shared" ca="1" si="0"/>
        <v>26</v>
      </c>
      <c r="F36" s="851" t="str">
        <f ca="1">IF(ROWS($1:26)&gt;COUNT(Dong6),"",OFFSET(TH!L$1,SMALL(Dong6,ROWS($1:26)),))</f>
        <v>1121</v>
      </c>
      <c r="G36" s="851" t="str">
        <f ca="1">IF(ROWS($1:26)&gt;COUNT(Dong6),"",OFFSET(TH!M$1,SMALL(Dong6,ROWS($1:26)),))</f>
        <v>131</v>
      </c>
      <c r="H36" s="708">
        <f ca="1">IF(ROWS($1:26)&gt;COUNT(Dong6),"",OFFSET(TH!K$1,SMALL(Dong6,ROWS($1:26)),))</f>
        <v>57787636</v>
      </c>
      <c r="I36" s="708">
        <f ca="1">IF(ROWS($1:26)&gt;COUNT(Dong6),"",OFFSET(TH!K$1,SMALL(Dong6,ROWS($1:26)),))</f>
        <v>57787636</v>
      </c>
    </row>
    <row r="37" spans="1:9" s="840" customFormat="1" ht="21" customHeight="1">
      <c r="A37" s="848">
        <f ca="1">IF(ROWS($1:27)&gt;COUNT(Dong6),"",OFFSET(TH!C$1,SMALL(Dong6,ROWS($1:27)),))</f>
        <v>42222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42222</v>
      </c>
      <c r="D37" s="850" t="str">
        <f ca="1">IF(ROWS($1:27)&gt;COUNT(Dong6),"",OFFSET(TH!F$1,SMALL(Dong6,ROWS($1:27)),))</f>
        <v>Rút sec nhập quỹ tiền mặt</v>
      </c>
      <c r="E37" s="849">
        <f t="shared" ca="1" si="0"/>
        <v>27</v>
      </c>
      <c r="F37" s="851" t="str">
        <f ca="1">IF(ROWS($1:27)&gt;COUNT(Dong6),"",OFFSET(TH!L$1,SMALL(Dong6,ROWS($1:27)),))</f>
        <v>1111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7000000</v>
      </c>
      <c r="I37" s="708">
        <f ca="1">IF(ROWS($1:27)&gt;COUNT(Dong6),"",OFFSET(TH!K$1,SMALL(Dong6,ROWS($1:27)),))</f>
        <v>7000000</v>
      </c>
    </row>
    <row r="38" spans="1:9" s="840" customFormat="1" ht="21" customHeight="1">
      <c r="A38" s="848">
        <f ca="1">IF(ROWS($1:28)&gt;COUNT(Dong6),"",OFFSET(TH!C$1,SMALL(Dong6,ROWS($1:28)),))</f>
        <v>42223</v>
      </c>
      <c r="B38" s="849" t="str">
        <f ca="1">IF(ROWS($1:28)&gt;COUNT(Dong6),"",OFFSET(TH!D$1,SMALL(Dong6,ROWS($1:28)),))</f>
        <v>GBC</v>
      </c>
      <c r="C38" s="848">
        <f ca="1">IF(ROWS($1:28)&gt;COUNT(Dong6),"",OFFSET(TH!E$1,SMALL(Dong6,ROWS($1:28)),))</f>
        <v>42223</v>
      </c>
      <c r="D38" s="850" t="str">
        <f ca="1">IF(ROWS($1:28)&gt;COUNT(Dong6),"",OFFSET(TH!F$1,SMALL(Dong6,ROWS($1:28)),))</f>
        <v>Thu tiền hàng</v>
      </c>
      <c r="E38" s="849">
        <f t="shared" ca="1" si="0"/>
        <v>28</v>
      </c>
      <c r="F38" s="851" t="str">
        <f ca="1">IF(ROWS($1:28)&gt;COUNT(Dong6),"",OFFSET(TH!L$1,SMALL(Dong6,ROWS($1:28)),))</f>
        <v>1121</v>
      </c>
      <c r="G38" s="851" t="str">
        <f ca="1">IF(ROWS($1:28)&gt;COUNT(Dong6),"",OFFSET(TH!M$1,SMALL(Dong6,ROWS($1:28)),))</f>
        <v>131</v>
      </c>
      <c r="H38" s="708">
        <f ca="1">IF(ROWS($1:28)&gt;COUNT(Dong6),"",OFFSET(TH!K$1,SMALL(Dong6,ROWS($1:28)),))</f>
        <v>10186700</v>
      </c>
      <c r="I38" s="708">
        <f ca="1">IF(ROWS($1:28)&gt;COUNT(Dong6),"",OFFSET(TH!K$1,SMALL(Dong6,ROWS($1:28)),))</f>
        <v>10186700</v>
      </c>
    </row>
    <row r="39" spans="1:9" s="840" customFormat="1" ht="21" customHeight="1">
      <c r="A39" s="848">
        <f ca="1">IF(ROWS($1:29)&gt;COUNT(Dong6),"",OFFSET(TH!C$1,SMALL(Dong6,ROWS($1:29)),))</f>
        <v>42223</v>
      </c>
      <c r="B39" s="849" t="str">
        <f ca="1">IF(ROWS($1:29)&gt;COUNT(Dong6),"",OFFSET(TH!D$1,SMALL(Dong6,ROWS($1:29)),))</f>
        <v>GBN</v>
      </c>
      <c r="C39" s="848">
        <f ca="1">IF(ROWS($1:29)&gt;COUNT(Dong6),"",OFFSET(TH!E$1,SMALL(Dong6,ROWS($1:29)),))</f>
        <v>42223</v>
      </c>
      <c r="D39" s="850" t="str">
        <f ca="1">IF(ROWS($1:29)&gt;COUNT(Dong6),"",OFFSET(TH!F$1,SMALL(Dong6,ROWS($1:29)),))</f>
        <v>Rút sec nhập quỹ tiền mặt</v>
      </c>
      <c r="E39" s="849">
        <f t="shared" ca="1" si="0"/>
        <v>29</v>
      </c>
      <c r="F39" s="851" t="str">
        <f ca="1">IF(ROWS($1:29)&gt;COUNT(Dong6),"",OFFSET(TH!L$1,SMALL(Dong6,ROWS($1:29)),))</f>
        <v>1111</v>
      </c>
      <c r="G39" s="851" t="str">
        <f ca="1">IF(ROWS($1:29)&gt;COUNT(Dong6),"",OFFSET(TH!M$1,SMALL(Dong6,ROWS($1:29)),))</f>
        <v>1121</v>
      </c>
      <c r="H39" s="708">
        <f ca="1">IF(ROWS($1:29)&gt;COUNT(Dong6),"",OFFSET(TH!K$1,SMALL(Dong6,ROWS($1:29)),))</f>
        <v>8500000</v>
      </c>
      <c r="I39" s="708">
        <f ca="1">IF(ROWS($1:29)&gt;COUNT(Dong6),"",OFFSET(TH!K$1,SMALL(Dong6,ROWS($1:29)),))</f>
        <v>8500000</v>
      </c>
    </row>
    <row r="40" spans="1:9" s="840" customFormat="1" ht="21" customHeight="1">
      <c r="A40" s="848">
        <f ca="1">IF(ROWS($1:30)&gt;COUNT(Dong6),"",OFFSET(TH!C$1,SMALL(Dong6,ROWS($1:30)),))</f>
        <v>42226</v>
      </c>
      <c r="B40" s="849" t="str">
        <f ca="1">IF(ROWS($1:30)&gt;COUNT(Dong6),"",OFFSET(TH!D$1,SMALL(Dong6,ROWS($1:30)),))</f>
        <v>GBN</v>
      </c>
      <c r="C40" s="848">
        <f ca="1">IF(ROWS($1:30)&gt;COUNT(Dong6),"",OFFSET(TH!E$1,SMALL(Dong6,ROWS($1:30)),))</f>
        <v>42226</v>
      </c>
      <c r="D40" s="850" t="str">
        <f ca="1">IF(ROWS($1:30)&gt;COUNT(Dong6),"",OFFSET(TH!F$1,SMALL(Dong6,ROWS($1:30)),))</f>
        <v>Rút sec nhập quỹ tiền mặt</v>
      </c>
      <c r="E40" s="849">
        <f t="shared" ca="1" si="0"/>
        <v>30</v>
      </c>
      <c r="F40" s="851" t="str">
        <f ca="1">IF(ROWS($1:30)&gt;COUNT(Dong6),"",OFFSET(TH!L$1,SMALL(Dong6,ROWS($1:30)),))</f>
        <v>1111</v>
      </c>
      <c r="G40" s="851" t="str">
        <f ca="1">IF(ROWS($1:30)&gt;COUNT(Dong6),"",OFFSET(TH!M$1,SMALL(Dong6,ROWS($1:30)),))</f>
        <v>1121</v>
      </c>
      <c r="H40" s="708">
        <f ca="1">IF(ROWS($1:30)&gt;COUNT(Dong6),"",OFFSET(TH!K$1,SMALL(Dong6,ROWS($1:30)),))</f>
        <v>2600000</v>
      </c>
      <c r="I40" s="708">
        <f ca="1">IF(ROWS($1:30)&gt;COUNT(Dong6),"",OFFSET(TH!K$1,SMALL(Dong6,ROWS($1:30)),))</f>
        <v>2600000</v>
      </c>
    </row>
    <row r="41" spans="1:9" s="840" customFormat="1" ht="21" customHeight="1">
      <c r="A41" s="848">
        <f ca="1">IF(ROWS($1:31)&gt;COUNT(Dong6),"",OFFSET(TH!C$1,SMALL(Dong6,ROWS($1:31)),))</f>
        <v>42228</v>
      </c>
      <c r="B41" s="849" t="str">
        <f ca="1">IF(ROWS($1:31)&gt;COUNT(Dong6),"",OFFSET(TH!D$1,SMALL(Dong6,ROWS($1:31)),))</f>
        <v>GBN</v>
      </c>
      <c r="C41" s="848">
        <f ca="1">IF(ROWS($1:31)&gt;COUNT(Dong6),"",OFFSET(TH!E$1,SMALL(Dong6,ROWS($1:31)),))</f>
        <v>42228</v>
      </c>
      <c r="D41" s="850" t="str">
        <f ca="1">IF(ROWS($1:31)&gt;COUNT(Dong6),"",OFFSET(TH!F$1,SMALL(Dong6,ROWS($1:31)),))</f>
        <v>Thanh toán tiền hàng</v>
      </c>
      <c r="E41" s="849">
        <f t="shared" ref="E41:E50" ca="1" si="1">IF(D41&lt;&gt;"",ROW()-10,"")</f>
        <v>31</v>
      </c>
      <c r="F41" s="851" t="str">
        <f ca="1">IF(ROWS($1:31)&gt;COUNT(Dong6),"",OFFSET(TH!L$1,SMALL(Dong6,ROWS($1:31)),))</f>
        <v>331</v>
      </c>
      <c r="G41" s="851" t="str">
        <f ca="1">IF(ROWS($1:31)&gt;COUNT(Dong6),"",OFFSET(TH!M$1,SMALL(Dong6,ROWS($1:31)),))</f>
        <v>1121</v>
      </c>
      <c r="H41" s="708">
        <f ca="1">IF(ROWS($1:31)&gt;COUNT(Dong6),"",OFFSET(TH!K$1,SMALL(Dong6,ROWS($1:31)),))</f>
        <v>8657550</v>
      </c>
      <c r="I41" s="708">
        <f ca="1">IF(ROWS($1:31)&gt;COUNT(Dong6),"",OFFSET(TH!K$1,SMALL(Dong6,ROWS($1:31)),))</f>
        <v>8657550</v>
      </c>
    </row>
    <row r="42" spans="1:9" s="840" customFormat="1" ht="21" customHeight="1">
      <c r="A42" s="848">
        <f ca="1">IF(ROWS($1:32)&gt;COUNT(Dong6),"",OFFSET(TH!C$1,SMALL(Dong6,ROWS($1:32)),))</f>
        <v>42229</v>
      </c>
      <c r="B42" s="849" t="str">
        <f ca="1">IF(ROWS($1:32)&gt;COUNT(Dong6),"",OFFSET(TH!D$1,SMALL(Dong6,ROWS($1:32)),))</f>
        <v>GBN</v>
      </c>
      <c r="C42" s="848">
        <f ca="1">IF(ROWS($1:32)&gt;COUNT(Dong6),"",OFFSET(TH!E$1,SMALL(Dong6,ROWS($1:32)),))</f>
        <v>42229</v>
      </c>
      <c r="D42" s="850" t="str">
        <f ca="1">IF(ROWS($1:32)&gt;COUNT(Dong6),"",OFFSET(TH!F$1,SMALL(Dong6,ROWS($1:32)),))</f>
        <v>Rút sec nhập quỹ tiền mặt</v>
      </c>
      <c r="E42" s="849">
        <f t="shared" ca="1" si="1"/>
        <v>32</v>
      </c>
      <c r="F42" s="851" t="str">
        <f ca="1">IF(ROWS($1:32)&gt;COUNT(Dong6),"",OFFSET(TH!L$1,SMALL(Dong6,ROWS($1:32)),))</f>
        <v>1111</v>
      </c>
      <c r="G42" s="851" t="str">
        <f ca="1">IF(ROWS($1:32)&gt;COUNT(Dong6),"",OFFSET(TH!M$1,SMALL(Dong6,ROWS($1:32)),))</f>
        <v>1121</v>
      </c>
      <c r="H42" s="708">
        <f ca="1">IF(ROWS($1:32)&gt;COUNT(Dong6),"",OFFSET(TH!K$1,SMALL(Dong6,ROWS($1:32)),))</f>
        <v>2000000</v>
      </c>
      <c r="I42" s="708">
        <f ca="1">IF(ROWS($1:32)&gt;COUNT(Dong6),"",OFFSET(TH!K$1,SMALL(Dong6,ROWS($1:32)),))</f>
        <v>2000000</v>
      </c>
    </row>
    <row r="43" spans="1:9" s="840" customFormat="1" ht="21" customHeight="1">
      <c r="A43" s="848">
        <f ca="1">IF(ROWS($1:33)&gt;COUNT(Dong6),"",OFFSET(TH!C$1,SMALL(Dong6,ROWS($1:33)),))</f>
        <v>42230</v>
      </c>
      <c r="B43" s="849" t="str">
        <f ca="1">IF(ROWS($1:33)&gt;COUNT(Dong6),"",OFFSET(TH!D$1,SMALL(Dong6,ROWS($1:33)),))</f>
        <v>GBN</v>
      </c>
      <c r="C43" s="848">
        <f ca="1">IF(ROWS($1:33)&gt;COUNT(Dong6),"",OFFSET(TH!E$1,SMALL(Dong6,ROWS($1:33)),))</f>
        <v>42230</v>
      </c>
      <c r="D43" s="850" t="str">
        <f ca="1">IF(ROWS($1:33)&gt;COUNT(Dong6),"",OFFSET(TH!F$1,SMALL(Dong6,ROWS($1:33)),))</f>
        <v>Thanh toán tiền hàng</v>
      </c>
      <c r="E43" s="849">
        <f t="shared" ca="1" si="1"/>
        <v>33</v>
      </c>
      <c r="F43" s="851" t="str">
        <f ca="1">IF(ROWS($1:33)&gt;COUNT(Dong6),"",OFFSET(TH!L$1,SMALL(Dong6,ROWS($1:33)),))</f>
        <v>1111</v>
      </c>
      <c r="G43" s="851" t="str">
        <f ca="1">IF(ROWS($1:33)&gt;COUNT(Dong6),"",OFFSET(TH!M$1,SMALL(Dong6,ROWS($1:33)),))</f>
        <v>1121</v>
      </c>
      <c r="H43" s="708">
        <f ca="1">IF(ROWS($1:33)&gt;COUNT(Dong6),"",OFFSET(TH!K$1,SMALL(Dong6,ROWS($1:33)),))</f>
        <v>30027500</v>
      </c>
      <c r="I43" s="708">
        <f ca="1">IF(ROWS($1:33)&gt;COUNT(Dong6),"",OFFSET(TH!K$1,SMALL(Dong6,ROWS($1:33)),))</f>
        <v>30027500</v>
      </c>
    </row>
    <row r="44" spans="1:9" s="840" customFormat="1" ht="21" customHeight="1">
      <c r="A44" s="848">
        <f ca="1">IF(ROWS($1:34)&gt;COUNT(Dong6),"",OFFSET(TH!C$1,SMALL(Dong6,ROWS($1:34)),))</f>
        <v>42231</v>
      </c>
      <c r="B44" s="849" t="str">
        <f ca="1">IF(ROWS($1:34)&gt;COUNT(Dong6),"",OFFSET(TH!D$1,SMALL(Dong6,ROWS($1:34)),))</f>
        <v>GBN</v>
      </c>
      <c r="C44" s="848">
        <f ca="1">IF(ROWS($1:34)&gt;COUNT(Dong6),"",OFFSET(TH!E$1,SMALL(Dong6,ROWS($1:34)),))</f>
        <v>42231</v>
      </c>
      <c r="D44" s="850" t="str">
        <f ca="1">IF(ROWS($1:34)&gt;COUNT(Dong6),"",OFFSET(TH!F$1,SMALL(Dong6,ROWS($1:34)),))</f>
        <v>Thu phí dịch vụ SMS</v>
      </c>
      <c r="E44" s="849">
        <f t="shared" ca="1" si="1"/>
        <v>34</v>
      </c>
      <c r="F44" s="851" t="str">
        <f ca="1">IF(ROWS($1:34)&gt;COUNT(Dong6),"",OFFSET(TH!L$1,SMALL(Dong6,ROWS($1:34)),))</f>
        <v>642</v>
      </c>
      <c r="G44" s="851" t="str">
        <f ca="1">IF(ROWS($1:34)&gt;COUNT(Dong6),"",OFFSET(TH!M$1,SMALL(Dong6,ROWS($1:34)),))</f>
        <v>1121</v>
      </c>
      <c r="H44" s="708">
        <f ca="1">IF(ROWS($1:34)&gt;COUNT(Dong6),"",OFFSET(TH!K$1,SMALL(Dong6,ROWS($1:34)),))</f>
        <v>55000</v>
      </c>
      <c r="I44" s="708">
        <f ca="1">IF(ROWS($1:34)&gt;COUNT(Dong6),"",OFFSET(TH!K$1,SMALL(Dong6,ROWS($1:34)),))</f>
        <v>55000</v>
      </c>
    </row>
    <row r="45" spans="1:9" s="840" customFormat="1" ht="21" customHeight="1">
      <c r="A45" s="848">
        <f ca="1">IF(ROWS($1:35)&gt;COUNT(Dong6),"",OFFSET(TH!C$1,SMALL(Dong6,ROWS($1:35)),))</f>
        <v>42233</v>
      </c>
      <c r="B45" s="849" t="str">
        <f ca="1">IF(ROWS($1:35)&gt;COUNT(Dong6),"",OFFSET(TH!D$1,SMALL(Dong6,ROWS($1:35)),))</f>
        <v>GBN</v>
      </c>
      <c r="C45" s="848">
        <f ca="1">IF(ROWS($1:35)&gt;COUNT(Dong6),"",OFFSET(TH!E$1,SMALL(Dong6,ROWS($1:35)),))</f>
        <v>42233</v>
      </c>
      <c r="D45" s="850" t="str">
        <f ca="1">IF(ROWS($1:35)&gt;COUNT(Dong6),"",OFFSET(TH!F$1,SMALL(Dong6,ROWS($1:35)),))</f>
        <v>Rút sec nhập quỹ tiền mặt</v>
      </c>
      <c r="E45" s="849">
        <f t="shared" ca="1" si="1"/>
        <v>35</v>
      </c>
      <c r="F45" s="851" t="str">
        <f ca="1">IF(ROWS($1:35)&gt;COUNT(Dong6),"",OFFSET(TH!L$1,SMALL(Dong6,ROWS($1:35)),))</f>
        <v>1111</v>
      </c>
      <c r="G45" s="851" t="str">
        <f ca="1">IF(ROWS($1:35)&gt;COUNT(Dong6),"",OFFSET(TH!M$1,SMALL(Dong6,ROWS($1:35)),))</f>
        <v>1121</v>
      </c>
      <c r="H45" s="708">
        <f ca="1">IF(ROWS($1:35)&gt;COUNT(Dong6),"",OFFSET(TH!K$1,SMALL(Dong6,ROWS($1:35)),))</f>
        <v>7000000</v>
      </c>
      <c r="I45" s="708">
        <f ca="1">IF(ROWS($1:35)&gt;COUNT(Dong6),"",OFFSET(TH!K$1,SMALL(Dong6,ROWS($1:35)),))</f>
        <v>7000000</v>
      </c>
    </row>
    <row r="46" spans="1:9" s="840" customFormat="1" ht="21" customHeight="1">
      <c r="A46" s="848">
        <f ca="1">IF(ROWS($1:36)&gt;COUNT(Dong6),"",OFFSET(TH!C$1,SMALL(Dong6,ROWS($1:36)),))</f>
        <v>42235</v>
      </c>
      <c r="B46" s="849" t="str">
        <f ca="1">IF(ROWS($1:36)&gt;COUNT(Dong6),"",OFFSET(TH!D$1,SMALL(Dong6,ROWS($1:36)),))</f>
        <v>GBN</v>
      </c>
      <c r="C46" s="848">
        <f ca="1">IF(ROWS($1:36)&gt;COUNT(Dong6),"",OFFSET(TH!E$1,SMALL(Dong6,ROWS($1:36)),))</f>
        <v>42235</v>
      </c>
      <c r="D46" s="850" t="str">
        <f ca="1">IF(ROWS($1:36)&gt;COUNT(Dong6),"",OFFSET(TH!F$1,SMALL(Dong6,ROWS($1:36)),))</f>
        <v>Rút sec nhập quỹ tiền mặt</v>
      </c>
      <c r="E46" s="849">
        <f t="shared" ca="1" si="1"/>
        <v>36</v>
      </c>
      <c r="F46" s="851" t="str">
        <f ca="1">IF(ROWS($1:36)&gt;COUNT(Dong6),"",OFFSET(TH!L$1,SMALL(Dong6,ROWS($1:36)),))</f>
        <v>1111</v>
      </c>
      <c r="G46" s="851" t="str">
        <f ca="1">IF(ROWS($1:36)&gt;COUNT(Dong6),"",OFFSET(TH!M$1,SMALL(Dong6,ROWS($1:36)),))</f>
        <v>1121</v>
      </c>
      <c r="H46" s="708">
        <f ca="1">IF(ROWS($1:36)&gt;COUNT(Dong6),"",OFFSET(TH!K$1,SMALL(Dong6,ROWS($1:36)),))</f>
        <v>2300000</v>
      </c>
      <c r="I46" s="708">
        <f ca="1">IF(ROWS($1:36)&gt;COUNT(Dong6),"",OFFSET(TH!K$1,SMALL(Dong6,ROWS($1:36)),))</f>
        <v>2300000</v>
      </c>
    </row>
    <row r="47" spans="1:9" s="840" customFormat="1" ht="21" customHeight="1">
      <c r="A47" s="848">
        <f ca="1">IF(ROWS($1:37)&gt;COUNT(Dong6),"",OFFSET(TH!C$1,SMALL(Dong6,ROWS($1:37)),))</f>
        <v>42237</v>
      </c>
      <c r="B47" s="849" t="str">
        <f ca="1">IF(ROWS($1:37)&gt;COUNT(Dong6),"",OFFSET(TH!D$1,SMALL(Dong6,ROWS($1:37)),))</f>
        <v>GBC</v>
      </c>
      <c r="C47" s="848">
        <f ca="1">IF(ROWS($1:37)&gt;COUNT(Dong6),"",OFFSET(TH!E$1,SMALL(Dong6,ROWS($1:37)),))</f>
        <v>42237</v>
      </c>
      <c r="D47" s="850" t="str">
        <f ca="1">IF(ROWS($1:37)&gt;COUNT(Dong6),"",OFFSET(TH!F$1,SMALL(Dong6,ROWS($1:37)),))</f>
        <v>Thu tiền hàng</v>
      </c>
      <c r="E47" s="849">
        <f t="shared" ca="1" si="1"/>
        <v>37</v>
      </c>
      <c r="F47" s="851" t="str">
        <f ca="1">IF(ROWS($1:37)&gt;COUNT(Dong6),"",OFFSET(TH!L$1,SMALL(Dong6,ROWS($1:37)),))</f>
        <v>1121</v>
      </c>
      <c r="G47" s="851" t="str">
        <f ca="1">IF(ROWS($1:37)&gt;COUNT(Dong6),"",OFFSET(TH!M$1,SMALL(Dong6,ROWS($1:37)),))</f>
        <v>131</v>
      </c>
      <c r="H47" s="708">
        <f ca="1">IF(ROWS($1:37)&gt;COUNT(Dong6),"",OFFSET(TH!K$1,SMALL(Dong6,ROWS($1:37)),))</f>
        <v>14972500</v>
      </c>
      <c r="I47" s="708">
        <f ca="1">IF(ROWS($1:37)&gt;COUNT(Dong6),"",OFFSET(TH!K$1,SMALL(Dong6,ROWS($1:37)),))</f>
        <v>14972500</v>
      </c>
    </row>
    <row r="48" spans="1:9" s="840" customFormat="1" ht="21" customHeight="1">
      <c r="A48" s="848">
        <f ca="1">IF(ROWS($1:38)&gt;COUNT(Dong6),"",OFFSET(TH!C$1,SMALL(Dong6,ROWS($1:38)),))</f>
        <v>42237</v>
      </c>
      <c r="B48" s="849" t="str">
        <f ca="1">IF(ROWS($1:38)&gt;COUNT(Dong6),"",OFFSET(TH!D$1,SMALL(Dong6,ROWS($1:38)),))</f>
        <v>GBN</v>
      </c>
      <c r="C48" s="848">
        <f ca="1">IF(ROWS($1:38)&gt;COUNT(Dong6),"",OFFSET(TH!E$1,SMALL(Dong6,ROWS($1:38)),))</f>
        <v>42237</v>
      </c>
      <c r="D48" s="850" t="str">
        <f ca="1">IF(ROWS($1:38)&gt;COUNT(Dong6),"",OFFSET(TH!F$1,SMALL(Dong6,ROWS($1:38)),))</f>
        <v>Rút sec nhập quỹ tiền mặt</v>
      </c>
      <c r="E48" s="849">
        <f t="shared" ca="1" si="1"/>
        <v>38</v>
      </c>
      <c r="F48" s="851" t="str">
        <f ca="1">IF(ROWS($1:38)&gt;COUNT(Dong6),"",OFFSET(TH!L$1,SMALL(Dong6,ROWS($1:38)),))</f>
        <v>1111</v>
      </c>
      <c r="G48" s="851" t="str">
        <f ca="1">IF(ROWS($1:38)&gt;COUNT(Dong6),"",OFFSET(TH!M$1,SMALL(Dong6,ROWS($1:38)),))</f>
        <v>1121</v>
      </c>
      <c r="H48" s="708">
        <f ca="1">IF(ROWS($1:38)&gt;COUNT(Dong6),"",OFFSET(TH!K$1,SMALL(Dong6,ROWS($1:38)),))</f>
        <v>15000000</v>
      </c>
      <c r="I48" s="708">
        <f ca="1">IF(ROWS($1:38)&gt;COUNT(Dong6),"",OFFSET(TH!K$1,SMALL(Dong6,ROWS($1:38)),))</f>
        <v>15000000</v>
      </c>
    </row>
    <row r="49" spans="1:10" s="840" customFormat="1" ht="21" customHeight="1">
      <c r="A49" s="848">
        <f ca="1">IF(ROWS($1:39)&gt;COUNT(Dong6),"",OFFSET(TH!C$1,SMALL(Dong6,ROWS($1:39)),))</f>
        <v>42241</v>
      </c>
      <c r="B49" s="849" t="str">
        <f ca="1">IF(ROWS($1:39)&gt;COUNT(Dong6),"",OFFSET(TH!D$1,SMALL(Dong6,ROWS($1:39)),))</f>
        <v>GBC</v>
      </c>
      <c r="C49" s="848">
        <f ca="1">IF(ROWS($1:39)&gt;COUNT(Dong6),"",OFFSET(TH!E$1,SMALL(Dong6,ROWS($1:39)),))</f>
        <v>42241</v>
      </c>
      <c r="D49" s="850" t="str">
        <f ca="1">IF(ROWS($1:39)&gt;COUNT(Dong6),"",OFFSET(TH!F$1,SMALL(Dong6,ROWS($1:39)),))</f>
        <v>Lãi tiền gửi</v>
      </c>
      <c r="E49" s="849">
        <f t="shared" ca="1" si="1"/>
        <v>39</v>
      </c>
      <c r="F49" s="851" t="str">
        <f ca="1">IF(ROWS($1:39)&gt;COUNT(Dong6),"",OFFSET(TH!L$1,SMALL(Dong6,ROWS($1:39)),))</f>
        <v>1121</v>
      </c>
      <c r="G49" s="851" t="str">
        <f ca="1">IF(ROWS($1:39)&gt;COUNT(Dong6),"",OFFSET(TH!M$1,SMALL(Dong6,ROWS($1:39)),))</f>
        <v>515</v>
      </c>
      <c r="H49" s="708">
        <f ca="1">IF(ROWS($1:39)&gt;COUNT(Dong6),"",OFFSET(TH!K$1,SMALL(Dong6,ROWS($1:39)),))</f>
        <v>24947</v>
      </c>
      <c r="I49" s="708">
        <f ca="1">IF(ROWS($1:39)&gt;COUNT(Dong6),"",OFFSET(TH!K$1,SMALL(Dong6,ROWS($1:39)),))</f>
        <v>24947</v>
      </c>
    </row>
    <row r="50" spans="1:10" s="840" customFormat="1" ht="21" customHeight="1">
      <c r="A50" s="848">
        <f ca="1">IF(ROWS($1:40)&gt;COUNT(Dong6),"",OFFSET(TH!C$1,SMALL(Dong6,ROWS($1:40)),))</f>
        <v>42241</v>
      </c>
      <c r="B50" s="849" t="str">
        <f ca="1">IF(ROWS($1:40)&gt;COUNT(Dong6),"",OFFSET(TH!D$1,SMALL(Dong6,ROWS($1:40)),))</f>
        <v>GBC</v>
      </c>
      <c r="C50" s="848">
        <f ca="1">IF(ROWS($1:40)&gt;COUNT(Dong6),"",OFFSET(TH!E$1,SMALL(Dong6,ROWS($1:40)),))</f>
        <v>42241</v>
      </c>
      <c r="D50" s="850" t="str">
        <f ca="1">IF(ROWS($1:40)&gt;COUNT(Dong6),"",OFFSET(TH!F$1,SMALL(Dong6,ROWS($1:40)),))</f>
        <v>Thu tiền hàng</v>
      </c>
      <c r="E50" s="849">
        <f t="shared" ca="1" si="1"/>
        <v>40</v>
      </c>
      <c r="F50" s="851" t="str">
        <f ca="1">IF(ROWS($1:40)&gt;COUNT(Dong6),"",OFFSET(TH!L$1,SMALL(Dong6,ROWS($1:40)),))</f>
        <v>1121</v>
      </c>
      <c r="G50" s="851" t="str">
        <f ca="1">IF(ROWS($1:40)&gt;COUNT(Dong6),"",OFFSET(TH!M$1,SMALL(Dong6,ROWS($1:40)),))</f>
        <v>131</v>
      </c>
      <c r="H50" s="708">
        <f ca="1">IF(ROWS($1:40)&gt;COUNT(Dong6),"",OFFSET(TH!K$1,SMALL(Dong6,ROWS($1:40)),))</f>
        <v>18225350</v>
      </c>
      <c r="I50" s="708">
        <f ca="1">IF(ROWS($1:40)&gt;COUNT(Dong6),"",OFFSET(TH!K$1,SMALL(Dong6,ROWS($1:40)),))</f>
        <v>18225350</v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1861832083</v>
      </c>
      <c r="I52" s="855">
        <f ca="1">SUBTOTAL(9,I10:I51)</f>
        <v>1861832083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2015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2" t="s">
        <v>145</v>
      </c>
      <c r="H2" s="932"/>
      <c r="I2" s="93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3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33"/>
      <c r="I3" s="933"/>
    </row>
    <row r="4" spans="1:9">
      <c r="F4" s="17"/>
      <c r="G4" s="933"/>
      <c r="H4" s="933"/>
      <c r="I4" s="933"/>
    </row>
    <row r="5" spans="1:9" ht="17.25" customHeight="1">
      <c r="A5" s="934" t="s">
        <v>146</v>
      </c>
      <c r="B5" s="934"/>
      <c r="C5" s="934"/>
      <c r="D5" s="934"/>
      <c r="E5" s="934"/>
      <c r="F5" s="934"/>
      <c r="G5" s="934"/>
      <c r="H5" s="934"/>
      <c r="I5" s="934"/>
    </row>
    <row r="6" spans="1:9">
      <c r="A6" s="935" t="s">
        <v>147</v>
      </c>
      <c r="B6" s="936"/>
      <c r="C6" s="936"/>
      <c r="D6" s="936"/>
      <c r="E6" s="936"/>
      <c r="F6" s="936"/>
      <c r="G6" s="936"/>
      <c r="H6" s="936"/>
      <c r="I6" s="936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6" t="s">
        <v>29</v>
      </c>
      <c r="B9" s="937"/>
      <c r="C9" s="937"/>
      <c r="D9" s="937"/>
      <c r="E9" s="937"/>
      <c r="F9" s="937"/>
      <c r="G9" s="937"/>
      <c r="H9" s="937"/>
      <c r="I9" s="937"/>
    </row>
    <row r="10" spans="1:9" ht="9.75" customHeight="1">
      <c r="C10" s="938"/>
      <c r="D10" s="939"/>
      <c r="E10" s="939"/>
      <c r="F10" s="939"/>
      <c r="G10" s="939"/>
      <c r="H10" s="939"/>
      <c r="I10" s="939"/>
    </row>
    <row r="11" spans="1:9" s="18" customFormat="1" ht="19.5" customHeight="1">
      <c r="A11" s="940" t="s">
        <v>20</v>
      </c>
      <c r="B11" s="930" t="s">
        <v>1</v>
      </c>
      <c r="C11" s="941"/>
      <c r="D11" s="940" t="s">
        <v>0</v>
      </c>
      <c r="E11" s="940" t="s">
        <v>14</v>
      </c>
      <c r="F11" s="930" t="s">
        <v>21</v>
      </c>
      <c r="G11" s="941"/>
      <c r="H11" s="930" t="s">
        <v>31</v>
      </c>
      <c r="I11" s="931"/>
    </row>
    <row r="12" spans="1:9" s="18" customFormat="1" ht="32.25" customHeight="1">
      <c r="A12" s="940"/>
      <c r="B12" s="235" t="s">
        <v>15</v>
      </c>
      <c r="C12" s="235" t="s">
        <v>32</v>
      </c>
      <c r="D12" s="940"/>
      <c r="E12" s="940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3623859</v>
      </c>
      <c r="H15" s="240">
        <f ca="1">IF(D15&lt;&gt;"",MAX(H14+F15-G15-I14,0),0)</f>
        <v>0</v>
      </c>
      <c r="I15" s="240">
        <f ca="1">IF(D15&lt;&gt;"",MAX(I14+G15-H14-F15,0),0)</f>
        <v>3623859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3568859</v>
      </c>
    </row>
    <row r="17" spans="1:9" s="18" customFormat="1" ht="18" customHeight="1">
      <c r="A17" s="197">
        <f ca="1">IF(ROWS($1:3)&gt;COUNT(Dong5),"",OFFSET(TH!C$1,SMALL(Dong5,ROWS($1:3)),))</f>
        <v>42032</v>
      </c>
      <c r="B17" s="197" t="str">
        <f ca="1">IF(ROWS($1:3)&gt;COUNT(Dong5),"",OFFSET(TH!D$1,SMALL(Dong5,ROWS($1:3)),))</f>
        <v>GBC</v>
      </c>
      <c r="C17" s="197">
        <f ca="1">IF(ROWS($1:3)&gt;COUNT(Dong5),"",OFFSET(TH!E$1,SMALL(Dong5,ROWS($1:3)),))</f>
        <v>42032</v>
      </c>
      <c r="D17" s="238" t="str">
        <f ca="1">IF(ROWS($1:3)&gt;COUNT(Dong5),"",OFFSET(TH!F$1,SMALL(Dong5,ROWS($1:3)),))</f>
        <v>Thu tiền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3568859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3513859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3502859</v>
      </c>
    </row>
    <row r="20" spans="1:9" s="18" customFormat="1" ht="18" customHeight="1">
      <c r="A20" s="197">
        <f ca="1">IF(ROWS($1:6)&gt;COUNT(Dong5),"",OFFSET(TH!C$1,SMALL(Dong5,ROWS($1:6)),))</f>
        <v>42073</v>
      </c>
      <c r="B20" s="197" t="str">
        <f ca="1">IF(ROWS($1:6)&gt;COUNT(Dong5),"",OFFSET(TH!D$1,SMALL(Dong5,ROWS($1:6)),))</f>
        <v>GBC</v>
      </c>
      <c r="C20" s="197">
        <f ca="1">IF(ROWS($1:6)&gt;COUNT(Dong5),"",OFFSET(TH!E$1,SMALL(Dong5,ROWS($1:6)),))</f>
        <v>42073</v>
      </c>
      <c r="D20" s="238" t="str">
        <f ca="1">IF(ROWS($1:6)&gt;COUNT(Dong5),"",OFFSET(TH!F$1,SMALL(Dong5,ROWS($1:6)),))</f>
        <v>Thu tiền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3502859</v>
      </c>
    </row>
    <row r="21" spans="1:9" s="18" customFormat="1" ht="18" customHeight="1">
      <c r="A21" s="197">
        <f ca="1">IF(ROWS($1:7)&gt;COUNT(Dong5),"",OFFSET(TH!C$1,SMALL(Dong5,ROWS($1:7)),))</f>
        <v>42087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42087</v>
      </c>
      <c r="D21" s="238" t="str">
        <f ca="1">IF(ROWS($1:7)&gt;COUNT(Dong5),"",OFFSET(TH!F$1,SMALL(Dong5,ROWS($1:7)),))</f>
        <v>Rút sec nhập quỹ tiền mặt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3502859</v>
      </c>
    </row>
    <row r="22" spans="1:9" s="18" customFormat="1" ht="18" customHeight="1">
      <c r="A22" s="197">
        <f ca="1">IF(ROWS($1:8)&gt;COUNT(Dong5),"",OFFSET(TH!C$1,SMALL(Dong5,ROWS($1:8)),))</f>
        <v>42104</v>
      </c>
      <c r="B22" s="197" t="str">
        <f ca="1">IF(ROWS($1:8)&gt;COUNT(Dong5),"",OFFSET(TH!D$1,SMALL(Dong5,ROWS($1:8)),))</f>
        <v>GBC</v>
      </c>
      <c r="C22" s="197">
        <f ca="1">IF(ROWS($1:8)&gt;COUNT(Dong5),"",OFFSET(TH!E$1,SMALL(Dong5,ROWS($1:8)),))</f>
        <v>42104</v>
      </c>
      <c r="D22" s="238" t="str">
        <f ca="1">IF(ROWS($1:8)&gt;COUNT(Dong5),"",OFFSET(TH!F$1,SMALL(Dong5,ROWS($1:8)),))</f>
        <v>Thu tiền hàng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3502859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3491859</v>
      </c>
    </row>
    <row r="24" spans="1:9" s="18" customFormat="1" ht="18" customHeight="1">
      <c r="A24" s="197">
        <f ca="1">IF(ROWS($1:10)&gt;COUNT(Dong5),"",OFFSET(TH!C$1,SMALL(Dong5,ROWS($1:10)),))</f>
        <v>42135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42135</v>
      </c>
      <c r="D24" s="238" t="str">
        <f ca="1">IF(ROWS($1:10)&gt;COUNT(Dong5),"",OFFSET(TH!F$1,SMALL(Dong5,ROWS($1:10)),))</f>
        <v>Rút sec nhập quỹ tiền mặt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3491859</v>
      </c>
    </row>
    <row r="25" spans="1:9" s="18" customFormat="1" ht="18" customHeight="1">
      <c r="A25" s="197">
        <f ca="1">IF(ROWS($1:11)&gt;COUNT(Dong5),"",OFFSET(TH!C$1,SMALL(Dong5,ROWS($1:11)),))</f>
        <v>42142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42142</v>
      </c>
      <c r="D25" s="238" t="str">
        <f ca="1">IF(ROWS($1:11)&gt;COUNT(Dong5),"",OFFSET(TH!F$1,SMALL(Dong5,ROWS($1:11)),))</f>
        <v>Nộp tiền mặt vào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3491859</v>
      </c>
    </row>
    <row r="26" spans="1:9" s="18" customFormat="1" ht="18" customHeight="1">
      <c r="A26" s="197">
        <f ca="1">IF(ROWS($1:12)&gt;COUNT(Dong5),"",OFFSET(TH!C$1,SMALL(Dong5,ROWS($1:12)),))</f>
        <v>42143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42143</v>
      </c>
      <c r="D26" s="238" t="str">
        <f ca="1">IF(ROWS($1:12)&gt;COUNT(Dong5),"",OFFSET(TH!F$1,SMALL(Dong5,ROWS($1:12)),))</f>
        <v>Thanh toán tiền thuê web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2233000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1258859</v>
      </c>
    </row>
    <row r="27" spans="1:9" s="18" customFormat="1" ht="18" customHeight="1">
      <c r="A27" s="197">
        <f ca="1">IF(ROWS($1:13)&gt;COUNT(Dong5),"",OFFSET(TH!C$1,SMALL(Dong5,ROWS($1:13)),))</f>
        <v>42159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42159</v>
      </c>
      <c r="D27" s="238" t="str">
        <f ca="1">IF(ROWS($1:13)&gt;COUNT(Dong5),"",OFFSET(TH!F$1,SMALL(Dong5,ROWS($1:13)),))</f>
        <v>Rút sec nhập quỹ tiền mặt</v>
      </c>
      <c r="E27" s="197" t="str">
        <f ca="1">IF(ROWS($1:13)&gt;COUNT(Dong5),"",IF(OFFSET(TH!L$1,SMALL(Dong5,ROWS($1:13)),)=$E$7,OFFSET(TH!M$1,SMALL(Dong5,ROWS($1:13)),),OFFSET(TH!L$1,SMALL(Dong5,ROWS($1:13)),)))</f>
        <v>1111</v>
      </c>
      <c r="F27" s="239">
        <f ca="1">IF(ROWS($1:13)&gt;COUNT(Dong5),0,IF(OFFSET(TH!L$1,SMALL(Dong5,ROWS($1:13)),)=$E$7,OFFSET(TH!K$1,SMALL(Dong5,ROWS($1:13)),),0))</f>
        <v>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1258859</v>
      </c>
    </row>
    <row r="28" spans="1:9" s="18" customFormat="1" ht="18" customHeight="1">
      <c r="A28" s="197">
        <f ca="1">IF(ROWS($1:14)&gt;COUNT(Dong5),"",OFFSET(TH!C$1,SMALL(Dong5,ROWS($1:14)),))</f>
        <v>42180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42180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1247859</v>
      </c>
    </row>
    <row r="29" spans="1:9" s="18" customFormat="1" ht="18" customHeight="1">
      <c r="A29" s="197">
        <f ca="1">IF(ROWS($1:15)&gt;COUNT(Dong5),"",OFFSET(TH!C$1,SMALL(Dong5,ROWS($1:15)),))</f>
        <v>42200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42200</v>
      </c>
      <c r="D29" s="238" t="str">
        <f ca="1">IF(ROWS($1:15)&gt;COUNT(Dong5),"",OFFSET(TH!F$1,SMALL(Dong5,ROWS($1:15)),))</f>
        <v>Rút sec nhập quỹ tiền mặt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9">
        <f ca="1">IF(ROWS($1:15)&gt;COUNT(Dong5),0,IF(OFFSET(TH!L$1,SMALL(Dong5,ROWS($1:15)),)=$E$7,OFFSET(TH!K$1,SMALL(Dong5,ROWS($1:15)),),0))</f>
        <v>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1247859</v>
      </c>
    </row>
    <row r="30" spans="1:9" s="18" customFormat="1" ht="18" customHeight="1">
      <c r="A30" s="197">
        <f ca="1">IF(ROWS($1:16)&gt;COUNT(Dong5),"",OFFSET(TH!C$1,SMALL(Dong5,ROWS($1:16)),))</f>
        <v>42202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42202</v>
      </c>
      <c r="D30" s="238" t="str">
        <f ca="1">IF(ROWS($1:16)&gt;COUNT(Dong5),"",OFFSET(TH!F$1,SMALL(Dong5,ROWS($1:16)),))</f>
        <v>Phí cấp sec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22000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1225859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2398000</v>
      </c>
      <c r="G32" s="241">
        <f ca="1">SUM(G15:G31)</f>
        <v>3623859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1225859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8" t="str">
        <f ca="1">"Ngày 31 tháng  12  năm  "&amp;YEAR($A$15)</f>
        <v>Ngày 31 tháng  12  năm  2015</v>
      </c>
      <c r="F37" s="928"/>
      <c r="G37" s="928"/>
      <c r="H37" s="928"/>
      <c r="I37" s="928"/>
    </row>
    <row r="38" spans="1:9" s="18" customFormat="1" ht="12.75">
      <c r="A38" s="928" t="s">
        <v>11</v>
      </c>
      <c r="B38" s="928"/>
      <c r="C38" s="928"/>
      <c r="D38" s="928"/>
      <c r="E38" s="928" t="s">
        <v>12</v>
      </c>
      <c r="F38" s="928"/>
      <c r="G38" s="928"/>
      <c r="H38" s="928"/>
      <c r="I38" s="928"/>
    </row>
    <row r="39" spans="1:9" s="18" customFormat="1" ht="12.75">
      <c r="A39" s="928" t="s">
        <v>13</v>
      </c>
      <c r="B39" s="928"/>
      <c r="C39" s="928"/>
      <c r="D39" s="928"/>
      <c r="E39" s="928" t="s">
        <v>13</v>
      </c>
      <c r="F39" s="928"/>
      <c r="G39" s="928"/>
      <c r="H39" s="928"/>
      <c r="I39" s="928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9"/>
      <c r="B46" s="929"/>
      <c r="C46" s="929"/>
      <c r="D46" s="929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2" t="s">
        <v>119</v>
      </c>
      <c r="H1" s="932"/>
      <c r="I1" s="932"/>
      <c r="J1" s="932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33"/>
      <c r="I2" s="933"/>
      <c r="J2" s="933"/>
    </row>
    <row r="3" spans="1:15" s="3" customFormat="1" ht="16.5" customHeight="1">
      <c r="A3" s="4"/>
      <c r="B3" s="16"/>
      <c r="C3" s="108"/>
      <c r="D3" s="108"/>
      <c r="E3" s="16"/>
      <c r="G3" s="933"/>
      <c r="H3" s="933"/>
      <c r="I3" s="933"/>
      <c r="J3" s="933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2" t="s">
        <v>120</v>
      </c>
      <c r="B5" s="942"/>
      <c r="C5" s="942"/>
      <c r="D5" s="942"/>
      <c r="E5" s="942"/>
      <c r="F5" s="942"/>
      <c r="G5" s="942"/>
      <c r="H5" s="942"/>
      <c r="I5" s="942"/>
      <c r="J5" s="942"/>
    </row>
    <row r="6" spans="1:15" ht="14.25" customHeight="1">
      <c r="A6" s="944" t="str">
        <f ca="1">$L$11&amp;" / "&amp;YEAR($A$14)</f>
        <v>Quý IV / 2015</v>
      </c>
      <c r="B6" s="944"/>
      <c r="C6" s="944"/>
      <c r="D6" s="944"/>
      <c r="E6" s="944"/>
      <c r="F6" s="944"/>
      <c r="G6" s="944"/>
      <c r="H6" s="944"/>
      <c r="I6" s="944"/>
      <c r="J6" s="944"/>
    </row>
    <row r="7" spans="1:15">
      <c r="A7" s="943" t="s">
        <v>121</v>
      </c>
      <c r="B7" s="943"/>
      <c r="C7" s="943"/>
      <c r="D7" s="943"/>
      <c r="E7" s="943"/>
      <c r="F7" s="943"/>
      <c r="G7" s="943"/>
      <c r="H7" s="943"/>
      <c r="I7" s="943"/>
      <c r="J7" s="943"/>
    </row>
    <row r="8" spans="1:15">
      <c r="A8" s="943" t="s">
        <v>122</v>
      </c>
      <c r="B8" s="943"/>
      <c r="C8" s="943"/>
      <c r="D8" s="943"/>
      <c r="E8" s="943"/>
      <c r="F8" s="943"/>
      <c r="G8" s="943"/>
      <c r="H8" s="943"/>
      <c r="I8" s="943"/>
      <c r="J8" s="943"/>
    </row>
    <row r="9" spans="1:15">
      <c r="A9" s="111"/>
      <c r="I9" s="111" t="s">
        <v>123</v>
      </c>
    </row>
    <row r="10" spans="1:15" ht="33" customHeight="1" thickBot="1">
      <c r="A10" s="946" t="s">
        <v>20</v>
      </c>
      <c r="B10" s="946" t="s">
        <v>124</v>
      </c>
      <c r="C10" s="945" t="s">
        <v>125</v>
      </c>
      <c r="D10" s="945"/>
      <c r="E10" s="945" t="s">
        <v>0</v>
      </c>
      <c r="F10" s="946" t="s">
        <v>14</v>
      </c>
      <c r="G10" s="945" t="s">
        <v>21</v>
      </c>
      <c r="H10" s="945"/>
      <c r="I10" s="945" t="s">
        <v>126</v>
      </c>
      <c r="J10" s="945" t="s">
        <v>127</v>
      </c>
      <c r="L10" s="603"/>
      <c r="N10" s="920" t="s">
        <v>346</v>
      </c>
      <c r="O10" s="920"/>
    </row>
    <row r="11" spans="1:15" ht="24" customHeight="1" thickBot="1">
      <c r="A11" s="947"/>
      <c r="B11" s="947"/>
      <c r="C11" s="112" t="s">
        <v>128</v>
      </c>
      <c r="D11" s="112" t="s">
        <v>129</v>
      </c>
      <c r="E11" s="945"/>
      <c r="F11" s="947"/>
      <c r="G11" s="112" t="s">
        <v>22</v>
      </c>
      <c r="H11" s="112" t="s">
        <v>23</v>
      </c>
      <c r="I11" s="945"/>
      <c r="J11" s="945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21084744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10584744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15284744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-2215256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24284744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-231515256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-231635256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-252335256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-271535256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-263735256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-281735256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-281935256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-302035256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42335</v>
      </c>
      <c r="B26" s="119">
        <f ca="1">IF(ROWS($1:13)&gt;COUNT(Dong1),"",OFFSET(TH!E$1,SMALL(Dong1,ROWS($1:13)),))</f>
        <v>42335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20000000</v>
      </c>
      <c r="I26" s="120">
        <f t="shared" ca="1" si="0"/>
        <v>-322035256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42338</v>
      </c>
      <c r="B27" s="119">
        <f ca="1">IF(ROWS($1:14)&gt;COUNT(Dong1),"",OFFSET(TH!E$1,SMALL(Dong1,ROWS($1:14)),))</f>
        <v>42338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12400000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-309635256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42339</v>
      </c>
      <c r="B28" s="119">
        <f ca="1">IF(ROWS($1:15)&gt;COUNT(Dong1),"",OFFSET(TH!E$1,SMALL(Dong1,ROWS($1:15)),))</f>
        <v>42339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135360000</v>
      </c>
      <c r="I28" s="120">
        <f t="shared" ca="1" si="0"/>
        <v>-444995256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>GBN</v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>Rút sec nhập quỹ tiền mặt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13800000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-431195256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42345</v>
      </c>
      <c r="B30" s="119">
        <f ca="1">IF(ROWS($1:17)&gt;COUNT(Dong1),"",OFFSET(TH!E$1,SMALL(Dong1,ROWS($1:17)),))</f>
        <v>42345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21500000</v>
      </c>
      <c r="I30" s="120">
        <f t="shared" ca="1" si="0"/>
        <v>-452695256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42345</v>
      </c>
      <c r="B31" s="119">
        <f ca="1">IF(ROWS($1:18)&gt;COUNT(Dong1),"",OFFSET(TH!E$1,SMALL(Dong1,ROWS($1:18)),))</f>
        <v>42345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190000000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-262695256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42349</v>
      </c>
      <c r="B32" s="119">
        <f ca="1">IF(ROWS($1:19)&gt;COUNT(Dong1),"",OFFSET(TH!E$1,SMALL(Dong1,ROWS($1:19)),))</f>
        <v>42349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GBC</v>
      </c>
      <c r="E32" s="222" t="str">
        <f ca="1">IF(ROWS($1:19)&gt;COUNT(Dong1),"",OFFSET(TH!F$1,SMALL(Dong1,ROWS($1:19)),))</f>
        <v>Nộp tiền mặt vào tài khoản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2100000</v>
      </c>
      <c r="I32" s="120">
        <f t="shared" ca="1" si="0"/>
        <v>-264795256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42353</v>
      </c>
      <c r="B33" s="119">
        <f ca="1">IF(ROWS($1:20)&gt;COUNT(Dong1),"",OFFSET(TH!E$1,SMALL(Dong1,ROWS($1:20)),))</f>
        <v>42353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5100000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-259695256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42361</v>
      </c>
      <c r="B34" s="119">
        <f ca="1">IF(ROWS($1:21)&gt;COUNT(Dong1),"",OFFSET(TH!E$1,SMALL(Dong1,ROWS($1:21)),))</f>
        <v>42361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3000000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-256695256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42362</v>
      </c>
      <c r="B35" s="119">
        <f ca="1">IF(ROWS($1:22)&gt;COUNT(Dong1),"",OFFSET(TH!E$1,SMALL(Dong1,ROWS($1:22)),))</f>
        <v>42362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20200000</v>
      </c>
      <c r="I35" s="120">
        <f t="shared" ca="1" si="0"/>
        <v>-276895256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42362</v>
      </c>
      <c r="B36" s="119">
        <f ca="1">IF(ROWS($1:23)&gt;COUNT(Dong1),"",OFFSET(TH!E$1,SMALL(Dong1,ROWS($1:23)),))</f>
        <v>42362</v>
      </c>
      <c r="C36" s="120" t="str">
        <f ca="1">IF(ROWS($1:23)&gt;COUNT(Dong1),"",IF(OFFSET(TH!L$1,SMALL(Dong1,ROWS($1:23)),)="1111",OFFSET(TH!D$1,SMALL(Dong1,ROWS($1:23)),),""))</f>
        <v>GBN</v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4000000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-272895256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42367</v>
      </c>
      <c r="B37" s="119">
        <f ca="1">IF(ROWS($1:24)&gt;COUNT(Dong1),"",OFFSET(TH!E$1,SMALL(Dong1,ROWS($1:24)),))</f>
        <v>42367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GBC</v>
      </c>
      <c r="E37" s="222" t="str">
        <f ca="1">IF(ROWS($1:24)&gt;COUNT(Dong1),"",OFFSET(TH!F$1,SMALL(Dong1,ROWS($1:24)),))</f>
        <v>Nộp tiền mặt vào tài khoản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8000000</v>
      </c>
      <c r="I37" s="120">
        <f t="shared" ca="1" si="0"/>
        <v>-280895256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42369</v>
      </c>
      <c r="B38" s="119">
        <f ca="1">IF(ROWS($1:25)&gt;COUNT(Dong1),"",OFFSET(TH!E$1,SMALL(Dong1,ROWS($1:25)),))</f>
        <v>42369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20900000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-259995256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569280000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-259995256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8" t="str">
        <f>TH!A2</f>
        <v>Địa chỉ: Thửa đất số 144, tờ bản đồ số 12TĐH.1, tổ 1, khu phố Đông Tác, Phường Tân Đông Hiệp, Thị Xã Dĩ An, Tỉnh Bình Dương, Việt Nam</v>
      </c>
      <c r="C2" s="948"/>
      <c r="D2" s="948"/>
      <c r="E2" s="948"/>
      <c r="F2" s="948"/>
      <c r="G2" s="948"/>
      <c r="H2" s="948"/>
      <c r="I2" s="948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8"/>
      <c r="C3" s="948"/>
      <c r="D3" s="948"/>
      <c r="E3" s="948"/>
      <c r="F3" s="948"/>
      <c r="G3" s="948"/>
      <c r="H3" s="948"/>
      <c r="I3" s="948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9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9"/>
      <c r="H2" s="949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49"/>
      <c r="G3" s="949"/>
      <c r="H3" s="949"/>
      <c r="I3" s="225"/>
    </row>
    <row r="4" spans="1:20" s="139" customFormat="1" ht="19.5" customHeight="1">
      <c r="A4" s="952" t="s">
        <v>137</v>
      </c>
      <c r="B4" s="952"/>
      <c r="C4" s="952"/>
      <c r="D4" s="952"/>
      <c r="E4" s="952"/>
      <c r="F4" s="952"/>
      <c r="G4" s="952"/>
      <c r="H4" s="952"/>
      <c r="I4" s="952"/>
    </row>
    <row r="5" spans="1:20" s="139" customFormat="1" ht="15">
      <c r="A5" s="95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3"/>
      <c r="C5" s="953"/>
      <c r="D5" s="953"/>
      <c r="E5" s="953"/>
      <c r="F5" s="953"/>
      <c r="G5" s="953"/>
      <c r="H5" s="953"/>
      <c r="I5" s="953"/>
    </row>
    <row r="6" spans="1:20" s="139" customFormat="1" ht="15">
      <c r="D6" s="257" t="s">
        <v>158</v>
      </c>
      <c r="E6" s="953" t="str">
        <f>IF($M$9="ACB","100983119","1004 148 5104 6511")</f>
        <v>1004 148 5104 6511</v>
      </c>
      <c r="F6" s="953"/>
      <c r="G6" s="953"/>
      <c r="H6" s="590" t="s">
        <v>108</v>
      </c>
      <c r="I6" s="258" t="str">
        <f>IF(H6="VNĐ","1121",IF(H6="USD","1122",""))</f>
        <v>1121</v>
      </c>
      <c r="N6" s="943" t="s">
        <v>346</v>
      </c>
      <c r="O6" s="943"/>
      <c r="Q6" s="950" t="s">
        <v>288</v>
      </c>
      <c r="R6" s="950" t="s">
        <v>959</v>
      </c>
      <c r="S6" s="950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1"/>
      <c r="R7" s="951"/>
      <c r="S7" s="951"/>
    </row>
    <row r="8" spans="1:20" s="144" customFormat="1" ht="22.5" customHeight="1" thickBot="1">
      <c r="A8" s="956" t="s">
        <v>138</v>
      </c>
      <c r="B8" s="958" t="s">
        <v>1</v>
      </c>
      <c r="C8" s="959"/>
      <c r="D8" s="954" t="s">
        <v>0</v>
      </c>
      <c r="E8" s="960" t="s">
        <v>14</v>
      </c>
      <c r="F8" s="962" t="s">
        <v>139</v>
      </c>
      <c r="G8" s="962"/>
      <c r="H8" s="959"/>
      <c r="I8" s="954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57"/>
      <c r="B9" s="145" t="s">
        <v>15</v>
      </c>
      <c r="C9" s="146" t="s">
        <v>140</v>
      </c>
      <c r="D9" s="955"/>
      <c r="E9" s="961"/>
      <c r="F9" s="250" t="s">
        <v>141</v>
      </c>
      <c r="G9" s="147" t="s">
        <v>142</v>
      </c>
      <c r="H9" s="592" t="s">
        <v>143</v>
      </c>
      <c r="I9" s="955"/>
      <c r="K9" s="177" t="s">
        <v>987</v>
      </c>
      <c r="L9" s="139"/>
      <c r="M9" s="466" t="s">
        <v>959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9">
        <f ca="1">IF(A12&lt;&gt;"",H11+F12-G12,0)</f>
        <v>984308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9">
        <f t="shared" ref="H13:H40" ca="1" si="0">IF(A13&lt;&gt;"",H12+F13-G13,0)</f>
        <v>973308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903341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3114341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40992601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9">
        <f t="shared" ca="1" si="0"/>
        <v>1042601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15045601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9">
        <f t="shared" ca="1" si="0"/>
        <v>1045601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3520601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9">
        <f t="shared" ca="1" si="0"/>
        <v>1020601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1022159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9">
        <f t="shared" ca="1" si="0"/>
        <v>1011159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2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 ht="12.75">
      <c r="A1" s="858" t="str">
        <f>TH!$A$1</f>
        <v>Đơn vị: CÔNG TY TNHH MỘT THÀNH VIÊN KHỞI NGUYÊN AN</v>
      </c>
    </row>
    <row r="2" spans="1:9" ht="12.75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4" t="s">
        <v>350</v>
      </c>
      <c r="B3" s="964"/>
      <c r="C3" s="964"/>
      <c r="D3" s="964"/>
      <c r="E3" s="964"/>
      <c r="F3" s="964"/>
      <c r="G3" s="964"/>
      <c r="H3" s="964"/>
    </row>
    <row r="4" spans="1:9" s="10" customFormat="1" ht="14.25" customHeight="1">
      <c r="A4" s="965" t="s">
        <v>35</v>
      </c>
      <c r="B4" s="967" t="s">
        <v>36</v>
      </c>
      <c r="C4" s="969" t="s">
        <v>37</v>
      </c>
      <c r="D4" s="970"/>
      <c r="E4" s="969" t="s">
        <v>38</v>
      </c>
      <c r="F4" s="970"/>
      <c r="G4" s="969" t="s">
        <v>41</v>
      </c>
      <c r="H4" s="970"/>
    </row>
    <row r="5" spans="1:9" s="10" customFormat="1" ht="14.25" customHeight="1">
      <c r="A5" s="966"/>
      <c r="B5" s="968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950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935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934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5" t="s">
        <v>937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7" t="s">
        <v>953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951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938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958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5">
        <f t="shared" si="1"/>
        <v>0</v>
      </c>
      <c r="H13" s="795">
        <f t="shared" si="2"/>
        <v>0</v>
      </c>
    </row>
    <row r="14" spans="1:9" s="10" customFormat="1" ht="16.5" customHeight="1">
      <c r="A14" s="6">
        <f t="shared" si="0"/>
        <v>9</v>
      </c>
      <c r="B14" s="7" t="s">
        <v>957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1"/>
        <v>0</v>
      </c>
      <c r="H14" s="795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943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5">
        <f t="shared" si="1"/>
        <v>0</v>
      </c>
      <c r="H15" s="795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944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18796008</v>
      </c>
      <c r="G16" s="795">
        <f t="shared" si="1"/>
        <v>0</v>
      </c>
      <c r="H16" s="795">
        <f t="shared" si="2"/>
        <v>18796008</v>
      </c>
    </row>
    <row r="17" spans="1:9" s="10" customFormat="1" ht="16.5" customHeight="1">
      <c r="A17" s="6">
        <f t="shared" si="0"/>
        <v>12</v>
      </c>
      <c r="B17" s="192" t="s">
        <v>942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190058000</v>
      </c>
      <c r="G17" s="795">
        <f t="shared" si="1"/>
        <v>0</v>
      </c>
      <c r="H17" s="795">
        <f t="shared" si="2"/>
        <v>190058000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946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5">
        <f t="shared" si="1"/>
        <v>0</v>
      </c>
      <c r="H18" s="795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936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5">
        <f t="shared" si="1"/>
        <v>0</v>
      </c>
      <c r="H19" s="795">
        <f t="shared" si="2"/>
        <v>0</v>
      </c>
    </row>
    <row r="20" spans="1:9" s="10" customFormat="1" ht="16.5" customHeight="1">
      <c r="A20" s="6">
        <f t="shared" si="0"/>
        <v>15</v>
      </c>
      <c r="B20" s="7" t="s">
        <v>952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5">
        <f t="shared" si="1"/>
        <v>0</v>
      </c>
      <c r="H20" s="795">
        <f t="shared" si="2"/>
        <v>0</v>
      </c>
    </row>
    <row r="21" spans="1:9" s="10" customFormat="1" ht="16.5" customHeight="1">
      <c r="A21" s="6">
        <f t="shared" si="0"/>
        <v>16</v>
      </c>
      <c r="B21" s="7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5">
        <f t="shared" si="1"/>
        <v>0</v>
      </c>
      <c r="H21" s="795">
        <f t="shared" si="2"/>
        <v>0</v>
      </c>
    </row>
    <row r="22" spans="1:9" s="10" customFormat="1" ht="16.5" customHeight="1">
      <c r="A22" s="6">
        <f t="shared" si="0"/>
        <v>17</v>
      </c>
      <c r="B22" s="7" t="s">
        <v>955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1"/>
        <v>0</v>
      </c>
      <c r="H22" s="795">
        <f t="shared" si="2"/>
        <v>0</v>
      </c>
    </row>
    <row r="23" spans="1:9" s="10" customFormat="1" ht="16.5" customHeight="1">
      <c r="A23" s="6">
        <f t="shared" si="0"/>
        <v>18</v>
      </c>
      <c r="B23" s="867" t="s">
        <v>933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1"/>
        <v>0</v>
      </c>
      <c r="H23" s="795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941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1"/>
        <v>0</v>
      </c>
      <c r="H24" s="795">
        <f t="shared" si="2"/>
        <v>0</v>
      </c>
    </row>
    <row r="25" spans="1:9" s="10" customFormat="1" ht="16.5" customHeight="1">
      <c r="A25" s="6">
        <f t="shared" si="0"/>
        <v>20</v>
      </c>
      <c r="B25" s="7" t="s">
        <v>954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5">
        <f t="shared" si="1"/>
        <v>0</v>
      </c>
      <c r="H25" s="795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956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5">
        <f t="shared" si="1"/>
        <v>0</v>
      </c>
      <c r="H26" s="795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945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5">
        <f t="shared" si="1"/>
        <v>0</v>
      </c>
      <c r="H27" s="795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947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5">
        <f t="shared" si="1"/>
        <v>0</v>
      </c>
      <c r="H28" s="795">
        <f t="shared" si="2"/>
        <v>0</v>
      </c>
    </row>
    <row r="29" spans="1:9" s="10" customFormat="1" ht="16.5" customHeight="1">
      <c r="A29" s="6">
        <f t="shared" si="0"/>
        <v>24</v>
      </c>
      <c r="B29" s="7" t="s">
        <v>948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5">
        <f t="shared" si="1"/>
        <v>0</v>
      </c>
      <c r="H29" s="795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960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5">
        <f t="shared" si="1"/>
        <v>0</v>
      </c>
      <c r="H30" s="795">
        <f t="shared" si="2"/>
        <v>0</v>
      </c>
    </row>
    <row r="31" spans="1:9" s="10" customFormat="1" ht="16.5" customHeight="1">
      <c r="A31" s="6">
        <f t="shared" si="0"/>
        <v>26</v>
      </c>
      <c r="B31" s="7" t="s">
        <v>961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16181000</v>
      </c>
      <c r="G31" s="795">
        <f t="shared" si="1"/>
        <v>0</v>
      </c>
      <c r="H31" s="795">
        <f t="shared" si="2"/>
        <v>16181000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13339668</v>
      </c>
      <c r="G32" s="795">
        <f t="shared" ref="G32:G42" si="4">ROUND(MAX(C32+E32-D32-F32,0),2)</f>
        <v>0</v>
      </c>
      <c r="H32" s="795">
        <f t="shared" ref="H32:H42" si="5">ROUND(MAX(D32+F32-C32-E32,0),2)</f>
        <v>13339668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13339668</v>
      </c>
      <c r="G33" s="795">
        <f t="shared" si="4"/>
        <v>0</v>
      </c>
      <c r="H33" s="795">
        <f t="shared" si="5"/>
        <v>13339668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13339668</v>
      </c>
      <c r="G34" s="795">
        <f t="shared" si="4"/>
        <v>0</v>
      </c>
      <c r="H34" s="795">
        <f t="shared" si="5"/>
        <v>13339668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13339668</v>
      </c>
      <c r="G35" s="795">
        <f t="shared" si="4"/>
        <v>0</v>
      </c>
      <c r="H35" s="795">
        <f t="shared" si="5"/>
        <v>13339668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13339668</v>
      </c>
      <c r="G36" s="795">
        <f t="shared" si="4"/>
        <v>0</v>
      </c>
      <c r="H36" s="795">
        <f t="shared" si="5"/>
        <v>13339668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13339668</v>
      </c>
      <c r="G37" s="795">
        <f t="shared" si="4"/>
        <v>0</v>
      </c>
      <c r="H37" s="795">
        <f t="shared" si="5"/>
        <v>13339668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13339668</v>
      </c>
      <c r="G38" s="795">
        <f t="shared" si="4"/>
        <v>0</v>
      </c>
      <c r="H38" s="795">
        <f t="shared" si="5"/>
        <v>13339668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13339668</v>
      </c>
      <c r="G39" s="795">
        <f t="shared" si="4"/>
        <v>0</v>
      </c>
      <c r="H39" s="795">
        <f t="shared" si="5"/>
        <v>13339668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13339668</v>
      </c>
      <c r="G40" s="795">
        <f t="shared" si="4"/>
        <v>0</v>
      </c>
      <c r="H40" s="795">
        <f t="shared" si="5"/>
        <v>13339668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13339668</v>
      </c>
      <c r="G41" s="795">
        <f t="shared" si="4"/>
        <v>0</v>
      </c>
      <c r="H41" s="795">
        <f t="shared" si="5"/>
        <v>13339668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13339668</v>
      </c>
      <c r="G42" s="795">
        <f t="shared" si="4"/>
        <v>0</v>
      </c>
      <c r="H42" s="795">
        <f t="shared" si="5"/>
        <v>13339668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371771356</v>
      </c>
      <c r="G44" s="13">
        <f t="shared" si="7"/>
        <v>0</v>
      </c>
      <c r="H44" s="13">
        <f t="shared" si="7"/>
        <v>371771356</v>
      </c>
    </row>
    <row r="45" spans="1:9">
      <c r="E45" s="15">
        <f>CDPS!E14</f>
        <v>0</v>
      </c>
      <c r="F45" s="15">
        <f>CDPS!F14</f>
        <v>791520818</v>
      </c>
    </row>
    <row r="46" spans="1:9">
      <c r="E46" s="15">
        <f>E44-E45</f>
        <v>0</v>
      </c>
      <c r="F46" s="15">
        <f>F44-F45</f>
        <v>-419749462</v>
      </c>
    </row>
    <row r="48" spans="1:9" ht="12.75">
      <c r="E48" s="15"/>
      <c r="F48" s="963" t="s">
        <v>912</v>
      </c>
      <c r="G48" s="963"/>
      <c r="H48" s="963"/>
    </row>
    <row r="49" spans="5:8" ht="12.75">
      <c r="F49" s="963" t="s">
        <v>109</v>
      </c>
      <c r="G49" s="963"/>
      <c r="H49" s="963"/>
    </row>
    <row r="50" spans="5:8" ht="12.75">
      <c r="E50" s="182"/>
      <c r="F50" s="963" t="s">
        <v>136</v>
      </c>
      <c r="G50" s="963"/>
      <c r="H50" s="963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3" t="s">
        <v>46</v>
      </c>
      <c r="I1" s="973"/>
      <c r="J1" s="973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4"/>
      <c r="J2" s="974"/>
    </row>
    <row r="3" spans="1:10" s="463" customFormat="1" ht="14.25" customHeight="1">
      <c r="A3" s="604"/>
      <c r="B3" s="602"/>
      <c r="C3" s="602"/>
      <c r="G3" s="17"/>
      <c r="H3" s="974"/>
      <c r="I3" s="974"/>
      <c r="J3" s="974"/>
    </row>
    <row r="4" spans="1:10" s="5" customFormat="1" ht="28.5" customHeight="1">
      <c r="A4" s="975" t="s">
        <v>26</v>
      </c>
      <c r="B4" s="975"/>
      <c r="C4" s="975"/>
      <c r="D4" s="975"/>
      <c r="E4" s="975"/>
      <c r="F4" s="975"/>
      <c r="G4" s="975"/>
      <c r="H4" s="975"/>
      <c r="I4" s="975"/>
      <c r="J4" s="975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6" t="s">
        <v>934</v>
      </c>
      <c r="F7" s="976"/>
      <c r="G7" s="976"/>
      <c r="H7" s="976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7"/>
      <c r="D9" s="977"/>
      <c r="E9" s="977"/>
      <c r="F9" s="977"/>
      <c r="G9" s="977"/>
      <c r="H9" s="977"/>
      <c r="I9" s="977"/>
      <c r="J9" s="977"/>
    </row>
    <row r="10" spans="1:10" s="18" customFormat="1" ht="14.25" customHeight="1">
      <c r="A10" s="940" t="s">
        <v>20</v>
      </c>
      <c r="B10" s="978" t="s">
        <v>1</v>
      </c>
      <c r="C10" s="978"/>
      <c r="D10" s="940" t="s">
        <v>0</v>
      </c>
      <c r="E10" s="940" t="s">
        <v>14</v>
      </c>
      <c r="F10" s="940" t="s">
        <v>30</v>
      </c>
      <c r="G10" s="971" t="s">
        <v>21</v>
      </c>
      <c r="H10" s="972"/>
      <c r="I10" s="971" t="s">
        <v>31</v>
      </c>
      <c r="J10" s="972"/>
    </row>
    <row r="11" spans="1:10" s="18" customFormat="1" ht="24.75" customHeight="1">
      <c r="A11" s="940"/>
      <c r="B11" s="30" t="s">
        <v>15</v>
      </c>
      <c r="C11" s="30" t="s">
        <v>32</v>
      </c>
      <c r="D11" s="940"/>
      <c r="E11" s="940"/>
      <c r="F11" s="94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8" t="e">
        <f ca="1">"Ngày 31 tháng  12  năm  "&amp;YEAR($A$14)</f>
        <v>#VALUE!</v>
      </c>
      <c r="F37" s="928"/>
      <c r="G37" s="928"/>
      <c r="H37" s="928"/>
      <c r="I37" s="928"/>
      <c r="J37" s="928"/>
    </row>
    <row r="38" spans="1:11" s="18" customFormat="1" ht="14.25" customHeight="1">
      <c r="C38" s="600" t="s">
        <v>11</v>
      </c>
      <c r="E38" s="928" t="s">
        <v>12</v>
      </c>
      <c r="F38" s="928"/>
      <c r="G38" s="928"/>
      <c r="H38" s="928"/>
      <c r="I38" s="928"/>
      <c r="J38" s="928"/>
    </row>
    <row r="39" spans="1:11" s="18" customFormat="1" ht="14.25" customHeight="1">
      <c r="C39" s="600" t="s">
        <v>13</v>
      </c>
      <c r="E39" s="928" t="s">
        <v>13</v>
      </c>
      <c r="F39" s="928"/>
      <c r="G39" s="928"/>
      <c r="H39" s="928"/>
      <c r="I39" s="928"/>
      <c r="J39" s="928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2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 ht="12.75">
      <c r="A1" s="858" t="str">
        <f>TH!$A$1</f>
        <v>Đơn vị: CÔNG TY TNHH MỘT THÀNH VIÊN KHỞI NGUYÊN AN</v>
      </c>
    </row>
    <row r="2" spans="1:9" ht="12.75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4" t="s">
        <v>102</v>
      </c>
      <c r="B3" s="964"/>
      <c r="C3" s="964"/>
      <c r="D3" s="964"/>
      <c r="E3" s="964"/>
      <c r="F3" s="964"/>
      <c r="G3" s="964"/>
      <c r="H3" s="964"/>
    </row>
    <row r="4" spans="1:9" s="10" customFormat="1" ht="14.25" customHeight="1">
      <c r="A4" s="965" t="s">
        <v>35</v>
      </c>
      <c r="B4" s="967" t="s">
        <v>36</v>
      </c>
      <c r="C4" s="969" t="s">
        <v>37</v>
      </c>
      <c r="D4" s="970"/>
      <c r="E4" s="969" t="s">
        <v>38</v>
      </c>
      <c r="F4" s="970"/>
      <c r="G4" s="969" t="s">
        <v>41</v>
      </c>
      <c r="H4" s="970"/>
    </row>
    <row r="5" spans="1:9" s="10" customFormat="1" ht="14.25" customHeight="1">
      <c r="A5" s="966"/>
      <c r="B5" s="968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972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8"/>
      <c r="F8" s="478"/>
      <c r="G8" s="479"/>
      <c r="H8" s="479"/>
      <c r="I8" s="10" t="str">
        <f>IF(ISNA(VLOOKUP(B8,'[5]331'!$B$4:$B$15,1,0)),"","x")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0</v>
      </c>
      <c r="G9" s="13">
        <f t="shared" si="3"/>
        <v>0</v>
      </c>
      <c r="H9" s="13">
        <f t="shared" si="3"/>
        <v>0</v>
      </c>
    </row>
    <row r="10" spans="1:9">
      <c r="E10" s="15">
        <f>CDPS!E35</f>
        <v>1042567094</v>
      </c>
      <c r="F10" s="15">
        <f>CDPS!F35</f>
        <v>0</v>
      </c>
    </row>
    <row r="11" spans="1:9">
      <c r="E11" s="15">
        <f>E9-E10</f>
        <v>-1042567094</v>
      </c>
      <c r="F11" s="15">
        <f>F9-F10</f>
        <v>0</v>
      </c>
    </row>
    <row r="13" spans="1:9" ht="12.75">
      <c r="E13" s="15"/>
      <c r="F13" s="963" t="s">
        <v>912</v>
      </c>
      <c r="G13" s="963"/>
      <c r="H13" s="963"/>
    </row>
    <row r="14" spans="1:9" ht="12.75">
      <c r="F14" s="963" t="s">
        <v>109</v>
      </c>
      <c r="G14" s="963"/>
      <c r="H14" s="963"/>
    </row>
    <row r="15" spans="1:9" ht="12.75">
      <c r="E15" s="182"/>
      <c r="F15" s="963" t="s">
        <v>136</v>
      </c>
      <c r="G15" s="963"/>
      <c r="H15" s="963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3" t="s">
        <v>46</v>
      </c>
      <c r="I1" s="973"/>
      <c r="J1" s="973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4"/>
      <c r="J2" s="974"/>
    </row>
    <row r="3" spans="1:10" s="3" customFormat="1" ht="14.25" customHeight="1">
      <c r="A3" s="4"/>
      <c r="B3" s="16"/>
      <c r="C3" s="16"/>
      <c r="G3" s="17"/>
      <c r="H3" s="974"/>
      <c r="I3" s="974"/>
      <c r="J3" s="974"/>
    </row>
    <row r="4" spans="1:10" s="5" customFormat="1" ht="28.5" customHeight="1">
      <c r="A4" s="975" t="s">
        <v>26</v>
      </c>
      <c r="B4" s="975"/>
      <c r="C4" s="975"/>
      <c r="D4" s="975"/>
      <c r="E4" s="975"/>
      <c r="F4" s="975"/>
      <c r="G4" s="975"/>
      <c r="H4" s="975"/>
      <c r="I4" s="975"/>
      <c r="J4" s="97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6" t="s">
        <v>964</v>
      </c>
      <c r="F7" s="976"/>
      <c r="G7" s="976"/>
      <c r="H7" s="97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7"/>
      <c r="D9" s="977"/>
      <c r="E9" s="977"/>
      <c r="F9" s="977"/>
      <c r="G9" s="977"/>
      <c r="H9" s="977"/>
      <c r="I9" s="977"/>
      <c r="J9" s="977"/>
    </row>
    <row r="10" spans="1:10" s="18" customFormat="1" ht="14.25" customHeight="1">
      <c r="A10" s="940" t="s">
        <v>20</v>
      </c>
      <c r="B10" s="978" t="s">
        <v>1</v>
      </c>
      <c r="C10" s="978"/>
      <c r="D10" s="940" t="s">
        <v>0</v>
      </c>
      <c r="E10" s="940" t="s">
        <v>14</v>
      </c>
      <c r="F10" s="940" t="s">
        <v>30</v>
      </c>
      <c r="G10" s="971" t="s">
        <v>21</v>
      </c>
      <c r="H10" s="972"/>
      <c r="I10" s="971" t="s">
        <v>31</v>
      </c>
      <c r="J10" s="972"/>
    </row>
    <row r="11" spans="1:10" s="18" customFormat="1" ht="24.75" customHeight="1">
      <c r="A11" s="940"/>
      <c r="B11" s="30" t="s">
        <v>15</v>
      </c>
      <c r="C11" s="30" t="s">
        <v>32</v>
      </c>
      <c r="D11" s="940"/>
      <c r="E11" s="940"/>
      <c r="F11" s="94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8" t="e">
        <f ca="1">"Ngày 31 tháng  12  năm  "&amp;YEAR($A$14)</f>
        <v>#VALUE!</v>
      </c>
      <c r="F56" s="928"/>
      <c r="G56" s="928"/>
      <c r="H56" s="928"/>
      <c r="I56" s="928"/>
      <c r="J56" s="928"/>
    </row>
    <row r="57" spans="1:11" s="18" customFormat="1" ht="14.25" customHeight="1">
      <c r="C57" s="207" t="s">
        <v>11</v>
      </c>
      <c r="E57" s="928" t="s">
        <v>12</v>
      </c>
      <c r="F57" s="928"/>
      <c r="G57" s="928"/>
      <c r="H57" s="928"/>
      <c r="I57" s="928"/>
      <c r="J57" s="928"/>
    </row>
    <row r="58" spans="1:11" s="18" customFormat="1" ht="14.25" customHeight="1">
      <c r="C58" s="207" t="s">
        <v>13</v>
      </c>
      <c r="E58" s="928" t="s">
        <v>13</v>
      </c>
      <c r="F58" s="928"/>
      <c r="G58" s="928"/>
      <c r="H58" s="928"/>
      <c r="I58" s="928"/>
      <c r="J58" s="928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80" t="s">
        <v>182</v>
      </c>
      <c r="K2" s="980"/>
      <c r="L2" s="980"/>
      <c r="M2" s="980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9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79"/>
      <c r="L3" s="979"/>
      <c r="M3" s="979"/>
      <c r="N3" s="263"/>
    </row>
    <row r="4" spans="1:14">
      <c r="F4" s="263"/>
      <c r="G4" s="263"/>
      <c r="H4" s="263"/>
      <c r="I4" s="263"/>
      <c r="J4" s="979"/>
      <c r="K4" s="979"/>
      <c r="L4" s="979"/>
      <c r="M4" s="979"/>
      <c r="N4" s="263"/>
    </row>
    <row r="5" spans="1:14" s="264" customFormat="1" ht="23.25" customHeight="1">
      <c r="A5" s="989" t="s">
        <v>183</v>
      </c>
      <c r="B5" s="989"/>
      <c r="C5" s="989"/>
      <c r="D5" s="989"/>
      <c r="E5" s="989"/>
      <c r="F5" s="989"/>
      <c r="G5" s="989"/>
      <c r="H5" s="989"/>
      <c r="I5" s="989"/>
      <c r="J5" s="989"/>
      <c r="K5" s="989"/>
      <c r="L5" s="989"/>
      <c r="M5" s="989"/>
      <c r="N5" s="989"/>
    </row>
    <row r="6" spans="1:14">
      <c r="A6" s="980" t="s">
        <v>913</v>
      </c>
      <c r="B6" s="980" t="s">
        <v>184</v>
      </c>
      <c r="C6" s="980"/>
      <c r="D6" s="980"/>
      <c r="E6" s="980"/>
      <c r="F6" s="980"/>
      <c r="G6" s="980"/>
      <c r="H6" s="980"/>
      <c r="I6" s="980"/>
      <c r="J6" s="980"/>
      <c r="K6" s="980"/>
      <c r="L6" s="980"/>
      <c r="M6" s="980"/>
      <c r="N6" s="980"/>
    </row>
    <row r="7" spans="1:14">
      <c r="C7" s="990"/>
      <c r="D7" s="990"/>
      <c r="E7" s="990"/>
      <c r="F7" s="990"/>
      <c r="G7" s="990"/>
      <c r="H7" s="990"/>
      <c r="I7" s="990"/>
      <c r="J7" s="990"/>
      <c r="K7" s="990"/>
      <c r="L7" s="990"/>
      <c r="M7" s="990"/>
      <c r="N7" s="990"/>
    </row>
    <row r="8" spans="1:14" ht="15.75" customHeight="1">
      <c r="A8" s="983" t="s">
        <v>20</v>
      </c>
      <c r="B8" s="991" t="s">
        <v>1</v>
      </c>
      <c r="C8" s="992"/>
      <c r="D8" s="983" t="s">
        <v>0</v>
      </c>
      <c r="E8" s="983" t="s">
        <v>14</v>
      </c>
      <c r="F8" s="982" t="s">
        <v>21</v>
      </c>
      <c r="G8" s="982"/>
      <c r="H8" s="982"/>
      <c r="I8" s="982"/>
      <c r="J8" s="982"/>
      <c r="K8" s="982"/>
      <c r="L8" s="982" t="s">
        <v>31</v>
      </c>
      <c r="M8" s="982"/>
      <c r="N8" s="982"/>
    </row>
    <row r="9" spans="1:14" ht="15.75" customHeight="1">
      <c r="A9" s="983"/>
      <c r="B9" s="993"/>
      <c r="C9" s="994"/>
      <c r="D9" s="983"/>
      <c r="E9" s="983"/>
      <c r="F9" s="982" t="s">
        <v>185</v>
      </c>
      <c r="G9" s="982"/>
      <c r="H9" s="982"/>
      <c r="I9" s="982" t="s">
        <v>186</v>
      </c>
      <c r="J9" s="982"/>
      <c r="K9" s="982"/>
      <c r="L9" s="983" t="s">
        <v>187</v>
      </c>
      <c r="M9" s="983" t="s">
        <v>188</v>
      </c>
      <c r="N9" s="983" t="s">
        <v>189</v>
      </c>
    </row>
    <row r="10" spans="1:14" ht="15.75" customHeight="1">
      <c r="A10" s="983"/>
      <c r="B10" s="985" t="s">
        <v>15</v>
      </c>
      <c r="C10" s="985" t="s">
        <v>32</v>
      </c>
      <c r="D10" s="983"/>
      <c r="E10" s="983"/>
      <c r="F10" s="987" t="s">
        <v>187</v>
      </c>
      <c r="G10" s="987" t="s">
        <v>188</v>
      </c>
      <c r="H10" s="987" t="s">
        <v>189</v>
      </c>
      <c r="I10" s="987" t="s">
        <v>187</v>
      </c>
      <c r="J10" s="987" t="s">
        <v>188</v>
      </c>
      <c r="K10" s="987" t="s">
        <v>189</v>
      </c>
      <c r="L10" s="984"/>
      <c r="M10" s="984"/>
      <c r="N10" s="984"/>
    </row>
    <row r="11" spans="1:14">
      <c r="A11" s="983"/>
      <c r="B11" s="986"/>
      <c r="C11" s="986"/>
      <c r="D11" s="983"/>
      <c r="E11" s="983"/>
      <c r="F11" s="988"/>
      <c r="G11" s="988"/>
      <c r="H11" s="988"/>
      <c r="I11" s="988"/>
      <c r="J11" s="988"/>
      <c r="K11" s="988"/>
      <c r="L11" s="984"/>
      <c r="M11" s="984"/>
      <c r="N11" s="984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1" t="str">
        <f>"Ngày 31 tháng  12  năm  "&amp;YEAR($A$14)</f>
        <v>Ngày 31 tháng  12  năm  2011</v>
      </c>
      <c r="F23" s="981"/>
      <c r="G23" s="981"/>
      <c r="H23" s="981"/>
      <c r="I23" s="981"/>
      <c r="J23" s="981"/>
      <c r="K23" s="981"/>
      <c r="L23" s="981"/>
      <c r="M23" s="981"/>
      <c r="N23" s="981"/>
    </row>
    <row r="24" spans="1:14">
      <c r="A24" s="981" t="s">
        <v>11</v>
      </c>
      <c r="B24" s="981"/>
      <c r="C24" s="981"/>
      <c r="D24" s="981"/>
      <c r="E24" s="981" t="s">
        <v>12</v>
      </c>
      <c r="F24" s="981"/>
      <c r="G24" s="981"/>
      <c r="H24" s="981"/>
      <c r="I24" s="981"/>
      <c r="J24" s="981"/>
      <c r="K24" s="981"/>
      <c r="L24" s="981"/>
      <c r="M24" s="981"/>
      <c r="N24" s="981"/>
    </row>
    <row r="25" spans="1:14">
      <c r="A25" s="981" t="s">
        <v>13</v>
      </c>
      <c r="B25" s="981"/>
      <c r="C25" s="981"/>
      <c r="D25" s="981"/>
      <c r="E25" s="981" t="s">
        <v>13</v>
      </c>
      <c r="F25" s="981"/>
      <c r="G25" s="981"/>
      <c r="H25" s="981"/>
      <c r="I25" s="981"/>
      <c r="J25" s="981"/>
      <c r="K25" s="981"/>
      <c r="L25" s="981"/>
      <c r="M25" s="981"/>
      <c r="N25" s="98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28"/>
  </sheetPr>
  <dimension ref="A1:N134"/>
  <sheetViews>
    <sheetView topLeftCell="A8" workbookViewId="0">
      <pane ySplit="4" topLeftCell="A15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3" t="s">
        <v>191</v>
      </c>
      <c r="I1" s="973"/>
      <c r="J1" s="973"/>
      <c r="K1" s="973"/>
      <c r="L1" s="973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4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74"/>
      <c r="J2" s="974"/>
      <c r="K2" s="974"/>
      <c r="L2" s="974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4"/>
      <c r="I3" s="974"/>
      <c r="J3" s="974"/>
      <c r="K3" s="974"/>
      <c r="L3" s="974"/>
      <c r="M3" s="738"/>
      <c r="N3" s="732"/>
    </row>
    <row r="4" spans="1:14" s="282" customFormat="1" ht="27.75" customHeight="1">
      <c r="B4" s="996" t="s">
        <v>192</v>
      </c>
      <c r="C4" s="996"/>
      <c r="D4" s="996"/>
      <c r="E4" s="996"/>
      <c r="F4" s="996"/>
      <c r="G4" s="996"/>
      <c r="H4" s="996"/>
      <c r="I4" s="996"/>
      <c r="J4" s="996"/>
      <c r="K4" s="996"/>
      <c r="L4" s="996"/>
      <c r="N4" s="733"/>
    </row>
    <row r="5" spans="1:14" s="282" customFormat="1" ht="15" customHeight="1">
      <c r="B5" s="995" t="s">
        <v>193</v>
      </c>
      <c r="C5" s="995"/>
      <c r="D5" s="995"/>
      <c r="E5" s="995"/>
      <c r="F5" s="995"/>
      <c r="G5" s="995"/>
      <c r="H5" s="995"/>
      <c r="I5" s="995"/>
      <c r="J5" s="995"/>
      <c r="K5" s="995"/>
      <c r="L5" s="995"/>
      <c r="N5" s="733"/>
    </row>
    <row r="6" spans="1:14" s="282" customFormat="1" ht="12.75" hidden="1" customHeight="1">
      <c r="B6" s="995" t="s">
        <v>194</v>
      </c>
      <c r="C6" s="995"/>
      <c r="D6" s="995"/>
      <c r="E6" s="995"/>
      <c r="F6" s="995"/>
      <c r="G6" s="995"/>
      <c r="H6" s="995"/>
      <c r="I6" s="995"/>
      <c r="J6" s="995"/>
      <c r="K6" s="995"/>
      <c r="L6" s="995"/>
      <c r="N6" s="733"/>
    </row>
    <row r="7" spans="1:14" s="283" customFormat="1" ht="24" hidden="1" customHeight="1">
      <c r="C7" s="1003" t="s">
        <v>195</v>
      </c>
      <c r="D7" s="1003"/>
      <c r="E7" s="1003"/>
      <c r="F7" s="1003"/>
      <c r="G7" s="1003"/>
      <c r="H7" s="1003"/>
      <c r="I7" s="1003"/>
      <c r="J7" s="1003"/>
      <c r="K7" s="1003"/>
      <c r="L7" s="1003"/>
      <c r="N7" s="734"/>
    </row>
    <row r="8" spans="1:14" ht="20.25" customHeight="1">
      <c r="B8" s="997" t="s">
        <v>35</v>
      </c>
      <c r="C8" s="998" t="s">
        <v>196</v>
      </c>
      <c r="D8" s="999" t="s">
        <v>197</v>
      </c>
      <c r="E8" s="1001" t="s">
        <v>139</v>
      </c>
      <c r="F8" s="1001"/>
      <c r="G8" s="1001"/>
      <c r="H8" s="1001"/>
      <c r="I8" s="1001"/>
      <c r="J8" s="1001"/>
      <c r="K8" s="1001"/>
      <c r="L8" s="1001"/>
    </row>
    <row r="9" spans="1:14" ht="20.25" customHeight="1">
      <c r="B9" s="997"/>
      <c r="C9" s="998"/>
      <c r="D9" s="1000"/>
      <c r="E9" s="1001" t="s">
        <v>198</v>
      </c>
      <c r="F9" s="1001"/>
      <c r="G9" s="1002" t="s">
        <v>199</v>
      </c>
      <c r="H9" s="1002"/>
      <c r="I9" s="1002" t="s">
        <v>200</v>
      </c>
      <c r="J9" s="1002"/>
      <c r="K9" s="1002" t="s">
        <v>201</v>
      </c>
      <c r="L9" s="1002"/>
    </row>
    <row r="10" spans="1:14" ht="20.25" hidden="1" customHeight="1">
      <c r="B10" s="997"/>
      <c r="C10" s="998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973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986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974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967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979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982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969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966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965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968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980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984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975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970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978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971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983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977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985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976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981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0</v>
      </c>
      <c r="H103" s="477">
        <f>CDPS!E25</f>
        <v>0</v>
      </c>
      <c r="I103" s="477">
        <f>J102-J103</f>
        <v>0</v>
      </c>
      <c r="J103" s="477">
        <f>CDPS!F25</f>
        <v>0</v>
      </c>
      <c r="K103" s="477">
        <f>L102-L103</f>
        <v>0</v>
      </c>
      <c r="L103" s="477">
        <f>CDPS!G25</f>
        <v>0</v>
      </c>
      <c r="M103" s="289"/>
    </row>
    <row r="104" spans="1:13" ht="18.75" customHeight="1"/>
    <row r="105" spans="1:13" ht="19.5" customHeight="1"/>
    <row r="106" spans="1:13" ht="19.5" customHeight="1">
      <c r="C106" s="963"/>
      <c r="D106" s="963"/>
      <c r="E106" s="963"/>
      <c r="F106" s="860"/>
      <c r="G106" s="860"/>
      <c r="H106" s="860"/>
      <c r="I106" s="860"/>
      <c r="J106" s="963" t="s">
        <v>912</v>
      </c>
      <c r="K106" s="963"/>
      <c r="L106" s="963"/>
    </row>
    <row r="107" spans="1:13" ht="19.5" customHeight="1">
      <c r="C107" s="861"/>
      <c r="D107" s="861"/>
      <c r="E107" s="861"/>
      <c r="F107" s="963"/>
      <c r="G107" s="963"/>
      <c r="H107" s="963"/>
      <c r="I107" s="860"/>
      <c r="J107" s="963" t="s">
        <v>109</v>
      </c>
      <c r="K107" s="963"/>
      <c r="L107" s="963"/>
    </row>
    <row r="108" spans="1:13" ht="19.5" customHeight="1">
      <c r="C108" s="861"/>
      <c r="D108" s="861"/>
      <c r="E108" s="861"/>
      <c r="F108" s="963"/>
      <c r="G108" s="963"/>
      <c r="H108" s="963"/>
      <c r="I108" s="284"/>
      <c r="J108" s="963" t="s">
        <v>136</v>
      </c>
      <c r="K108" s="963"/>
      <c r="L108" s="963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C7:L7"/>
    <mergeCell ref="F108:H108"/>
    <mergeCell ref="J108:L108"/>
    <mergeCell ref="C106:E106"/>
    <mergeCell ref="J106:L106"/>
    <mergeCell ref="F107:H107"/>
    <mergeCell ref="J107:L10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4" t="str">
        <f>TH!A2</f>
        <v>Địa chỉ: Thửa đất số 144, tờ bản đồ số 12TĐH.1, tổ 1, khu phố Đông Tác, Phường Tân Đông Hiệp, Thị Xã Dĩ An, Tỉnh Bình Dương, Việt Nam</v>
      </c>
      <c r="B3" s="1004"/>
      <c r="C3" s="1004"/>
      <c r="D3" s="1004"/>
      <c r="E3" s="1004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4"/>
      <c r="B4" s="1004"/>
      <c r="C4" s="1004"/>
      <c r="D4" s="1004"/>
      <c r="E4" s="1004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/>
      </c>
    </row>
    <row r="13" spans="1:17" ht="2.25" customHeight="1"/>
    <row r="14" spans="1:17" ht="11.25" customHeight="1">
      <c r="A14" s="1005" t="s">
        <v>35</v>
      </c>
      <c r="B14" s="1005" t="s">
        <v>204</v>
      </c>
      <c r="C14" s="1005" t="s">
        <v>205</v>
      </c>
      <c r="D14" s="1005" t="s">
        <v>197</v>
      </c>
      <c r="E14" s="1007" t="s">
        <v>206</v>
      </c>
      <c r="F14" s="1007"/>
      <c r="G14" s="1005" t="s">
        <v>207</v>
      </c>
      <c r="H14" s="1005" t="s">
        <v>208</v>
      </c>
    </row>
    <row r="15" spans="1:17" ht="12.75" customHeight="1">
      <c r="A15" s="1006"/>
      <c r="B15" s="1006"/>
      <c r="C15" s="1006"/>
      <c r="D15" s="1006"/>
      <c r="E15" s="677" t="s">
        <v>209</v>
      </c>
      <c r="F15" s="677" t="str">
        <f>IF(LEFT($D$7,1)="N","Thực nhập","Thực xuất")</f>
        <v>Thực xuất</v>
      </c>
      <c r="G15" s="1006"/>
      <c r="H15" s="1006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7" t="s">
        <v>210</v>
      </c>
      <c r="B27" s="1007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5" t="s">
        <v>214</v>
      </c>
      <c r="K2" s="1015"/>
      <c r="L2" s="1015"/>
      <c r="M2" s="1015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6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16"/>
      <c r="L3" s="1016"/>
      <c r="M3" s="1016"/>
      <c r="N3" s="320"/>
    </row>
    <row r="4" spans="1:17" s="259" customFormat="1" ht="16.5" customHeight="1">
      <c r="B4" s="314"/>
      <c r="C4" s="314"/>
      <c r="D4" s="314"/>
      <c r="E4" s="319"/>
      <c r="F4" s="314"/>
      <c r="J4" s="1016"/>
      <c r="K4" s="1016"/>
      <c r="L4" s="1016"/>
      <c r="M4" s="1016"/>
      <c r="N4" s="320"/>
    </row>
    <row r="5" spans="1:17" ht="18.75" customHeight="1">
      <c r="B5" s="1017" t="s">
        <v>215</v>
      </c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321"/>
    </row>
    <row r="6" spans="1:17" s="322" customFormat="1" ht="12.75">
      <c r="B6" s="1018" t="s">
        <v>216</v>
      </c>
      <c r="C6" s="1018"/>
      <c r="D6" s="1018"/>
      <c r="E6" s="1018"/>
      <c r="F6" s="1018"/>
      <c r="G6" s="1018"/>
      <c r="H6" s="1018"/>
      <c r="I6" s="1018"/>
      <c r="J6" s="1018"/>
      <c r="K6" s="1018"/>
      <c r="L6" s="1018"/>
      <c r="M6" s="1018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9" t="s">
        <v>986</v>
      </c>
      <c r="K8" s="1019"/>
      <c r="L8" s="1019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9" t="s">
        <v>35</v>
      </c>
      <c r="B10" s="1010" t="s">
        <v>1</v>
      </c>
      <c r="C10" s="1010"/>
      <c r="D10" s="1011" t="s">
        <v>0</v>
      </c>
      <c r="E10" s="1011" t="s">
        <v>219</v>
      </c>
      <c r="F10" s="1011" t="s">
        <v>207</v>
      </c>
      <c r="G10" s="1013" t="s">
        <v>220</v>
      </c>
      <c r="H10" s="1014"/>
      <c r="I10" s="1013" t="s">
        <v>221</v>
      </c>
      <c r="J10" s="1014"/>
      <c r="K10" s="1013" t="s">
        <v>222</v>
      </c>
      <c r="L10" s="1014"/>
      <c r="M10" s="1011" t="s">
        <v>127</v>
      </c>
      <c r="N10" s="331"/>
      <c r="O10" s="332" t="s">
        <v>213</v>
      </c>
    </row>
    <row r="11" spans="1:17" ht="31.5" customHeight="1">
      <c r="A11" s="1009"/>
      <c r="B11" s="333" t="s">
        <v>15</v>
      </c>
      <c r="C11" s="333" t="s">
        <v>32</v>
      </c>
      <c r="D11" s="1011"/>
      <c r="E11" s="1011"/>
      <c r="F11" s="1011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1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2" t="e">
        <f ca="1">"Ngày 31 tháng  12  năm  "&amp;YEAR($A$14)</f>
        <v>#VALUE!</v>
      </c>
      <c r="K77" s="1012"/>
      <c r="L77" s="1012"/>
      <c r="M77" s="1012"/>
      <c r="N77" s="337"/>
    </row>
    <row r="78" spans="1:14">
      <c r="C78" s="324"/>
      <c r="D78" s="552" t="s">
        <v>11</v>
      </c>
      <c r="E78" s="1012" t="s">
        <v>12</v>
      </c>
      <c r="F78" s="1012"/>
      <c r="G78" s="1012"/>
      <c r="H78" s="1012"/>
      <c r="I78" s="1012"/>
      <c r="J78" s="1012" t="s">
        <v>109</v>
      </c>
      <c r="K78" s="1012"/>
      <c r="L78" s="1012"/>
      <c r="M78" s="1012"/>
      <c r="N78" s="337"/>
    </row>
    <row r="79" spans="1:14">
      <c r="C79" s="324"/>
      <c r="D79" s="552" t="s">
        <v>13</v>
      </c>
      <c r="E79" s="1012" t="s">
        <v>13</v>
      </c>
      <c r="F79" s="1012"/>
      <c r="G79" s="1012"/>
      <c r="H79" s="1012" t="s">
        <v>136</v>
      </c>
      <c r="I79" s="1012"/>
      <c r="J79" s="1012" t="s">
        <v>136</v>
      </c>
      <c r="K79" s="1012"/>
      <c r="L79" s="1012"/>
      <c r="M79" s="1012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8" t="s">
        <v>103</v>
      </c>
      <c r="K88" s="1008"/>
      <c r="L88" s="1008"/>
      <c r="M88" s="1008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1" t="s">
        <v>228</v>
      </c>
      <c r="G1" s="1021"/>
      <c r="H1" s="1021"/>
      <c r="I1" s="1021"/>
      <c r="J1" s="1021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0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20"/>
      <c r="H2" s="1020"/>
      <c r="I2" s="1020"/>
      <c r="J2" s="1020"/>
      <c r="K2" s="367"/>
    </row>
    <row r="3" spans="1:12" ht="15">
      <c r="A3" s="369"/>
      <c r="B3" s="369"/>
      <c r="C3" s="369"/>
      <c r="D3" s="369"/>
      <c r="E3" s="370"/>
      <c r="F3" s="1020"/>
      <c r="G3" s="1020"/>
      <c r="H3" s="1020"/>
      <c r="I3" s="1020"/>
      <c r="J3" s="1020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973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2" t="s">
        <v>233</v>
      </c>
      <c r="B9" s="1023"/>
      <c r="C9" s="1023"/>
      <c r="D9" s="1023"/>
      <c r="E9" s="377"/>
      <c r="F9" s="371"/>
      <c r="G9" s="378"/>
      <c r="H9" s="378"/>
      <c r="I9" s="378"/>
      <c r="J9" s="379"/>
      <c r="K9" s="379"/>
    </row>
    <row r="10" spans="1:12" ht="19.5" customHeight="1">
      <c r="A10" s="1024" t="s">
        <v>234</v>
      </c>
      <c r="B10" s="1025" t="s">
        <v>235</v>
      </c>
      <c r="C10" s="1027" t="s">
        <v>15</v>
      </c>
      <c r="D10" s="1028"/>
      <c r="E10" s="1029" t="s">
        <v>0</v>
      </c>
      <c r="F10" s="1038" t="s">
        <v>236</v>
      </c>
      <c r="G10" s="1032" t="s">
        <v>206</v>
      </c>
      <c r="H10" s="1032"/>
      <c r="I10" s="1028"/>
      <c r="J10" s="1033" t="s">
        <v>237</v>
      </c>
      <c r="K10" s="380"/>
      <c r="L10" s="381" t="s">
        <v>213</v>
      </c>
    </row>
    <row r="11" spans="1:12" ht="19.5" customHeight="1">
      <c r="A11" s="1024"/>
      <c r="B11" s="1026"/>
      <c r="C11" s="382" t="s">
        <v>220</v>
      </c>
      <c r="D11" s="382" t="s">
        <v>221</v>
      </c>
      <c r="E11" s="1030"/>
      <c r="F11" s="1039"/>
      <c r="G11" s="383" t="s">
        <v>220</v>
      </c>
      <c r="H11" s="383" t="s">
        <v>221</v>
      </c>
      <c r="I11" s="383" t="s">
        <v>222</v>
      </c>
      <c r="J11" s="1034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6"/>
      <c r="C35" s="1036"/>
      <c r="D35" s="1036"/>
      <c r="E35" s="1036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37" t="s">
        <v>12</v>
      </c>
      <c r="F37" s="1037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31" t="s">
        <v>13</v>
      </c>
      <c r="F38" s="1031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1" t="s">
        <v>254</v>
      </c>
      <c r="H1" s="1041"/>
      <c r="I1" s="1041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42"/>
      <c r="I2" s="1042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2"/>
      <c r="H3" s="1042"/>
      <c r="I3" s="1042"/>
      <c r="J3" s="451"/>
    </row>
    <row r="4" spans="1:11" s="569" customFormat="1" ht="17.25" customHeight="1">
      <c r="A4" s="1043" t="s">
        <v>255</v>
      </c>
      <c r="B4" s="1043"/>
      <c r="C4" s="1043"/>
      <c r="D4" s="1043"/>
      <c r="E4" s="1043"/>
      <c r="F4" s="1043"/>
      <c r="G4" s="1043"/>
      <c r="H4" s="1043"/>
      <c r="I4" s="1043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4" t="s">
        <v>256</v>
      </c>
      <c r="D6" s="1044"/>
      <c r="E6" s="1045"/>
      <c r="F6" s="1045"/>
      <c r="G6" s="1045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6" t="s">
        <v>257</v>
      </c>
      <c r="B8" s="1047" t="s">
        <v>258</v>
      </c>
      <c r="C8" s="1047" t="s">
        <v>259</v>
      </c>
      <c r="D8" s="1047"/>
      <c r="E8" s="1047"/>
      <c r="F8" s="1047"/>
      <c r="G8" s="1047"/>
      <c r="H8" s="1047"/>
      <c r="I8" s="1047"/>
      <c r="J8" s="454"/>
    </row>
    <row r="9" spans="1:11" s="458" customFormat="1" ht="35.25" customHeight="1">
      <c r="A9" s="1046"/>
      <c r="B9" s="1047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4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0"/>
      <c r="G16" s="1040"/>
      <c r="H16" s="1040"/>
      <c r="I16" s="1040"/>
      <c r="J16" s="571"/>
    </row>
    <row r="17" spans="2:10" s="570" customFormat="1" ht="15">
      <c r="B17" s="461" t="s">
        <v>267</v>
      </c>
      <c r="C17" s="571"/>
      <c r="D17" s="571"/>
      <c r="E17" s="1040" t="s">
        <v>12</v>
      </c>
      <c r="F17" s="1040"/>
      <c r="G17" s="1040"/>
      <c r="H17" s="1040"/>
      <c r="I17" s="1040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8" t="s">
        <v>294</v>
      </c>
      <c r="M1" s="1058"/>
      <c r="N1" s="1058"/>
      <c r="O1" s="1058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7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57"/>
      <c r="N2" s="1057"/>
      <c r="O2" s="1057"/>
    </row>
    <row r="3" spans="1:18" ht="15" customHeight="1">
      <c r="L3" s="1057"/>
      <c r="M3" s="1057"/>
      <c r="N3" s="1057"/>
      <c r="O3" s="1057"/>
    </row>
    <row r="5" spans="1:18" s="493" customFormat="1" ht="24" customHeight="1">
      <c r="A5" s="1059" t="s">
        <v>295</v>
      </c>
      <c r="B5" s="1059"/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1059"/>
      <c r="O5" s="1059"/>
      <c r="P5" s="555"/>
    </row>
    <row r="6" spans="1:18" s="493" customFormat="1" ht="21" customHeight="1">
      <c r="A6" s="1060" t="s">
        <v>548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555"/>
    </row>
    <row r="7" spans="1:18" s="493" customFormat="1" ht="21" customHeight="1">
      <c r="A7" s="1061" t="s">
        <v>337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555"/>
    </row>
    <row r="8" spans="1:18">
      <c r="D8" s="489"/>
    </row>
    <row r="9" spans="1:18" s="494" customFormat="1" ht="24" customHeight="1">
      <c r="A9" s="1048" t="s">
        <v>234</v>
      </c>
      <c r="B9" s="1051" t="s">
        <v>296</v>
      </c>
      <c r="C9" s="1052"/>
      <c r="D9" s="1052"/>
      <c r="E9" s="1052"/>
      <c r="F9" s="1052"/>
      <c r="G9" s="1052"/>
      <c r="H9" s="1053"/>
      <c r="I9" s="1051" t="s">
        <v>297</v>
      </c>
      <c r="J9" s="1052"/>
      <c r="K9" s="1052"/>
      <c r="L9" s="1053"/>
      <c r="M9" s="1054" t="s">
        <v>298</v>
      </c>
      <c r="N9" s="1054"/>
      <c r="O9" s="1054"/>
      <c r="P9" s="556"/>
    </row>
    <row r="10" spans="1:18" s="494" customFormat="1" ht="24" customHeight="1">
      <c r="A10" s="1049"/>
      <c r="B10" s="1051" t="s">
        <v>299</v>
      </c>
      <c r="C10" s="1053"/>
      <c r="D10" s="1048" t="s">
        <v>300</v>
      </c>
      <c r="E10" s="1048" t="s">
        <v>301</v>
      </c>
      <c r="F10" s="1048" t="s">
        <v>302</v>
      </c>
      <c r="G10" s="1048" t="s">
        <v>303</v>
      </c>
      <c r="H10" s="1048" t="s">
        <v>304</v>
      </c>
      <c r="I10" s="1051" t="s">
        <v>305</v>
      </c>
      <c r="J10" s="1053"/>
      <c r="K10" s="1055" t="s">
        <v>306</v>
      </c>
      <c r="L10" s="1048" t="s">
        <v>307</v>
      </c>
      <c r="M10" s="1054" t="s">
        <v>299</v>
      </c>
      <c r="N10" s="1054"/>
      <c r="O10" s="1054" t="s">
        <v>308</v>
      </c>
      <c r="P10" s="556"/>
    </row>
    <row r="11" spans="1:18" s="494" customFormat="1" ht="55.5" customHeight="1">
      <c r="A11" s="1050"/>
      <c r="B11" s="495" t="s">
        <v>309</v>
      </c>
      <c r="C11" s="495" t="s">
        <v>235</v>
      </c>
      <c r="D11" s="1050"/>
      <c r="E11" s="1050"/>
      <c r="F11" s="1050"/>
      <c r="G11" s="1050"/>
      <c r="H11" s="1050"/>
      <c r="I11" s="495" t="s">
        <v>310</v>
      </c>
      <c r="J11" s="495" t="s">
        <v>311</v>
      </c>
      <c r="K11" s="1056"/>
      <c r="L11" s="1050"/>
      <c r="M11" s="495" t="s">
        <v>15</v>
      </c>
      <c r="N11" s="495" t="s">
        <v>235</v>
      </c>
      <c r="O11" s="1054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8" t="s">
        <v>320</v>
      </c>
      <c r="G2" s="1058"/>
      <c r="H2" s="1058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7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57"/>
      <c r="H3" s="1057"/>
    </row>
    <row r="4" spans="1:11">
      <c r="A4" s="489"/>
      <c r="B4" s="489"/>
      <c r="C4" s="492"/>
      <c r="D4" s="492"/>
      <c r="E4" s="492"/>
      <c r="F4" s="1057"/>
      <c r="G4" s="1057"/>
      <c r="H4" s="1057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3" t="s">
        <v>321</v>
      </c>
      <c r="B6" s="1063"/>
      <c r="C6" s="1063"/>
      <c r="D6" s="1063"/>
      <c r="E6" s="1063"/>
      <c r="F6" s="1063"/>
      <c r="G6" s="1063"/>
      <c r="H6" s="1063"/>
    </row>
    <row r="7" spans="1:11" ht="17.25" customHeight="1" thickBot="1">
      <c r="A7" s="1062" t="str">
        <f ca="1" xml:space="preserve"> IF(ROWS($1:1)&gt;COUNT(Dong3),"","Số: "&amp;OFFSET('SO-TS'!$G$1,SMALL(Dong3,ROWS($1:1)),))</f>
        <v>Số: SX01/11</v>
      </c>
      <c r="B7" s="1062"/>
      <c r="C7" s="1062"/>
      <c r="D7" s="1062"/>
      <c r="E7" s="1062"/>
      <c r="F7" s="1062"/>
      <c r="G7" s="1062"/>
      <c r="H7" s="1062"/>
      <c r="J7" s="548" t="s">
        <v>338</v>
      </c>
      <c r="K7" s="549" t="s">
        <v>344</v>
      </c>
    </row>
    <row r="8" spans="1:11" ht="17.25" customHeight="1">
      <c r="A8" s="106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4"/>
      <c r="C8" s="1064"/>
      <c r="D8" s="1064"/>
      <c r="E8" s="1064"/>
      <c r="F8" s="1064"/>
      <c r="G8" s="1064"/>
      <c r="H8" s="1064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7" t="s">
        <v>125</v>
      </c>
      <c r="B17" s="1068"/>
      <c r="C17" s="1071" t="s">
        <v>323</v>
      </c>
      <c r="D17" s="1072"/>
      <c r="E17" s="1073"/>
      <c r="F17" s="1074" t="s">
        <v>324</v>
      </c>
      <c r="G17" s="1075"/>
      <c r="H17" s="1076"/>
    </row>
    <row r="18" spans="1:8" s="544" customFormat="1" ht="28.5" customHeight="1">
      <c r="A18" s="1069"/>
      <c r="B18" s="1070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7" t="s">
        <v>2</v>
      </c>
      <c r="B19" s="1078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9" t="s">
        <v>331</v>
      </c>
      <c r="B25" s="1079"/>
      <c r="C25" s="1079"/>
      <c r="D25" s="1079"/>
      <c r="E25" s="1079"/>
      <c r="F25" s="1079"/>
      <c r="G25" s="1079"/>
      <c r="H25" s="1079"/>
    </row>
    <row r="26" spans="1:8" ht="27" customHeight="1">
      <c r="A26" s="502" t="s">
        <v>35</v>
      </c>
      <c r="B26" s="1051" t="s">
        <v>332</v>
      </c>
      <c r="C26" s="1053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8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0"/>
      <c r="C34" s="1080"/>
      <c r="D34" s="1080"/>
      <c r="E34" s="1080"/>
      <c r="F34" s="1080"/>
      <c r="G34" s="1080"/>
      <c r="H34" s="1080"/>
    </row>
    <row r="35" spans="1:8">
      <c r="A35" s="1080" t="str">
        <f ca="1" xml:space="preserve"> IF(ROWS($1:1)&gt;COUNT(Dong3),"","Lý do giảm:   "&amp;OFFSET('SO-TS'!$O$1,SMALL(Dong3,ROWS($1:1)),))</f>
        <v xml:space="preserve">Lý do giảm:   </v>
      </c>
      <c r="B35" s="1080"/>
      <c r="C35" s="1080"/>
      <c r="D35" s="1080"/>
      <c r="E35" s="1080"/>
      <c r="F35" s="1080"/>
      <c r="G35" s="1080"/>
      <c r="H35" s="1080"/>
    </row>
    <row r="36" spans="1:8">
      <c r="A36" s="512"/>
      <c r="B36" s="512"/>
      <c r="C36" s="507"/>
      <c r="D36" s="507"/>
      <c r="E36" s="1066" t="s">
        <v>512</v>
      </c>
      <c r="F36" s="1066"/>
      <c r="G36" s="1066"/>
      <c r="H36" s="1066"/>
    </row>
    <row r="37" spans="1:8">
      <c r="A37" s="1062" t="s">
        <v>335</v>
      </c>
      <c r="B37" s="1062"/>
      <c r="C37" s="1062" t="s">
        <v>12</v>
      </c>
      <c r="D37" s="1062"/>
      <c r="E37" s="1058" t="s">
        <v>109</v>
      </c>
      <c r="F37" s="1058"/>
      <c r="G37" s="1058"/>
      <c r="H37" s="1058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5" t="s">
        <v>151</v>
      </c>
      <c r="B45" s="1065"/>
      <c r="C45" s="507"/>
      <c r="D45" s="507"/>
      <c r="E45" s="1066" t="s">
        <v>103</v>
      </c>
      <c r="F45" s="1066"/>
      <c r="G45" s="1066"/>
      <c r="H45" s="1066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5" t="s">
        <v>554</v>
      </c>
      <c r="K2" s="1085"/>
      <c r="L2" s="1085"/>
      <c r="M2" s="1085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8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88"/>
      <c r="L3" s="1088"/>
      <c r="M3" s="1088"/>
    </row>
    <row r="4" spans="1:16">
      <c r="J4" s="1088"/>
      <c r="K4" s="1088"/>
      <c r="L4" s="1088"/>
      <c r="M4" s="1088"/>
    </row>
    <row r="5" spans="1:16" ht="19.5" customHeight="1">
      <c r="A5" s="1086" t="s">
        <v>555</v>
      </c>
      <c r="B5" s="1086"/>
      <c r="C5" s="1086"/>
      <c r="D5" s="1086"/>
      <c r="E5" s="1086"/>
      <c r="F5" s="1086"/>
      <c r="G5" s="1086"/>
      <c r="H5" s="1086"/>
      <c r="I5" s="1086"/>
      <c r="J5" s="1086"/>
      <c r="K5" s="1086"/>
      <c r="L5" s="1086"/>
      <c r="M5" s="1086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7" t="s">
        <v>556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4"/>
    </row>
    <row r="11" spans="1:16" ht="15.75" customHeight="1">
      <c r="A11" s="1081" t="s">
        <v>20</v>
      </c>
      <c r="B11" s="1082" t="s">
        <v>1</v>
      </c>
      <c r="C11" s="1082"/>
      <c r="D11" s="1081" t="s">
        <v>0</v>
      </c>
      <c r="E11" s="1081" t="s">
        <v>219</v>
      </c>
      <c r="F11" s="1082" t="s">
        <v>560</v>
      </c>
      <c r="G11" s="1082"/>
      <c r="H11" s="1082"/>
      <c r="I11" s="1082"/>
      <c r="J11" s="1082"/>
      <c r="K11" s="1082"/>
      <c r="L11" s="1082"/>
      <c r="M11" s="1082"/>
    </row>
    <row r="12" spans="1:16" ht="15.75" customHeight="1" thickBot="1">
      <c r="A12" s="1081"/>
      <c r="B12" s="1083" t="s">
        <v>15</v>
      </c>
      <c r="C12" s="1083" t="s">
        <v>32</v>
      </c>
      <c r="D12" s="1081"/>
      <c r="E12" s="1081"/>
      <c r="F12" s="1083" t="s">
        <v>561</v>
      </c>
      <c r="G12" s="1083" t="s">
        <v>562</v>
      </c>
      <c r="H12" s="1083"/>
      <c r="I12" s="1083"/>
      <c r="J12" s="1083"/>
      <c r="K12" s="1083"/>
      <c r="L12" s="1083"/>
      <c r="M12" s="1083"/>
    </row>
    <row r="13" spans="1:16" ht="31.5" customHeight="1" thickBot="1">
      <c r="A13" s="1081"/>
      <c r="B13" s="1083"/>
      <c r="C13" s="1083"/>
      <c r="D13" s="1081"/>
      <c r="E13" s="1081"/>
      <c r="F13" s="1083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40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0"/>
      <c r="L41" s="1040"/>
      <c r="M41" s="1040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40" t="s">
        <v>12</v>
      </c>
      <c r="K42" s="1040"/>
      <c r="L42" s="1040"/>
      <c r="M42" s="1040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5" t="s">
        <v>554</v>
      </c>
      <c r="H2" s="1085"/>
      <c r="I2" s="1085"/>
      <c r="J2" s="1085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8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8"/>
      <c r="I3" s="1088"/>
      <c r="J3" s="1088"/>
    </row>
    <row r="4" spans="1:13">
      <c r="G4" s="1088"/>
      <c r="H4" s="1088"/>
      <c r="I4" s="1088"/>
      <c r="J4" s="1088"/>
    </row>
    <row r="5" spans="1:13" ht="27" customHeight="1">
      <c r="A5" s="1086" t="s">
        <v>555</v>
      </c>
      <c r="B5" s="1086"/>
      <c r="C5" s="1086"/>
      <c r="D5" s="1086"/>
      <c r="E5" s="1086"/>
      <c r="F5" s="1086"/>
      <c r="G5" s="1086"/>
      <c r="H5" s="1086"/>
      <c r="I5" s="1086"/>
      <c r="J5" s="1086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7" t="s">
        <v>556</v>
      </c>
      <c r="B6" s="1087"/>
      <c r="C6" s="1087"/>
      <c r="D6" s="1087"/>
      <c r="E6" s="1087"/>
      <c r="F6" s="1087"/>
      <c r="G6" s="1087"/>
      <c r="H6" s="1087"/>
      <c r="I6" s="1087"/>
      <c r="J6" s="1087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4"/>
      <c r="D10" s="1084"/>
      <c r="E10" s="1084"/>
      <c r="F10" s="1084"/>
      <c r="G10" s="1084"/>
      <c r="H10" s="1084"/>
      <c r="I10" s="1084"/>
      <c r="J10" s="1084"/>
    </row>
    <row r="11" spans="1:13" ht="15.75" customHeight="1">
      <c r="A11" s="1081" t="s">
        <v>20</v>
      </c>
      <c r="B11" s="1082" t="s">
        <v>1</v>
      </c>
      <c r="C11" s="1082"/>
      <c r="D11" s="1081" t="s">
        <v>0</v>
      </c>
      <c r="E11" s="1081" t="s">
        <v>219</v>
      </c>
      <c r="F11" s="1082" t="s">
        <v>569</v>
      </c>
      <c r="G11" s="1082"/>
      <c r="H11" s="1082"/>
      <c r="I11" s="1082"/>
      <c r="J11" s="1082"/>
    </row>
    <row r="12" spans="1:13" ht="15.75" customHeight="1" thickBot="1">
      <c r="A12" s="1081"/>
      <c r="B12" s="1083" t="s">
        <v>15</v>
      </c>
      <c r="C12" s="1083" t="s">
        <v>32</v>
      </c>
      <c r="D12" s="1081"/>
      <c r="E12" s="1081"/>
      <c r="F12" s="1083" t="s">
        <v>561</v>
      </c>
      <c r="G12" s="1083" t="s">
        <v>562</v>
      </c>
      <c r="H12" s="1083"/>
      <c r="I12" s="1083"/>
      <c r="J12" s="1083"/>
    </row>
    <row r="13" spans="1:13" ht="30.75" customHeight="1" thickBot="1">
      <c r="A13" s="1081"/>
      <c r="B13" s="1083"/>
      <c r="C13" s="1083"/>
      <c r="D13" s="1081"/>
      <c r="E13" s="1081"/>
      <c r="F13" s="1083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4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0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40" t="s">
        <v>12</v>
      </c>
      <c r="J29" s="1040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5" t="s">
        <v>554</v>
      </c>
      <c r="I2" s="1085"/>
      <c r="J2" s="1085"/>
      <c r="K2" s="1085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8"/>
      <c r="J3" s="1088"/>
      <c r="K3" s="1088"/>
      <c r="L3" s="698"/>
    </row>
    <row r="4" spans="1:15">
      <c r="H4" s="1088"/>
      <c r="I4" s="1088"/>
      <c r="J4" s="1088"/>
      <c r="K4" s="1088"/>
      <c r="L4" s="698"/>
    </row>
    <row r="5" spans="1:15" ht="19.5" customHeight="1">
      <c r="A5" s="1086" t="s">
        <v>555</v>
      </c>
      <c r="B5" s="1086"/>
      <c r="C5" s="1086"/>
      <c r="D5" s="1086"/>
      <c r="E5" s="1086"/>
      <c r="F5" s="1086"/>
      <c r="G5" s="1086"/>
      <c r="H5" s="1086"/>
      <c r="I5" s="1086"/>
      <c r="J5" s="1086"/>
      <c r="K5" s="1086"/>
      <c r="L5" s="1086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7" t="s">
        <v>556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</row>
    <row r="11" spans="1:15" ht="15.75" customHeight="1">
      <c r="A11" s="1081" t="s">
        <v>20</v>
      </c>
      <c r="B11" s="1082" t="s">
        <v>1</v>
      </c>
      <c r="C11" s="1082"/>
      <c r="D11" s="1081" t="s">
        <v>0</v>
      </c>
      <c r="E11" s="1081" t="s">
        <v>219</v>
      </c>
      <c r="F11" s="1082" t="s">
        <v>573</v>
      </c>
      <c r="G11" s="1082"/>
      <c r="H11" s="1082"/>
      <c r="I11" s="1082"/>
      <c r="J11" s="1082"/>
      <c r="K11" s="1082"/>
      <c r="L11" s="1082"/>
    </row>
    <row r="12" spans="1:15" ht="15.75" customHeight="1" thickBot="1">
      <c r="A12" s="1081"/>
      <c r="B12" s="1083" t="s">
        <v>15</v>
      </c>
      <c r="C12" s="1083" t="s">
        <v>32</v>
      </c>
      <c r="D12" s="1081"/>
      <c r="E12" s="1081"/>
      <c r="F12" s="1083" t="s">
        <v>561</v>
      </c>
      <c r="G12" s="1083" t="s">
        <v>562</v>
      </c>
      <c r="H12" s="1083"/>
      <c r="I12" s="1083"/>
      <c r="J12" s="1083"/>
      <c r="K12" s="1083"/>
      <c r="L12" s="1083"/>
    </row>
    <row r="13" spans="1:15" ht="29.25" customHeight="1" thickBot="1">
      <c r="A13" s="1081"/>
      <c r="B13" s="1083"/>
      <c r="C13" s="1083"/>
      <c r="D13" s="1081"/>
      <c r="E13" s="1081"/>
      <c r="F13" s="1083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42099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42099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42119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42119</v>
      </c>
      <c r="D17" s="707" t="str">
        <f ca="1">IF(ROWS($1:2)&gt;COUNT(Dong7),"",OFFSET(TH!F$1,SMALL(Dong7,ROWS($1:2)),))</f>
        <v>Phí quản lý tài khoản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11000</v>
      </c>
      <c r="G17" s="708">
        <f t="shared" ca="1" si="0"/>
        <v>0</v>
      </c>
      <c r="H17" s="708">
        <f t="shared" ca="1" si="0"/>
        <v>11000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42134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42134</v>
      </c>
      <c r="D18" s="707" t="str">
        <f ca="1">IF(ROWS($1:3)&gt;COUNT(Dong7),"",OFFSET(TH!F$1,SMALL(Dong7,ROWS($1:3)),))</f>
        <v>Thu phí dịch vụ SMS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55000</v>
      </c>
      <c r="G18" s="708">
        <f t="shared" ca="1" si="0"/>
        <v>0</v>
      </c>
      <c r="H18" s="708">
        <f t="shared" ca="1" si="0"/>
        <v>55000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42143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42143</v>
      </c>
      <c r="D19" s="707" t="str">
        <f ca="1">IF(ROWS($1:4)&gt;COUNT(Dong7),"",OFFSET(TH!F$1,SMALL(Dong7,ROWS($1:4)),))</f>
        <v>Thanh toán tiền thuê web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2233000</v>
      </c>
      <c r="G19" s="708">
        <f t="shared" ca="1" si="0"/>
        <v>0</v>
      </c>
      <c r="H19" s="708">
        <f t="shared" ca="1" si="0"/>
        <v>2233000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42149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42149</v>
      </c>
      <c r="D20" s="707" t="str">
        <f ca="1">IF(ROWS($1:5)&gt;COUNT(Dong7),"",OFFSET(TH!F$1,SMALL(Dong7,ROWS($1:5)),))</f>
        <v>Phí quản lý tài khoản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11000</v>
      </c>
      <c r="G20" s="708">
        <f t="shared" ca="1" si="0"/>
        <v>0</v>
      </c>
      <c r="H20" s="708">
        <f t="shared" ca="1" si="0"/>
        <v>11000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42161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42161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55000</v>
      </c>
      <c r="G21" s="708">
        <f t="shared" ca="1" si="0"/>
        <v>0</v>
      </c>
      <c r="H21" s="708">
        <f t="shared" ca="1" si="0"/>
        <v>55000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42180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42180</v>
      </c>
      <c r="D22" s="707" t="str">
        <f ca="1">IF(ROWS($1:7)&gt;COUNT(Dong7),"",OFFSET(TH!F$1,SMALL(Dong7,ROWS($1:7)),))</f>
        <v>Phí quản lý tài khoản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11000</v>
      </c>
      <c r="G22" s="708">
        <f t="shared" ca="1" si="0"/>
        <v>0</v>
      </c>
      <c r="H22" s="708">
        <f t="shared" ca="1" si="0"/>
        <v>11000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 t="str">
        <f ca="1">IF(ROWS($1:8)&gt;COUNT(Dong7),"",OFFSET(TH!C$1,SMALL(Dong7,ROWS($1:8)),))</f>
        <v/>
      </c>
      <c r="B23" s="706" t="str">
        <f ca="1">IF(ROWS($1:8)&gt;COUNT(Dong7),"",OFFSET(TH!D$1,SMALL(Dong7,ROWS($1:8)),))</f>
        <v/>
      </c>
      <c r="C23" s="706" t="str">
        <f ca="1">IF(ROWS($1:8)&gt;COUNT(Dong7),"",OFFSET(TH!E$1,SMALL(Dong7,ROWS($1:8)),))</f>
        <v/>
      </c>
      <c r="D23" s="707" t="str">
        <f ca="1">IF(ROWS($1:8)&gt;COUNT(Dong7),"",OFFSET(TH!F$1,SMALL(Dong7,ROWS($1:8)),))</f>
        <v/>
      </c>
      <c r="E23" s="706" t="str">
        <f ca="1">IF(ROWS($1:8)&gt;COUNT(Dong7),"",OFFSET(TH!M$1,SMALL(Dong7,ROWS($1:8)),))</f>
        <v/>
      </c>
      <c r="F23" s="708" t="str">
        <f ca="1">IF(ROWS($1:8)&gt;COUNT(Dong7),"",OFFSET(TH!K$1,SMALL(Dong7,ROWS($1:8)),))</f>
        <v/>
      </c>
      <c r="G23" s="708">
        <f t="shared" ca="1" si="0"/>
        <v>0</v>
      </c>
      <c r="H23" s="708">
        <f t="shared" ca="1" si="0"/>
        <v>0</v>
      </c>
      <c r="I23" s="708">
        <f t="shared" ca="1" si="0"/>
        <v>0</v>
      </c>
      <c r="J23" s="708">
        <f t="shared" ca="1" si="0"/>
        <v>0</v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IF(ROWS($1:9)&gt;COUNT(Dong7),"",OFFSET(TH!C$1,SMALL(Dong7,ROWS($1:9)),))</f>
        <v/>
      </c>
      <c r="B24" s="706" t="str">
        <f ca="1">IF(ROWS($1:9)&gt;COUNT(Dong7),"",OFFSET(TH!D$1,SMALL(Dong7,ROWS($1:9)),))</f>
        <v/>
      </c>
      <c r="C24" s="706" t="str">
        <f ca="1">IF(ROWS($1:9)&gt;COUNT(Dong7),"",OFFSET(TH!E$1,SMALL(Dong7,ROWS($1:9)),))</f>
        <v/>
      </c>
      <c r="D24" s="707" t="str">
        <f ca="1">IF(ROWS($1:9)&gt;COUNT(Dong7),"",OFFSET(TH!F$1,SMALL(Dong7,ROWS($1:9)),))</f>
        <v/>
      </c>
      <c r="E24" s="706" t="str">
        <f ca="1">IF(ROWS($1:9)&gt;COUNT(Dong7),"",OFFSET(TH!M$1,SMALL(Dong7,ROWS($1:9)),))</f>
        <v/>
      </c>
      <c r="F24" s="708" t="str">
        <f ca="1">IF(ROWS($1:9)&gt;COUNT(Dong7),"",OFFSET(TH!K$1,SMALL(Dong7,ROWS($1:9)),))</f>
        <v/>
      </c>
      <c r="G24" s="708">
        <f t="shared" ca="1" si="0"/>
        <v>0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IF(ROWS($1:10)&gt;COUNT(Dong7),"",OFFSET(TH!C$1,SMALL(Dong7,ROWS($1:10)),))</f>
        <v/>
      </c>
      <c r="B25" s="706" t="str">
        <f ca="1">IF(ROWS($1:10)&gt;COUNT(Dong7),"",OFFSET(TH!D$1,SMALL(Dong7,ROWS($1:10)),))</f>
        <v/>
      </c>
      <c r="C25" s="706" t="str">
        <f ca="1">IF(ROWS($1:10)&gt;COUNT(Dong7),"",OFFSET(TH!E$1,SMALL(Dong7,ROWS($1:10)),))</f>
        <v/>
      </c>
      <c r="D25" s="707" t="str">
        <f ca="1">IF(ROWS($1:10)&gt;COUNT(Dong7),"",OFFSET(TH!F$1,SMALL(Dong7,ROWS($1:10)),))</f>
        <v/>
      </c>
      <c r="E25" s="706" t="str">
        <f ca="1">IF(ROWS($1:10)&gt;COUNT(Dong7),"",OFFSET(TH!M$1,SMALL(Dong7,ROWS($1:10)),))</f>
        <v/>
      </c>
      <c r="F25" s="708" t="str">
        <f ca="1">IF(ROWS($1:10)&gt;COUNT(Dong7),"",OFFSET(TH!K$1,SMALL(Dong7,ROWS($1:10)),))</f>
        <v/>
      </c>
      <c r="G25" s="708">
        <f t="shared" ca="1" si="0"/>
        <v>0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 t="str">
        <f ca="1">IF(ROWS($1:11)&gt;COUNT(Dong7),"",OFFSET(TH!C$1,SMALL(Dong7,ROWS($1:11)),))</f>
        <v/>
      </c>
      <c r="B26" s="706" t="str">
        <f ca="1">IF(ROWS($1:11)&gt;COUNT(Dong7),"",OFFSET(TH!D$1,SMALL(Dong7,ROWS($1:11)),))</f>
        <v/>
      </c>
      <c r="C26" s="706" t="str">
        <f ca="1">IF(ROWS($1:11)&gt;COUNT(Dong7),"",OFFSET(TH!E$1,SMALL(Dong7,ROWS($1:11)),))</f>
        <v/>
      </c>
      <c r="D26" s="707" t="str">
        <f ca="1">IF(ROWS($1:11)&gt;COUNT(Dong7),"",OFFSET(TH!F$1,SMALL(Dong7,ROWS($1:11)),))</f>
        <v/>
      </c>
      <c r="E26" s="706" t="str">
        <f ca="1">IF(ROWS($1:11)&gt;COUNT(Dong7),"",OFFSET(TH!M$1,SMALL(Dong7,ROWS($1:11)),))</f>
        <v/>
      </c>
      <c r="F26" s="708" t="str">
        <f ca="1">IF(ROWS($1:11)&gt;COUNT(Dong7),"",OFFSET(TH!K$1,SMALL(Dong7,ROWS($1:11)),))</f>
        <v/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 t="str">
        <f t="shared" ca="1" si="1"/>
        <v/>
      </c>
      <c r="L26" s="708" t="str">
        <f t="shared" ca="1" si="1"/>
        <v/>
      </c>
    </row>
    <row r="27" spans="1:12" ht="21.75" customHeight="1">
      <c r="A27" s="706" t="str">
        <f ca="1">IF(ROWS($1:12)&gt;COUNT(Dong7),"",OFFSET(TH!C$1,SMALL(Dong7,ROWS($1:12)),))</f>
        <v/>
      </c>
      <c r="B27" s="706" t="str">
        <f ca="1">IF(ROWS($1:12)&gt;COUNT(Dong7),"",OFFSET(TH!D$1,SMALL(Dong7,ROWS($1:12)),))</f>
        <v/>
      </c>
      <c r="C27" s="706" t="str">
        <f ca="1">IF(ROWS($1:12)&gt;COUNT(Dong7),"",OFFSET(TH!E$1,SMALL(Dong7,ROWS($1:12)),))</f>
        <v/>
      </c>
      <c r="D27" s="707" t="str">
        <f ca="1">IF(ROWS($1:12)&gt;COUNT(Dong7),"",OFFSET(TH!F$1,SMALL(Dong7,ROWS($1:12)),))</f>
        <v/>
      </c>
      <c r="E27" s="706" t="str">
        <f ca="1">IF(ROWS($1:12)&gt;COUNT(Dong7),"",OFFSET(TH!M$1,SMALL(Dong7,ROWS($1:12)),))</f>
        <v/>
      </c>
      <c r="F27" s="708" t="str">
        <f ca="1">IF(ROWS($1:12)&gt;COUNT(Dong7),"",OFFSET(TH!K$1,SMALL(Dong7,ROWS($1:12)),))</f>
        <v/>
      </c>
      <c r="G27" s="708">
        <f t="shared" ca="1" si="0"/>
        <v>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 t="str">
        <f t="shared" ca="1" si="1"/>
        <v/>
      </c>
      <c r="L27" s="708" t="str">
        <f t="shared" ca="1" si="1"/>
        <v/>
      </c>
    </row>
    <row r="28" spans="1:12" ht="21.75" customHeight="1">
      <c r="A28" s="706" t="str">
        <f ca="1">IF(ROWS($1:13)&gt;COUNT(Dong7),"",OFFSET(TH!C$1,SMALL(Dong7,ROWS($1:13)),))</f>
        <v/>
      </c>
      <c r="B28" s="706" t="str">
        <f ca="1">IF(ROWS($1:13)&gt;COUNT(Dong7),"",OFFSET(TH!D$1,SMALL(Dong7,ROWS($1:13)),))</f>
        <v/>
      </c>
      <c r="C28" s="706" t="str">
        <f ca="1">IF(ROWS($1:13)&gt;COUNT(Dong7),"",OFFSET(TH!E$1,SMALL(Dong7,ROWS($1:13)),))</f>
        <v/>
      </c>
      <c r="D28" s="707" t="str">
        <f ca="1">IF(ROWS($1:13)&gt;COUNT(Dong7),"",OFFSET(TH!F$1,SMALL(Dong7,ROWS($1:13)),))</f>
        <v/>
      </c>
      <c r="E28" s="706" t="str">
        <f ca="1">IF(ROWS($1:13)&gt;COUNT(Dong7),"",OFFSET(TH!M$1,SMALL(Dong7,ROWS($1:13)),))</f>
        <v/>
      </c>
      <c r="F28" s="708" t="str">
        <f ca="1">IF(ROWS($1:13)&gt;COUNT(Dong7),"",OFFSET(TH!K$1,SMALL(Dong7,ROWS($1:13)),))</f>
        <v/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 t="str">
        <f t="shared" ca="1" si="1"/>
        <v/>
      </c>
      <c r="L28" s="708" t="str">
        <f t="shared" ca="1" si="1"/>
        <v/>
      </c>
    </row>
    <row r="29" spans="1:12" ht="21.75" customHeight="1">
      <c r="A29" s="706" t="str">
        <f ca="1">IF(ROWS($1:14)&gt;COUNT(Dong7),"",OFFSET(TH!C$1,SMALL(Dong7,ROWS($1:14)),))</f>
        <v/>
      </c>
      <c r="B29" s="706" t="str">
        <f ca="1">IF(ROWS($1:14)&gt;COUNT(Dong7),"",OFFSET(TH!D$1,SMALL(Dong7,ROWS($1:14)),))</f>
        <v/>
      </c>
      <c r="C29" s="706" t="str">
        <f ca="1">IF(ROWS($1:14)&gt;COUNT(Dong7),"",OFFSET(TH!E$1,SMALL(Dong7,ROWS($1:14)),))</f>
        <v/>
      </c>
      <c r="D29" s="707" t="str">
        <f ca="1">IF(ROWS($1:14)&gt;COUNT(Dong7),"",OFFSET(TH!F$1,SMALL(Dong7,ROWS($1:14)),))</f>
        <v/>
      </c>
      <c r="E29" s="706" t="str">
        <f ca="1">IF(ROWS($1:14)&gt;COUNT(Dong7),"",OFFSET(TH!M$1,SMALL(Dong7,ROWS($1:14)),))</f>
        <v/>
      </c>
      <c r="F29" s="708" t="str">
        <f ca="1">IF(ROWS($1:14)&gt;COUNT(Dong7),"",OFFSET(TH!K$1,SMALL(Dong7,ROWS($1:14)),))</f>
        <v/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 t="str">
        <f t="shared" ca="1" si="1"/>
        <v/>
      </c>
      <c r="L29" s="708" t="str">
        <f t="shared" ca="1" si="1"/>
        <v/>
      </c>
    </row>
    <row r="30" spans="1:12" ht="21.75" customHeight="1">
      <c r="A30" s="706" t="str">
        <f ca="1">IF(ROWS($1:15)&gt;COUNT(Dong7),"",OFFSET(TH!C$1,SMALL(Dong7,ROWS($1:15)),))</f>
        <v/>
      </c>
      <c r="B30" s="706" t="str">
        <f ca="1">IF(ROWS($1:15)&gt;COUNT(Dong7),"",OFFSET(TH!D$1,SMALL(Dong7,ROWS($1:15)),))</f>
        <v/>
      </c>
      <c r="C30" s="706" t="str">
        <f ca="1">IF(ROWS($1:15)&gt;COUNT(Dong7),"",OFFSET(TH!E$1,SMALL(Dong7,ROWS($1:15)),))</f>
        <v/>
      </c>
      <c r="D30" s="707" t="str">
        <f ca="1">IF(ROWS($1:15)&gt;COUNT(Dong7),"",OFFSET(TH!F$1,SMALL(Dong7,ROWS($1:15)),))</f>
        <v/>
      </c>
      <c r="E30" s="706" t="str">
        <f ca="1">IF(ROWS($1:15)&gt;COUNT(Dong7),"",OFFSET(TH!M$1,SMALL(Dong7,ROWS($1:15)),))</f>
        <v/>
      </c>
      <c r="F30" s="708" t="str">
        <f ca="1">IF(ROWS($1:15)&gt;COUNT(Dong7),"",OFFSET(TH!K$1,SMALL(Dong7,ROWS($1:15)),))</f>
        <v/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 t="str">
        <f t="shared" ca="1" si="1"/>
        <v/>
      </c>
      <c r="L30" s="708" t="str">
        <f t="shared" ca="1" si="1"/>
        <v/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2431000</v>
      </c>
      <c r="G32" s="705">
        <f t="shared" ref="G32:L32" ca="1" si="2">SUM(G15:G31)</f>
        <v>0</v>
      </c>
      <c r="H32" s="705">
        <f t="shared" ca="1" si="2"/>
        <v>2431000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2431000</v>
      </c>
      <c r="G33" s="715">
        <f t="shared" ref="G33:L33" ca="1" si="3">G32</f>
        <v>0</v>
      </c>
      <c r="H33" s="715">
        <f t="shared" ca="1" si="3"/>
        <v>2431000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01/4/2015</v>
      </c>
    </row>
    <row r="38" spans="1:12">
      <c r="E38" s="698"/>
      <c r="F38" s="698"/>
      <c r="G38" s="698"/>
      <c r="H38" s="698"/>
      <c r="I38" s="698"/>
      <c r="J38" s="104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40"/>
      <c r="L38" s="1040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40" t="s">
        <v>12</v>
      </c>
      <c r="K39" s="1040"/>
      <c r="L39" s="1040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7" t="s">
        <v>13</v>
      </c>
      <c r="K40" s="1087"/>
      <c r="L40" s="1087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5" t="s">
        <v>554</v>
      </c>
      <c r="I2" s="1085"/>
      <c r="J2" s="1085"/>
      <c r="K2" s="1085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8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8"/>
      <c r="J3" s="1088"/>
      <c r="K3" s="1088"/>
      <c r="L3" s="698"/>
    </row>
    <row r="4" spans="1:15">
      <c r="H4" s="1088"/>
      <c r="I4" s="1088"/>
      <c r="J4" s="1088"/>
      <c r="K4" s="1088"/>
      <c r="L4" s="698"/>
    </row>
    <row r="5" spans="1:15" ht="19.5" customHeight="1">
      <c r="A5" s="1086" t="s">
        <v>555</v>
      </c>
      <c r="B5" s="1086"/>
      <c r="C5" s="1086"/>
      <c r="D5" s="1086"/>
      <c r="E5" s="1086"/>
      <c r="F5" s="1086"/>
      <c r="G5" s="1086"/>
      <c r="H5" s="1086"/>
      <c r="I5" s="1086"/>
      <c r="J5" s="1086"/>
      <c r="K5" s="1086"/>
      <c r="L5" s="1086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7" t="s">
        <v>556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</row>
    <row r="11" spans="1:15" ht="15.75" customHeight="1">
      <c r="A11" s="1081" t="s">
        <v>20</v>
      </c>
      <c r="B11" s="1082" t="s">
        <v>1</v>
      </c>
      <c r="C11" s="1082"/>
      <c r="D11" s="1081" t="s">
        <v>0</v>
      </c>
      <c r="E11" s="1081" t="s">
        <v>219</v>
      </c>
      <c r="F11" s="1082" t="s">
        <v>772</v>
      </c>
      <c r="G11" s="1082"/>
      <c r="H11" s="1082"/>
      <c r="I11" s="1082"/>
      <c r="J11" s="1082"/>
      <c r="K11" s="1082"/>
      <c r="L11" s="1082"/>
    </row>
    <row r="12" spans="1:15" ht="15.75" customHeight="1" thickBot="1">
      <c r="A12" s="1081"/>
      <c r="B12" s="1083" t="s">
        <v>15</v>
      </c>
      <c r="C12" s="1083" t="s">
        <v>32</v>
      </c>
      <c r="D12" s="1081"/>
      <c r="E12" s="1081"/>
      <c r="F12" s="1083" t="s">
        <v>561</v>
      </c>
      <c r="G12" s="1083" t="s">
        <v>562</v>
      </c>
      <c r="H12" s="1083"/>
      <c r="I12" s="1083"/>
      <c r="J12" s="1083"/>
      <c r="K12" s="1083"/>
      <c r="L12" s="1083"/>
    </row>
    <row r="13" spans="1:15" ht="29.25" customHeight="1" thickBot="1">
      <c r="A13" s="1081"/>
      <c r="B13" s="1083"/>
      <c r="C13" s="1083"/>
      <c r="D13" s="1081"/>
      <c r="E13" s="1081"/>
      <c r="F13" s="1083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4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0"/>
      <c r="L33" s="1040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40" t="s">
        <v>12</v>
      </c>
      <c r="K34" s="1040"/>
      <c r="L34" s="1040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7" t="s">
        <v>13</v>
      </c>
      <c r="K35" s="1087"/>
      <c r="L35" s="1087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1"/>
      <c r="J1" s="1091"/>
      <c r="K1" s="1091"/>
      <c r="L1" s="1091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1"/>
      <c r="J2" s="1091"/>
      <c r="K2" s="1091"/>
      <c r="L2" s="1091"/>
    </row>
    <row r="3" spans="1:12">
      <c r="D3" s="1091"/>
      <c r="E3" s="1091"/>
      <c r="F3" s="1091"/>
      <c r="G3" s="1091"/>
      <c r="I3" s="1091"/>
      <c r="J3" s="1091"/>
      <c r="K3" s="1091"/>
      <c r="L3" s="1091"/>
    </row>
    <row r="14" spans="1:12" ht="40.5" customHeight="1">
      <c r="H14" s="247"/>
      <c r="I14" s="247"/>
      <c r="J14" s="247"/>
    </row>
    <row r="16" spans="1:12" ht="29.25" customHeight="1">
      <c r="A16" s="1089" t="s">
        <v>914</v>
      </c>
      <c r="B16" s="1089"/>
      <c r="C16" s="1089"/>
      <c r="D16" s="1089"/>
      <c r="E16" s="1089"/>
      <c r="F16" s="1089"/>
      <c r="G16" s="1089"/>
    </row>
    <row r="17" spans="1:9" ht="6" customHeight="1">
      <c r="H17" s="248"/>
      <c r="I17" s="248"/>
    </row>
    <row r="18" spans="1:9" ht="20.25">
      <c r="A18" s="1090" t="s">
        <v>913</v>
      </c>
      <c r="B18" s="1090"/>
      <c r="C18" s="1090"/>
      <c r="D18" s="1090"/>
      <c r="E18" s="1090"/>
      <c r="F18" s="1090"/>
      <c r="G18" s="1090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1"/>
      <c r="E1" s="1091"/>
      <c r="F1" s="1091"/>
      <c r="G1" s="1091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1"/>
      <c r="E2" s="1091"/>
      <c r="F2" s="1091"/>
      <c r="G2" s="1091"/>
    </row>
    <row r="3" spans="1:10">
      <c r="D3" s="1091"/>
      <c r="E3" s="1091"/>
      <c r="F3" s="1091"/>
      <c r="G3" s="1091"/>
    </row>
    <row r="8" spans="1:10" ht="74.25" customHeight="1">
      <c r="H8" s="247"/>
      <c r="I8" s="247"/>
      <c r="J8" s="247"/>
    </row>
    <row r="10" spans="1:10" ht="29.25" customHeight="1">
      <c r="A10" s="1089" t="s">
        <v>918</v>
      </c>
      <c r="B10" s="1089"/>
      <c r="C10" s="1089"/>
      <c r="D10" s="1089"/>
      <c r="E10" s="1089"/>
      <c r="F10" s="1089"/>
      <c r="G10" s="1089"/>
    </row>
    <row r="11" spans="1:10" ht="18.75" customHeight="1">
      <c r="H11" s="248"/>
      <c r="I11" s="248"/>
    </row>
    <row r="12" spans="1:10" ht="20.25">
      <c r="A12" s="1090" t="s">
        <v>913</v>
      </c>
      <c r="B12" s="1090"/>
      <c r="C12" s="1090"/>
      <c r="D12" s="1090"/>
      <c r="E12" s="1090"/>
      <c r="F12" s="1090"/>
      <c r="G12" s="1090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</cp:lastModifiedBy>
  <cp:lastPrinted>2016-05-26T06:26:26Z</cp:lastPrinted>
  <dcterms:created xsi:type="dcterms:W3CDTF">1996-10-14T23:33:28Z</dcterms:created>
  <dcterms:modified xsi:type="dcterms:W3CDTF">2016-07-21T11:17:30Z</dcterms:modified>
</cp:coreProperties>
</file>