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360" windowWidth="15135" windowHeight="9060" tabRatio="756"/>
  </bookViews>
  <sheets>
    <sheet name="TH-MV" sheetId="15" r:id="rId1"/>
    <sheet name="TH - BR" sheetId="16" r:id="rId2"/>
    <sheet name="CT - MV" sheetId="3" r:id="rId3"/>
    <sheet name="CT - BR" sheetId="1" r:id="rId4"/>
    <sheet name="Huong dan BR" sheetId="2" r:id="rId5"/>
    <sheet name="Huong dan MV" sheetId="4" r:id="rId6"/>
  </sheets>
  <externalReferences>
    <externalReference r:id="rId7"/>
  </externalReferences>
  <definedNames>
    <definedName name="_xlnm._FilterDatabase" localSheetId="3" hidden="1">'CT - BR'!$A$27:$L$31</definedName>
    <definedName name="_xlnm._FilterDatabase" localSheetId="2" hidden="1">'CT - MV'!$A$16:$O$30</definedName>
    <definedName name="_xlnm._FilterDatabase" localSheetId="1" hidden="1">'TH - BR'!$A$18:$L$22</definedName>
    <definedName name="_xlnm._FilterDatabase" localSheetId="0" hidden="1">'TH-MV'!$A$16:$O$121</definedName>
    <definedName name="Dong">IF(Loai='CT - MV'!$O$17,ROW(Loai)-1,"")</definedName>
    <definedName name="Dong1">IF(Loai='CT - BR'!$N$15,ROW(Loai)-1,"")</definedName>
    <definedName name="DSBR">'Huong dan BR'!$R$2:$S$34</definedName>
    <definedName name="DSMV">'Huong dan MV'!$R$2:$S$34</definedName>
    <definedName name="Loai">OFFSET('TH-MV'!$M$18,,,COUNTA('TH-MV'!$M$18:$M$38810))</definedName>
    <definedName name="Loai1">OFFSET('TH - BR'!$L$18,,,COUNTA('[1]TH-BR'!$L$18:$M$38745))</definedName>
  </definedNames>
  <calcPr calcId="144525" concurrentCalc="0"/>
</workbook>
</file>

<file path=xl/calcChain.xml><?xml version="1.0" encoding="utf-8"?>
<calcChain xmlns="http://schemas.openxmlformats.org/spreadsheetml/2006/main">
  <c r="H19" i="15" l="1"/>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2" i="15"/>
  <c r="H93" i="15"/>
  <c r="H94" i="15"/>
  <c r="H95" i="15"/>
  <c r="H96" i="15"/>
  <c r="H97" i="15"/>
  <c r="H98" i="15"/>
  <c r="H99" i="15"/>
  <c r="H100" i="15"/>
  <c r="H101" i="15"/>
  <c r="H102" i="15"/>
  <c r="H103" i="15"/>
  <c r="H104" i="15"/>
  <c r="H105" i="15"/>
  <c r="H106" i="15"/>
  <c r="H107" i="15"/>
  <c r="H108" i="15"/>
  <c r="H109" i="15"/>
  <c r="H110" i="15"/>
  <c r="H111" i="15"/>
  <c r="H112" i="15"/>
  <c r="H113" i="15"/>
  <c r="H114" i="15"/>
  <c r="H115" i="15"/>
  <c r="H116"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H19" i="16"/>
  <c r="H20" i="16"/>
  <c r="H21" i="16"/>
  <c r="H22" i="16"/>
  <c r="H23" i="16"/>
  <c r="H24" i="16"/>
  <c r="H25" i="16"/>
  <c r="H26" i="16"/>
  <c r="H27"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G28" i="1"/>
  <c r="B28" i="1"/>
  <c r="C28" i="1"/>
  <c r="D28" i="1"/>
  <c r="E28" i="1"/>
  <c r="F28" i="1"/>
  <c r="H28" i="1"/>
  <c r="I28" i="1"/>
  <c r="J28" i="1"/>
  <c r="K28" i="1"/>
  <c r="G29" i="1"/>
  <c r="B29" i="1"/>
  <c r="C29" i="1"/>
  <c r="D29" i="1"/>
  <c r="E29" i="1"/>
  <c r="F29" i="1"/>
  <c r="H29" i="1"/>
  <c r="I29" i="1"/>
  <c r="J29" i="1"/>
  <c r="K29" i="1"/>
  <c r="G30" i="1"/>
  <c r="B30" i="1"/>
  <c r="C30" i="1"/>
  <c r="D30" i="1"/>
  <c r="E30" i="1"/>
  <c r="F30" i="1"/>
  <c r="H30" i="1"/>
  <c r="I30" i="1"/>
  <c r="J30" i="1"/>
  <c r="K30" i="1"/>
  <c r="G31" i="1"/>
  <c r="B31" i="1"/>
  <c r="C31" i="1"/>
  <c r="D31" i="1"/>
  <c r="E31" i="1"/>
  <c r="F31" i="1"/>
  <c r="H31" i="1"/>
  <c r="I31" i="1"/>
  <c r="J31" i="1"/>
  <c r="K31" i="1"/>
  <c r="G32" i="1"/>
  <c r="B32" i="1"/>
  <c r="C32" i="1"/>
  <c r="D32" i="1"/>
  <c r="E32" i="1"/>
  <c r="F32" i="1"/>
  <c r="H32" i="1"/>
  <c r="I32" i="1"/>
  <c r="J32" i="1"/>
  <c r="K32" i="1"/>
  <c r="G33" i="1"/>
  <c r="B33" i="1"/>
  <c r="C33" i="1"/>
  <c r="D33" i="1"/>
  <c r="E33" i="1"/>
  <c r="F33" i="1"/>
  <c r="H33" i="1"/>
  <c r="I33" i="1"/>
  <c r="J33" i="1"/>
  <c r="K33" i="1"/>
  <c r="G34" i="1"/>
  <c r="B34" i="1"/>
  <c r="C34" i="1"/>
  <c r="D34" i="1"/>
  <c r="E34" i="1"/>
  <c r="F34" i="1"/>
  <c r="H34" i="1"/>
  <c r="I34" i="1"/>
  <c r="J34" i="1"/>
  <c r="K34" i="1"/>
  <c r="G35" i="1"/>
  <c r="B35" i="1"/>
  <c r="C35" i="1"/>
  <c r="D35" i="1"/>
  <c r="E35" i="1"/>
  <c r="F35" i="1"/>
  <c r="H35" i="1"/>
  <c r="I35" i="1"/>
  <c r="J35" i="1"/>
  <c r="K35" i="1"/>
  <c r="G36" i="1"/>
  <c r="B36" i="1"/>
  <c r="C36" i="1"/>
  <c r="D36" i="1"/>
  <c r="E36" i="1"/>
  <c r="F36" i="1"/>
  <c r="H36" i="1"/>
  <c r="I36" i="1"/>
  <c r="J36" i="1"/>
  <c r="K36" i="1"/>
  <c r="G37" i="1"/>
  <c r="B37" i="1"/>
  <c r="C37" i="1"/>
  <c r="D37" i="1"/>
  <c r="E37" i="1"/>
  <c r="F37" i="1"/>
  <c r="H37" i="1"/>
  <c r="I37" i="1"/>
  <c r="J37" i="1"/>
  <c r="K37" i="1"/>
  <c r="G38" i="1"/>
  <c r="B38" i="1"/>
  <c r="C38" i="1"/>
  <c r="D38" i="1"/>
  <c r="E38" i="1"/>
  <c r="F38" i="1"/>
  <c r="H38" i="1"/>
  <c r="I38" i="1"/>
  <c r="J38" i="1"/>
  <c r="K38" i="1"/>
  <c r="D27" i="1"/>
  <c r="E27" i="1"/>
  <c r="F27" i="1"/>
  <c r="G27" i="1"/>
  <c r="H18" i="16"/>
  <c r="H27" i="1"/>
  <c r="I27" i="1"/>
  <c r="J27" i="1"/>
  <c r="K27" i="1"/>
  <c r="C27" i="1"/>
  <c r="D18" i="15"/>
  <c r="D18" i="3"/>
  <c r="G19" i="3"/>
  <c r="G20" i="3"/>
  <c r="G21" i="3"/>
  <c r="G22" i="3"/>
  <c r="G23" i="3"/>
  <c r="G24" i="3"/>
  <c r="G25" i="3"/>
  <c r="D26" i="3"/>
  <c r="E26" i="3"/>
  <c r="F26" i="3"/>
  <c r="G26" i="3"/>
  <c r="H26" i="3"/>
  <c r="I26" i="3"/>
  <c r="J26" i="3"/>
  <c r="K26" i="3"/>
  <c r="L26" i="3"/>
  <c r="D19" i="3"/>
  <c r="E19" i="3"/>
  <c r="F19" i="3"/>
  <c r="H19" i="3"/>
  <c r="I19" i="3"/>
  <c r="J19" i="3"/>
  <c r="K19" i="3"/>
  <c r="L19" i="3"/>
  <c r="D20" i="3"/>
  <c r="E20" i="3"/>
  <c r="F20" i="3"/>
  <c r="H20" i="3"/>
  <c r="I20" i="3"/>
  <c r="J20" i="3"/>
  <c r="K20" i="3"/>
  <c r="L20" i="3"/>
  <c r="D21" i="3"/>
  <c r="E21" i="3"/>
  <c r="F21" i="3"/>
  <c r="H21" i="3"/>
  <c r="I21" i="3"/>
  <c r="J21" i="3"/>
  <c r="K21" i="3"/>
  <c r="L21" i="3"/>
  <c r="D22" i="3"/>
  <c r="E22" i="3"/>
  <c r="F22" i="3"/>
  <c r="H22" i="3"/>
  <c r="I22" i="3"/>
  <c r="J22" i="3"/>
  <c r="K22" i="3"/>
  <c r="L22" i="3"/>
  <c r="D23" i="3"/>
  <c r="E23" i="3"/>
  <c r="F23" i="3"/>
  <c r="H23" i="3"/>
  <c r="I23" i="3"/>
  <c r="J23" i="3"/>
  <c r="K23" i="3"/>
  <c r="L23" i="3"/>
  <c r="D24" i="3"/>
  <c r="E24" i="3"/>
  <c r="F24" i="3"/>
  <c r="H24" i="3"/>
  <c r="I24" i="3"/>
  <c r="J24" i="3"/>
  <c r="K24" i="3"/>
  <c r="L24" i="3"/>
  <c r="D25" i="3"/>
  <c r="E25" i="3"/>
  <c r="F25" i="3"/>
  <c r="H25" i="3"/>
  <c r="I25" i="3"/>
  <c r="J25" i="3"/>
  <c r="K25" i="3"/>
  <c r="L25" i="3"/>
  <c r="E18" i="3"/>
  <c r="F18" i="3"/>
  <c r="G18" i="3"/>
  <c r="H18" i="15"/>
  <c r="H18" i="3"/>
  <c r="I18" i="3"/>
  <c r="J18" i="3"/>
  <c r="K18" i="3"/>
  <c r="L18" i="3"/>
  <c r="B26" i="15"/>
  <c r="B27" i="15"/>
  <c r="B28" i="15"/>
  <c r="B29" i="15"/>
  <c r="B30" i="15"/>
  <c r="B31" i="15"/>
  <c r="B32" i="15"/>
  <c r="B33" i="15"/>
  <c r="B34" i="15"/>
  <c r="B35" i="15"/>
  <c r="B36" i="15"/>
  <c r="B37" i="15"/>
  <c r="B38" i="15"/>
  <c r="B39" i="15"/>
  <c r="B40" i="15"/>
  <c r="B41" i="15"/>
  <c r="B42" i="15"/>
  <c r="B43" i="15"/>
  <c r="B44" i="15"/>
  <c r="B45" i="15"/>
  <c r="B46" i="15"/>
  <c r="B47" i="15"/>
  <c r="B23" i="16"/>
  <c r="B24" i="16"/>
  <c r="B25" i="16"/>
  <c r="B26" i="16"/>
  <c r="B27" i="16"/>
  <c r="B28" i="16"/>
  <c r="B29" i="16"/>
  <c r="B30" i="16"/>
  <c r="B31" i="16"/>
  <c r="B32" i="16"/>
  <c r="B33" i="16"/>
  <c r="B34" i="16"/>
  <c r="B35" i="16"/>
  <c r="B36" i="16"/>
  <c r="B37" i="16"/>
  <c r="B38" i="16"/>
  <c r="B39" i="16"/>
  <c r="B40" i="16"/>
  <c r="B41" i="16"/>
  <c r="B19" i="16"/>
  <c r="B20" i="16"/>
  <c r="B21" i="16"/>
  <c r="B22" i="16"/>
  <c r="B18" i="16"/>
  <c r="K130" i="16"/>
  <c r="J130" i="16"/>
  <c r="L118" i="15"/>
  <c r="J118" i="15"/>
  <c r="B25" i="15"/>
  <c r="B24" i="15"/>
  <c r="B23" i="15"/>
  <c r="B22" i="15"/>
  <c r="B21" i="15"/>
  <c r="B20" i="15"/>
  <c r="B19" i="15"/>
  <c r="B18" i="15"/>
  <c r="B27" i="1"/>
  <c r="B18" i="3"/>
  <c r="B20" i="3"/>
  <c r="B21" i="3"/>
  <c r="B22" i="3"/>
  <c r="B23" i="3"/>
  <c r="B24" i="3"/>
  <c r="B25" i="3"/>
  <c r="B26" i="3"/>
  <c r="B19" i="3"/>
  <c r="J27" i="3"/>
  <c r="K39" i="1"/>
  <c r="J39" i="1"/>
  <c r="L27" i="3"/>
</calcChain>
</file>

<file path=xl/comments1.xml><?xml version="1.0" encoding="utf-8"?>
<comments xmlns="http://schemas.openxmlformats.org/spreadsheetml/2006/main">
  <authors>
    <author>FIS-CMCSOFT</author>
  </authors>
  <commentList>
    <comment ref="B13" authorId="0">
      <text>
        <r>
          <rPr>
            <sz val="8"/>
            <color indexed="81"/>
            <rFont val="Tahoma"/>
            <family val="2"/>
          </rPr>
          <t>Thông tin này bắt buộc phải nhập</t>
        </r>
      </text>
    </comment>
    <comment ref="H13" authorId="0">
      <text>
        <r>
          <rPr>
            <sz val="8"/>
            <color indexed="81"/>
            <rFont val="Tahoma"/>
            <family val="2"/>
          </rPr>
          <t>Mã sô thuế theo hóa đơn mua hàng</t>
        </r>
      </text>
    </comment>
    <comment ref="I13" authorId="0">
      <text>
        <r>
          <rPr>
            <sz val="8"/>
            <color indexed="81"/>
            <rFont val="Tahoma"/>
            <family val="2"/>
          </rPr>
          <t>Tên loại mặt hàng</t>
        </r>
      </text>
    </comment>
    <comment ref="K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ký hiệu hóa đơn</t>
        </r>
      </text>
    </comment>
    <comment ref="E15" authorId="0">
      <text>
        <r>
          <rPr>
            <sz val="8"/>
            <color indexed="81"/>
            <rFont val="Tahoma"/>
            <family val="2"/>
          </rPr>
          <t>Nhập số hóa đơn</t>
        </r>
      </text>
    </comment>
    <comment ref="F15"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3.xml><?xml version="1.0" encoding="utf-8"?>
<comments xmlns="http://schemas.openxmlformats.org/spreadsheetml/2006/main">
  <authors>
    <author>FIS-CMCSOFT</author>
  </authors>
  <commentList>
    <comment ref="B13" authorId="0">
      <text>
        <r>
          <rPr>
            <sz val="8"/>
            <color indexed="81"/>
            <rFont val="Tahoma"/>
            <family val="2"/>
          </rPr>
          <t>Thông tin này bắt buộc phải nhập</t>
        </r>
      </text>
    </comment>
    <comment ref="H13" authorId="0">
      <text>
        <r>
          <rPr>
            <sz val="8"/>
            <color indexed="81"/>
            <rFont val="Tahoma"/>
            <family val="2"/>
          </rPr>
          <t>Mã sô thuế theo hóa đơn mua hàng</t>
        </r>
      </text>
    </comment>
    <comment ref="I13" authorId="0">
      <text>
        <r>
          <rPr>
            <sz val="8"/>
            <color indexed="81"/>
            <rFont val="Tahoma"/>
            <family val="2"/>
          </rPr>
          <t>Tên loại mặt hàng</t>
        </r>
      </text>
    </comment>
    <comment ref="K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ký hiệu hóa đơn</t>
        </r>
      </text>
    </comment>
    <comment ref="E15" authorId="0">
      <text>
        <r>
          <rPr>
            <sz val="8"/>
            <color indexed="81"/>
            <rFont val="Tahoma"/>
            <family val="2"/>
          </rPr>
          <t>Nhập số hóa đơn</t>
        </r>
      </text>
    </comment>
    <comment ref="F15" authorId="0">
      <text>
        <r>
          <rPr>
            <sz val="8"/>
            <color indexed="81"/>
            <rFont val="Tahoma"/>
            <family val="2"/>
          </rPr>
          <t>Nhập ngày tháng năm phát hành hóa đơn theo đúng định dạng sau DD/MM/YYYY</t>
        </r>
      </text>
    </comment>
  </commentList>
</comments>
</file>

<file path=xl/comments4.xml><?xml version="1.0" encoding="utf-8"?>
<comments xmlns="http://schemas.openxmlformats.org/spreadsheetml/2006/main">
  <authors>
    <author>FIS-CMCSOFT</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<sst xmlns="http://schemas.openxmlformats.org/spreadsheetml/2006/main" count="1151" uniqueCount="361">
  <si>
    <t>(Kèm theo tờ khai thuế GTGT theo mẫu số 01/GTGT)</t>
  </si>
  <si>
    <t xml:space="preserve">Người nộp thuế:........................................................................................       </t>
  </si>
  <si>
    <t>Mã số thuế: ...............................................................................................</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</si>
  <si>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</si>
  <si>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</si>
  <si>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</si>
  <si>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</si>
  <si>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</si>
  <si>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</si>
  <si>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</si>
  <si>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</si>
  <si>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</si>
  <si>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</si>
  <si>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</si>
  <si>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</si>
  <si>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</si>
  <si>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</si>
  <si>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Tổng doanh thu hàng hoá, dịch vụ bán ra:             ............................</t>
  </si>
  <si>
    <t>Tổng thuế GTGT của hàng hóa, dịch vụ bán ra:    ............................</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</si>
  <si>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</si>
  <si>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</si>
  <si>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</si>
  <si>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</si>
  <si>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</si>
  <si>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</si>
  <si>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</si>
  <si>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</si>
  <si>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</si>
  <si>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</si>
  <si>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</si>
  <si>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</si>
  <si>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</si>
  <si>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</si>
  <si>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 ngày......... tháng........... năm..........</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</si>
  <si>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</si>
  <si>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</si>
  <si>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</si>
  <si>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</si>
  <si>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</si>
  <si>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</si>
  <si>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</si>
  <si>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</si>
  <si>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</si>
  <si>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</si>
  <si>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</si>
  <si>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</si>
  <si>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</si>
  <si>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</si>
  <si>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</si>
  <si>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</si>
  <si>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</si>
  <si>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Kỳ tính thuế: Tháng....... năm ........../ Quý ….. Năm……</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</si>
  <si>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</si>
  <si>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</si>
  <si>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</si>
  <si>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</si>
  <si>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</si>
  <si>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</si>
  <si>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</si>
  <si>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</si>
  <si>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</si>
  <si>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</si>
  <si>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</si>
  <si>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</si>
  <si>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</si>
  <si>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</si>
  <si>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</si>
  <si>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</si>
  <si>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</si>
  <si>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</si>
  <si>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Kỳ tính thuế: Tháng....... năm ........../ Quý …. Năm….</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</si>
  <si>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</si>
  <si>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</si>
  <si>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</si>
  <si>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</si>
  <si>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</si>
  <si>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</si>
  <si>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</si>
  <si>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</si>
  <si>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</si>
  <si>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Tổng giá trị hàng hoá, dịch vụ mua vào:             ............................</t>
  </si>
  <si>
    <t>Tổng thuế GTGT của hàng hoá, dịch vụ mua vào:    ............................</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</si>
  <si>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</si>
  <si>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</si>
  <si>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</si>
  <si>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</si>
  <si>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</si>
  <si>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</si>
  <si>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</si>
  <si>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</si>
  <si>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</si>
  <si>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</si>
  <si>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</si>
  <si>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</si>
  <si>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9</t>
  </si>
  <si>
    <t>THUNG CARTON</t>
  </si>
  <si>
    <t>01GTKT3/001</t>
  </si>
  <si>
    <t>KN/12P</t>
  </si>
  <si>
    <t>Chi phí tiếp khách</t>
  </si>
  <si>
    <t>Vật dụng phòng khách</t>
  </si>
  <si>
    <t>Cty TNHH Phan Hoàng Phát</t>
  </si>
  <si>
    <t>Cty TNHH Nhựa Hưng Phú</t>
  </si>
  <si>
    <t>Cty TNHH SX TM Nhật Quang Phát</t>
  </si>
  <si>
    <t>Cty TNHH SX TM Và Dịch Vụ Phúc Vinh</t>
  </si>
  <si>
    <t>Cty TNHH Tân Kim Thành</t>
  </si>
  <si>
    <t>Tập Đoàn Viễn Thông Quân Đội</t>
  </si>
  <si>
    <t>Dây mạ kẽm</t>
  </si>
  <si>
    <t>0000003</t>
  </si>
  <si>
    <t>0000006</t>
  </si>
  <si>
    <t>0000015</t>
  </si>
  <si>
    <t>0000017</t>
  </si>
  <si>
    <t>0000018</t>
  </si>
  <si>
    <t>Cty CP Gạch Ngói Nhị Hiệp</t>
  </si>
  <si>
    <t>Giấy tấm</t>
  </si>
  <si>
    <t>Vật liệu xây dựng</t>
  </si>
  <si>
    <t>Cước vận chuyển</t>
  </si>
  <si>
    <t>0000028</t>
  </si>
  <si>
    <t>0000029</t>
  </si>
  <si>
    <t>0000030</t>
  </si>
  <si>
    <t>0000031</t>
  </si>
  <si>
    <t>0000032</t>
  </si>
  <si>
    <t>0000033</t>
  </si>
  <si>
    <t>0000034</t>
  </si>
  <si>
    <t>0000035</t>
  </si>
  <si>
    <t>0000036</t>
  </si>
  <si>
    <t>0000037</t>
  </si>
  <si>
    <t>0000038</t>
  </si>
  <si>
    <t>0000039</t>
  </si>
  <si>
    <t>0000040</t>
  </si>
  <si>
    <t>0000041</t>
  </si>
  <si>
    <t>0000042</t>
  </si>
  <si>
    <t>0000043</t>
  </si>
  <si>
    <t>0000044</t>
  </si>
  <si>
    <t>0000045</t>
  </si>
  <si>
    <t>0000046</t>
  </si>
  <si>
    <t>0000047</t>
  </si>
  <si>
    <t>0000048</t>
  </si>
  <si>
    <t>0000049</t>
  </si>
  <si>
    <t>0000050</t>
  </si>
  <si>
    <t>0000051</t>
  </si>
  <si>
    <t>0000052</t>
  </si>
  <si>
    <t>0000053</t>
  </si>
  <si>
    <t>0000057</t>
  </si>
  <si>
    <t>0000058</t>
  </si>
  <si>
    <t>0000059</t>
  </si>
  <si>
    <t>0000060</t>
  </si>
  <si>
    <t>0000061</t>
  </si>
  <si>
    <t>0000062</t>
  </si>
  <si>
    <t>0000063</t>
  </si>
  <si>
    <t>0000064</t>
  </si>
  <si>
    <t>0000065</t>
  </si>
  <si>
    <t>0000066</t>
  </si>
  <si>
    <t>0000067</t>
  </si>
  <si>
    <t>0000068</t>
  </si>
  <si>
    <t>0000072</t>
  </si>
  <si>
    <t>0000073</t>
  </si>
  <si>
    <t>0000074</t>
  </si>
  <si>
    <t>0000077</t>
  </si>
  <si>
    <t>0000078</t>
  </si>
  <si>
    <t>0000079</t>
  </si>
  <si>
    <t>0000080</t>
  </si>
  <si>
    <t>0000081</t>
  </si>
  <si>
    <t>0000082</t>
  </si>
  <si>
    <t>0000083</t>
  </si>
  <si>
    <t>0000084</t>
  </si>
  <si>
    <t>0000085</t>
  </si>
  <si>
    <t>0000086</t>
  </si>
  <si>
    <t>0000088</t>
  </si>
  <si>
    <t>0000089</t>
  </si>
  <si>
    <t>0000090</t>
  </si>
  <si>
    <t>0000091</t>
  </si>
  <si>
    <t>0000092</t>
  </si>
  <si>
    <t>0000093</t>
  </si>
  <si>
    <t>0000094</t>
  </si>
  <si>
    <t>0000095</t>
  </si>
  <si>
    <t>0000096</t>
  </si>
  <si>
    <t>0000097</t>
  </si>
  <si>
    <t>0000098</t>
  </si>
  <si>
    <t>0000099</t>
  </si>
  <si>
    <t>0000101</t>
  </si>
  <si>
    <t>0000102</t>
  </si>
  <si>
    <t>0000104</t>
  </si>
  <si>
    <t>0000105</t>
  </si>
  <si>
    <t>0000106</t>
  </si>
  <si>
    <t>0000107</t>
  </si>
  <si>
    <t>0000108</t>
  </si>
  <si>
    <t>0000109</t>
  </si>
  <si>
    <t>0000111</t>
  </si>
  <si>
    <t>0000112</t>
  </si>
  <si>
    <t>0000113</t>
  </si>
  <si>
    <t>0000114</t>
  </si>
  <si>
    <t>0000115</t>
  </si>
  <si>
    <t>0000116</t>
  </si>
  <si>
    <t>0000118</t>
  </si>
  <si>
    <t>0000119</t>
  </si>
  <si>
    <t>0000120</t>
  </si>
  <si>
    <t>0000124</t>
  </si>
  <si>
    <t>0000126</t>
  </si>
  <si>
    <t>0000127</t>
  </si>
  <si>
    <t>0000128</t>
  </si>
  <si>
    <t>0000129</t>
  </si>
  <si>
    <t>0000130</t>
  </si>
  <si>
    <t>0000132</t>
  </si>
  <si>
    <t>0000134</t>
  </si>
  <si>
    <t>0000135</t>
  </si>
  <si>
    <t>0000136</t>
  </si>
  <si>
    <t>0000137</t>
  </si>
  <si>
    <t>0000138</t>
  </si>
  <si>
    <t>0000139</t>
  </si>
  <si>
    <t>0000140</t>
  </si>
  <si>
    <t>0000142</t>
  </si>
  <si>
    <t>0000143</t>
  </si>
  <si>
    <t>0000144</t>
  </si>
  <si>
    <t>0000145</t>
  </si>
  <si>
    <t>0000146</t>
  </si>
  <si>
    <t>0000148</t>
  </si>
  <si>
    <t>0000149</t>
  </si>
  <si>
    <t>0000150</t>
  </si>
  <si>
    <t>0000151</t>
  </si>
  <si>
    <t>0000153</t>
  </si>
  <si>
    <t>0000154</t>
  </si>
  <si>
    <t>0000155</t>
  </si>
  <si>
    <t>0000156</t>
  </si>
  <si>
    <t>0000157</t>
  </si>
  <si>
    <t>0000158</t>
  </si>
  <si>
    <t>0000159</t>
  </si>
  <si>
    <t>0000160</t>
  </si>
  <si>
    <t>Cty TNHH TM DV Sao Thiên Vương</t>
  </si>
  <si>
    <t>Cty TNHH MTV Bao Bì Khang Nguyễn</t>
  </si>
  <si>
    <t>CN Cty CP Thủ Công Mỹ Nghệ Phong Cách Việt</t>
  </si>
  <si>
    <t>Cty CP in Trường Tín</t>
  </si>
  <si>
    <t>Cty TNHH SX TM DV Phi Anh</t>
  </si>
  <si>
    <t>Cty TNHH TM SX Đăng Nguyễn</t>
  </si>
  <si>
    <t>Cty TNHH MTV Hoàng Mạnh Quân</t>
  </si>
  <si>
    <t>Cty TNHH MTV Lê Gia Phát</t>
  </si>
  <si>
    <t>Cty TNHH Hòa Hiệp</t>
  </si>
  <si>
    <t>Cty TNHH MTV Thái Dinh</t>
  </si>
  <si>
    <t>Cty TNHH TM DV Vĩnh Quang Minh</t>
  </si>
  <si>
    <t>Cty CP PTQT Tân Đạt Dương</t>
  </si>
  <si>
    <t>Cty TNHH Bình Dương T.N.T</t>
  </si>
  <si>
    <t>Cty TNHH Thời Trang Hàn Việt</t>
  </si>
  <si>
    <t>Cty TNHH Chế Biến Gỗ Đăng Dương</t>
  </si>
  <si>
    <t>Cty TNHH Duy Sơn</t>
  </si>
  <si>
    <t>Cty TNHH SX TM Hoàng Sơn</t>
  </si>
  <si>
    <t>Cty TNHH Chánh Kiệt</t>
  </si>
  <si>
    <t>Cty TNHH MTI Việt Nam</t>
  </si>
  <si>
    <t>2118776; 2119076</t>
  </si>
  <si>
    <t>0000971</t>
  </si>
  <si>
    <t>0000976</t>
  </si>
  <si>
    <t>0006838</t>
  </si>
  <si>
    <t>0006841</t>
  </si>
  <si>
    <t>0000986</t>
  </si>
  <si>
    <t>0000988</t>
  </si>
  <si>
    <t>0000999</t>
  </si>
  <si>
    <t>0000674</t>
  </si>
  <si>
    <t>1443374; 1443006</t>
  </si>
  <si>
    <t>0011581</t>
  </si>
  <si>
    <t>0000055</t>
  </si>
  <si>
    <t>0011594</t>
  </si>
  <si>
    <t>3081110; 3080760</t>
  </si>
  <si>
    <t>0007389</t>
  </si>
  <si>
    <t>4714135; 4714346</t>
  </si>
  <si>
    <t>0031688</t>
  </si>
  <si>
    <t>0000246</t>
  </si>
  <si>
    <t>0000131</t>
  </si>
  <si>
    <t>0035470</t>
  </si>
  <si>
    <t>0013613</t>
  </si>
  <si>
    <t>0000147</t>
  </si>
  <si>
    <t>6334428; 6334124</t>
  </si>
  <si>
    <t>0000169</t>
  </si>
  <si>
    <t>0003514</t>
  </si>
  <si>
    <t>0000171</t>
  </si>
  <si>
    <t>0000195</t>
  </si>
  <si>
    <t>0000197</t>
  </si>
  <si>
    <t>2935342</t>
  </si>
  <si>
    <t>0000200</t>
  </si>
  <si>
    <t>0000202</t>
  </si>
  <si>
    <t>0000208</t>
  </si>
  <si>
    <t>0000210</t>
  </si>
  <si>
    <t>0000211</t>
  </si>
  <si>
    <t>0000215</t>
  </si>
  <si>
    <t>0000216</t>
  </si>
  <si>
    <t>0000230</t>
  </si>
  <si>
    <t>0004955</t>
  </si>
  <si>
    <t>7968963; 7968694</t>
  </si>
  <si>
    <t>0007969</t>
  </si>
  <si>
    <t>0013407</t>
  </si>
  <si>
    <t>0000264</t>
  </si>
  <si>
    <t>0090480</t>
  </si>
  <si>
    <t>0090509</t>
  </si>
  <si>
    <t>0013457</t>
  </si>
  <si>
    <t>0000277</t>
  </si>
  <si>
    <t>0000279</t>
  </si>
  <si>
    <t>0000282</t>
  </si>
  <si>
    <t>0000284</t>
  </si>
  <si>
    <t>0000285</t>
  </si>
  <si>
    <t>0604197; 0604433</t>
  </si>
  <si>
    <t>0003586</t>
  </si>
  <si>
    <t>0000394</t>
  </si>
  <si>
    <t>0000398</t>
  </si>
  <si>
    <t>1118827</t>
  </si>
  <si>
    <t>0000408</t>
  </si>
  <si>
    <t>0004815</t>
  </si>
  <si>
    <t>0000447</t>
  </si>
  <si>
    <t>0000650</t>
  </si>
  <si>
    <t>3053222; 3052881</t>
  </si>
  <si>
    <t>0011578</t>
  </si>
  <si>
    <t>0000087</t>
  </si>
  <si>
    <t>0012069</t>
  </si>
  <si>
    <t>4686859; 4686567</t>
  </si>
  <si>
    <t>0000258</t>
  </si>
  <si>
    <t>0000269</t>
  </si>
  <si>
    <t>0007954</t>
  </si>
  <si>
    <t>0000276</t>
  </si>
  <si>
    <t>0000281</t>
  </si>
  <si>
    <t>0000935</t>
  </si>
  <si>
    <t>0010293</t>
  </si>
  <si>
    <t>0008487</t>
  </si>
  <si>
    <t>0002149</t>
  </si>
  <si>
    <t>0000071</t>
  </si>
  <si>
    <t>0019603</t>
  </si>
  <si>
    <t>0000278</t>
  </si>
  <si>
    <t>Cty TNHH SX-TM Bao Bì Giấy Nam Long</t>
  </si>
  <si>
    <t>Chi Nhánh Cty CP Đại Việt Trí Tuệ</t>
  </si>
  <si>
    <t>Cty TNHH DV và Du Lịch Gia Nguyễn</t>
  </si>
  <si>
    <t>Cty TNHH SX TM Phúc Hảo</t>
  </si>
  <si>
    <t>Cty CP SX TM XNK Viễn Thông A</t>
  </si>
  <si>
    <t>DNTN Dịch Vụ Ăn Uống Cúc Phương</t>
  </si>
  <si>
    <t>Cty Công Nghiệp Tân Á</t>
  </si>
  <si>
    <t>Cty CP Văn Hóa Tổng Hợp Bình Dương</t>
  </si>
  <si>
    <t>CN Cty CP Thương Mại Thế Giới Điện Tử</t>
  </si>
  <si>
    <t>Cty TNHH MTV Hòa Phương Anh</t>
  </si>
  <si>
    <t>Cty TNHH SX TM DV Thúy Ngân</t>
  </si>
  <si>
    <t>Cty TNHH DV Giao Nhận Quốc Tế Thái Bình Dương</t>
  </si>
  <si>
    <t>Cty TNHH SX Kim Phong</t>
  </si>
  <si>
    <t>Cty TNHH DV Vận Tải Nhất Tiến</t>
  </si>
  <si>
    <t>Cty TNHH Huỳnh Ngọc Hà</t>
  </si>
  <si>
    <t>Cty TNHH TM Thời Trang Dệt May Việt Nam</t>
  </si>
  <si>
    <t>Cty TNHH Thiện Khang</t>
  </si>
  <si>
    <t>Cty TNHH Phần Mềm Viễn Thông Miền Nam</t>
  </si>
  <si>
    <t>Cty TNHH MTV TM DV Vận Tải Bảo Việt</t>
  </si>
  <si>
    <t>Cty TNHH Kim Hưng Long</t>
  </si>
  <si>
    <t>Cty TNHH TM DV Ba Mắt</t>
  </si>
  <si>
    <t>Cty TNHH TM DV XNK Trúc Linh</t>
  </si>
  <si>
    <t>Q4</t>
  </si>
  <si>
    <t>Cước dịch vụ viễn thông</t>
  </si>
  <si>
    <t>Điện thoại</t>
  </si>
  <si>
    <t>Vinat potatocake</t>
  </si>
  <si>
    <t>Văn phòng phẩm</t>
  </si>
  <si>
    <t>Vật dụng sửa chữa</t>
  </si>
  <si>
    <t>Dịch vụ giao nhận chứng từ</t>
  </si>
  <si>
    <t>Tấm carton</t>
  </si>
  <si>
    <t>Thiết bị điện tử</t>
  </si>
  <si>
    <t>Thùng carton 5 lớp</t>
  </si>
  <si>
    <t>Thùng carton</t>
  </si>
  <si>
    <t xml:space="preserve">Thùng </t>
  </si>
  <si>
    <t>Hàng hóa các loại</t>
  </si>
  <si>
    <t>Keo cán màng</t>
  </si>
  <si>
    <t>Thùng 5 lớp</t>
  </si>
  <si>
    <t xml:space="preserve">Khai thuế qua mạng </t>
  </si>
  <si>
    <t>Mouse máy tính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</si>
</sst>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70" formatCode="dd/mm/yyyy;@"/>
    <numFmt numFmtId="173" formatCode="_(* #,##0_);_(* \(#,##0\);_(* &quot;-&quot;??_);_(@_)"/>
  </numFmts>
  <fonts count="11" x14ac:knownFonts="1">
    <font>
      <sz val="10"/>
      <name val="Arial"/>
    </font>
    <font>
      <sz val="10"/>
      <name val="Arial"/>
    </font>
    <font>
      <b/>
      <sz val="11"/>
      <color indexed="12"/>
      <name val="Arial"/>
      <family val="2"/>
    </font>
    <font>
      <sz val="8"/>
      <name val="Arial"/>
      <family val="2"/>
    </font>
    <font>
      <sz val="10"/>
      <name val="Arial"/>
      <family val="2"/>
    </font>
    <font>
      <b/>
      <sz val="9"/>
      <name val="Arial"/>
      <family val="2"/>
    </font>
    <font>
      <sz val="8"/>
      <color indexed="81"/>
      <name val="Tahoma"/>
      <family val="2"/>
    </font>
    <font>
      <b/>
      <sz val="10"/>
      <name val="Arial"/>
      <family val="2"/>
    </font>
    <font>
      <sz val="11"/>
      <name val="Arial"/>
      <family val="2"/>
    </font>
    <font>
      <b/>
      <sz val="11"/>
      <name val="Arial"/>
      <family val="2"/>
    </font>
    <font>
      <sz val="9"/>
      <name val="VNI-Times"/>
    </font>
  </fonts>
  <fills count="3">
    <fill>
      <patternFill patternType="none"/>
    </fill>
    <fill>
      <patternFill patternType="gray125"/>
    </fill>
    <fill>
      <patternFill patternType="solid">
        <fgColor rgb="FFFFFF00"/>
        <bgColor indexed="64"/>
      </patternFill>
    </fill>
  </fills>
  <borders count="25">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5">
    <xf numFmtId="0" fontId="0" fillId="0" borderId="0"/>
    <xf numFmtId="43" fontId="1" fillId="0" borderId="0" applyFont="0" applyFill="0" applyBorder="0" applyAlignment="0" applyProtection="0"/>
    <xf numFmtId="43" fontId="4" fillId="0" borderId="0" applyFont="0" applyFill="0" applyBorder="0" applyAlignment="0" applyProtection="0"/>
    <xf numFmtId="3" fontId="10" fillId="0" borderId="1"/>
    <xf numFmtId="0" fontId="4" fillId="0" borderId="0"/>
  </cellStyleXfs>
  <cellXfs count="192">
    <xf numFmtId="0" fontId="0" fillId="0" borderId="0" xfId="0"/>
    <xf numFmtId="0" fontId="4" fillId="0" borderId="0" xfId="0" applyFont="1"/>
    <xf numFmtId="49" fontId="5" fillId="0" borderId="2" xfId="0" applyNumberFormat="1" applyFont="1" applyBorder="1" applyAlignment="1">
      <alignment horizontal="center" vertical="center" wrapText="1"/>
    </xf>
    <xf numFmtId="0" fontId="4" fillId="0" borderId="2" xfId="0" applyFont="1" applyBorder="1" applyAlignment="1">
      <alignment horizontal="center" wrapText="1"/>
    </xf>
    <xf numFmtId="49" fontId="4" fillId="0" borderId="2" xfId="0" applyNumberFormat="1" applyFont="1" applyBorder="1" applyAlignment="1">
      <alignment vertical="top" wrapText="1"/>
    </xf>
    <xf numFmtId="3" fontId="4" fillId="0" borderId="2" xfId="0" applyNumberFormat="1" applyFont="1" applyBorder="1" applyAlignment="1">
      <alignment vertical="top" wrapText="1"/>
    </xf>
    <xf numFmtId="49" fontId="4" fillId="0" borderId="0" xfId="0" applyNumberFormat="1" applyFont="1"/>
    <xf numFmtId="49" fontId="4" fillId="0" borderId="2" xfId="0" applyNumberFormat="1" applyFont="1" applyBorder="1" applyAlignment="1">
      <alignment horizontal="center" wrapText="1"/>
    </xf>
    <xf numFmtId="49" fontId="4" fillId="0" borderId="2" xfId="0" applyNumberFormat="1" applyFont="1" applyBorder="1" applyAlignment="1">
      <alignment horizontal="center" vertical="top" wrapText="1"/>
    </xf>
    <xf numFmtId="49" fontId="4" fillId="0" borderId="2" xfId="0" applyNumberFormat="1" applyFont="1" applyBorder="1" applyAlignment="1">
      <alignment horizontal="center" vertical="center" wrapText="1"/>
    </xf>
    <xf numFmtId="0" fontId="4" fillId="0" borderId="3" xfId="0" applyFont="1" applyBorder="1" applyAlignment="1">
      <alignment vertical="top" wrapText="1"/>
    </xf>
    <xf numFmtId="49" fontId="4" fillId="0" borderId="3" xfId="0" applyNumberFormat="1" applyFont="1" applyBorder="1" applyAlignment="1">
      <alignment vertical="top" wrapText="1"/>
    </xf>
    <xf numFmtId="3" fontId="4" fillId="0" borderId="4" xfId="0" applyNumberFormat="1" applyFont="1" applyBorder="1" applyAlignment="1">
      <alignment vertical="top" wrapText="1"/>
    </xf>
    <xf numFmtId="49" fontId="2" fillId="0" borderId="0" xfId="0" applyNumberFormat="1" applyFont="1" applyAlignment="1">
      <alignment horizontal="center"/>
    </xf>
    <xf numFmtId="49" fontId="4" fillId="0" borderId="0" xfId="0" applyNumberFormat="1" applyFont="1" applyAlignment="1">
      <alignment horizontal="center"/>
    </xf>
    <xf numFmtId="49" fontId="4" fillId="0" borderId="0" xfId="0" applyNumberFormat="1" applyFont="1" applyAlignment="1">
      <alignment horizontal="left" indent="4"/>
    </xf>
    <xf numFmtId="49" fontId="4" fillId="0" borderId="0" xfId="0" applyNumberFormat="1" applyFont="1" applyAlignment="1">
      <alignment horizontal="left" indent="15"/>
    </xf>
    <xf numFmtId="49" fontId="4" fillId="0" borderId="0" xfId="0" applyNumberFormat="1" applyFont="1" applyAlignment="1">
      <alignment horizontal="justify"/>
    </xf>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49" fontId="7" fillId="0" borderId="2" xfId="0" applyNumberFormat="1" applyFont="1" applyBorder="1" applyAlignment="1">
      <alignment vertical="top" wrapText="1"/>
    </xf>
    <xf numFmtId="3" fontId="7" fillId="0" borderId="2" xfId="0" applyNumberFormat="1" applyFont="1" applyBorder="1" applyAlignment="1">
      <alignment vertical="top" wrapText="1"/>
    </xf>
    <xf numFmtId="0" fontId="7" fillId="0" borderId="0" xfId="0" applyFont="1"/>
    <xf numFmtId="170" fontId="4" fillId="0" borderId="2" xfId="0" applyNumberFormat="1" applyFont="1" applyBorder="1" applyAlignment="1">
      <alignment vertical="top" wrapText="1"/>
    </xf>
    <xf numFmtId="0" fontId="0" fillId="0" borderId="0" xfId="0" applyBorder="1" applyAlignment="1">
      <alignment horizontal="left"/>
    </xf>
    <xf numFmtId="0" fontId="0" fillId="0" borderId="0" xfId="0" quotePrefix="1" applyBorder="1" applyAlignment="1">
      <alignment horizontal="left"/>
    </xf>
    <xf numFmtId="0" fontId="0" fillId="0" borderId="6" xfId="0" quotePrefix="1" applyBorder="1" applyAlignment="1">
      <alignment horizontal="left"/>
    </xf>
    <xf numFmtId="0" fontId="4" fillId="0" borderId="0" xfId="0" quotePrefix="1" applyFont="1" applyBorder="1" applyAlignment="1">
      <alignment horizontal="left"/>
    </xf>
    <xf numFmtId="0" fontId="4" fillId="0" borderId="0" xfId="0" applyFont="1" applyAlignment="1">
      <alignment vertical="top" wrapText="1"/>
    </xf>
    <xf numFmtId="0" fontId="4" fillId="0" borderId="2" xfId="0" applyFont="1" applyBorder="1" applyAlignment="1">
      <alignment vertical="center" wrapText="1"/>
    </xf>
    <xf numFmtId="49" fontId="4" fillId="0" borderId="2" xfId="0" applyNumberFormat="1" applyFont="1" applyBorder="1" applyAlignment="1">
      <alignment vertical="center" wrapText="1"/>
    </xf>
    <xf numFmtId="170" fontId="4" fillId="0" borderId="2" xfId="0" applyNumberFormat="1" applyFont="1" applyBorder="1" applyAlignment="1">
      <alignment vertical="center" wrapText="1"/>
    </xf>
    <xf numFmtId="3" fontId="4" fillId="0" borderId="2" xfId="0" applyNumberFormat="1" applyFont="1" applyBorder="1" applyAlignment="1">
      <alignment vertical="center" wrapText="1"/>
    </xf>
    <xf numFmtId="49" fontId="4" fillId="0" borderId="2" xfId="0" applyNumberFormat="1" applyFont="1" applyBorder="1" applyAlignment="1">
      <alignment horizontal="left" vertical="center" wrapText="1"/>
    </xf>
    <xf numFmtId="49" fontId="4" fillId="0" borderId="2" xfId="0" quotePrefix="1" applyNumberFormat="1" applyFont="1" applyBorder="1" applyAlignment="1">
      <alignment horizontal="center" vertical="center" wrapText="1"/>
    </xf>
    <xf numFmtId="173" fontId="7" fillId="0" borderId="2" xfId="1" applyNumberFormat="1" applyFont="1" applyBorder="1" applyAlignment="1">
      <alignment vertical="top" wrapText="1"/>
    </xf>
    <xf numFmtId="0" fontId="8" fillId="0" borderId="0" xfId="4" applyFont="1" applyAlignment="1">
      <alignment vertical="center"/>
    </xf>
    <xf numFmtId="0" fontId="9" fillId="0" borderId="0" xfId="4" applyFont="1" applyAlignment="1">
      <alignment horizontal="center" vertical="center"/>
    </xf>
    <xf numFmtId="49" fontId="8" fillId="0" borderId="0" xfId="4" applyNumberFormat="1" applyFont="1" applyAlignment="1">
      <alignment vertical="center"/>
    </xf>
    <xf numFmtId="0" fontId="8" fillId="0" borderId="0" xfId="4" applyFont="1" applyAlignment="1">
      <alignment horizontal="center" vertical="center"/>
    </xf>
    <xf numFmtId="1" fontId="8" fillId="0" borderId="0" xfId="4" applyNumberFormat="1" applyFont="1" applyAlignment="1">
      <alignment vertical="center"/>
    </xf>
    <xf numFmtId="0" fontId="8" fillId="0" borderId="0" xfId="4" applyFont="1" applyAlignment="1">
      <alignment horizontal="left" vertical="center"/>
    </xf>
    <xf numFmtId="49" fontId="9" fillId="0" borderId="2" xfId="4" applyNumberFormat="1" applyFont="1" applyBorder="1" applyAlignment="1">
      <alignment horizontal="center" vertical="center" wrapText="1"/>
    </xf>
    <xf numFmtId="0" fontId="8" fillId="0" borderId="2" xfId="4" applyFont="1" applyBorder="1" applyAlignment="1">
      <alignment horizontal="center" vertical="center"/>
    </xf>
    <xf numFmtId="49" fontId="8" fillId="0" borderId="2" xfId="4" applyNumberFormat="1" applyFont="1" applyBorder="1" applyAlignment="1">
      <alignment horizontal="center" vertical="center" wrapText="1"/>
    </xf>
    <xf numFmtId="0" fontId="8" fillId="0" borderId="2" xfId="4"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9" xfId="4" applyNumberFormat="1" applyFont="1" applyBorder="1" applyAlignment="1">
      <alignment vertical="center"/>
    </xf>
    <xf numFmtId="49" fontId="8" fillId="0" borderId="4" xfId="4" applyNumberFormat="1" applyFont="1" applyBorder="1" applyAlignment="1">
      <alignment vertical="center"/>
    </xf>
    <xf numFmtId="49" fontId="8" fillId="0" borderId="3" xfId="4" applyNumberFormat="1" applyFont="1" applyBorder="1" applyAlignment="1">
      <alignment vertical="center"/>
    </xf>
    <xf numFmtId="49" fontId="8" fillId="0" borderId="10" xfId="4" applyNumberFormat="1" applyFont="1" applyBorder="1" applyAlignment="1">
      <alignment horizontal="center" vertical="center" wrapText="1"/>
    </xf>
    <xf numFmtId="170" fontId="8" fillId="0" borderId="10" xfId="4" applyNumberFormat="1" applyFont="1" applyBorder="1" applyAlignment="1">
      <alignment vertical="center" wrapText="1"/>
    </xf>
    <xf numFmtId="49" fontId="8" fillId="0" borderId="10" xfId="4" applyNumberFormat="1" applyFont="1" applyBorder="1" applyAlignment="1">
      <alignment horizontal="left" vertical="center" wrapText="1"/>
    </xf>
    <xf numFmtId="2" fontId="8" fillId="0" borderId="10" xfId="4" applyNumberFormat="1" applyFont="1" applyFill="1" applyBorder="1" applyAlignment="1" applyProtection="1">
      <alignment horizontal="center" vertical="center" wrapText="1"/>
      <protection hidden="1"/>
    </xf>
    <xf numFmtId="49" fontId="8" fillId="0" borderId="11" xfId="4" applyNumberFormat="1" applyFont="1" applyBorder="1" applyAlignment="1">
      <alignment horizontal="center" vertical="center" wrapText="1"/>
    </xf>
    <xf numFmtId="49" fontId="8" fillId="0" borderId="12" xfId="4" applyNumberFormat="1" applyFont="1" applyBorder="1" applyAlignment="1">
      <alignment horizontal="center" vertical="center" wrapText="1"/>
    </xf>
    <xf numFmtId="173" fontId="8" fillId="0" borderId="0" xfId="2" applyNumberFormat="1" applyFont="1" applyAlignment="1">
      <alignment vertical="center"/>
    </xf>
    <xf numFmtId="49" fontId="8" fillId="0" borderId="10" xfId="4" quotePrefix="1" applyNumberFormat="1" applyFont="1" applyBorder="1" applyAlignment="1">
      <alignment horizontal="center" vertical="center" wrapText="1"/>
    </xf>
    <xf numFmtId="49" fontId="8" fillId="0" borderId="10" xfId="4" applyNumberFormat="1" applyFont="1" applyBorder="1" applyAlignment="1">
      <alignment vertical="center" wrapText="1"/>
    </xf>
    <xf numFmtId="173" fontId="8" fillId="0" borderId="0" xfId="2" quotePrefix="1" applyNumberFormat="1" applyFont="1" applyAlignment="1">
      <alignment vertical="center"/>
    </xf>
    <xf numFmtId="49" fontId="8" fillId="0" borderId="13" xfId="4" applyNumberFormat="1" applyFont="1" applyBorder="1" applyAlignment="1">
      <alignment horizontal="center" vertical="center" wrapText="1"/>
    </xf>
    <xf numFmtId="0" fontId="8" fillId="0" borderId="0" xfId="4" quotePrefix="1" applyFont="1" applyAlignment="1">
      <alignment vertical="center"/>
    </xf>
    <xf numFmtId="0" fontId="9" fillId="0" borderId="2" xfId="4" applyFont="1" applyBorder="1" applyAlignment="1">
      <alignment vertical="center"/>
    </xf>
    <xf numFmtId="0" fontId="9" fillId="0" borderId="2" xfId="4" applyFont="1" applyBorder="1" applyAlignment="1">
      <alignment vertical="center" wrapText="1"/>
    </xf>
    <xf numFmtId="49" fontId="9" fillId="0" borderId="2" xfId="4" applyNumberFormat="1" applyFont="1" applyBorder="1" applyAlignment="1">
      <alignment vertical="center" wrapText="1"/>
    </xf>
    <xf numFmtId="0" fontId="9" fillId="0" borderId="2" xfId="4" applyFont="1" applyBorder="1" applyAlignment="1">
      <alignment horizontal="center" vertical="center" wrapText="1"/>
    </xf>
    <xf numFmtId="3" fontId="9" fillId="0" borderId="2" xfId="4" applyNumberFormat="1" applyFont="1" applyBorder="1" applyAlignment="1">
      <alignment vertical="center" wrapText="1"/>
    </xf>
    <xf numFmtId="0" fontId="9" fillId="0" borderId="0" xfId="4" applyFont="1" applyAlignment="1">
      <alignment vertical="center"/>
    </xf>
    <xf numFmtId="49" fontId="8" fillId="0" borderId="9" xfId="4" applyNumberFormat="1" applyFont="1" applyBorder="1" applyAlignment="1">
      <alignment horizontal="left" vertical="center"/>
    </xf>
    <xf numFmtId="49" fontId="8" fillId="0" borderId="4" xfId="4" applyNumberFormat="1" applyFont="1" applyBorder="1" applyAlignment="1">
      <alignment horizontal="left" vertical="center" wrapText="1"/>
    </xf>
    <xf numFmtId="3" fontId="8" fillId="0" borderId="4" xfId="4" applyNumberFormat="1" applyFont="1" applyBorder="1" applyAlignment="1">
      <alignment vertical="center" wrapText="1"/>
    </xf>
    <xf numFmtId="49" fontId="8" fillId="0" borderId="4" xfId="4" applyNumberFormat="1" applyFont="1" applyBorder="1" applyAlignment="1">
      <alignment vertical="center" wrapText="1"/>
    </xf>
    <xf numFmtId="0" fontId="8" fillId="0" borderId="3" xfId="4" applyFont="1" applyBorder="1" applyAlignment="1">
      <alignment vertical="center" wrapText="1"/>
    </xf>
    <xf numFmtId="49" fontId="8" fillId="0" borderId="2" xfId="4" applyNumberFormat="1" applyFont="1" applyBorder="1" applyAlignment="1">
      <alignment vertical="center"/>
    </xf>
    <xf numFmtId="49" fontId="8" fillId="0" borderId="2" xfId="4" applyNumberFormat="1" applyFont="1" applyBorder="1" applyAlignment="1">
      <alignment vertical="center" wrapText="1"/>
    </xf>
    <xf numFmtId="170" fontId="8" fillId="0" borderId="2" xfId="4" applyNumberFormat="1" applyFont="1" applyBorder="1" applyAlignment="1">
      <alignment vertical="center" wrapText="1"/>
    </xf>
    <xf numFmtId="3" fontId="8" fillId="0" borderId="2" xfId="4" applyNumberFormat="1" applyFont="1" applyBorder="1" applyAlignment="1">
      <alignment vertical="center" wrapText="1"/>
    </xf>
    <xf numFmtId="173" fontId="9" fillId="0" borderId="0" xfId="2" applyNumberFormat="1" applyFont="1" applyAlignment="1">
      <alignment vertical="center"/>
    </xf>
    <xf numFmtId="0" fontId="8" fillId="0" borderId="0" xfId="4" applyFont="1" applyAlignment="1">
      <alignment horizontal="justify" vertical="center"/>
    </xf>
    <xf numFmtId="0" fontId="4" fillId="0" borderId="0" xfId="4"/>
    <xf numFmtId="0" fontId="4" fillId="0" borderId="5" xfId="4" applyBorder="1"/>
    <xf numFmtId="0" fontId="4" fillId="0" borderId="0" xfId="4" applyBorder="1" applyAlignment="1">
      <alignment horizontal="left"/>
    </xf>
    <xf numFmtId="0" fontId="4" fillId="0" borderId="0" xfId="4" applyBorder="1"/>
    <xf numFmtId="0" fontId="4" fillId="0" borderId="0" xfId="4" quotePrefix="1" applyBorder="1" applyAlignment="1">
      <alignment horizontal="left"/>
    </xf>
    <xf numFmtId="0" fontId="4" fillId="0" borderId="6" xfId="4" quotePrefix="1" applyBorder="1" applyAlignment="1">
      <alignment horizontal="left"/>
    </xf>
    <xf numFmtId="0" fontId="4" fillId="0" borderId="6" xfId="4" applyBorder="1"/>
    <xf numFmtId="0" fontId="4" fillId="0" borderId="0" xfId="4" quotePrefix="1" applyFont="1" applyBorder="1" applyAlignment="1">
      <alignment horizontal="left"/>
    </xf>
    <xf numFmtId="0" fontId="4" fillId="0" borderId="7" xfId="4" applyBorder="1"/>
    <xf numFmtId="0" fontId="4" fillId="0" borderId="8" xfId="4" applyBorder="1"/>
    <xf numFmtId="173" fontId="8" fillId="0" borderId="10" xfId="1" applyNumberFormat="1" applyFont="1" applyBorder="1" applyAlignment="1">
      <alignment horizontal="right" vertical="center" wrapText="1"/>
    </xf>
    <xf numFmtId="173" fontId="8" fillId="0" borderId="10" xfId="1" applyNumberFormat="1" applyFont="1" applyBorder="1" applyAlignment="1">
      <alignment horizontal="center" vertical="center" wrapText="1"/>
    </xf>
    <xf numFmtId="173" fontId="8" fillId="0" borderId="10" xfId="1" applyNumberFormat="1" applyFont="1" applyBorder="1" applyAlignment="1">
      <alignment vertical="center" wrapText="1"/>
    </xf>
    <xf numFmtId="173" fontId="9" fillId="0" borderId="2" xfId="1" applyNumberFormat="1" applyFont="1" applyBorder="1" applyAlignment="1">
      <alignment vertical="center" wrapText="1"/>
    </xf>
    <xf numFmtId="9" fontId="8" fillId="0" borderId="11" xfId="1" applyNumberFormat="1" applyFont="1" applyBorder="1" applyAlignment="1">
      <alignment horizontal="center" vertical="center" wrapText="1"/>
    </xf>
    <xf numFmtId="0" fontId="0" fillId="0" borderId="2" xfId="0" applyBorder="1" applyAlignment="1">
      <alignment vertical="center"/>
    </xf>
    <xf numFmtId="0" fontId="4" fillId="0" borderId="2" xfId="0" applyFont="1" applyBorder="1" applyAlignment="1">
      <alignment vertical="center"/>
    </xf>
    <xf numFmtId="0" fontId="4" fillId="0" borderId="2" xfId="0" quotePrefix="1" applyFont="1" applyBorder="1" applyAlignment="1">
      <alignment vertical="center"/>
    </xf>
    <xf numFmtId="0" fontId="0" fillId="0" borderId="2" xfId="0" quotePrefix="1" applyFont="1" applyBorder="1" applyAlignment="1">
      <alignment vertical="center"/>
    </xf>
    <xf numFmtId="0" fontId="0" fillId="0" borderId="2" xfId="0" quotePrefix="1" applyBorder="1" applyAlignment="1">
      <alignment vertical="center"/>
    </xf>
    <xf numFmtId="173" fontId="8" fillId="0" borderId="0" xfId="1" applyNumberFormat="1" applyFont="1" applyAlignment="1">
      <alignment vertical="center"/>
    </xf>
    <xf numFmtId="173" fontId="8" fillId="0" borderId="0" xfId="4" applyNumberFormat="1" applyFont="1" applyAlignment="1">
      <alignment vertical="center"/>
    </xf>
    <xf numFmtId="0" fontId="8" fillId="0" borderId="10" xfId="4" applyNumberFormat="1" applyFont="1" applyBorder="1" applyAlignment="1">
      <alignment horizontal="center" vertical="center" wrapText="1"/>
    </xf>
    <xf numFmtId="0" fontId="8" fillId="0" borderId="12" xfId="4" applyNumberFormat="1" applyFont="1" applyBorder="1" applyAlignment="1">
      <alignment horizontal="center" vertical="center"/>
    </xf>
    <xf numFmtId="0" fontId="8" fillId="0" borderId="10" xfId="4" applyNumberFormat="1" applyFont="1" applyBorder="1" applyAlignment="1">
      <alignment horizontal="center" vertical="center"/>
    </xf>
    <xf numFmtId="0" fontId="8" fillId="0" borderId="12" xfId="0" applyFont="1" applyBorder="1" applyAlignment="1">
      <alignment vertical="center"/>
    </xf>
    <xf numFmtId="0" fontId="8" fillId="0" borderId="10" xfId="0" applyFont="1" applyBorder="1" applyAlignment="1">
      <alignment vertical="center"/>
    </xf>
    <xf numFmtId="0" fontId="9" fillId="2" borderId="14" xfId="4" applyFont="1" applyFill="1" applyBorder="1" applyAlignment="1">
      <alignment vertical="center"/>
    </xf>
    <xf numFmtId="49" fontId="9" fillId="2" borderId="14" xfId="4" quotePrefix="1" applyNumberFormat="1" applyFont="1" applyFill="1" applyBorder="1" applyAlignment="1">
      <alignment vertical="center"/>
    </xf>
    <xf numFmtId="0" fontId="8" fillId="0" borderId="10" xfId="4" applyNumberFormat="1" applyFont="1" applyBorder="1" applyAlignment="1">
      <alignment horizontal="left" vertical="center" wrapText="1"/>
    </xf>
    <xf numFmtId="170" fontId="8" fillId="0" borderId="10" xfId="4" applyNumberFormat="1" applyFont="1" applyBorder="1" applyAlignment="1">
      <alignment horizontal="center" vertical="center" wrapText="1"/>
    </xf>
    <xf numFmtId="0" fontId="4" fillId="0" borderId="10" xfId="0" applyNumberFormat="1" applyFont="1" applyBorder="1" applyAlignment="1">
      <alignment horizontal="center" vertical="center" wrapText="1"/>
    </xf>
    <xf numFmtId="0" fontId="4" fillId="0" borderId="10" xfId="0" applyFont="1" applyBorder="1" applyAlignment="1">
      <alignment vertical="center" wrapText="1"/>
    </xf>
    <xf numFmtId="49" fontId="4" fillId="0" borderId="10" xfId="0" quotePrefix="1" applyNumberFormat="1" applyFont="1" applyBorder="1" applyAlignment="1">
      <alignment horizontal="center" vertical="center" wrapText="1"/>
    </xf>
    <xf numFmtId="170" fontId="4" fillId="0" borderId="10" xfId="0" applyNumberFormat="1" applyFont="1" applyBorder="1" applyAlignment="1">
      <alignment vertical="center" wrapText="1"/>
    </xf>
    <xf numFmtId="0" fontId="0" fillId="0" borderId="10" xfId="0" applyBorder="1" applyAlignment="1">
      <alignment vertical="center"/>
    </xf>
    <xf numFmtId="49" fontId="4" fillId="0" borderId="10" xfId="0" applyNumberFormat="1" applyFont="1" applyBorder="1" applyAlignment="1">
      <alignment horizontal="left" vertical="center" wrapText="1"/>
    </xf>
    <xf numFmtId="173" fontId="4" fillId="0" borderId="10" xfId="1" applyNumberFormat="1" applyFont="1" applyBorder="1" applyAlignment="1">
      <alignment vertical="center" wrapText="1"/>
    </xf>
    <xf numFmtId="49" fontId="4" fillId="0" borderId="10" xfId="0" applyNumberFormat="1" applyFont="1" applyBorder="1" applyAlignment="1">
      <alignment vertical="center" wrapText="1"/>
    </xf>
    <xf numFmtId="3" fontId="4" fillId="0" borderId="15" xfId="0" applyNumberFormat="1" applyFont="1" applyBorder="1" applyAlignment="1">
      <alignment vertical="top" wrapText="1"/>
    </xf>
    <xf numFmtId="0" fontId="4" fillId="0" borderId="16" xfId="0" applyFont="1" applyBorder="1" applyAlignment="1">
      <alignment vertical="top" wrapText="1"/>
    </xf>
    <xf numFmtId="49" fontId="7" fillId="0" borderId="17" xfId="0" applyNumberFormat="1" applyFont="1" applyBorder="1" applyAlignment="1">
      <alignment vertical="top" wrapText="1"/>
    </xf>
    <xf numFmtId="173" fontId="7" fillId="0" borderId="17" xfId="1" applyNumberFormat="1" applyFont="1" applyBorder="1" applyAlignment="1">
      <alignment vertical="top" wrapText="1"/>
    </xf>
    <xf numFmtId="0" fontId="4" fillId="0" borderId="10" xfId="0" applyNumberFormat="1" applyFont="1" applyBorder="1" applyAlignment="1">
      <alignment horizontal="left" vertical="center"/>
    </xf>
    <xf numFmtId="0" fontId="4" fillId="0" borderId="10" xfId="0" applyNumberFormat="1" applyFont="1" applyBorder="1" applyAlignment="1">
      <alignment vertical="center" wrapText="1"/>
    </xf>
    <xf numFmtId="0" fontId="4" fillId="0" borderId="11" xfId="0" applyNumberFormat="1" applyFont="1" applyBorder="1" applyAlignment="1">
      <alignment horizontal="center" vertical="center" wrapText="1"/>
    </xf>
    <xf numFmtId="0" fontId="4" fillId="0" borderId="11" xfId="0" applyFont="1" applyBorder="1" applyAlignment="1">
      <alignment vertical="center" wrapText="1"/>
    </xf>
    <xf numFmtId="0" fontId="4" fillId="0" borderId="11" xfId="0" applyFont="1" applyBorder="1" applyAlignment="1">
      <alignment horizontal="center" vertical="center" wrapText="1"/>
    </xf>
    <xf numFmtId="173" fontId="4" fillId="0" borderId="11" xfId="1" applyNumberFormat="1" applyFont="1" applyBorder="1" applyAlignment="1">
      <alignment vertical="center" wrapText="1"/>
    </xf>
    <xf numFmtId="0" fontId="4" fillId="0" borderId="2" xfId="0" applyFont="1" applyBorder="1" applyAlignment="1">
      <alignment vertical="top" wrapText="1"/>
    </xf>
    <xf numFmtId="0" fontId="8" fillId="0" borderId="0" xfId="4" applyFont="1" applyAlignment="1">
      <alignment horizontal="center" vertical="center"/>
    </xf>
    <xf numFmtId="0" fontId="8" fillId="0" borderId="0" xfId="4" applyFont="1" applyBorder="1" applyAlignment="1">
      <alignment horizontal="right" vertical="center"/>
    </xf>
    <xf numFmtId="49" fontId="9" fillId="0" borderId="2" xfId="4" applyNumberFormat="1" applyFont="1" applyBorder="1" applyAlignment="1">
      <alignment horizontal="center" vertical="center"/>
    </xf>
    <xf numFmtId="49" fontId="9" fillId="0" borderId="15" xfId="4" applyNumberFormat="1" applyFont="1" applyBorder="1" applyAlignment="1">
      <alignment horizontal="center" vertical="center" wrapText="1"/>
    </xf>
    <xf numFmtId="49" fontId="9" fillId="0" borderId="16" xfId="4" applyNumberFormat="1" applyFont="1" applyBorder="1" applyAlignment="1">
      <alignment horizontal="center" vertical="center" wrapText="1"/>
    </xf>
    <xf numFmtId="49" fontId="9" fillId="0" borderId="18" xfId="4" applyNumberFormat="1" applyFont="1" applyBorder="1" applyAlignment="1">
      <alignment horizontal="center" vertical="center" wrapText="1"/>
    </xf>
    <xf numFmtId="49" fontId="9" fillId="0" borderId="19" xfId="4" applyNumberFormat="1" applyFont="1" applyBorder="1" applyAlignment="1">
      <alignment horizontal="center" vertical="center" wrapText="1"/>
    </xf>
    <xf numFmtId="49" fontId="9" fillId="0" borderId="2" xfId="4" applyNumberFormat="1" applyFont="1" applyBorder="1" applyAlignment="1">
      <alignment horizontal="center" vertical="center" wrapText="1"/>
    </xf>
    <xf numFmtId="1" fontId="9" fillId="0" borderId="2" xfId="4" applyNumberFormat="1" applyFont="1" applyBorder="1" applyAlignment="1">
      <alignment horizontal="center" vertical="center" wrapText="1"/>
    </xf>
    <xf numFmtId="0" fontId="9" fillId="0" borderId="0" xfId="4" applyFont="1" applyAlignment="1">
      <alignment horizontal="center" vertical="center"/>
    </xf>
    <xf numFmtId="0" fontId="8" fillId="0" borderId="0" xfId="4" applyFont="1" applyAlignment="1">
      <alignment horizontal="left" vertical="center"/>
    </xf>
    <xf numFmtId="0" fontId="4" fillId="0" borderId="0" xfId="0" applyFont="1" applyAlignment="1">
      <alignment horizontal="center"/>
    </xf>
    <xf numFmtId="49" fontId="4" fillId="0" borderId="20" xfId="0" applyNumberFormat="1" applyFont="1" applyBorder="1" applyAlignment="1">
      <alignment horizontal="left" vertical="top" wrapText="1"/>
    </xf>
    <xf numFmtId="49" fontId="4" fillId="0" borderId="15" xfId="0" applyNumberFormat="1" applyFont="1" applyBorder="1" applyAlignment="1">
      <alignment horizontal="left" vertical="top" wrapText="1"/>
    </xf>
    <xf numFmtId="49" fontId="4" fillId="0" borderId="9" xfId="0" applyNumberFormat="1" applyFont="1" applyBorder="1" applyAlignment="1">
      <alignment horizontal="left" vertical="top" wrapText="1"/>
    </xf>
    <xf numFmtId="49" fontId="4" fillId="0" borderId="4" xfId="0" applyNumberFormat="1" applyFont="1" applyBorder="1" applyAlignment="1">
      <alignment horizontal="left" vertical="top" wrapText="1"/>
    </xf>
    <xf numFmtId="0" fontId="4" fillId="0" borderId="0" xfId="0" applyFont="1" applyBorder="1" applyAlignment="1">
      <alignment horizontal="right"/>
    </xf>
    <xf numFmtId="49" fontId="5" fillId="0" borderId="2" xfId="0" applyNumberFormat="1" applyFont="1" applyBorder="1" applyAlignment="1">
      <alignment horizontal="center" vertical="center" wrapText="1"/>
    </xf>
    <xf numFmtId="49" fontId="5" fillId="0" borderId="15" xfId="0" applyNumberFormat="1" applyFont="1" applyBorder="1" applyAlignment="1">
      <alignment horizontal="center" vertical="center" wrapText="1"/>
    </xf>
    <xf numFmtId="49" fontId="5" fillId="0" borderId="16" xfId="0" applyNumberFormat="1" applyFont="1" applyBorder="1" applyAlignment="1">
      <alignment horizontal="center" vertical="center" wrapText="1"/>
    </xf>
    <xf numFmtId="49" fontId="5" fillId="0" borderId="18" xfId="0" applyNumberFormat="1" applyFont="1" applyBorder="1" applyAlignment="1">
      <alignment horizontal="center" vertical="center" wrapText="1"/>
    </xf>
    <xf numFmtId="49" fontId="5" fillId="0" borderId="19" xfId="0" applyNumberFormat="1" applyFont="1" applyBorder="1" applyAlignment="1">
      <alignment horizontal="center" vertical="center" wrapText="1"/>
    </xf>
    <xf numFmtId="0" fontId="2" fillId="0" borderId="0" xfId="0" applyFont="1" applyAlignment="1">
      <alignment horizontal="center"/>
    </xf>
    <xf numFmtId="0" fontId="4" fillId="0" borderId="0" xfId="0" applyFont="1" applyAlignment="1">
      <alignment horizontal="left"/>
    </xf>
    <xf numFmtId="49" fontId="4" fillId="0" borderId="2" xfId="0" applyNumberFormat="1" applyFont="1" applyBorder="1" applyAlignment="1">
      <alignment horizontal="left" vertical="top" wrapText="1"/>
    </xf>
    <xf numFmtId="0" fontId="0" fillId="0" borderId="0" xfId="0" applyBorder="1" applyAlignment="1">
      <alignment horizontal="left"/>
    </xf>
    <xf numFmtId="0" fontId="0" fillId="0" borderId="0" xfId="0" quotePrefix="1" applyBorder="1" applyAlignment="1">
      <alignment horizontal="left"/>
    </xf>
    <xf numFmtId="0" fontId="0" fillId="0" borderId="6" xfId="0" quotePrefix="1" applyBorder="1" applyAlignment="1">
      <alignment horizontal="left"/>
    </xf>
    <xf numFmtId="0" fontId="7" fillId="0" borderId="22" xfId="0" applyFont="1" applyBorder="1" applyAlignment="1">
      <alignment horizontal="center" vertical="center"/>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7" fillId="0" borderId="5" xfId="0" applyFont="1" applyBorder="1" applyAlignment="1">
      <alignment horizontal="left" vertical="center"/>
    </xf>
    <xf numFmtId="0" fontId="7" fillId="0" borderId="0" xfId="0" applyFont="1" applyBorder="1" applyAlignment="1">
      <alignment horizontal="left" vertical="center"/>
    </xf>
    <xf numFmtId="0" fontId="7" fillId="0" borderId="6" xfId="0" applyFont="1" applyBorder="1" applyAlignment="1">
      <alignment horizontal="left" vertical="center"/>
    </xf>
    <xf numFmtId="0" fontId="0" fillId="0" borderId="6" xfId="0" applyBorder="1" applyAlignment="1">
      <alignment horizontal="left"/>
    </xf>
    <xf numFmtId="0" fontId="4" fillId="0" borderId="8" xfId="0" quotePrefix="1" applyFont="1" applyBorder="1" applyAlignment="1">
      <alignment horizontal="left"/>
    </xf>
    <xf numFmtId="0" fontId="0" fillId="0" borderId="8" xfId="0" quotePrefix="1" applyBorder="1" applyAlignment="1">
      <alignment horizontal="left"/>
    </xf>
    <xf numFmtId="0" fontId="0" fillId="0" borderId="21" xfId="0" quotePrefix="1" applyBorder="1" applyAlignment="1">
      <alignment horizontal="left"/>
    </xf>
    <xf numFmtId="0" fontId="4" fillId="0" borderId="0" xfId="0" quotePrefix="1" applyFont="1" applyBorder="1" applyAlignment="1">
      <alignment horizontal="left"/>
    </xf>
    <xf numFmtId="0" fontId="4" fillId="0" borderId="0" xfId="0" quotePrefix="1" applyFont="1" applyBorder="1" applyAlignment="1">
      <alignment horizontal="left" wrapText="1"/>
    </xf>
    <xf numFmtId="0" fontId="0" fillId="0" borderId="0" xfId="0" quotePrefix="1" applyBorder="1" applyAlignment="1">
      <alignment horizontal="left" wrapText="1"/>
    </xf>
    <xf numFmtId="0" fontId="0" fillId="0" borderId="6" xfId="0" quotePrefix="1" applyBorder="1" applyAlignment="1">
      <alignment horizontal="left" wrapText="1"/>
    </xf>
    <xf numFmtId="0" fontId="4" fillId="0" borderId="0" xfId="4" quotePrefix="1" applyFont="1" applyBorder="1" applyAlignment="1">
      <alignment horizontal="left" wrapText="1"/>
    </xf>
    <xf numFmtId="0" fontId="4" fillId="0" borderId="6" xfId="4" quotePrefix="1" applyFont="1" applyBorder="1" applyAlignment="1">
      <alignment horizontal="left" wrapText="1"/>
    </xf>
    <xf numFmtId="0" fontId="4" fillId="0" borderId="8" xfId="4" quotePrefix="1" applyFont="1" applyBorder="1" applyAlignment="1">
      <alignment horizontal="left"/>
    </xf>
    <xf numFmtId="0" fontId="4" fillId="0" borderId="8" xfId="4" quotePrefix="1" applyBorder="1" applyAlignment="1">
      <alignment horizontal="left"/>
    </xf>
    <xf numFmtId="0" fontId="4" fillId="0" borderId="21" xfId="4" quotePrefix="1" applyBorder="1" applyAlignment="1">
      <alignment horizontal="left"/>
    </xf>
    <xf numFmtId="0" fontId="4" fillId="0" borderId="0" xfId="4" applyBorder="1" applyAlignment="1">
      <alignment horizontal="left"/>
    </xf>
    <xf numFmtId="0" fontId="4" fillId="0" borderId="6" xfId="4" applyBorder="1" applyAlignment="1">
      <alignment horizontal="left"/>
    </xf>
    <xf numFmtId="0" fontId="4" fillId="0" borderId="0" xfId="4" quotePrefix="1" applyFont="1" applyBorder="1" applyAlignment="1">
      <alignment horizontal="left"/>
    </xf>
    <xf numFmtId="0" fontId="4" fillId="0" borderId="0" xfId="4" quotePrefix="1" applyBorder="1" applyAlignment="1">
      <alignment horizontal="left"/>
    </xf>
    <xf numFmtId="0" fontId="4" fillId="0" borderId="6" xfId="4" quotePrefix="1" applyBorder="1" applyAlignment="1">
      <alignment horizontal="left"/>
    </xf>
    <xf numFmtId="0" fontId="4" fillId="0" borderId="0" xfId="4" quotePrefix="1" applyBorder="1" applyAlignment="1">
      <alignment horizontal="left" wrapText="1"/>
    </xf>
    <xf numFmtId="0" fontId="4" fillId="0" borderId="6" xfId="4" quotePrefix="1" applyBorder="1" applyAlignment="1">
      <alignment horizontal="left" wrapText="1"/>
    </xf>
    <xf numFmtId="0" fontId="7" fillId="0" borderId="5" xfId="4" applyFont="1" applyBorder="1" applyAlignment="1">
      <alignment horizontal="left" vertical="center"/>
    </xf>
    <xf numFmtId="0" fontId="7" fillId="0" borderId="0" xfId="4" applyFont="1" applyBorder="1" applyAlignment="1">
      <alignment horizontal="left" vertical="center"/>
    </xf>
    <xf numFmtId="0" fontId="7" fillId="0" borderId="6" xfId="4" applyFont="1" applyBorder="1" applyAlignment="1">
      <alignment horizontal="left" vertical="center"/>
    </xf>
    <xf numFmtId="0" fontId="7" fillId="0" borderId="22" xfId="4" applyFont="1" applyBorder="1" applyAlignment="1">
      <alignment horizontal="center" vertical="center"/>
    </xf>
    <xf numFmtId="0" fontId="7" fillId="0" borderId="23" xfId="4" applyFont="1" applyBorder="1" applyAlignment="1">
      <alignment horizontal="center" vertical="center"/>
    </xf>
    <xf numFmtId="0" fontId="7" fillId="0" borderId="24" xfId="4" applyFont="1" applyBorder="1" applyAlignment="1">
      <alignment horizontal="center" vertical="center"/>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3</xdr:col>
      <xdr:colOff>476250</xdr:colOff>
      <xdr:row>5</xdr:row>
      <xdr:rowOff>114300</xdr:rowOff>
    </xdr:to>
    <xdr:sp macro="" textlink="">
      <xdr:nvSpPr>
        <xdr:cNvPr id="2" name="Text Box 1"/>
        <xdr:cNvSpPr txBox="1">
          <a:spLocks noChangeArrowheads="1"/>
        </xdr:cNvSpPr>
      </xdr:nvSpPr>
      <xdr:spPr bwMode="auto">
        <a:xfrm>
          <a:off x="152400" y="133350"/>
          <a:ext cx="885825" cy="7620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0</xdr:row>
      <xdr:rowOff>133350</xdr:rowOff>
    </xdr:from>
    <xdr:to>
      <xdr:col>3</xdr:col>
      <xdr:colOff>476250</xdr:colOff>
      <xdr:row>5</xdr:row>
      <xdr:rowOff>114300</xdr:rowOff>
    </xdr:to>
    <xdr:sp macro="" textlink="">
      <xdr:nvSpPr>
        <xdr:cNvPr id="2" name="Text Box 1"/>
        <xdr:cNvSpPr txBox="1">
          <a:spLocks noChangeArrowheads="1"/>
        </xdr:cNvSpPr>
      </xdr:nvSpPr>
      <xdr:spPr bwMode="auto">
        <a:xfrm>
          <a:off x="152400" y="133350"/>
          <a:ext cx="885825" cy="7620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1025" name="Text Box 1"/>
        <xdr:cNvSpPr txBox="1">
          <a:spLocks noChangeArrowheads="1"/>
        </xdr:cNvSpPr>
      </xdr:nvSpPr>
      <xdr:spPr bwMode="auto">
        <a:xfrm>
          <a:off x="152400" y="133349"/>
          <a:ext cx="192404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3:Q218"/>
  <sheetViews>
    <sheetView tabSelected="1" topLeftCell="B13" zoomScale="85" workbookViewId="0">
      <pane ySplit="4" topLeftCell="A17" activePane="bottomLeft" state="frozen"/>
      <selection activeCell="F24" sqref="F24"/>
      <selection pane="bottomLeft" activeCell="G20" sqref="G20"/>
    </sheetView>
  </sheetViews>
  <sheetFormatPr defaultRowHeight="14.25" x14ac:dyDescent="0.2"/>
  <cols>
    <col min="1" max="1" width="2.140625" style="39" customWidth="1"/>
    <col min="2" max="2" width="6.28515625" style="39" customWidth="1"/>
    <col min="3" max="3" width="12.85546875" style="39" hidden="1" customWidth="1"/>
    <col min="4" max="4" width="8" style="41" customWidth="1"/>
    <col min="5" max="5" width="14.140625" style="42" customWidth="1"/>
    <col min="6" max="6" width="12.5703125" style="41" customWidth="1"/>
    <col min="7" max="7" width="38.42578125" style="41" customWidth="1"/>
    <col min="8" max="8" width="16.85546875" style="41" customWidth="1"/>
    <col min="9" max="9" width="26.85546875" style="41" customWidth="1"/>
    <col min="10" max="10" width="15.5703125" style="39" customWidth="1"/>
    <col min="11" max="11" width="5.5703125" style="43" customWidth="1"/>
    <col min="12" max="12" width="15.28515625" style="39" customWidth="1"/>
    <col min="13" max="13" width="11.5703125" style="41" customWidth="1"/>
    <col min="14" max="14" width="15.140625" style="39" customWidth="1"/>
    <col min="15" max="15" width="13.140625" style="39" bestFit="1" customWidth="1"/>
    <col min="16" max="16" width="16" style="39" bestFit="1" customWidth="1"/>
    <col min="17" max="16384" width="9.140625" style="39"/>
  </cols>
  <sheetData>
    <row r="3" spans="1:13" ht="15" x14ac:dyDescent="0.2">
      <c r="B3" s="40"/>
      <c r="C3" s="40"/>
    </row>
    <row r="4" spans="1:13" ht="18" customHeight="1" x14ac:dyDescent="0.2">
      <c r="B4" s="141" t="s">
        <v>68</v>
      </c>
      <c r="C4" s="141"/>
      <c r="D4" s="141"/>
      <c r="E4" s="141"/>
      <c r="F4" s="141"/>
      <c r="G4" s="141"/>
      <c r="H4" s="141"/>
      <c r="I4" s="141"/>
      <c r="J4" s="141"/>
      <c r="K4" s="141"/>
      <c r="L4" s="141"/>
      <c r="M4" s="141"/>
    </row>
    <row r="5" spans="1:13" ht="15" hidden="1" x14ac:dyDescent="0.2">
      <c r="A5" s="39" t="s">
        <v>69</v>
      </c>
      <c r="B5" s="141"/>
      <c r="C5" s="141"/>
      <c r="D5" s="141"/>
      <c r="E5" s="141"/>
      <c r="F5" s="141"/>
      <c r="G5" s="141"/>
      <c r="H5" s="141"/>
      <c r="I5" s="141"/>
      <c r="J5" s="141"/>
      <c r="K5" s="141"/>
      <c r="L5" s="141"/>
      <c r="M5" s="141"/>
    </row>
    <row r="6" spans="1:13" ht="23.25" customHeight="1" x14ac:dyDescent="0.2">
      <c r="B6" s="132" t="s">
        <v>0</v>
      </c>
      <c r="C6" s="132"/>
      <c r="D6" s="132"/>
      <c r="E6" s="132"/>
      <c r="F6" s="132"/>
      <c r="G6" s="132"/>
      <c r="H6" s="132"/>
      <c r="I6" s="132"/>
      <c r="J6" s="132"/>
      <c r="K6" s="132"/>
      <c r="L6" s="132"/>
      <c r="M6" s="132"/>
    </row>
    <row r="7" spans="1:13" x14ac:dyDescent="0.2">
      <c r="B7" s="132" t="s">
        <v>70</v>
      </c>
      <c r="C7" s="132"/>
      <c r="D7" s="132"/>
      <c r="E7" s="132"/>
      <c r="F7" s="132"/>
      <c r="G7" s="132"/>
      <c r="H7" s="132"/>
      <c r="I7" s="132"/>
      <c r="J7" s="132"/>
      <c r="K7" s="132"/>
      <c r="L7" s="132"/>
      <c r="M7" s="132"/>
    </row>
    <row r="8" spans="1:13" x14ac:dyDescent="0.2">
      <c r="B8" s="42"/>
      <c r="C8" s="42"/>
    </row>
    <row r="9" spans="1:13" x14ac:dyDescent="0.2">
      <c r="B9" s="142" t="s">
        <v>1</v>
      </c>
      <c r="C9" s="142"/>
      <c r="D9" s="142"/>
      <c r="E9" s="142"/>
      <c r="F9" s="142"/>
      <c r="G9" s="142"/>
      <c r="H9" s="142"/>
      <c r="I9" s="142"/>
      <c r="J9" s="142"/>
      <c r="K9" s="142"/>
      <c r="L9" s="142"/>
      <c r="M9" s="142"/>
    </row>
    <row r="10" spans="1:13" x14ac:dyDescent="0.2">
      <c r="B10" s="142" t="s">
        <v>2</v>
      </c>
      <c r="C10" s="142"/>
      <c r="D10" s="142"/>
      <c r="E10" s="142"/>
      <c r="F10" s="142"/>
      <c r="G10" s="142"/>
      <c r="H10" s="142"/>
      <c r="I10" s="142"/>
      <c r="J10" s="142"/>
      <c r="K10" s="142"/>
      <c r="L10" s="142"/>
      <c r="M10" s="142"/>
    </row>
    <row r="11" spans="1:13" x14ac:dyDescent="0.2">
      <c r="B11" s="44"/>
      <c r="C11" s="44"/>
    </row>
    <row r="12" spans="1:13" x14ac:dyDescent="0.2">
      <c r="B12" s="133" t="s">
        <v>3</v>
      </c>
      <c r="C12" s="133"/>
      <c r="D12" s="133"/>
      <c r="E12" s="133"/>
      <c r="F12" s="133"/>
      <c r="G12" s="133"/>
      <c r="H12" s="133"/>
      <c r="I12" s="133"/>
      <c r="J12" s="133"/>
      <c r="K12" s="133"/>
      <c r="L12" s="133"/>
      <c r="M12" s="133"/>
    </row>
    <row r="13" spans="1:13" ht="12.75" customHeight="1" x14ac:dyDescent="0.2">
      <c r="B13" s="134" t="s">
        <v>4</v>
      </c>
      <c r="C13" s="135"/>
      <c r="D13" s="135"/>
      <c r="E13" s="135"/>
      <c r="F13" s="136"/>
      <c r="G13" s="139" t="s">
        <v>71</v>
      </c>
      <c r="H13" s="139" t="s">
        <v>72</v>
      </c>
      <c r="I13" s="139" t="s">
        <v>6</v>
      </c>
      <c r="J13" s="139" t="s">
        <v>73</v>
      </c>
      <c r="K13" s="140" t="s">
        <v>74</v>
      </c>
      <c r="L13" s="139" t="s">
        <v>7</v>
      </c>
      <c r="M13" s="139" t="s">
        <v>8</v>
      </c>
    </row>
    <row r="14" spans="1:13" ht="4.5" customHeight="1" x14ac:dyDescent="0.2">
      <c r="B14" s="134"/>
      <c r="C14" s="137"/>
      <c r="D14" s="137"/>
      <c r="E14" s="137"/>
      <c r="F14" s="138"/>
      <c r="G14" s="139"/>
      <c r="H14" s="139"/>
      <c r="I14" s="139"/>
      <c r="J14" s="139"/>
      <c r="K14" s="140"/>
      <c r="L14" s="139"/>
      <c r="M14" s="139"/>
    </row>
    <row r="15" spans="1:13" ht="62.25" customHeight="1" x14ac:dyDescent="0.2">
      <c r="B15" s="134"/>
      <c r="C15" s="45" t="s">
        <v>48</v>
      </c>
      <c r="D15" s="45" t="s">
        <v>9</v>
      </c>
      <c r="E15" s="45" t="s">
        <v>10</v>
      </c>
      <c r="F15" s="45" t="s">
        <v>11</v>
      </c>
      <c r="G15" s="139"/>
      <c r="H15" s="139"/>
      <c r="I15" s="139"/>
      <c r="J15" s="139"/>
      <c r="K15" s="140"/>
      <c r="L15" s="139"/>
      <c r="M15" s="139"/>
    </row>
    <row r="16" spans="1:13" x14ac:dyDescent="0.2">
      <c r="B16" s="46" t="s">
        <v>23</v>
      </c>
      <c r="C16" s="47" t="s">
        <v>24</v>
      </c>
      <c r="D16" s="48" t="s">
        <v>25</v>
      </c>
      <c r="E16" s="47" t="s">
        <v>26</v>
      </c>
      <c r="F16" s="47" t="s">
        <v>27</v>
      </c>
      <c r="G16" s="47" t="s">
        <v>28</v>
      </c>
      <c r="H16" s="47" t="s">
        <v>29</v>
      </c>
      <c r="I16" s="48" t="s">
        <v>30</v>
      </c>
      <c r="J16" s="49" t="s">
        <v>31</v>
      </c>
      <c r="K16" s="48" t="s">
        <v>32</v>
      </c>
      <c r="L16" s="47" t="s">
        <v>49</v>
      </c>
      <c r="M16" s="47" t="s">
        <v>75</v>
      </c>
    </row>
    <row r="17" spans="2:17" ht="24" customHeight="1" x14ac:dyDescent="0.2">
      <c r="B17" s="50" t="s">
        <v>76</v>
      </c>
      <c r="C17" s="51"/>
      <c r="D17" s="51"/>
      <c r="E17" s="51"/>
      <c r="F17" s="51"/>
      <c r="G17" s="51"/>
      <c r="H17" s="51"/>
      <c r="I17" s="51"/>
      <c r="J17" s="51"/>
      <c r="K17" s="51"/>
      <c r="L17" s="51"/>
      <c r="M17" s="52"/>
    </row>
    <row r="18" spans="2:17" ht="24" customHeight="1" x14ac:dyDescent="0.2">
      <c r="B18" s="105">
        <f>IF(G18&lt;&gt;"",ROW()-17,"")</f>
        <v>1</v>
      </c>
      <c r="C18" s="53"/>
      <c r="D18" s="104" t="e">
        <f t="shared" ref="D18:D81" si="0">IF(ISNA(VLOOKUP(G18,DSMV,3,0)),"",VLOOKUP(G18,DSMV,3,0))</f>
        <v>#REF!</v>
      </c>
      <c r="E18" s="60" t="s">
        <v>246</v>
      </c>
      <c r="F18" s="54">
        <v>41274</v>
      </c>
      <c r="G18" s="107" t="s">
        <v>105</v>
      </c>
      <c r="H18" s="56">
        <f t="shared" ref="H18:H49" si="1">IF(ISNA(VLOOKUP(G18,DSMV,2,0)),"",VLOOKUP(G18,DSMV,2,0))</f>
        <v>0</v>
      </c>
      <c r="I18" s="55" t="s">
        <v>345</v>
      </c>
      <c r="J18" s="92"/>
      <c r="K18" s="96">
        <v>0.1</v>
      </c>
      <c r="L18" s="92">
        <v>24228</v>
      </c>
      <c r="M18" s="58">
        <v>1</v>
      </c>
      <c r="N18" s="102"/>
      <c r="O18" s="59"/>
      <c r="P18" s="102"/>
      <c r="Q18" s="103"/>
    </row>
    <row r="19" spans="2:17" ht="24" customHeight="1" x14ac:dyDescent="0.2">
      <c r="B19" s="106">
        <f>IF(G19&lt;&gt;"",ROW()-17,"")</f>
        <v>2</v>
      </c>
      <c r="C19" s="53"/>
      <c r="D19" s="104" t="e">
        <f t="shared" si="0"/>
        <v>#REF!</v>
      </c>
      <c r="E19" s="60" t="s">
        <v>247</v>
      </c>
      <c r="F19" s="54">
        <v>41279</v>
      </c>
      <c r="G19" s="108" t="s">
        <v>103</v>
      </c>
      <c r="H19" s="56">
        <f t="shared" si="1"/>
        <v>0</v>
      </c>
      <c r="I19" s="55" t="s">
        <v>113</v>
      </c>
      <c r="J19" s="92"/>
      <c r="K19" s="96">
        <v>0.1</v>
      </c>
      <c r="L19" s="92">
        <v>1441810</v>
      </c>
      <c r="M19" s="53">
        <v>1</v>
      </c>
      <c r="N19" s="102"/>
      <c r="O19" s="59"/>
      <c r="P19" s="102"/>
      <c r="Q19" s="103"/>
    </row>
    <row r="20" spans="2:17" ht="24" customHeight="1" x14ac:dyDescent="0.2">
      <c r="B20" s="106">
        <f t="shared" ref="B20:B47" si="2">IF(G20&lt;&gt;"",ROW()-17,"")</f>
        <v>3</v>
      </c>
      <c r="C20" s="53"/>
      <c r="D20" s="104" t="e">
        <f t="shared" si="0"/>
        <v>#REF!</v>
      </c>
      <c r="E20" s="53" t="s">
        <v>248</v>
      </c>
      <c r="F20" s="54">
        <v>41281</v>
      </c>
      <c r="G20" s="55" t="s">
        <v>103</v>
      </c>
      <c r="H20" s="56">
        <f t="shared" si="1"/>
        <v>0</v>
      </c>
      <c r="I20" s="55" t="s">
        <v>113</v>
      </c>
      <c r="J20" s="92"/>
      <c r="K20" s="96">
        <v>0.1</v>
      </c>
      <c r="L20" s="92">
        <v>1004500</v>
      </c>
      <c r="M20" s="53">
        <v>1</v>
      </c>
      <c r="N20" s="102"/>
      <c r="O20" s="59"/>
      <c r="P20" s="102"/>
    </row>
    <row r="21" spans="2:17" ht="24" customHeight="1" x14ac:dyDescent="0.2">
      <c r="B21" s="106">
        <f t="shared" si="2"/>
        <v>4</v>
      </c>
      <c r="C21" s="53"/>
      <c r="D21" s="104" t="e">
        <f t="shared" si="0"/>
        <v>#REF!</v>
      </c>
      <c r="E21" s="53" t="s">
        <v>249</v>
      </c>
      <c r="F21" s="54">
        <v>41283</v>
      </c>
      <c r="G21" s="55" t="s">
        <v>322</v>
      </c>
      <c r="H21" s="56">
        <f t="shared" si="1"/>
        <v>0</v>
      </c>
      <c r="I21" s="55" t="s">
        <v>113</v>
      </c>
      <c r="J21" s="92"/>
      <c r="K21" s="96">
        <v>0.1</v>
      </c>
      <c r="L21" s="92">
        <v>885450</v>
      </c>
      <c r="M21" s="53">
        <v>1</v>
      </c>
      <c r="N21" s="102"/>
      <c r="O21" s="59"/>
      <c r="P21" s="102"/>
    </row>
    <row r="22" spans="2:17" ht="24" customHeight="1" x14ac:dyDescent="0.2">
      <c r="B22" s="106">
        <f t="shared" si="2"/>
        <v>5</v>
      </c>
      <c r="C22" s="53"/>
      <c r="D22" s="104" t="e">
        <f t="shared" si="0"/>
        <v>#REF!</v>
      </c>
      <c r="E22" s="53" t="s">
        <v>250</v>
      </c>
      <c r="F22" s="54">
        <v>41284</v>
      </c>
      <c r="G22" s="55" t="s">
        <v>322</v>
      </c>
      <c r="H22" s="56">
        <f t="shared" si="1"/>
        <v>0</v>
      </c>
      <c r="I22" s="55" t="s">
        <v>113</v>
      </c>
      <c r="J22" s="94"/>
      <c r="K22" s="96">
        <v>0.1</v>
      </c>
      <c r="L22" s="92">
        <v>1001760</v>
      </c>
      <c r="M22" s="53">
        <v>1</v>
      </c>
      <c r="N22" s="102"/>
      <c r="O22" s="59"/>
      <c r="P22" s="102"/>
    </row>
    <row r="23" spans="2:17" ht="24" customHeight="1" x14ac:dyDescent="0.2">
      <c r="B23" s="106">
        <f t="shared" si="2"/>
        <v>6</v>
      </c>
      <c r="C23" s="53"/>
      <c r="D23" s="104" t="e">
        <f t="shared" si="0"/>
        <v>#REF!</v>
      </c>
      <c r="E23" s="53" t="s">
        <v>251</v>
      </c>
      <c r="F23" s="54">
        <v>41286</v>
      </c>
      <c r="G23" s="55" t="s">
        <v>103</v>
      </c>
      <c r="H23" s="56">
        <f t="shared" si="1"/>
        <v>0</v>
      </c>
      <c r="I23" s="55" t="s">
        <v>113</v>
      </c>
      <c r="J23" s="92"/>
      <c r="K23" s="96">
        <v>0.1</v>
      </c>
      <c r="L23" s="92">
        <v>1602919</v>
      </c>
      <c r="M23" s="53">
        <v>1</v>
      </c>
      <c r="N23" s="102"/>
      <c r="O23" s="59"/>
      <c r="P23" s="102"/>
    </row>
    <row r="24" spans="2:17" ht="24" customHeight="1" x14ac:dyDescent="0.2">
      <c r="B24" s="106">
        <f t="shared" si="2"/>
        <v>7</v>
      </c>
      <c r="C24" s="53"/>
      <c r="D24" s="104" t="e">
        <f t="shared" si="0"/>
        <v>#REF!</v>
      </c>
      <c r="E24" s="53" t="s">
        <v>252</v>
      </c>
      <c r="F24" s="54">
        <v>41288</v>
      </c>
      <c r="G24" s="55" t="s">
        <v>103</v>
      </c>
      <c r="H24" s="56">
        <f t="shared" si="1"/>
        <v>0</v>
      </c>
      <c r="I24" s="55" t="s">
        <v>113</v>
      </c>
      <c r="J24" s="92"/>
      <c r="K24" s="96">
        <v>0.1</v>
      </c>
      <c r="L24" s="92">
        <v>1766591</v>
      </c>
      <c r="M24" s="53">
        <v>1</v>
      </c>
      <c r="N24" s="102"/>
      <c r="O24" s="59"/>
      <c r="P24" s="102"/>
    </row>
    <row r="25" spans="2:17" ht="24" customHeight="1" x14ac:dyDescent="0.2">
      <c r="B25" s="106">
        <f t="shared" si="2"/>
        <v>8</v>
      </c>
      <c r="C25" s="53"/>
      <c r="D25" s="104" t="e">
        <f t="shared" si="0"/>
        <v>#REF!</v>
      </c>
      <c r="E25" s="53" t="s">
        <v>253</v>
      </c>
      <c r="F25" s="54">
        <v>41295</v>
      </c>
      <c r="G25" s="55" t="s">
        <v>103</v>
      </c>
      <c r="H25" s="56">
        <f t="shared" si="1"/>
        <v>0</v>
      </c>
      <c r="I25" s="55" t="s">
        <v>113</v>
      </c>
      <c r="J25" s="92"/>
      <c r="K25" s="96">
        <v>0.1</v>
      </c>
      <c r="L25" s="92">
        <v>674475</v>
      </c>
      <c r="M25" s="53">
        <v>1</v>
      </c>
      <c r="N25" s="102"/>
      <c r="O25" s="59"/>
    </row>
    <row r="26" spans="2:17" ht="24" customHeight="1" x14ac:dyDescent="0.2">
      <c r="B26" s="106">
        <f t="shared" si="2"/>
        <v>9</v>
      </c>
      <c r="C26" s="63"/>
      <c r="D26" s="104" t="e">
        <f t="shared" si="0"/>
        <v>#REF!</v>
      </c>
      <c r="E26" s="53" t="s">
        <v>254</v>
      </c>
      <c r="F26" s="54">
        <v>41295</v>
      </c>
      <c r="G26" s="55" t="s">
        <v>104</v>
      </c>
      <c r="H26" s="56">
        <f t="shared" si="1"/>
        <v>0</v>
      </c>
      <c r="I26" s="55" t="s">
        <v>106</v>
      </c>
      <c r="J26" s="92"/>
      <c r="K26" s="96">
        <v>0.1</v>
      </c>
      <c r="L26" s="92">
        <v>235000</v>
      </c>
      <c r="M26" s="53">
        <v>1</v>
      </c>
      <c r="N26" s="102"/>
      <c r="O26" s="59"/>
    </row>
    <row r="27" spans="2:17" ht="24" customHeight="1" x14ac:dyDescent="0.2">
      <c r="B27" s="106">
        <f t="shared" si="2"/>
        <v>10</v>
      </c>
      <c r="C27" s="63"/>
      <c r="D27" s="104" t="e">
        <f t="shared" si="0"/>
        <v>#REF!</v>
      </c>
      <c r="E27" s="53" t="s">
        <v>107</v>
      </c>
      <c r="F27" s="54">
        <v>41298</v>
      </c>
      <c r="G27" s="55" t="s">
        <v>103</v>
      </c>
      <c r="H27" s="56">
        <f t="shared" si="1"/>
        <v>0</v>
      </c>
      <c r="I27" s="55" t="s">
        <v>113</v>
      </c>
      <c r="J27" s="92"/>
      <c r="K27" s="96">
        <v>0.1</v>
      </c>
      <c r="L27" s="92">
        <v>718950</v>
      </c>
      <c r="M27" s="53">
        <v>1</v>
      </c>
      <c r="N27" s="102"/>
      <c r="O27" s="59"/>
    </row>
    <row r="28" spans="2:17" ht="24" customHeight="1" x14ac:dyDescent="0.2">
      <c r="B28" s="106">
        <f t="shared" si="2"/>
        <v>11</v>
      </c>
      <c r="C28" s="63"/>
      <c r="D28" s="104" t="e">
        <f t="shared" si="0"/>
        <v>#REF!</v>
      </c>
      <c r="E28" s="53" t="s">
        <v>109</v>
      </c>
      <c r="F28" s="54">
        <v>41303</v>
      </c>
      <c r="G28" s="55" t="s">
        <v>103</v>
      </c>
      <c r="H28" s="56">
        <f t="shared" si="1"/>
        <v>0</v>
      </c>
      <c r="I28" s="55" t="s">
        <v>113</v>
      </c>
      <c r="J28" s="92"/>
      <c r="K28" s="96">
        <v>0.1</v>
      </c>
      <c r="L28" s="92">
        <v>1657700</v>
      </c>
      <c r="M28" s="53">
        <v>1</v>
      </c>
      <c r="N28" s="102"/>
      <c r="O28" s="59"/>
    </row>
    <row r="29" spans="2:17" ht="24" customHeight="1" x14ac:dyDescent="0.2">
      <c r="B29" s="106">
        <f t="shared" si="2"/>
        <v>12</v>
      </c>
      <c r="C29" s="63"/>
      <c r="D29" s="104" t="e">
        <f t="shared" si="0"/>
        <v>#REF!</v>
      </c>
      <c r="E29" s="53" t="s">
        <v>111</v>
      </c>
      <c r="F29" s="54">
        <v>41304</v>
      </c>
      <c r="G29" s="55" t="s">
        <v>103</v>
      </c>
      <c r="H29" s="56">
        <f t="shared" si="1"/>
        <v>0</v>
      </c>
      <c r="I29" s="55" t="s">
        <v>113</v>
      </c>
      <c r="J29" s="92"/>
      <c r="K29" s="96">
        <v>0.1</v>
      </c>
      <c r="L29" s="92">
        <v>939545</v>
      </c>
      <c r="M29" s="53">
        <v>1</v>
      </c>
      <c r="N29" s="102"/>
      <c r="O29" s="59"/>
    </row>
    <row r="30" spans="2:17" ht="24" customHeight="1" x14ac:dyDescent="0.2">
      <c r="B30" s="106">
        <f t="shared" si="2"/>
        <v>13</v>
      </c>
      <c r="C30" s="63"/>
      <c r="D30" s="104" t="e">
        <f t="shared" si="0"/>
        <v>#REF!</v>
      </c>
      <c r="E30" s="53" t="s">
        <v>255</v>
      </c>
      <c r="F30" s="54">
        <v>41306</v>
      </c>
      <c r="G30" s="55" t="s">
        <v>105</v>
      </c>
      <c r="H30" s="56">
        <f t="shared" si="1"/>
        <v>0</v>
      </c>
      <c r="I30" s="55" t="s">
        <v>345</v>
      </c>
      <c r="J30" s="92"/>
      <c r="K30" s="96">
        <v>0.1</v>
      </c>
      <c r="L30" s="92">
        <v>26592</v>
      </c>
      <c r="M30" s="53">
        <v>2</v>
      </c>
      <c r="N30" s="102"/>
      <c r="O30" s="59"/>
    </row>
    <row r="31" spans="2:17" ht="24" customHeight="1" x14ac:dyDescent="0.2">
      <c r="B31" s="106">
        <f t="shared" si="2"/>
        <v>14</v>
      </c>
      <c r="C31" s="63"/>
      <c r="D31" s="104" t="e">
        <f t="shared" si="0"/>
        <v>#REF!</v>
      </c>
      <c r="E31" s="53" t="s">
        <v>133</v>
      </c>
      <c r="F31" s="54">
        <v>41324</v>
      </c>
      <c r="G31" s="55" t="s">
        <v>103</v>
      </c>
      <c r="H31" s="56">
        <f t="shared" si="1"/>
        <v>0</v>
      </c>
      <c r="I31" s="55" t="s">
        <v>113</v>
      </c>
      <c r="J31" s="92"/>
      <c r="K31" s="96">
        <v>0.1</v>
      </c>
      <c r="L31" s="92">
        <v>1614429</v>
      </c>
      <c r="M31" s="53">
        <v>2</v>
      </c>
      <c r="N31" s="102"/>
      <c r="O31" s="59"/>
    </row>
    <row r="32" spans="2:17" ht="24" customHeight="1" x14ac:dyDescent="0.2">
      <c r="B32" s="106">
        <f t="shared" si="2"/>
        <v>15</v>
      </c>
      <c r="C32" s="63"/>
      <c r="D32" s="104" t="e">
        <f t="shared" si="0"/>
        <v>#REF!</v>
      </c>
      <c r="E32" s="53" t="s">
        <v>135</v>
      </c>
      <c r="F32" s="54">
        <v>41326</v>
      </c>
      <c r="G32" s="55" t="s">
        <v>103</v>
      </c>
      <c r="H32" s="56">
        <f t="shared" si="1"/>
        <v>0</v>
      </c>
      <c r="I32" s="55" t="s">
        <v>113</v>
      </c>
      <c r="J32" s="92"/>
      <c r="K32" s="96">
        <v>0.1</v>
      </c>
      <c r="L32" s="92">
        <v>1149170</v>
      </c>
      <c r="M32" s="53">
        <v>2</v>
      </c>
      <c r="N32" s="102"/>
      <c r="O32" s="59"/>
    </row>
    <row r="33" spans="2:15" ht="24" customHeight="1" x14ac:dyDescent="0.2">
      <c r="B33" s="106">
        <f t="shared" si="2"/>
        <v>16</v>
      </c>
      <c r="C33" s="63"/>
      <c r="D33" s="104" t="e">
        <f t="shared" si="0"/>
        <v>#REF!</v>
      </c>
      <c r="E33" s="53" t="s">
        <v>140</v>
      </c>
      <c r="F33" s="54">
        <v>41332</v>
      </c>
      <c r="G33" s="55" t="s">
        <v>103</v>
      </c>
      <c r="H33" s="56">
        <f t="shared" si="1"/>
        <v>0</v>
      </c>
      <c r="I33" s="55" t="s">
        <v>113</v>
      </c>
      <c r="J33" s="92"/>
      <c r="K33" s="96">
        <v>0.1</v>
      </c>
      <c r="L33" s="92">
        <v>1168094</v>
      </c>
      <c r="M33" s="53">
        <v>2</v>
      </c>
      <c r="N33" s="102"/>
      <c r="O33" s="59"/>
    </row>
    <row r="34" spans="2:15" ht="24" customHeight="1" x14ac:dyDescent="0.2">
      <c r="B34" s="106">
        <f t="shared" si="2"/>
        <v>17</v>
      </c>
      <c r="C34" s="63"/>
      <c r="D34" s="104" t="e">
        <f t="shared" si="0"/>
        <v>#REF!</v>
      </c>
      <c r="E34" s="53" t="s">
        <v>256</v>
      </c>
      <c r="F34" s="54">
        <v>41332</v>
      </c>
      <c r="G34" s="55" t="s">
        <v>323</v>
      </c>
      <c r="H34" s="56">
        <f t="shared" si="1"/>
        <v>0</v>
      </c>
      <c r="I34" s="55" t="s">
        <v>98</v>
      </c>
      <c r="J34" s="92"/>
      <c r="K34" s="96">
        <v>0.1</v>
      </c>
      <c r="L34" s="92">
        <v>500000</v>
      </c>
      <c r="M34" s="53">
        <v>2</v>
      </c>
      <c r="N34" s="102"/>
      <c r="O34" s="59"/>
    </row>
    <row r="35" spans="2:15" ht="24" customHeight="1" x14ac:dyDescent="0.2">
      <c r="B35" s="106">
        <f t="shared" si="2"/>
        <v>18</v>
      </c>
      <c r="C35" s="63"/>
      <c r="D35" s="104" t="e">
        <f t="shared" si="0"/>
        <v>#REF!</v>
      </c>
      <c r="E35" s="53" t="s">
        <v>257</v>
      </c>
      <c r="F35" s="54">
        <v>41333</v>
      </c>
      <c r="G35" s="55" t="s">
        <v>103</v>
      </c>
      <c r="H35" s="56">
        <f t="shared" si="1"/>
        <v>0</v>
      </c>
      <c r="I35" s="55" t="s">
        <v>113</v>
      </c>
      <c r="J35" s="92"/>
      <c r="K35" s="96">
        <v>0.1</v>
      </c>
      <c r="L35" s="92">
        <v>1202700</v>
      </c>
      <c r="M35" s="53">
        <v>2</v>
      </c>
      <c r="N35" s="102"/>
      <c r="O35" s="59"/>
    </row>
    <row r="36" spans="2:15" ht="24" customHeight="1" x14ac:dyDescent="0.2">
      <c r="B36" s="106">
        <f t="shared" si="2"/>
        <v>19</v>
      </c>
      <c r="C36" s="63"/>
      <c r="D36" s="104" t="e">
        <f t="shared" si="0"/>
        <v>#REF!</v>
      </c>
      <c r="E36" s="53" t="s">
        <v>258</v>
      </c>
      <c r="F36" s="54">
        <v>41333</v>
      </c>
      <c r="G36" s="55" t="s">
        <v>323</v>
      </c>
      <c r="H36" s="56">
        <f t="shared" si="1"/>
        <v>0</v>
      </c>
      <c r="I36" s="55" t="s">
        <v>98</v>
      </c>
      <c r="J36" s="92"/>
      <c r="K36" s="96">
        <v>0.1</v>
      </c>
      <c r="L36" s="92">
        <v>500000</v>
      </c>
      <c r="M36" s="53">
        <v>2</v>
      </c>
      <c r="N36" s="102"/>
      <c r="O36" s="59"/>
    </row>
    <row r="37" spans="2:15" ht="24" customHeight="1" x14ac:dyDescent="0.2">
      <c r="B37" s="106">
        <f t="shared" si="2"/>
        <v>20</v>
      </c>
      <c r="C37" s="63"/>
      <c r="D37" s="104" t="e">
        <f t="shared" si="0"/>
        <v>#REF!</v>
      </c>
      <c r="E37" s="53" t="s">
        <v>259</v>
      </c>
      <c r="F37" s="54">
        <v>41334</v>
      </c>
      <c r="G37" s="55" t="s">
        <v>105</v>
      </c>
      <c r="H37" s="56">
        <f t="shared" si="1"/>
        <v>0</v>
      </c>
      <c r="I37" s="55" t="s">
        <v>345</v>
      </c>
      <c r="J37" s="92"/>
      <c r="K37" s="96">
        <v>0.1</v>
      </c>
      <c r="L37" s="92">
        <v>24479</v>
      </c>
      <c r="M37" s="53">
        <v>3</v>
      </c>
      <c r="N37" s="102"/>
      <c r="O37" s="59"/>
    </row>
    <row r="38" spans="2:15" ht="24" customHeight="1" x14ac:dyDescent="0.2">
      <c r="B38" s="106">
        <f t="shared" si="2"/>
        <v>21</v>
      </c>
      <c r="C38" s="63"/>
      <c r="D38" s="104" t="e">
        <f t="shared" si="0"/>
        <v>#REF!</v>
      </c>
      <c r="E38" s="53" t="s">
        <v>159</v>
      </c>
      <c r="F38" s="54">
        <v>41337</v>
      </c>
      <c r="G38" s="55" t="s">
        <v>103</v>
      </c>
      <c r="H38" s="56">
        <f t="shared" si="1"/>
        <v>0</v>
      </c>
      <c r="I38" s="55" t="s">
        <v>113</v>
      </c>
      <c r="J38" s="92"/>
      <c r="K38" s="96">
        <v>0.1</v>
      </c>
      <c r="L38" s="92">
        <v>1061901</v>
      </c>
      <c r="M38" s="53">
        <v>3</v>
      </c>
      <c r="N38" s="102"/>
      <c r="O38" s="59"/>
    </row>
    <row r="39" spans="2:15" ht="24" customHeight="1" x14ac:dyDescent="0.2">
      <c r="B39" s="106">
        <f t="shared" si="2"/>
        <v>22</v>
      </c>
      <c r="C39" s="63"/>
      <c r="D39" s="104" t="e">
        <f t="shared" si="0"/>
        <v>#REF!</v>
      </c>
      <c r="E39" s="53" t="s">
        <v>260</v>
      </c>
      <c r="F39" s="54">
        <v>41340</v>
      </c>
      <c r="G39" s="55" t="s">
        <v>322</v>
      </c>
      <c r="H39" s="56">
        <f t="shared" si="1"/>
        <v>0</v>
      </c>
      <c r="I39" s="55" t="s">
        <v>113</v>
      </c>
      <c r="J39" s="92"/>
      <c r="K39" s="96">
        <v>0.1</v>
      </c>
      <c r="L39" s="92">
        <v>1579430</v>
      </c>
      <c r="M39" s="53">
        <v>4</v>
      </c>
      <c r="N39" s="102"/>
      <c r="O39" s="59"/>
    </row>
    <row r="40" spans="2:15" ht="24" customHeight="1" x14ac:dyDescent="0.2">
      <c r="B40" s="106">
        <f t="shared" si="2"/>
        <v>23</v>
      </c>
      <c r="C40" s="63"/>
      <c r="D40" s="104" t="e">
        <f t="shared" si="0"/>
        <v>#REF!</v>
      </c>
      <c r="E40" s="53" t="s">
        <v>163</v>
      </c>
      <c r="F40" s="54">
        <v>41346</v>
      </c>
      <c r="G40" s="55" t="s">
        <v>103</v>
      </c>
      <c r="H40" s="56">
        <f t="shared" si="1"/>
        <v>0</v>
      </c>
      <c r="I40" s="55" t="s">
        <v>113</v>
      </c>
      <c r="J40" s="92"/>
      <c r="K40" s="96">
        <v>0.1</v>
      </c>
      <c r="L40" s="92">
        <v>1469897</v>
      </c>
      <c r="M40" s="53">
        <v>3</v>
      </c>
      <c r="N40" s="102"/>
      <c r="O40" s="59"/>
    </row>
    <row r="41" spans="2:15" ht="24" customHeight="1" x14ac:dyDescent="0.2">
      <c r="B41" s="106">
        <f t="shared" si="2"/>
        <v>24</v>
      </c>
      <c r="C41" s="63"/>
      <c r="D41" s="104" t="e">
        <f t="shared" si="0"/>
        <v>#REF!</v>
      </c>
      <c r="E41" s="53" t="s">
        <v>167</v>
      </c>
      <c r="F41" s="54">
        <v>41348</v>
      </c>
      <c r="G41" s="55" t="s">
        <v>103</v>
      </c>
      <c r="H41" s="56">
        <f t="shared" si="1"/>
        <v>0</v>
      </c>
      <c r="I41" s="55" t="s">
        <v>113</v>
      </c>
      <c r="J41" s="92"/>
      <c r="K41" s="96">
        <v>0.1</v>
      </c>
      <c r="L41" s="92">
        <v>1181243</v>
      </c>
      <c r="M41" s="53">
        <v>3</v>
      </c>
      <c r="N41" s="102"/>
      <c r="O41" s="59"/>
    </row>
    <row r="42" spans="2:15" ht="24" customHeight="1" x14ac:dyDescent="0.2">
      <c r="B42" s="106">
        <f t="shared" si="2"/>
        <v>25</v>
      </c>
      <c r="C42" s="63"/>
      <c r="D42" s="104" t="e">
        <f t="shared" si="0"/>
        <v>#REF!</v>
      </c>
      <c r="E42" s="53" t="s">
        <v>179</v>
      </c>
      <c r="F42" s="54">
        <v>41356</v>
      </c>
      <c r="G42" s="55" t="s">
        <v>103</v>
      </c>
      <c r="H42" s="56">
        <f t="shared" si="1"/>
        <v>0</v>
      </c>
      <c r="I42" s="55" t="s">
        <v>113</v>
      </c>
      <c r="J42" s="92"/>
      <c r="K42" s="96">
        <v>0.1</v>
      </c>
      <c r="L42" s="92">
        <v>1761861</v>
      </c>
      <c r="M42" s="53">
        <v>3</v>
      </c>
      <c r="N42" s="102"/>
      <c r="O42" s="59"/>
    </row>
    <row r="43" spans="2:15" ht="24" customHeight="1" x14ac:dyDescent="0.2">
      <c r="B43" s="106">
        <f t="shared" si="2"/>
        <v>26</v>
      </c>
      <c r="C43" s="63"/>
      <c r="D43" s="104" t="e">
        <f t="shared" si="0"/>
        <v>#REF!</v>
      </c>
      <c r="E43" s="53" t="s">
        <v>186</v>
      </c>
      <c r="F43" s="54">
        <v>41360</v>
      </c>
      <c r="G43" s="55" t="s">
        <v>103</v>
      </c>
      <c r="H43" s="56">
        <f t="shared" si="1"/>
        <v>0</v>
      </c>
      <c r="I43" s="55" t="s">
        <v>113</v>
      </c>
      <c r="J43" s="92"/>
      <c r="K43" s="96">
        <v>0.1</v>
      </c>
      <c r="L43" s="92">
        <v>958846</v>
      </c>
      <c r="M43" s="53">
        <v>3</v>
      </c>
      <c r="N43" s="102"/>
      <c r="O43" s="59"/>
    </row>
    <row r="44" spans="2:15" ht="24" customHeight="1" x14ac:dyDescent="0.2">
      <c r="B44" s="106">
        <f t="shared" si="2"/>
        <v>27</v>
      </c>
      <c r="C44" s="63"/>
      <c r="D44" s="104" t="e">
        <f t="shared" si="0"/>
        <v>#REF!</v>
      </c>
      <c r="E44" s="53" t="s">
        <v>189</v>
      </c>
      <c r="F44" s="54">
        <v>41361</v>
      </c>
      <c r="G44" s="55" t="s">
        <v>103</v>
      </c>
      <c r="H44" s="56">
        <f t="shared" si="1"/>
        <v>0</v>
      </c>
      <c r="I44" s="55" t="s">
        <v>113</v>
      </c>
      <c r="J44" s="92"/>
      <c r="K44" s="96">
        <v>0.1</v>
      </c>
      <c r="L44" s="92">
        <v>1157700</v>
      </c>
      <c r="M44" s="53">
        <v>3</v>
      </c>
      <c r="N44" s="102"/>
      <c r="O44" s="59"/>
    </row>
    <row r="45" spans="2:15" ht="24" customHeight="1" x14ac:dyDescent="0.2">
      <c r="B45" s="106">
        <f t="shared" si="2"/>
        <v>28</v>
      </c>
      <c r="C45" s="63"/>
      <c r="D45" s="104" t="e">
        <f t="shared" si="0"/>
        <v>#REF!</v>
      </c>
      <c r="E45" s="53" t="s">
        <v>261</v>
      </c>
      <c r="F45" s="54">
        <v>41365</v>
      </c>
      <c r="G45" s="55" t="s">
        <v>105</v>
      </c>
      <c r="H45" s="56">
        <f t="shared" si="1"/>
        <v>0</v>
      </c>
      <c r="I45" s="55" t="s">
        <v>345</v>
      </c>
      <c r="J45" s="92"/>
      <c r="K45" s="96">
        <v>0.1</v>
      </c>
      <c r="L45" s="92">
        <v>24708</v>
      </c>
      <c r="M45" s="53">
        <v>4</v>
      </c>
      <c r="N45" s="102"/>
      <c r="O45" s="59"/>
    </row>
    <row r="46" spans="2:15" ht="24" customHeight="1" x14ac:dyDescent="0.2">
      <c r="B46" s="106">
        <f t="shared" si="2"/>
        <v>29</v>
      </c>
      <c r="C46" s="63"/>
      <c r="D46" s="104" t="e">
        <f t="shared" si="0"/>
        <v>#REF!</v>
      </c>
      <c r="E46" s="53" t="s">
        <v>262</v>
      </c>
      <c r="F46" s="54">
        <v>41372</v>
      </c>
      <c r="G46" s="55" t="s">
        <v>324</v>
      </c>
      <c r="H46" s="56">
        <f t="shared" si="1"/>
        <v>0</v>
      </c>
      <c r="I46" s="55" t="s">
        <v>115</v>
      </c>
      <c r="J46" s="92"/>
      <c r="K46" s="96">
        <v>0.1</v>
      </c>
      <c r="L46" s="92">
        <v>160546</v>
      </c>
      <c r="M46" s="53">
        <v>5</v>
      </c>
      <c r="N46" s="102"/>
      <c r="O46" s="59"/>
    </row>
    <row r="47" spans="2:15" ht="24" customHeight="1" x14ac:dyDescent="0.2">
      <c r="B47" s="106">
        <f t="shared" si="2"/>
        <v>30</v>
      </c>
      <c r="C47" s="63"/>
      <c r="D47" s="104" t="e">
        <f t="shared" si="0"/>
        <v>#REF!</v>
      </c>
      <c r="E47" s="53" t="s">
        <v>201</v>
      </c>
      <c r="F47" s="54">
        <v>41375</v>
      </c>
      <c r="G47" s="55" t="s">
        <v>103</v>
      </c>
      <c r="H47" s="56">
        <f t="shared" si="1"/>
        <v>0</v>
      </c>
      <c r="I47" s="55" t="s">
        <v>113</v>
      </c>
      <c r="J47" s="92"/>
      <c r="K47" s="96">
        <v>0.1</v>
      </c>
      <c r="L47" s="92">
        <v>1740870</v>
      </c>
      <c r="M47" s="53">
        <v>4</v>
      </c>
      <c r="N47" s="102"/>
      <c r="O47" s="59"/>
    </row>
    <row r="48" spans="2:15" ht="24" customHeight="1" x14ac:dyDescent="0.2">
      <c r="B48" s="106"/>
      <c r="C48" s="63"/>
      <c r="D48" s="104" t="e">
        <f t="shared" si="0"/>
        <v>#REF!</v>
      </c>
      <c r="E48" s="53" t="s">
        <v>263</v>
      </c>
      <c r="F48" s="54">
        <v>41377</v>
      </c>
      <c r="G48" s="55" t="s">
        <v>322</v>
      </c>
      <c r="H48" s="56">
        <f t="shared" si="1"/>
        <v>0</v>
      </c>
      <c r="I48" s="55" t="s">
        <v>113</v>
      </c>
      <c r="J48" s="92"/>
      <c r="K48" s="96">
        <v>0.1</v>
      </c>
      <c r="L48" s="92">
        <v>2272865</v>
      </c>
      <c r="M48" s="53">
        <v>4</v>
      </c>
      <c r="N48" s="102"/>
      <c r="O48" s="59"/>
    </row>
    <row r="49" spans="2:15" ht="24" customHeight="1" x14ac:dyDescent="0.2">
      <c r="B49" s="106"/>
      <c r="C49" s="63"/>
      <c r="D49" s="104" t="e">
        <f t="shared" si="0"/>
        <v>#REF!</v>
      </c>
      <c r="E49" s="53" t="s">
        <v>264</v>
      </c>
      <c r="F49" s="54">
        <v>41377</v>
      </c>
      <c r="G49" s="55" t="s">
        <v>103</v>
      </c>
      <c r="H49" s="56">
        <f t="shared" si="1"/>
        <v>0</v>
      </c>
      <c r="I49" s="55" t="s">
        <v>113</v>
      </c>
      <c r="J49" s="92"/>
      <c r="K49" s="96">
        <v>0.1</v>
      </c>
      <c r="L49" s="92">
        <v>923580</v>
      </c>
      <c r="M49" s="53">
        <v>4</v>
      </c>
      <c r="N49" s="102"/>
      <c r="O49" s="59"/>
    </row>
    <row r="50" spans="2:15" ht="24" customHeight="1" x14ac:dyDescent="0.2">
      <c r="B50" s="106"/>
      <c r="C50" s="63"/>
      <c r="D50" s="104" t="e">
        <f t="shared" si="0"/>
        <v>#REF!</v>
      </c>
      <c r="E50" s="53" t="s">
        <v>265</v>
      </c>
      <c r="F50" s="54">
        <v>41382</v>
      </c>
      <c r="G50" s="55" t="s">
        <v>324</v>
      </c>
      <c r="H50" s="56">
        <f t="shared" ref="H50:H81" si="3">IF(ISNA(VLOOKUP(G50,DSMV,2,0)),"",VLOOKUP(G50,DSMV,2,0))</f>
        <v>0</v>
      </c>
      <c r="I50" s="55" t="s">
        <v>115</v>
      </c>
      <c r="J50" s="92"/>
      <c r="K50" s="96">
        <v>0.1</v>
      </c>
      <c r="L50" s="92">
        <v>293091</v>
      </c>
      <c r="M50" s="53">
        <v>5</v>
      </c>
      <c r="N50" s="102"/>
      <c r="O50" s="59"/>
    </row>
    <row r="51" spans="2:15" ht="24" customHeight="1" x14ac:dyDescent="0.2">
      <c r="B51" s="106"/>
      <c r="C51" s="63"/>
      <c r="D51" s="104" t="e">
        <f t="shared" si="0"/>
        <v>#REF!</v>
      </c>
      <c r="E51" s="53" t="s">
        <v>266</v>
      </c>
      <c r="F51" s="54">
        <v>41387</v>
      </c>
      <c r="G51" s="55" t="s">
        <v>112</v>
      </c>
      <c r="H51" s="56">
        <f t="shared" si="3"/>
        <v>0</v>
      </c>
      <c r="I51" s="55" t="s">
        <v>114</v>
      </c>
      <c r="J51" s="92"/>
      <c r="K51" s="96">
        <v>0.1</v>
      </c>
      <c r="L51" s="92">
        <v>426370</v>
      </c>
      <c r="M51" s="53">
        <v>4</v>
      </c>
      <c r="N51" s="102"/>
      <c r="O51" s="59"/>
    </row>
    <row r="52" spans="2:15" ht="24" customHeight="1" x14ac:dyDescent="0.2">
      <c r="B52" s="106"/>
      <c r="C52" s="63"/>
      <c r="D52" s="104" t="e">
        <f t="shared" si="0"/>
        <v>#REF!</v>
      </c>
      <c r="E52" s="53" t="s">
        <v>210</v>
      </c>
      <c r="F52" s="54">
        <v>41390</v>
      </c>
      <c r="G52" s="55" t="s">
        <v>103</v>
      </c>
      <c r="H52" s="56">
        <f t="shared" si="3"/>
        <v>0</v>
      </c>
      <c r="I52" s="55" t="s">
        <v>113</v>
      </c>
      <c r="J52" s="92"/>
      <c r="K52" s="96">
        <v>0.1</v>
      </c>
      <c r="L52" s="92">
        <v>1009547</v>
      </c>
      <c r="M52" s="53">
        <v>4</v>
      </c>
      <c r="N52" s="102"/>
      <c r="O52" s="59"/>
    </row>
    <row r="53" spans="2:15" ht="24" customHeight="1" x14ac:dyDescent="0.2">
      <c r="B53" s="106"/>
      <c r="C53" s="63"/>
      <c r="D53" s="104" t="e">
        <f t="shared" si="0"/>
        <v>#REF!</v>
      </c>
      <c r="E53" s="53" t="s">
        <v>267</v>
      </c>
      <c r="F53" s="54">
        <v>41391</v>
      </c>
      <c r="G53" s="55" t="s">
        <v>103</v>
      </c>
      <c r="H53" s="56">
        <f t="shared" si="3"/>
        <v>0</v>
      </c>
      <c r="I53" s="55" t="s">
        <v>113</v>
      </c>
      <c r="J53" s="92"/>
      <c r="K53" s="96">
        <v>0.1</v>
      </c>
      <c r="L53" s="92">
        <v>988102</v>
      </c>
      <c r="M53" s="53">
        <v>4</v>
      </c>
      <c r="N53" s="102"/>
      <c r="O53" s="59"/>
    </row>
    <row r="54" spans="2:15" ht="24" customHeight="1" x14ac:dyDescent="0.2">
      <c r="B54" s="106"/>
      <c r="C54" s="63"/>
      <c r="D54" s="104" t="e">
        <f t="shared" si="0"/>
        <v>#REF!</v>
      </c>
      <c r="E54" s="53" t="s">
        <v>268</v>
      </c>
      <c r="F54" s="54">
        <v>41395</v>
      </c>
      <c r="G54" s="55" t="s">
        <v>105</v>
      </c>
      <c r="H54" s="56">
        <f t="shared" si="3"/>
        <v>0</v>
      </c>
      <c r="I54" s="55" t="s">
        <v>345</v>
      </c>
      <c r="J54" s="92"/>
      <c r="K54" s="96">
        <v>0.1</v>
      </c>
      <c r="L54" s="92">
        <v>24315</v>
      </c>
      <c r="M54" s="53">
        <v>5</v>
      </c>
      <c r="N54" s="102"/>
      <c r="O54" s="59"/>
    </row>
    <row r="55" spans="2:15" ht="24" customHeight="1" x14ac:dyDescent="0.2">
      <c r="B55" s="106"/>
      <c r="C55" s="63"/>
      <c r="D55" s="104" t="e">
        <f t="shared" si="0"/>
        <v>#REF!</v>
      </c>
      <c r="E55" s="53" t="s">
        <v>269</v>
      </c>
      <c r="F55" s="54">
        <v>41399</v>
      </c>
      <c r="G55" s="55" t="s">
        <v>103</v>
      </c>
      <c r="H55" s="56">
        <f t="shared" si="3"/>
        <v>0</v>
      </c>
      <c r="I55" s="55" t="s">
        <v>113</v>
      </c>
      <c r="J55" s="92"/>
      <c r="K55" s="96">
        <v>0.1</v>
      </c>
      <c r="L55" s="92">
        <v>1757890</v>
      </c>
      <c r="M55" s="53">
        <v>5</v>
      </c>
      <c r="N55" s="102"/>
      <c r="O55" s="59"/>
    </row>
    <row r="56" spans="2:15" ht="24" customHeight="1" x14ac:dyDescent="0.2">
      <c r="B56" s="106"/>
      <c r="C56" s="63"/>
      <c r="D56" s="104" t="e">
        <f t="shared" si="0"/>
        <v>#REF!</v>
      </c>
      <c r="E56" s="53" t="s">
        <v>270</v>
      </c>
      <c r="F56" s="54">
        <v>41401</v>
      </c>
      <c r="G56" s="55" t="s">
        <v>325</v>
      </c>
      <c r="H56" s="56">
        <f t="shared" si="3"/>
        <v>0</v>
      </c>
      <c r="I56" s="55" t="s">
        <v>113</v>
      </c>
      <c r="J56" s="92"/>
      <c r="K56" s="96">
        <v>0.1</v>
      </c>
      <c r="L56" s="92">
        <v>2202645</v>
      </c>
      <c r="M56" s="53">
        <v>5</v>
      </c>
      <c r="N56" s="102"/>
      <c r="O56" s="59"/>
    </row>
    <row r="57" spans="2:15" ht="24" customHeight="1" x14ac:dyDescent="0.2">
      <c r="B57" s="106"/>
      <c r="C57" s="63"/>
      <c r="D57" s="104" t="e">
        <f t="shared" si="0"/>
        <v>#REF!</v>
      </c>
      <c r="E57" s="53" t="s">
        <v>271</v>
      </c>
      <c r="F57" s="54">
        <v>41403</v>
      </c>
      <c r="G57" s="55" t="s">
        <v>103</v>
      </c>
      <c r="H57" s="56">
        <f t="shared" si="3"/>
        <v>0</v>
      </c>
      <c r="I57" s="55" t="s">
        <v>113</v>
      </c>
      <c r="J57" s="92"/>
      <c r="K57" s="96">
        <v>0.1</v>
      </c>
      <c r="L57" s="92">
        <v>1112798</v>
      </c>
      <c r="M57" s="53">
        <v>5</v>
      </c>
      <c r="N57" s="102"/>
      <c r="O57" s="59"/>
    </row>
    <row r="58" spans="2:15" ht="24" customHeight="1" x14ac:dyDescent="0.2">
      <c r="B58" s="106"/>
      <c r="C58" s="63"/>
      <c r="D58" s="104" t="e">
        <f t="shared" si="0"/>
        <v>#REF!</v>
      </c>
      <c r="E58" s="53" t="s">
        <v>272</v>
      </c>
      <c r="F58" s="54">
        <v>41413</v>
      </c>
      <c r="G58" s="55" t="s">
        <v>103</v>
      </c>
      <c r="H58" s="56">
        <f t="shared" si="3"/>
        <v>0</v>
      </c>
      <c r="I58" s="55" t="s">
        <v>113</v>
      </c>
      <c r="J58" s="92"/>
      <c r="K58" s="96">
        <v>0.1</v>
      </c>
      <c r="L58" s="92">
        <v>1336479</v>
      </c>
      <c r="M58" s="53">
        <v>5</v>
      </c>
      <c r="N58" s="102"/>
      <c r="O58" s="59"/>
    </row>
    <row r="59" spans="2:15" ht="24" customHeight="1" x14ac:dyDescent="0.2">
      <c r="B59" s="106"/>
      <c r="C59" s="63"/>
      <c r="D59" s="104" t="e">
        <f t="shared" si="0"/>
        <v>#REF!</v>
      </c>
      <c r="E59" s="53" t="s">
        <v>273</v>
      </c>
      <c r="F59" s="54">
        <v>41414</v>
      </c>
      <c r="G59" s="55" t="s">
        <v>103</v>
      </c>
      <c r="H59" s="56">
        <f t="shared" si="3"/>
        <v>0</v>
      </c>
      <c r="I59" s="55" t="s">
        <v>113</v>
      </c>
      <c r="J59" s="92"/>
      <c r="K59" s="96">
        <v>0.1</v>
      </c>
      <c r="L59" s="92">
        <v>1770787</v>
      </c>
      <c r="M59" s="53">
        <v>5</v>
      </c>
      <c r="N59" s="102"/>
      <c r="O59" s="59"/>
    </row>
    <row r="60" spans="2:15" ht="24" customHeight="1" x14ac:dyDescent="0.2">
      <c r="B60" s="106"/>
      <c r="C60" s="63"/>
      <c r="D60" s="104" t="e">
        <f t="shared" si="0"/>
        <v>#REF!</v>
      </c>
      <c r="E60" s="53" t="s">
        <v>274</v>
      </c>
      <c r="F60" s="54">
        <v>41414</v>
      </c>
      <c r="G60" s="55" t="s">
        <v>326</v>
      </c>
      <c r="H60" s="56">
        <f t="shared" si="3"/>
        <v>0</v>
      </c>
      <c r="I60" s="55" t="s">
        <v>346</v>
      </c>
      <c r="J60" s="92"/>
      <c r="K60" s="96">
        <v>0.1</v>
      </c>
      <c r="L60" s="92">
        <v>499909</v>
      </c>
      <c r="M60" s="53">
        <v>5</v>
      </c>
      <c r="N60" s="102"/>
      <c r="O60" s="59"/>
    </row>
    <row r="61" spans="2:15" ht="24" customHeight="1" x14ac:dyDescent="0.2">
      <c r="B61" s="106"/>
      <c r="C61" s="63"/>
      <c r="D61" s="104" t="e">
        <f t="shared" si="0"/>
        <v>#REF!</v>
      </c>
      <c r="E61" s="53" t="s">
        <v>275</v>
      </c>
      <c r="F61" s="54">
        <v>41415</v>
      </c>
      <c r="G61" s="55" t="s">
        <v>103</v>
      </c>
      <c r="H61" s="56">
        <f t="shared" si="3"/>
        <v>0</v>
      </c>
      <c r="I61" s="55" t="s">
        <v>113</v>
      </c>
      <c r="J61" s="92"/>
      <c r="K61" s="96">
        <v>0.1</v>
      </c>
      <c r="L61" s="92">
        <v>1804126</v>
      </c>
      <c r="M61" s="53">
        <v>5</v>
      </c>
      <c r="N61" s="102"/>
      <c r="O61" s="59"/>
    </row>
    <row r="62" spans="2:15" ht="24" customHeight="1" x14ac:dyDescent="0.2">
      <c r="B62" s="106"/>
      <c r="C62" s="63"/>
      <c r="D62" s="104" t="e">
        <f t="shared" si="0"/>
        <v>#REF!</v>
      </c>
      <c r="E62" s="53" t="s">
        <v>276</v>
      </c>
      <c r="F62" s="54">
        <v>41416</v>
      </c>
      <c r="G62" s="55" t="s">
        <v>103</v>
      </c>
      <c r="H62" s="56">
        <f t="shared" si="3"/>
        <v>0</v>
      </c>
      <c r="I62" s="55" t="s">
        <v>113</v>
      </c>
      <c r="J62" s="92"/>
      <c r="K62" s="96">
        <v>0.1</v>
      </c>
      <c r="L62" s="92">
        <v>1559170</v>
      </c>
      <c r="M62" s="53">
        <v>5</v>
      </c>
      <c r="N62" s="102"/>
      <c r="O62" s="59"/>
    </row>
    <row r="63" spans="2:15" ht="24" customHeight="1" x14ac:dyDescent="0.2">
      <c r="B63" s="106"/>
      <c r="C63" s="63"/>
      <c r="D63" s="104" t="e">
        <f t="shared" si="0"/>
        <v>#REF!</v>
      </c>
      <c r="E63" s="53" t="s">
        <v>277</v>
      </c>
      <c r="F63" s="54">
        <v>41417</v>
      </c>
      <c r="G63" s="55" t="s">
        <v>103</v>
      </c>
      <c r="H63" s="56">
        <f t="shared" si="3"/>
        <v>0</v>
      </c>
      <c r="I63" s="55" t="s">
        <v>113</v>
      </c>
      <c r="J63" s="92"/>
      <c r="K63" s="96">
        <v>0.1</v>
      </c>
      <c r="L63" s="92">
        <v>1814722</v>
      </c>
      <c r="M63" s="53">
        <v>5</v>
      </c>
      <c r="N63" s="102"/>
      <c r="O63" s="59"/>
    </row>
    <row r="64" spans="2:15" ht="24" customHeight="1" x14ac:dyDescent="0.2">
      <c r="B64" s="106"/>
      <c r="C64" s="63"/>
      <c r="D64" s="104" t="e">
        <f t="shared" si="0"/>
        <v>#REF!</v>
      </c>
      <c r="E64" s="53" t="s">
        <v>278</v>
      </c>
      <c r="F64" s="54">
        <v>41418</v>
      </c>
      <c r="G64" s="55" t="s">
        <v>103</v>
      </c>
      <c r="H64" s="56">
        <f t="shared" si="3"/>
        <v>0</v>
      </c>
      <c r="I64" s="55" t="s">
        <v>113</v>
      </c>
      <c r="J64" s="92"/>
      <c r="K64" s="96">
        <v>0.1</v>
      </c>
      <c r="L64" s="92">
        <v>1815116</v>
      </c>
      <c r="M64" s="53">
        <v>5</v>
      </c>
      <c r="N64" s="102"/>
      <c r="O64" s="59"/>
    </row>
    <row r="65" spans="2:15" ht="24" customHeight="1" x14ac:dyDescent="0.2">
      <c r="B65" s="106"/>
      <c r="C65" s="63"/>
      <c r="D65" s="104" t="e">
        <f t="shared" si="0"/>
        <v>#REF!</v>
      </c>
      <c r="E65" s="53" t="s">
        <v>279</v>
      </c>
      <c r="F65" s="54">
        <v>41419</v>
      </c>
      <c r="G65" s="55" t="s">
        <v>103</v>
      </c>
      <c r="H65" s="56">
        <f t="shared" si="3"/>
        <v>0</v>
      </c>
      <c r="I65" s="55" t="s">
        <v>113</v>
      </c>
      <c r="J65" s="92"/>
      <c r="K65" s="96">
        <v>0.1</v>
      </c>
      <c r="L65" s="92">
        <v>1817063</v>
      </c>
      <c r="M65" s="53">
        <v>5</v>
      </c>
      <c r="N65" s="102"/>
      <c r="O65" s="59"/>
    </row>
    <row r="66" spans="2:15" ht="24" customHeight="1" x14ac:dyDescent="0.2">
      <c r="B66" s="106"/>
      <c r="C66" s="63"/>
      <c r="D66" s="104" t="e">
        <f t="shared" si="0"/>
        <v>#REF!</v>
      </c>
      <c r="E66" s="53" t="s">
        <v>280</v>
      </c>
      <c r="F66" s="54">
        <v>41420</v>
      </c>
      <c r="G66" s="55" t="s">
        <v>103</v>
      </c>
      <c r="H66" s="56">
        <f t="shared" si="3"/>
        <v>0</v>
      </c>
      <c r="I66" s="55" t="s">
        <v>113</v>
      </c>
      <c r="J66" s="92"/>
      <c r="K66" s="96">
        <v>0.1</v>
      </c>
      <c r="L66" s="92">
        <v>1814092</v>
      </c>
      <c r="M66" s="53">
        <v>5</v>
      </c>
      <c r="N66" s="102"/>
      <c r="O66" s="59"/>
    </row>
    <row r="67" spans="2:15" ht="24" customHeight="1" x14ac:dyDescent="0.2">
      <c r="B67" s="106"/>
      <c r="C67" s="63"/>
      <c r="D67" s="104" t="e">
        <f t="shared" si="0"/>
        <v>#REF!</v>
      </c>
      <c r="E67" s="53" t="s">
        <v>281</v>
      </c>
      <c r="F67" s="54">
        <v>41421</v>
      </c>
      <c r="G67" s="55" t="s">
        <v>103</v>
      </c>
      <c r="H67" s="56">
        <f t="shared" si="3"/>
        <v>0</v>
      </c>
      <c r="I67" s="55" t="s">
        <v>113</v>
      </c>
      <c r="J67" s="92"/>
      <c r="K67" s="96">
        <v>0.1</v>
      </c>
      <c r="L67" s="92">
        <v>1781417</v>
      </c>
      <c r="M67" s="53">
        <v>5</v>
      </c>
      <c r="N67" s="102"/>
      <c r="O67" s="59"/>
    </row>
    <row r="68" spans="2:15" ht="24" customHeight="1" x14ac:dyDescent="0.2">
      <c r="B68" s="106"/>
      <c r="C68" s="63"/>
      <c r="D68" s="104" t="e">
        <f t="shared" si="0"/>
        <v>#REF!</v>
      </c>
      <c r="E68" s="53" t="s">
        <v>282</v>
      </c>
      <c r="F68" s="54">
        <v>41424</v>
      </c>
      <c r="G68" s="55" t="s">
        <v>103</v>
      </c>
      <c r="H68" s="56">
        <f t="shared" si="3"/>
        <v>0</v>
      </c>
      <c r="I68" s="55" t="s">
        <v>113</v>
      </c>
      <c r="J68" s="92"/>
      <c r="K68" s="96">
        <v>0.1</v>
      </c>
      <c r="L68" s="92">
        <v>1597167</v>
      </c>
      <c r="M68" s="53">
        <v>5</v>
      </c>
      <c r="N68" s="102"/>
      <c r="O68" s="59"/>
    </row>
    <row r="69" spans="2:15" ht="24" customHeight="1" x14ac:dyDescent="0.2">
      <c r="B69" s="106"/>
      <c r="C69" s="63"/>
      <c r="D69" s="104" t="e">
        <f t="shared" si="0"/>
        <v>#REF!</v>
      </c>
      <c r="E69" s="53" t="s">
        <v>283</v>
      </c>
      <c r="F69" s="54">
        <v>41426</v>
      </c>
      <c r="G69" s="55" t="s">
        <v>327</v>
      </c>
      <c r="H69" s="56">
        <f t="shared" si="3"/>
        <v>0</v>
      </c>
      <c r="I69" s="55" t="s">
        <v>98</v>
      </c>
      <c r="J69" s="92"/>
      <c r="K69" s="96">
        <v>0.1</v>
      </c>
      <c r="L69" s="92">
        <v>142727</v>
      </c>
      <c r="M69" s="53">
        <v>6</v>
      </c>
      <c r="N69" s="102"/>
      <c r="O69" s="59"/>
    </row>
    <row r="70" spans="2:15" ht="24" customHeight="1" x14ac:dyDescent="0.2">
      <c r="B70" s="106"/>
      <c r="C70" s="63"/>
      <c r="D70" s="104" t="e">
        <f t="shared" si="0"/>
        <v>#REF!</v>
      </c>
      <c r="E70" s="53" t="s">
        <v>284</v>
      </c>
      <c r="F70" s="54">
        <v>41426</v>
      </c>
      <c r="G70" s="55" t="s">
        <v>105</v>
      </c>
      <c r="H70" s="56">
        <f t="shared" si="3"/>
        <v>0</v>
      </c>
      <c r="I70" s="55" t="s">
        <v>345</v>
      </c>
      <c r="J70" s="92"/>
      <c r="K70" s="96">
        <v>0.1</v>
      </c>
      <c r="L70" s="92">
        <v>30710</v>
      </c>
      <c r="M70" s="53">
        <v>6</v>
      </c>
      <c r="N70" s="102"/>
      <c r="O70" s="59"/>
    </row>
    <row r="71" spans="2:15" ht="24" customHeight="1" x14ac:dyDescent="0.2">
      <c r="B71" s="106"/>
      <c r="C71" s="63"/>
      <c r="D71" s="104" t="e">
        <f t="shared" si="0"/>
        <v>#REF!</v>
      </c>
      <c r="E71" s="53" t="s">
        <v>285</v>
      </c>
      <c r="F71" s="54">
        <v>41432</v>
      </c>
      <c r="G71" s="55" t="s">
        <v>328</v>
      </c>
      <c r="H71" s="56">
        <f t="shared" si="3"/>
        <v>0</v>
      </c>
      <c r="I71" s="55" t="s">
        <v>347</v>
      </c>
      <c r="J71" s="92"/>
      <c r="K71" s="96">
        <v>0.1</v>
      </c>
      <c r="L71" s="92">
        <v>360000</v>
      </c>
      <c r="M71" s="53">
        <v>6</v>
      </c>
      <c r="N71" s="102"/>
      <c r="O71" s="59"/>
    </row>
    <row r="72" spans="2:15" ht="24" customHeight="1" x14ac:dyDescent="0.2">
      <c r="B72" s="106"/>
      <c r="C72" s="63"/>
      <c r="D72" s="104" t="e">
        <f t="shared" si="0"/>
        <v>#REF!</v>
      </c>
      <c r="E72" s="53" t="s">
        <v>286</v>
      </c>
      <c r="F72" s="54">
        <v>41433</v>
      </c>
      <c r="G72" s="55" t="s">
        <v>329</v>
      </c>
      <c r="H72" s="56">
        <f t="shared" si="3"/>
        <v>0</v>
      </c>
      <c r="I72" s="55" t="s">
        <v>348</v>
      </c>
      <c r="J72" s="92"/>
      <c r="K72" s="96">
        <v>0.1</v>
      </c>
      <c r="L72" s="92">
        <v>39064</v>
      </c>
      <c r="M72" s="53">
        <v>6</v>
      </c>
      <c r="N72" s="102"/>
      <c r="O72" s="59"/>
    </row>
    <row r="73" spans="2:15" ht="24" customHeight="1" x14ac:dyDescent="0.2">
      <c r="B73" s="106"/>
      <c r="C73" s="63"/>
      <c r="D73" s="104" t="e">
        <f t="shared" si="0"/>
        <v>#REF!</v>
      </c>
      <c r="E73" s="53" t="s">
        <v>287</v>
      </c>
      <c r="F73" s="54">
        <v>41435</v>
      </c>
      <c r="G73" s="55" t="s">
        <v>103</v>
      </c>
      <c r="H73" s="56">
        <f t="shared" si="3"/>
        <v>0</v>
      </c>
      <c r="I73" s="55" t="s">
        <v>113</v>
      </c>
      <c r="J73" s="92"/>
      <c r="K73" s="96">
        <v>0.1</v>
      </c>
      <c r="L73" s="92">
        <v>1804259</v>
      </c>
      <c r="M73" s="53">
        <v>6</v>
      </c>
      <c r="N73" s="102"/>
      <c r="O73" s="59"/>
    </row>
    <row r="74" spans="2:15" ht="24" customHeight="1" x14ac:dyDescent="0.2">
      <c r="B74" s="106"/>
      <c r="C74" s="63"/>
      <c r="D74" s="104" t="e">
        <f t="shared" si="0"/>
        <v>#REF!</v>
      </c>
      <c r="E74" s="53" t="s">
        <v>288</v>
      </c>
      <c r="F74" s="54">
        <v>41436</v>
      </c>
      <c r="G74" s="55" t="s">
        <v>330</v>
      </c>
      <c r="H74" s="56">
        <f t="shared" si="3"/>
        <v>0</v>
      </c>
      <c r="I74" s="55" t="s">
        <v>99</v>
      </c>
      <c r="J74" s="92"/>
      <c r="K74" s="96">
        <v>0.1</v>
      </c>
      <c r="L74" s="92">
        <v>612818</v>
      </c>
      <c r="M74" s="53">
        <v>6</v>
      </c>
      <c r="N74" s="102"/>
      <c r="O74" s="59"/>
    </row>
    <row r="75" spans="2:15" ht="24" customHeight="1" x14ac:dyDescent="0.2">
      <c r="B75" s="106"/>
      <c r="C75" s="63"/>
      <c r="D75" s="104" t="e">
        <f t="shared" si="0"/>
        <v>#REF!</v>
      </c>
      <c r="E75" s="53" t="s">
        <v>289</v>
      </c>
      <c r="F75" s="54">
        <v>41437</v>
      </c>
      <c r="G75" s="55" t="s">
        <v>330</v>
      </c>
      <c r="H75" s="56">
        <f t="shared" si="3"/>
        <v>0</v>
      </c>
      <c r="I75" s="55" t="s">
        <v>99</v>
      </c>
      <c r="J75" s="92"/>
      <c r="K75" s="96">
        <v>0.1</v>
      </c>
      <c r="L75" s="92">
        <v>14909</v>
      </c>
      <c r="M75" s="53">
        <v>6</v>
      </c>
      <c r="N75" s="102"/>
      <c r="O75" s="59"/>
    </row>
    <row r="76" spans="2:15" ht="24" customHeight="1" x14ac:dyDescent="0.2">
      <c r="B76" s="106"/>
      <c r="C76" s="63"/>
      <c r="D76" s="104" t="e">
        <f t="shared" si="0"/>
        <v>#REF!</v>
      </c>
      <c r="E76" s="53" t="s">
        <v>290</v>
      </c>
      <c r="F76" s="54">
        <v>41440</v>
      </c>
      <c r="G76" s="55" t="s">
        <v>329</v>
      </c>
      <c r="H76" s="56">
        <f t="shared" si="3"/>
        <v>0</v>
      </c>
      <c r="I76" s="55" t="s">
        <v>348</v>
      </c>
      <c r="J76" s="92"/>
      <c r="K76" s="96">
        <v>0.1</v>
      </c>
      <c r="L76" s="92">
        <v>119818</v>
      </c>
      <c r="M76" s="53">
        <v>6</v>
      </c>
      <c r="N76" s="102"/>
      <c r="O76" s="59"/>
    </row>
    <row r="77" spans="2:15" ht="24" customHeight="1" x14ac:dyDescent="0.2">
      <c r="B77" s="106"/>
      <c r="C77" s="63"/>
      <c r="D77" s="104" t="e">
        <f t="shared" si="0"/>
        <v>#REF!</v>
      </c>
      <c r="E77" s="53" t="s">
        <v>291</v>
      </c>
      <c r="F77" s="54">
        <v>41443</v>
      </c>
      <c r="G77" s="55" t="s">
        <v>103</v>
      </c>
      <c r="H77" s="56">
        <f t="shared" si="3"/>
        <v>0</v>
      </c>
      <c r="I77" s="55" t="s">
        <v>113</v>
      </c>
      <c r="J77" s="92"/>
      <c r="K77" s="96">
        <v>0.1</v>
      </c>
      <c r="L77" s="92">
        <v>1803990</v>
      </c>
      <c r="M77" s="53">
        <v>6</v>
      </c>
      <c r="N77" s="102"/>
      <c r="O77" s="59"/>
    </row>
    <row r="78" spans="2:15" ht="24" customHeight="1" x14ac:dyDescent="0.2">
      <c r="B78" s="106"/>
      <c r="C78" s="63"/>
      <c r="D78" s="104" t="e">
        <f t="shared" si="0"/>
        <v>#REF!</v>
      </c>
      <c r="E78" s="53" t="s">
        <v>292</v>
      </c>
      <c r="F78" s="54">
        <v>41444</v>
      </c>
      <c r="G78" s="55" t="s">
        <v>103</v>
      </c>
      <c r="H78" s="56">
        <f t="shared" si="3"/>
        <v>0</v>
      </c>
      <c r="I78" s="55" t="s">
        <v>113</v>
      </c>
      <c r="J78" s="92"/>
      <c r="K78" s="96">
        <v>0.1</v>
      </c>
      <c r="L78" s="92">
        <v>1791552</v>
      </c>
      <c r="M78" s="53">
        <v>6</v>
      </c>
      <c r="N78" s="102"/>
      <c r="O78" s="59"/>
    </row>
    <row r="79" spans="2:15" ht="24" customHeight="1" x14ac:dyDescent="0.2">
      <c r="B79" s="106"/>
      <c r="C79" s="63"/>
      <c r="D79" s="104" t="e">
        <f t="shared" si="0"/>
        <v>#REF!</v>
      </c>
      <c r="E79" s="53" t="s">
        <v>140</v>
      </c>
      <c r="F79" s="54">
        <v>41445</v>
      </c>
      <c r="G79" s="55" t="s">
        <v>331</v>
      </c>
      <c r="H79" s="56">
        <f t="shared" si="3"/>
        <v>0</v>
      </c>
      <c r="I79" s="55" t="s">
        <v>115</v>
      </c>
      <c r="J79" s="92"/>
      <c r="K79" s="96">
        <v>0.1</v>
      </c>
      <c r="L79" s="92">
        <v>1000000</v>
      </c>
      <c r="M79" s="53">
        <v>6</v>
      </c>
      <c r="N79" s="102"/>
      <c r="O79" s="59"/>
    </row>
    <row r="80" spans="2:15" ht="24" customHeight="1" x14ac:dyDescent="0.2">
      <c r="B80" s="106"/>
      <c r="C80" s="63"/>
      <c r="D80" s="104" t="e">
        <f t="shared" si="0"/>
        <v>#REF!</v>
      </c>
      <c r="E80" s="53" t="s">
        <v>293</v>
      </c>
      <c r="F80" s="54">
        <v>41446</v>
      </c>
      <c r="G80" s="55" t="s">
        <v>103</v>
      </c>
      <c r="H80" s="56">
        <f t="shared" si="3"/>
        <v>0</v>
      </c>
      <c r="I80" s="55" t="s">
        <v>113</v>
      </c>
      <c r="J80" s="92"/>
      <c r="K80" s="96">
        <v>0.1</v>
      </c>
      <c r="L80" s="92">
        <v>1811555</v>
      </c>
      <c r="M80" s="53">
        <v>6</v>
      </c>
      <c r="N80" s="102"/>
      <c r="O80" s="59"/>
    </row>
    <row r="81" spans="2:15" ht="24" customHeight="1" x14ac:dyDescent="0.2">
      <c r="B81" s="106"/>
      <c r="C81" s="63"/>
      <c r="D81" s="104" t="e">
        <f t="shared" si="0"/>
        <v>#REF!</v>
      </c>
      <c r="E81" s="53" t="s">
        <v>294</v>
      </c>
      <c r="F81" s="54">
        <v>41450</v>
      </c>
      <c r="G81" s="55" t="s">
        <v>103</v>
      </c>
      <c r="H81" s="56">
        <f t="shared" si="3"/>
        <v>0</v>
      </c>
      <c r="I81" s="55" t="s">
        <v>113</v>
      </c>
      <c r="J81" s="92"/>
      <c r="K81" s="96">
        <v>0.1</v>
      </c>
      <c r="L81" s="92">
        <v>1789164</v>
      </c>
      <c r="M81" s="53">
        <v>6</v>
      </c>
      <c r="N81" s="102"/>
      <c r="O81" s="59"/>
    </row>
    <row r="82" spans="2:15" ht="24" customHeight="1" x14ac:dyDescent="0.2">
      <c r="B82" s="106"/>
      <c r="C82" s="63"/>
      <c r="D82" s="104" t="e">
        <f t="shared" ref="D82:D116" si="4">IF(ISNA(VLOOKUP(G82,DSMV,3,0)),"",VLOOKUP(G82,DSMV,3,0))</f>
        <v>#REF!</v>
      </c>
      <c r="E82" s="53" t="s">
        <v>295</v>
      </c>
      <c r="F82" s="54">
        <v>41451</v>
      </c>
      <c r="G82" s="55" t="s">
        <v>103</v>
      </c>
      <c r="H82" s="56">
        <f t="shared" ref="H82:H113" si="5">IF(ISNA(VLOOKUP(G82,DSMV,2,0)),"",VLOOKUP(G82,DSMV,2,0))</f>
        <v>0</v>
      </c>
      <c r="I82" s="55" t="s">
        <v>113</v>
      </c>
      <c r="J82" s="92"/>
      <c r="K82" s="96">
        <v>0.1</v>
      </c>
      <c r="L82" s="92">
        <v>1814723</v>
      </c>
      <c r="M82" s="53">
        <v>6</v>
      </c>
      <c r="N82" s="102"/>
      <c r="O82" s="59"/>
    </row>
    <row r="83" spans="2:15" ht="24" customHeight="1" x14ac:dyDescent="0.2">
      <c r="B83" s="106"/>
      <c r="C83" s="63"/>
      <c r="D83" s="104" t="e">
        <f t="shared" si="4"/>
        <v>#REF!</v>
      </c>
      <c r="E83" s="53" t="s">
        <v>296</v>
      </c>
      <c r="F83" s="54">
        <v>41456</v>
      </c>
      <c r="G83" s="55" t="s">
        <v>105</v>
      </c>
      <c r="H83" s="56">
        <f t="shared" si="5"/>
        <v>0</v>
      </c>
      <c r="I83" s="55" t="s">
        <v>345</v>
      </c>
      <c r="J83" s="92"/>
      <c r="K83" s="96">
        <v>0.1</v>
      </c>
      <c r="L83" s="92">
        <v>25788</v>
      </c>
      <c r="M83" s="53">
        <v>7</v>
      </c>
      <c r="N83" s="102"/>
      <c r="O83" s="59"/>
    </row>
    <row r="84" spans="2:15" ht="24" customHeight="1" x14ac:dyDescent="0.2">
      <c r="B84" s="106"/>
      <c r="C84" s="63"/>
      <c r="D84" s="104" t="e">
        <f t="shared" si="4"/>
        <v>#REF!</v>
      </c>
      <c r="E84" s="53" t="s">
        <v>297</v>
      </c>
      <c r="F84" s="54">
        <v>41463</v>
      </c>
      <c r="G84" s="55" t="s">
        <v>332</v>
      </c>
      <c r="H84" s="56">
        <f t="shared" si="5"/>
        <v>0</v>
      </c>
      <c r="I84" s="55" t="s">
        <v>349</v>
      </c>
      <c r="J84" s="92"/>
      <c r="K84" s="96">
        <v>0.1</v>
      </c>
      <c r="L84" s="92">
        <v>57182</v>
      </c>
      <c r="M84" s="53">
        <v>7</v>
      </c>
      <c r="N84" s="102"/>
      <c r="O84" s="59"/>
    </row>
    <row r="85" spans="2:15" ht="24" customHeight="1" x14ac:dyDescent="0.2">
      <c r="B85" s="106"/>
      <c r="C85" s="63"/>
      <c r="D85" s="104" t="e">
        <f t="shared" si="4"/>
        <v>#REF!</v>
      </c>
      <c r="E85" s="53" t="s">
        <v>298</v>
      </c>
      <c r="F85" s="54">
        <v>41475</v>
      </c>
      <c r="G85" s="55" t="s">
        <v>103</v>
      </c>
      <c r="H85" s="56">
        <f t="shared" si="5"/>
        <v>0</v>
      </c>
      <c r="I85" s="55" t="s">
        <v>113</v>
      </c>
      <c r="J85" s="92"/>
      <c r="K85" s="96">
        <v>0.1</v>
      </c>
      <c r="L85" s="92">
        <v>1799304</v>
      </c>
      <c r="M85" s="53">
        <v>7</v>
      </c>
      <c r="N85" s="102"/>
      <c r="O85" s="59"/>
    </row>
    <row r="86" spans="2:15" ht="24" customHeight="1" x14ac:dyDescent="0.2">
      <c r="B86" s="106"/>
      <c r="C86" s="63"/>
      <c r="D86" s="104" t="e">
        <f t="shared" si="4"/>
        <v>#REF!</v>
      </c>
      <c r="E86" s="53" t="s">
        <v>299</v>
      </c>
      <c r="F86" s="54">
        <v>41480</v>
      </c>
      <c r="G86" s="55" t="s">
        <v>103</v>
      </c>
      <c r="H86" s="56">
        <f t="shared" si="5"/>
        <v>0</v>
      </c>
      <c r="I86" s="55" t="s">
        <v>113</v>
      </c>
      <c r="J86" s="92"/>
      <c r="K86" s="96">
        <v>0.1</v>
      </c>
      <c r="L86" s="92">
        <v>1770213</v>
      </c>
      <c r="M86" s="53">
        <v>7</v>
      </c>
      <c r="N86" s="102"/>
      <c r="O86" s="59"/>
    </row>
    <row r="87" spans="2:15" ht="24" customHeight="1" x14ac:dyDescent="0.2">
      <c r="B87" s="106"/>
      <c r="C87" s="63"/>
      <c r="D87" s="104" t="e">
        <f t="shared" si="4"/>
        <v>#REF!</v>
      </c>
      <c r="E87" s="53" t="s">
        <v>300</v>
      </c>
      <c r="F87" s="54">
        <v>41480</v>
      </c>
      <c r="G87" s="55" t="s">
        <v>333</v>
      </c>
      <c r="H87" s="56">
        <f t="shared" si="5"/>
        <v>0</v>
      </c>
      <c r="I87" s="55" t="s">
        <v>350</v>
      </c>
      <c r="J87" s="92"/>
      <c r="K87" s="96">
        <v>0.1</v>
      </c>
      <c r="L87" s="92">
        <v>31909</v>
      </c>
      <c r="M87" s="53">
        <v>7</v>
      </c>
      <c r="N87" s="102"/>
      <c r="O87" s="59"/>
    </row>
    <row r="88" spans="2:15" ht="24" customHeight="1" x14ac:dyDescent="0.2">
      <c r="B88" s="106"/>
      <c r="C88" s="63"/>
      <c r="D88" s="104" t="e">
        <f t="shared" si="4"/>
        <v>#REF!</v>
      </c>
      <c r="E88" s="53" t="s">
        <v>301</v>
      </c>
      <c r="F88" s="54">
        <v>41481</v>
      </c>
      <c r="G88" s="55" t="s">
        <v>103</v>
      </c>
      <c r="H88" s="56">
        <f t="shared" si="5"/>
        <v>0</v>
      </c>
      <c r="I88" s="55" t="s">
        <v>113</v>
      </c>
      <c r="J88" s="92"/>
      <c r="K88" s="96">
        <v>0.1</v>
      </c>
      <c r="L88" s="92">
        <v>788339</v>
      </c>
      <c r="M88" s="53">
        <v>7</v>
      </c>
      <c r="N88" s="102"/>
      <c r="O88" s="59"/>
    </row>
    <row r="89" spans="2:15" ht="24" customHeight="1" x14ac:dyDescent="0.2">
      <c r="B89" s="106"/>
      <c r="C89" s="63"/>
      <c r="D89" s="104" t="e">
        <f t="shared" si="4"/>
        <v>#REF!</v>
      </c>
      <c r="E89" s="53" t="s">
        <v>302</v>
      </c>
      <c r="F89" s="54">
        <v>41481</v>
      </c>
      <c r="G89" s="55" t="s">
        <v>325</v>
      </c>
      <c r="H89" s="56">
        <f t="shared" si="5"/>
        <v>0</v>
      </c>
      <c r="I89" s="55" t="s">
        <v>351</v>
      </c>
      <c r="J89" s="92"/>
      <c r="K89" s="96">
        <v>0.1</v>
      </c>
      <c r="L89" s="92">
        <v>678540</v>
      </c>
      <c r="M89" s="53">
        <v>7</v>
      </c>
      <c r="N89" s="102"/>
      <c r="O89" s="59"/>
    </row>
    <row r="90" spans="2:15" ht="24" customHeight="1" x14ac:dyDescent="0.2">
      <c r="B90" s="106"/>
      <c r="C90" s="63"/>
      <c r="D90" s="104" t="e">
        <f t="shared" si="4"/>
        <v>#REF!</v>
      </c>
      <c r="E90" s="53" t="s">
        <v>303</v>
      </c>
      <c r="F90" s="54">
        <v>41482</v>
      </c>
      <c r="G90" s="55" t="s">
        <v>103</v>
      </c>
      <c r="H90" s="56">
        <f t="shared" si="5"/>
        <v>0</v>
      </c>
      <c r="I90" s="55" t="s">
        <v>113</v>
      </c>
      <c r="J90" s="92"/>
      <c r="K90" s="96">
        <v>0.1</v>
      </c>
      <c r="L90" s="92">
        <v>836907</v>
      </c>
      <c r="M90" s="53">
        <v>7</v>
      </c>
      <c r="N90" s="102"/>
      <c r="O90" s="59"/>
    </row>
    <row r="91" spans="2:15" ht="24" customHeight="1" x14ac:dyDescent="0.2">
      <c r="B91" s="106"/>
      <c r="C91" s="63"/>
      <c r="D91" s="104" t="e">
        <f t="shared" si="4"/>
        <v>#REF!</v>
      </c>
      <c r="E91" s="53" t="s">
        <v>304</v>
      </c>
      <c r="F91" s="54">
        <v>41487</v>
      </c>
      <c r="G91" s="55" t="s">
        <v>327</v>
      </c>
      <c r="H91" s="56">
        <f t="shared" si="5"/>
        <v>0</v>
      </c>
      <c r="I91" s="55" t="s">
        <v>98</v>
      </c>
      <c r="J91" s="92"/>
      <c r="K91" s="96">
        <v>0.1</v>
      </c>
      <c r="L91" s="92">
        <v>188273</v>
      </c>
      <c r="M91" s="53">
        <v>8</v>
      </c>
      <c r="N91" s="102"/>
      <c r="O91" s="59"/>
    </row>
    <row r="92" spans="2:15" ht="24" customHeight="1" x14ac:dyDescent="0.2">
      <c r="B92" s="106"/>
      <c r="C92" s="63"/>
      <c r="D92" s="104" t="e">
        <f t="shared" si="4"/>
        <v>#REF!</v>
      </c>
      <c r="E92" s="53" t="s">
        <v>305</v>
      </c>
      <c r="F92" s="54">
        <v>41487</v>
      </c>
      <c r="G92" s="55" t="s">
        <v>105</v>
      </c>
      <c r="H92" s="56">
        <f t="shared" si="5"/>
        <v>0</v>
      </c>
      <c r="I92" s="55" t="s">
        <v>345</v>
      </c>
      <c r="J92" s="92"/>
      <c r="K92" s="96">
        <v>0.1</v>
      </c>
      <c r="L92" s="92">
        <v>26970</v>
      </c>
      <c r="M92" s="53">
        <v>8</v>
      </c>
      <c r="N92" s="102"/>
      <c r="O92" s="59"/>
    </row>
    <row r="93" spans="2:15" ht="24" customHeight="1" x14ac:dyDescent="0.2">
      <c r="B93" s="106"/>
      <c r="C93" s="63"/>
      <c r="D93" s="104" t="e">
        <f t="shared" si="4"/>
        <v>#REF!</v>
      </c>
      <c r="E93" s="53" t="s">
        <v>306</v>
      </c>
      <c r="F93" s="54">
        <v>41489</v>
      </c>
      <c r="G93" s="55" t="s">
        <v>328</v>
      </c>
      <c r="H93" s="56">
        <f t="shared" si="5"/>
        <v>0</v>
      </c>
      <c r="I93" s="55" t="s">
        <v>352</v>
      </c>
      <c r="J93" s="92"/>
      <c r="K93" s="96">
        <v>0.1</v>
      </c>
      <c r="L93" s="92">
        <v>358020</v>
      </c>
      <c r="M93" s="53">
        <v>8</v>
      </c>
      <c r="N93" s="102"/>
      <c r="O93" s="59"/>
    </row>
    <row r="94" spans="2:15" ht="24" customHeight="1" x14ac:dyDescent="0.2">
      <c r="B94" s="106"/>
      <c r="C94" s="63"/>
      <c r="D94" s="104" t="e">
        <f t="shared" si="4"/>
        <v>#REF!</v>
      </c>
      <c r="E94" s="53" t="s">
        <v>164</v>
      </c>
      <c r="F94" s="54">
        <v>41492</v>
      </c>
      <c r="G94" s="55" t="s">
        <v>334</v>
      </c>
      <c r="H94" s="56">
        <f t="shared" si="5"/>
        <v>0</v>
      </c>
      <c r="I94" s="55" t="s">
        <v>353</v>
      </c>
      <c r="J94" s="92"/>
      <c r="K94" s="96">
        <v>0.1</v>
      </c>
      <c r="L94" s="92">
        <v>1127128</v>
      </c>
      <c r="M94" s="53">
        <v>8</v>
      </c>
      <c r="N94" s="102"/>
      <c r="O94" s="59"/>
    </row>
    <row r="95" spans="2:15" ht="24" customHeight="1" x14ac:dyDescent="0.2">
      <c r="B95" s="106"/>
      <c r="C95" s="63"/>
      <c r="D95" s="104" t="e">
        <f t="shared" si="4"/>
        <v>#REF!</v>
      </c>
      <c r="E95" s="53" t="s">
        <v>307</v>
      </c>
      <c r="F95" s="54">
        <v>41495</v>
      </c>
      <c r="G95" s="55" t="s">
        <v>334</v>
      </c>
      <c r="H95" s="56">
        <f t="shared" si="5"/>
        <v>0</v>
      </c>
      <c r="I95" s="55" t="s">
        <v>354</v>
      </c>
      <c r="J95" s="92"/>
      <c r="K95" s="96">
        <v>0.1</v>
      </c>
      <c r="L95" s="92">
        <v>6355014</v>
      </c>
      <c r="M95" s="53">
        <v>8</v>
      </c>
      <c r="N95" s="102"/>
      <c r="O95" s="59"/>
    </row>
    <row r="96" spans="2:15" ht="24" customHeight="1" x14ac:dyDescent="0.2">
      <c r="B96" s="106"/>
      <c r="C96" s="63"/>
      <c r="D96" s="104" t="e">
        <f t="shared" si="4"/>
        <v>#REF!</v>
      </c>
      <c r="E96" s="53" t="s">
        <v>308</v>
      </c>
      <c r="F96" s="54">
        <v>41498</v>
      </c>
      <c r="G96" s="55" t="s">
        <v>328</v>
      </c>
      <c r="H96" s="56">
        <f t="shared" si="5"/>
        <v>0</v>
      </c>
      <c r="I96" s="55" t="s">
        <v>352</v>
      </c>
      <c r="J96" s="92"/>
      <c r="K96" s="96">
        <v>0.1</v>
      </c>
      <c r="L96" s="92">
        <v>501750</v>
      </c>
      <c r="M96" s="53">
        <v>8</v>
      </c>
      <c r="N96" s="102"/>
      <c r="O96" s="59"/>
    </row>
    <row r="97" spans="2:15" ht="24" customHeight="1" x14ac:dyDescent="0.2">
      <c r="B97" s="106"/>
      <c r="C97" s="63"/>
      <c r="D97" s="104" t="e">
        <f t="shared" si="4"/>
        <v>#REF!</v>
      </c>
      <c r="E97" s="53" t="s">
        <v>276</v>
      </c>
      <c r="F97" s="54">
        <v>41500</v>
      </c>
      <c r="G97" s="55" t="s">
        <v>335</v>
      </c>
      <c r="H97" s="56">
        <f t="shared" si="5"/>
        <v>0</v>
      </c>
      <c r="I97" s="55" t="s">
        <v>115</v>
      </c>
      <c r="J97" s="92"/>
      <c r="K97" s="96">
        <v>0.1</v>
      </c>
      <c r="L97" s="92">
        <v>1500000</v>
      </c>
      <c r="M97" s="53">
        <v>8</v>
      </c>
      <c r="N97" s="102"/>
      <c r="O97" s="59"/>
    </row>
    <row r="98" spans="2:15" ht="24" customHeight="1" x14ac:dyDescent="0.2">
      <c r="B98" s="106"/>
      <c r="C98" s="63"/>
      <c r="D98" s="104" t="e">
        <f t="shared" si="4"/>
        <v>#REF!</v>
      </c>
      <c r="E98" s="53" t="s">
        <v>309</v>
      </c>
      <c r="F98" s="54">
        <v>41518</v>
      </c>
      <c r="G98" s="55" t="s">
        <v>105</v>
      </c>
      <c r="H98" s="56">
        <f t="shared" si="5"/>
        <v>0</v>
      </c>
      <c r="I98" s="55" t="s">
        <v>345</v>
      </c>
      <c r="J98" s="92"/>
      <c r="K98" s="96">
        <v>0.1</v>
      </c>
      <c r="L98" s="92">
        <v>28224</v>
      </c>
      <c r="M98" s="53">
        <v>9</v>
      </c>
      <c r="N98" s="102"/>
      <c r="O98" s="59"/>
    </row>
    <row r="99" spans="2:15" ht="24" customHeight="1" x14ac:dyDescent="0.2">
      <c r="B99" s="106"/>
      <c r="C99" s="63"/>
      <c r="D99" s="104" t="e">
        <f t="shared" si="4"/>
        <v>#REF!</v>
      </c>
      <c r="E99" s="53" t="s">
        <v>310</v>
      </c>
      <c r="F99" s="54">
        <v>41521</v>
      </c>
      <c r="G99" s="55" t="s">
        <v>336</v>
      </c>
      <c r="H99" s="56">
        <f t="shared" si="5"/>
        <v>0</v>
      </c>
      <c r="I99" s="55" t="s">
        <v>355</v>
      </c>
      <c r="J99" s="92"/>
      <c r="K99" s="96">
        <v>0.1</v>
      </c>
      <c r="L99" s="92">
        <v>5952561</v>
      </c>
      <c r="M99" s="53">
        <v>9</v>
      </c>
      <c r="N99" s="102"/>
      <c r="O99" s="59"/>
    </row>
    <row r="100" spans="2:15" ht="24" customHeight="1" x14ac:dyDescent="0.2">
      <c r="B100" s="106"/>
      <c r="C100" s="63"/>
      <c r="D100" s="104" t="e">
        <f t="shared" si="4"/>
        <v>#REF!</v>
      </c>
      <c r="E100" s="53" t="s">
        <v>287</v>
      </c>
      <c r="F100" s="54">
        <v>41523</v>
      </c>
      <c r="G100" s="55" t="s">
        <v>336</v>
      </c>
      <c r="H100" s="56">
        <f t="shared" si="5"/>
        <v>0</v>
      </c>
      <c r="I100" s="55" t="s">
        <v>355</v>
      </c>
      <c r="J100" s="92"/>
      <c r="K100" s="96">
        <v>0.1</v>
      </c>
      <c r="L100" s="92">
        <v>7746877</v>
      </c>
      <c r="M100" s="53">
        <v>9</v>
      </c>
      <c r="N100" s="102"/>
      <c r="O100" s="59"/>
    </row>
    <row r="101" spans="2:15" ht="24" customHeight="1" x14ac:dyDescent="0.2">
      <c r="B101" s="106"/>
      <c r="C101" s="63"/>
      <c r="D101" s="104" t="e">
        <f t="shared" si="4"/>
        <v>#REF!</v>
      </c>
      <c r="E101" s="53" t="s">
        <v>311</v>
      </c>
      <c r="F101" s="54">
        <v>41526</v>
      </c>
      <c r="G101" s="55" t="s">
        <v>336</v>
      </c>
      <c r="H101" s="56">
        <f t="shared" si="5"/>
        <v>0</v>
      </c>
      <c r="I101" s="55" t="s">
        <v>355</v>
      </c>
      <c r="J101" s="92"/>
      <c r="K101" s="96">
        <v>0.1</v>
      </c>
      <c r="L101" s="92">
        <v>5915472</v>
      </c>
      <c r="M101" s="53">
        <v>9</v>
      </c>
      <c r="N101" s="102"/>
      <c r="O101" s="59"/>
    </row>
    <row r="102" spans="2:15" ht="24" customHeight="1" x14ac:dyDescent="0.2">
      <c r="B102" s="106"/>
      <c r="C102" s="63"/>
      <c r="D102" s="104" t="e">
        <f t="shared" si="4"/>
        <v>#REF!</v>
      </c>
      <c r="E102" s="53" t="s">
        <v>312</v>
      </c>
      <c r="F102" s="54">
        <v>41526</v>
      </c>
      <c r="G102" s="55" t="s">
        <v>337</v>
      </c>
      <c r="H102" s="56">
        <f t="shared" si="5"/>
        <v>0</v>
      </c>
      <c r="I102" s="55" t="s">
        <v>356</v>
      </c>
      <c r="J102" s="92"/>
      <c r="K102" s="96">
        <v>0.1</v>
      </c>
      <c r="L102" s="92">
        <v>42827</v>
      </c>
      <c r="M102" s="53">
        <v>9</v>
      </c>
      <c r="N102" s="102"/>
      <c r="O102" s="59"/>
    </row>
    <row r="103" spans="2:15" ht="24" customHeight="1" x14ac:dyDescent="0.2">
      <c r="B103" s="106"/>
      <c r="C103" s="63"/>
      <c r="D103" s="104" t="e">
        <f t="shared" si="4"/>
        <v>#REF!</v>
      </c>
      <c r="E103" s="53" t="s">
        <v>313</v>
      </c>
      <c r="F103" s="54">
        <v>41528</v>
      </c>
      <c r="G103" s="55" t="s">
        <v>336</v>
      </c>
      <c r="H103" s="56">
        <f t="shared" si="5"/>
        <v>0</v>
      </c>
      <c r="I103" s="55" t="s">
        <v>355</v>
      </c>
      <c r="J103" s="92"/>
      <c r="K103" s="96">
        <v>0.1</v>
      </c>
      <c r="L103" s="92">
        <v>1309835</v>
      </c>
      <c r="M103" s="53">
        <v>9</v>
      </c>
      <c r="N103" s="102"/>
      <c r="O103" s="59"/>
    </row>
    <row r="104" spans="2:15" ht="24" customHeight="1" x14ac:dyDescent="0.2">
      <c r="B104" s="106"/>
      <c r="C104" s="63"/>
      <c r="D104" s="104" t="e">
        <f t="shared" si="4"/>
        <v>#REF!</v>
      </c>
      <c r="E104" s="53" t="s">
        <v>194</v>
      </c>
      <c r="F104" s="54">
        <v>41529</v>
      </c>
      <c r="G104" s="55" t="s">
        <v>338</v>
      </c>
      <c r="H104" s="56">
        <f t="shared" si="5"/>
        <v>0</v>
      </c>
      <c r="I104" s="55" t="s">
        <v>357</v>
      </c>
      <c r="J104" s="92"/>
      <c r="K104" s="96">
        <v>0.1</v>
      </c>
      <c r="L104" s="92">
        <v>144000</v>
      </c>
      <c r="M104" s="53">
        <v>9</v>
      </c>
      <c r="N104" s="102"/>
      <c r="O104" s="59"/>
    </row>
    <row r="105" spans="2:15" ht="24" customHeight="1" x14ac:dyDescent="0.2">
      <c r="B105" s="106"/>
      <c r="C105" s="63"/>
      <c r="D105" s="104" t="e">
        <f t="shared" si="4"/>
        <v>#REF!</v>
      </c>
      <c r="E105" s="53" t="s">
        <v>314</v>
      </c>
      <c r="F105" s="54">
        <v>41530</v>
      </c>
      <c r="G105" s="55" t="s">
        <v>336</v>
      </c>
      <c r="H105" s="56">
        <f t="shared" si="5"/>
        <v>0</v>
      </c>
      <c r="I105" s="55" t="s">
        <v>358</v>
      </c>
      <c r="J105" s="92"/>
      <c r="K105" s="96">
        <v>0.1</v>
      </c>
      <c r="L105" s="92">
        <v>2845904</v>
      </c>
      <c r="M105" s="53">
        <v>9</v>
      </c>
      <c r="N105" s="102"/>
      <c r="O105" s="59"/>
    </row>
    <row r="106" spans="2:15" ht="24" customHeight="1" x14ac:dyDescent="0.2">
      <c r="B106" s="106"/>
      <c r="C106" s="63"/>
      <c r="D106" s="104" t="e">
        <f t="shared" si="4"/>
        <v>#REF!</v>
      </c>
      <c r="E106" s="53" t="s">
        <v>315</v>
      </c>
      <c r="F106" s="54">
        <v>41530</v>
      </c>
      <c r="G106" s="55" t="s">
        <v>339</v>
      </c>
      <c r="H106" s="56">
        <f t="shared" si="5"/>
        <v>0</v>
      </c>
      <c r="I106" s="55" t="s">
        <v>359</v>
      </c>
      <c r="J106" s="92"/>
      <c r="K106" s="96">
        <v>0.1</v>
      </c>
      <c r="L106" s="92">
        <v>139000</v>
      </c>
      <c r="M106" s="53">
        <v>9</v>
      </c>
      <c r="N106" s="102"/>
      <c r="O106" s="59"/>
    </row>
    <row r="107" spans="2:15" ht="24" customHeight="1" x14ac:dyDescent="0.2">
      <c r="B107" s="106"/>
      <c r="C107" s="63"/>
      <c r="D107" s="104" t="e">
        <f t="shared" si="4"/>
        <v>#REF!</v>
      </c>
      <c r="E107" s="53" t="s">
        <v>108</v>
      </c>
      <c r="F107" s="54">
        <v>41542</v>
      </c>
      <c r="G107" s="55" t="s">
        <v>340</v>
      </c>
      <c r="H107" s="56">
        <f t="shared" si="5"/>
        <v>0</v>
      </c>
      <c r="I107" s="55" t="s">
        <v>115</v>
      </c>
      <c r="J107" s="92"/>
      <c r="K107" s="96">
        <v>0.1</v>
      </c>
      <c r="L107" s="92">
        <v>1500000</v>
      </c>
      <c r="M107" s="53">
        <v>9</v>
      </c>
      <c r="N107" s="102"/>
      <c r="O107" s="59"/>
    </row>
    <row r="108" spans="2:15" ht="24" customHeight="1" x14ac:dyDescent="0.2">
      <c r="B108" s="106"/>
      <c r="C108" s="63"/>
      <c r="D108" s="104" t="e">
        <f t="shared" si="4"/>
        <v>#REF!</v>
      </c>
      <c r="E108" s="53" t="s">
        <v>316</v>
      </c>
      <c r="F108" s="54">
        <v>41547</v>
      </c>
      <c r="G108" s="55" t="s">
        <v>333</v>
      </c>
      <c r="H108" s="56">
        <f t="shared" si="5"/>
        <v>0</v>
      </c>
      <c r="I108" s="55" t="s">
        <v>350</v>
      </c>
      <c r="J108" s="92"/>
      <c r="K108" s="96">
        <v>0.1</v>
      </c>
      <c r="L108" s="92">
        <v>41318</v>
      </c>
      <c r="M108" s="53">
        <v>9</v>
      </c>
      <c r="N108" s="102"/>
      <c r="O108" s="59"/>
    </row>
    <row r="109" spans="2:15" ht="24" customHeight="1" x14ac:dyDescent="0.2">
      <c r="B109" s="106"/>
      <c r="C109" s="63"/>
      <c r="D109" s="104" t="e">
        <f t="shared" si="4"/>
        <v>#REF!</v>
      </c>
      <c r="E109" s="53" t="s">
        <v>110</v>
      </c>
      <c r="F109" s="54">
        <v>41561</v>
      </c>
      <c r="G109" s="55" t="s">
        <v>340</v>
      </c>
      <c r="H109" s="56">
        <f t="shared" si="5"/>
        <v>0</v>
      </c>
      <c r="I109" s="55" t="s">
        <v>115</v>
      </c>
      <c r="J109" s="92"/>
      <c r="K109" s="96">
        <v>0.1</v>
      </c>
      <c r="L109" s="92">
        <v>1000000</v>
      </c>
      <c r="M109" s="53" t="s">
        <v>344</v>
      </c>
      <c r="N109" s="102"/>
      <c r="O109" s="59"/>
    </row>
    <row r="110" spans="2:15" ht="24" customHeight="1" x14ac:dyDescent="0.2">
      <c r="B110" s="106"/>
      <c r="C110" s="63"/>
      <c r="D110" s="104" t="e">
        <f t="shared" si="4"/>
        <v>#REF!</v>
      </c>
      <c r="E110" s="53" t="s">
        <v>129</v>
      </c>
      <c r="F110" s="54">
        <v>41565</v>
      </c>
      <c r="G110" s="55" t="s">
        <v>341</v>
      </c>
      <c r="H110" s="56">
        <f t="shared" si="5"/>
        <v>0</v>
      </c>
      <c r="I110" s="55" t="s">
        <v>355</v>
      </c>
      <c r="J110" s="92"/>
      <c r="K110" s="96">
        <v>0.1</v>
      </c>
      <c r="L110" s="92">
        <v>3213225</v>
      </c>
      <c r="M110" s="53" t="s">
        <v>344</v>
      </c>
      <c r="N110" s="102"/>
      <c r="O110" s="59"/>
    </row>
    <row r="111" spans="2:15" ht="24" customHeight="1" x14ac:dyDescent="0.2">
      <c r="B111" s="106"/>
      <c r="C111" s="63"/>
      <c r="D111" s="104" t="e">
        <f t="shared" si="4"/>
        <v>#REF!</v>
      </c>
      <c r="E111" s="53" t="s">
        <v>317</v>
      </c>
      <c r="F111" s="54">
        <v>41572</v>
      </c>
      <c r="G111" s="55" t="s">
        <v>337</v>
      </c>
      <c r="H111" s="56">
        <f t="shared" si="5"/>
        <v>0</v>
      </c>
      <c r="I111" s="55" t="s">
        <v>356</v>
      </c>
      <c r="J111" s="92"/>
      <c r="K111" s="96">
        <v>0.1</v>
      </c>
      <c r="L111" s="92">
        <v>50327</v>
      </c>
      <c r="M111" s="53" t="s">
        <v>344</v>
      </c>
      <c r="N111" s="102"/>
      <c r="O111" s="59"/>
    </row>
    <row r="112" spans="2:15" ht="24" customHeight="1" x14ac:dyDescent="0.2">
      <c r="B112" s="106"/>
      <c r="C112" s="63"/>
      <c r="D112" s="104" t="e">
        <f t="shared" si="4"/>
        <v>#REF!</v>
      </c>
      <c r="E112" s="53" t="s">
        <v>318</v>
      </c>
      <c r="F112" s="54">
        <v>41575</v>
      </c>
      <c r="G112" s="55" t="s">
        <v>342</v>
      </c>
      <c r="H112" s="56">
        <f t="shared" si="5"/>
        <v>0</v>
      </c>
      <c r="I112" s="55" t="s">
        <v>360</v>
      </c>
      <c r="J112" s="92"/>
      <c r="K112" s="96">
        <v>0.1</v>
      </c>
      <c r="L112" s="92">
        <v>9818</v>
      </c>
      <c r="M112" s="53" t="s">
        <v>344</v>
      </c>
      <c r="N112" s="102"/>
      <c r="O112" s="59"/>
    </row>
    <row r="113" spans="2:15" ht="24" customHeight="1" x14ac:dyDescent="0.2">
      <c r="B113" s="106"/>
      <c r="C113" s="63"/>
      <c r="D113" s="104" t="e">
        <f t="shared" si="4"/>
        <v>#REF!</v>
      </c>
      <c r="E113" s="53" t="s">
        <v>319</v>
      </c>
      <c r="F113" s="54">
        <v>41580</v>
      </c>
      <c r="G113" s="55" t="s">
        <v>341</v>
      </c>
      <c r="H113" s="56">
        <f t="shared" si="5"/>
        <v>0</v>
      </c>
      <c r="I113" s="55" t="s">
        <v>355</v>
      </c>
      <c r="J113" s="92"/>
      <c r="K113" s="96">
        <v>0.1</v>
      </c>
      <c r="L113" s="92">
        <v>17893660</v>
      </c>
      <c r="M113" s="53" t="s">
        <v>344</v>
      </c>
      <c r="N113" s="102"/>
      <c r="O113" s="59"/>
    </row>
    <row r="114" spans="2:15" ht="24" customHeight="1" x14ac:dyDescent="0.2">
      <c r="B114" s="106"/>
      <c r="C114" s="63"/>
      <c r="D114" s="104" t="e">
        <f t="shared" si="4"/>
        <v>#REF!</v>
      </c>
      <c r="E114" s="53" t="s">
        <v>132</v>
      </c>
      <c r="F114" s="54">
        <v>41600</v>
      </c>
      <c r="G114" s="55" t="s">
        <v>340</v>
      </c>
      <c r="H114" s="56">
        <f t="shared" ref="H114:H145" si="6">IF(ISNA(VLOOKUP(G114,DSMV,2,0)),"",VLOOKUP(G114,DSMV,2,0))</f>
        <v>0</v>
      </c>
      <c r="I114" s="55" t="s">
        <v>115</v>
      </c>
      <c r="J114" s="92"/>
      <c r="K114" s="96">
        <v>0.1</v>
      </c>
      <c r="L114" s="92">
        <v>1000000</v>
      </c>
      <c r="M114" s="53" t="s">
        <v>344</v>
      </c>
      <c r="N114" s="102"/>
      <c r="O114" s="59"/>
    </row>
    <row r="115" spans="2:15" ht="24" customHeight="1" x14ac:dyDescent="0.2">
      <c r="B115" s="106"/>
      <c r="C115" s="63"/>
      <c r="D115" s="104" t="e">
        <f t="shared" si="4"/>
        <v>#REF!</v>
      </c>
      <c r="E115" s="53" t="s">
        <v>320</v>
      </c>
      <c r="F115" s="54">
        <v>41618</v>
      </c>
      <c r="G115" s="55" t="s">
        <v>328</v>
      </c>
      <c r="H115" s="56">
        <f t="shared" si="6"/>
        <v>0</v>
      </c>
      <c r="I115" s="55" t="s">
        <v>352</v>
      </c>
      <c r="J115" s="92"/>
      <c r="K115" s="96">
        <v>0.1</v>
      </c>
      <c r="L115" s="92">
        <v>750745</v>
      </c>
      <c r="M115" s="53" t="s">
        <v>344</v>
      </c>
      <c r="N115" s="102"/>
      <c r="O115" s="59"/>
    </row>
    <row r="116" spans="2:15" ht="24" customHeight="1" x14ac:dyDescent="0.2">
      <c r="B116" s="106"/>
      <c r="C116" s="63"/>
      <c r="D116" s="104" t="e">
        <f t="shared" si="4"/>
        <v>#REF!</v>
      </c>
      <c r="E116" s="53" t="s">
        <v>321</v>
      </c>
      <c r="F116" s="54">
        <v>41625</v>
      </c>
      <c r="G116" s="55" t="s">
        <v>343</v>
      </c>
      <c r="H116" s="56">
        <f t="shared" si="6"/>
        <v>0</v>
      </c>
      <c r="I116" s="55" t="s">
        <v>355</v>
      </c>
      <c r="J116" s="92"/>
      <c r="K116" s="96">
        <v>0.1</v>
      </c>
      <c r="L116" s="92">
        <v>19969609</v>
      </c>
      <c r="M116" s="53" t="s">
        <v>344</v>
      </c>
      <c r="N116" s="102"/>
      <c r="O116" s="59"/>
    </row>
    <row r="117" spans="2:15" ht="24" customHeight="1" x14ac:dyDescent="0.2">
      <c r="B117" s="106"/>
      <c r="C117" s="63"/>
      <c r="D117" s="104"/>
      <c r="E117" s="53"/>
      <c r="F117" s="54"/>
      <c r="G117" s="55"/>
      <c r="H117" s="56"/>
      <c r="I117" s="55"/>
      <c r="J117" s="92"/>
      <c r="K117" s="96"/>
      <c r="L117" s="92"/>
      <c r="M117" s="53"/>
      <c r="N117" s="102"/>
      <c r="O117" s="59"/>
    </row>
    <row r="118" spans="2:15" s="70" customFormat="1" ht="24" customHeight="1" x14ac:dyDescent="0.2">
      <c r="B118" s="65" t="s">
        <v>13</v>
      </c>
      <c r="C118" s="66"/>
      <c r="D118" s="67"/>
      <c r="E118" s="68"/>
      <c r="F118" s="67"/>
      <c r="G118" s="67"/>
      <c r="H118" s="67"/>
      <c r="I118" s="67"/>
      <c r="J118" s="95">
        <f>SUM(J18:J117)</f>
        <v>0</v>
      </c>
      <c r="K118" s="95"/>
      <c r="L118" s="95">
        <f>SUM(L18:L117)</f>
        <v>156590673</v>
      </c>
      <c r="M118" s="67"/>
      <c r="N118" s="59"/>
    </row>
    <row r="119" spans="2:15" ht="24" customHeight="1" x14ac:dyDescent="0.2">
      <c r="B119" s="71" t="s">
        <v>77</v>
      </c>
      <c r="C119" s="72"/>
      <c r="D119" s="72"/>
      <c r="E119" s="72"/>
      <c r="F119" s="72"/>
      <c r="G119" s="72"/>
      <c r="H119" s="72"/>
      <c r="I119" s="72"/>
      <c r="J119" s="73"/>
      <c r="K119" s="96"/>
      <c r="L119" s="73"/>
      <c r="M119" s="75"/>
      <c r="N119" s="59"/>
    </row>
    <row r="120" spans="2:15" s="70" customFormat="1" ht="24" customHeight="1" x14ac:dyDescent="0.2">
      <c r="B120" s="65" t="s">
        <v>13</v>
      </c>
      <c r="C120" s="66"/>
      <c r="D120" s="67"/>
      <c r="E120" s="68"/>
      <c r="F120" s="67"/>
      <c r="G120" s="67"/>
      <c r="H120" s="67"/>
      <c r="I120" s="67"/>
      <c r="J120" s="69"/>
      <c r="K120" s="69"/>
      <c r="L120" s="69"/>
      <c r="M120" s="67"/>
      <c r="N120" s="59"/>
    </row>
    <row r="121" spans="2:15" ht="24" customHeight="1" x14ac:dyDescent="0.2">
      <c r="B121" s="71" t="s">
        <v>78</v>
      </c>
      <c r="C121" s="72"/>
      <c r="D121" s="72"/>
      <c r="E121" s="72"/>
      <c r="F121" s="72"/>
      <c r="G121" s="72"/>
      <c r="H121" s="72"/>
      <c r="I121" s="72"/>
      <c r="J121" s="73"/>
      <c r="K121" s="96"/>
      <c r="L121" s="73"/>
      <c r="M121" s="75"/>
      <c r="N121" s="59"/>
    </row>
    <row r="122" spans="2:15" ht="24" customHeight="1" x14ac:dyDescent="0.2">
      <c r="B122" s="76"/>
      <c r="C122" s="77"/>
      <c r="D122" s="77"/>
      <c r="E122" s="47"/>
      <c r="F122" s="78"/>
      <c r="G122" s="77"/>
      <c r="H122" s="47"/>
      <c r="I122" s="77"/>
      <c r="J122" s="79"/>
      <c r="K122" s="79"/>
      <c r="L122" s="79"/>
      <c r="M122" s="77"/>
      <c r="N122" s="59"/>
    </row>
    <row r="123" spans="2:15" s="70" customFormat="1" ht="24" customHeight="1" x14ac:dyDescent="0.2">
      <c r="B123" s="65" t="s">
        <v>13</v>
      </c>
      <c r="C123" s="66"/>
      <c r="D123" s="67"/>
      <c r="E123" s="68"/>
      <c r="F123" s="67"/>
      <c r="G123" s="67"/>
      <c r="H123" s="67"/>
      <c r="I123" s="67"/>
      <c r="J123" s="69"/>
      <c r="K123" s="69"/>
      <c r="L123" s="69"/>
      <c r="M123" s="67"/>
      <c r="N123" s="59"/>
    </row>
    <row r="124" spans="2:15" s="70" customFormat="1" ht="24" customHeight="1" x14ac:dyDescent="0.2">
      <c r="B124" s="71" t="s">
        <v>79</v>
      </c>
      <c r="C124" s="72"/>
      <c r="D124" s="72"/>
      <c r="E124" s="72"/>
      <c r="F124" s="72"/>
      <c r="G124" s="72"/>
      <c r="H124" s="72"/>
      <c r="I124" s="72"/>
      <c r="J124" s="73"/>
      <c r="K124" s="74"/>
      <c r="L124" s="73"/>
      <c r="M124" s="75"/>
      <c r="N124" s="59"/>
    </row>
    <row r="125" spans="2:15" s="70" customFormat="1" ht="24" customHeight="1" x14ac:dyDescent="0.2">
      <c r="B125" s="76"/>
      <c r="C125" s="77"/>
      <c r="D125" s="77"/>
      <c r="E125" s="47"/>
      <c r="F125" s="78"/>
      <c r="G125" s="77"/>
      <c r="H125" s="47"/>
      <c r="I125" s="77"/>
      <c r="J125" s="79"/>
      <c r="K125" s="77"/>
      <c r="L125" s="79"/>
      <c r="M125" s="77"/>
      <c r="N125" s="59"/>
    </row>
    <row r="126" spans="2:15" s="70" customFormat="1" ht="24" customHeight="1" x14ac:dyDescent="0.2">
      <c r="B126" s="65" t="s">
        <v>13</v>
      </c>
      <c r="C126" s="66"/>
      <c r="D126" s="67"/>
      <c r="E126" s="68"/>
      <c r="F126" s="67"/>
      <c r="G126" s="67"/>
      <c r="H126" s="67"/>
      <c r="I126" s="67"/>
      <c r="J126" s="69"/>
      <c r="K126" s="67"/>
      <c r="L126" s="69"/>
      <c r="M126" s="67"/>
      <c r="N126" s="59"/>
    </row>
    <row r="127" spans="2:15" ht="24" customHeight="1" x14ac:dyDescent="0.2">
      <c r="B127" s="71" t="s">
        <v>45</v>
      </c>
      <c r="C127" s="72"/>
      <c r="D127" s="72"/>
      <c r="E127" s="72"/>
      <c r="F127" s="72"/>
      <c r="G127" s="72"/>
      <c r="H127" s="72"/>
      <c r="I127" s="72"/>
      <c r="J127" s="73"/>
      <c r="K127" s="74"/>
      <c r="L127" s="73"/>
      <c r="M127" s="75"/>
      <c r="N127" s="59"/>
    </row>
    <row r="128" spans="2:15" ht="24" customHeight="1" x14ac:dyDescent="0.2">
      <c r="B128" s="76"/>
      <c r="C128" s="77"/>
      <c r="D128" s="77"/>
      <c r="E128" s="47"/>
      <c r="F128" s="78"/>
      <c r="G128" s="77"/>
      <c r="H128" s="47"/>
      <c r="I128" s="77"/>
      <c r="J128" s="79"/>
      <c r="K128" s="77"/>
      <c r="L128" s="79"/>
      <c r="M128" s="77"/>
      <c r="N128" s="59"/>
    </row>
    <row r="129" spans="2:14" s="70" customFormat="1" ht="24" customHeight="1" x14ac:dyDescent="0.2">
      <c r="B129" s="65" t="s">
        <v>13</v>
      </c>
      <c r="C129" s="66"/>
      <c r="D129" s="67"/>
      <c r="E129" s="68"/>
      <c r="F129" s="67"/>
      <c r="G129" s="67"/>
      <c r="H129" s="67"/>
      <c r="I129" s="67"/>
      <c r="J129" s="69"/>
      <c r="K129" s="67"/>
      <c r="L129" s="69"/>
      <c r="M129" s="67"/>
      <c r="N129" s="80"/>
    </row>
    <row r="130" spans="2:14" x14ac:dyDescent="0.2">
      <c r="B130" s="44"/>
      <c r="C130" s="44"/>
      <c r="N130" s="59"/>
    </row>
    <row r="131" spans="2:14" x14ac:dyDescent="0.2">
      <c r="B131" s="39" t="s">
        <v>80</v>
      </c>
      <c r="N131" s="59"/>
    </row>
    <row r="132" spans="2:14" x14ac:dyDescent="0.2">
      <c r="B132" s="39" t="s">
        <v>81</v>
      </c>
      <c r="N132" s="59"/>
    </row>
    <row r="133" spans="2:14" x14ac:dyDescent="0.2">
      <c r="B133" s="81"/>
      <c r="C133" s="81"/>
      <c r="N133" s="59"/>
    </row>
    <row r="134" spans="2:14" x14ac:dyDescent="0.2">
      <c r="B134" s="81"/>
      <c r="C134" s="81"/>
      <c r="J134" s="132" t="s">
        <v>33</v>
      </c>
      <c r="K134" s="132"/>
      <c r="L134" s="132"/>
      <c r="M134" s="132"/>
      <c r="N134" s="59"/>
    </row>
    <row r="135" spans="2:14" x14ac:dyDescent="0.2">
      <c r="J135" s="132" t="s">
        <v>19</v>
      </c>
      <c r="K135" s="132"/>
      <c r="L135" s="132"/>
      <c r="M135" s="132"/>
    </row>
    <row r="136" spans="2:14" x14ac:dyDescent="0.2">
      <c r="J136" s="132" t="s">
        <v>20</v>
      </c>
      <c r="K136" s="132"/>
      <c r="L136" s="132"/>
      <c r="M136" s="132"/>
    </row>
    <row r="137" spans="2:14" x14ac:dyDescent="0.2">
      <c r="J137" s="132" t="s">
        <v>21</v>
      </c>
      <c r="K137" s="132"/>
      <c r="L137" s="132"/>
      <c r="M137" s="132"/>
    </row>
    <row r="142" spans="2:14" x14ac:dyDescent="0.2">
      <c r="H142" s="102"/>
      <c r="I142" s="102"/>
    </row>
    <row r="143" spans="2:14" x14ac:dyDescent="0.2">
      <c r="H143" s="102"/>
      <c r="I143" s="102"/>
    </row>
    <row r="144" spans="2:14" x14ac:dyDescent="0.2">
      <c r="H144" s="102"/>
      <c r="I144" s="102"/>
    </row>
    <row r="145" spans="8:9" x14ac:dyDescent="0.2">
      <c r="H145" s="102"/>
      <c r="I145" s="102"/>
    </row>
    <row r="146" spans="8:9" x14ac:dyDescent="0.2">
      <c r="H146" s="102"/>
      <c r="I146" s="102"/>
    </row>
    <row r="147" spans="8:9" x14ac:dyDescent="0.2">
      <c r="H147" s="102"/>
      <c r="I147" s="102"/>
    </row>
    <row r="148" spans="8:9" x14ac:dyDescent="0.2">
      <c r="H148" s="102"/>
      <c r="I148" s="102"/>
    </row>
    <row r="149" spans="8:9" x14ac:dyDescent="0.2">
      <c r="H149" s="102"/>
      <c r="I149" s="102"/>
    </row>
    <row r="150" spans="8:9" x14ac:dyDescent="0.2">
      <c r="H150" s="102"/>
      <c r="I150" s="102"/>
    </row>
    <row r="151" spans="8:9" x14ac:dyDescent="0.2">
      <c r="H151" s="102"/>
      <c r="I151" s="102"/>
    </row>
    <row r="152" spans="8:9" x14ac:dyDescent="0.2">
      <c r="H152" s="102"/>
      <c r="I152" s="102"/>
    </row>
    <row r="153" spans="8:9" x14ac:dyDescent="0.2">
      <c r="H153" s="102"/>
      <c r="I153" s="102"/>
    </row>
    <row r="154" spans="8:9" x14ac:dyDescent="0.2">
      <c r="H154" s="102"/>
      <c r="I154" s="102"/>
    </row>
    <row r="155" spans="8:9" x14ac:dyDescent="0.2">
      <c r="H155" s="102"/>
      <c r="I155" s="102"/>
    </row>
    <row r="156" spans="8:9" x14ac:dyDescent="0.2">
      <c r="H156" s="102"/>
      <c r="I156" s="102"/>
    </row>
    <row r="157" spans="8:9" x14ac:dyDescent="0.2">
      <c r="H157" s="102"/>
      <c r="I157" s="102"/>
    </row>
    <row r="158" spans="8:9" x14ac:dyDescent="0.2">
      <c r="H158" s="102"/>
      <c r="I158" s="102"/>
    </row>
    <row r="159" spans="8:9" x14ac:dyDescent="0.2">
      <c r="H159" s="102"/>
      <c r="I159" s="102"/>
    </row>
    <row r="160" spans="8:9" x14ac:dyDescent="0.2">
      <c r="H160" s="102"/>
      <c r="I160" s="102"/>
    </row>
    <row r="161" spans="8:9" x14ac:dyDescent="0.2">
      <c r="I161" s="102"/>
    </row>
    <row r="162" spans="8:9" x14ac:dyDescent="0.2">
      <c r="I162" s="102"/>
    </row>
    <row r="163" spans="8:9" x14ac:dyDescent="0.2">
      <c r="I163" s="102"/>
    </row>
    <row r="164" spans="8:9" x14ac:dyDescent="0.2">
      <c r="H164" s="102"/>
      <c r="I164" s="102"/>
    </row>
    <row r="165" spans="8:9" x14ac:dyDescent="0.2">
      <c r="H165" s="102"/>
      <c r="I165" s="102"/>
    </row>
    <row r="166" spans="8:9" x14ac:dyDescent="0.2">
      <c r="H166" s="102"/>
      <c r="I166" s="102"/>
    </row>
    <row r="167" spans="8:9" x14ac:dyDescent="0.2">
      <c r="H167" s="102"/>
      <c r="I167" s="102"/>
    </row>
    <row r="168" spans="8:9" x14ac:dyDescent="0.2">
      <c r="H168" s="102"/>
      <c r="I168" s="102"/>
    </row>
    <row r="169" spans="8:9" x14ac:dyDescent="0.2">
      <c r="I169" s="102"/>
    </row>
    <row r="170" spans="8:9" x14ac:dyDescent="0.2">
      <c r="I170" s="102"/>
    </row>
    <row r="171" spans="8:9" x14ac:dyDescent="0.2">
      <c r="I171" s="102"/>
    </row>
    <row r="172" spans="8:9" x14ac:dyDescent="0.2">
      <c r="I172" s="102"/>
    </row>
    <row r="173" spans="8:9" x14ac:dyDescent="0.2">
      <c r="I173" s="102"/>
    </row>
    <row r="174" spans="8:9" x14ac:dyDescent="0.2">
      <c r="I174" s="102"/>
    </row>
    <row r="175" spans="8:9" x14ac:dyDescent="0.2">
      <c r="I175" s="102"/>
    </row>
    <row r="182" spans="1:17" x14ac:dyDescent="0.2">
      <c r="I182" s="102"/>
    </row>
    <row r="191" spans="1:17" s="41" customFormat="1" x14ac:dyDescent="0.2">
      <c r="A191" s="39"/>
      <c r="B191" s="39"/>
      <c r="C191" s="39"/>
      <c r="E191" s="42"/>
      <c r="H191" s="102"/>
      <c r="J191" s="39"/>
      <c r="K191" s="43"/>
      <c r="L191" s="39"/>
      <c r="N191" s="39"/>
      <c r="O191" s="39"/>
      <c r="P191" s="39"/>
      <c r="Q191" s="39"/>
    </row>
    <row r="192" spans="1:17" s="41" customFormat="1" x14ac:dyDescent="0.2">
      <c r="A192" s="39"/>
      <c r="B192" s="39"/>
      <c r="C192" s="39"/>
      <c r="E192" s="42"/>
      <c r="H192" s="102"/>
      <c r="J192" s="39"/>
      <c r="K192" s="43"/>
      <c r="L192" s="39"/>
      <c r="N192" s="39"/>
      <c r="O192" s="39"/>
      <c r="P192" s="39"/>
      <c r="Q192" s="39"/>
    </row>
    <row r="193" spans="1:17" s="41" customFormat="1" x14ac:dyDescent="0.2">
      <c r="A193" s="39"/>
      <c r="B193" s="39"/>
      <c r="C193" s="39"/>
      <c r="E193" s="42"/>
      <c r="H193" s="102"/>
      <c r="J193" s="39"/>
      <c r="K193" s="43"/>
      <c r="L193" s="39"/>
      <c r="N193" s="39"/>
      <c r="O193" s="39"/>
      <c r="P193" s="39"/>
      <c r="Q193" s="39"/>
    </row>
    <row r="194" spans="1:17" s="41" customFormat="1" x14ac:dyDescent="0.2">
      <c r="A194" s="39"/>
      <c r="B194" s="39"/>
      <c r="C194" s="39"/>
      <c r="E194" s="42"/>
      <c r="H194" s="102"/>
      <c r="J194" s="39"/>
      <c r="K194" s="43"/>
      <c r="L194" s="39"/>
      <c r="N194" s="39"/>
      <c r="O194" s="39"/>
      <c r="P194" s="39"/>
      <c r="Q194" s="39"/>
    </row>
    <row r="195" spans="1:17" s="41" customFormat="1" x14ac:dyDescent="0.2">
      <c r="A195" s="39"/>
      <c r="B195" s="39"/>
      <c r="C195" s="39"/>
      <c r="E195" s="42"/>
      <c r="H195" s="102"/>
      <c r="J195" s="39"/>
      <c r="K195" s="43"/>
      <c r="L195" s="39"/>
      <c r="N195" s="39"/>
      <c r="O195" s="39"/>
      <c r="P195" s="39"/>
      <c r="Q195" s="39"/>
    </row>
    <row r="196" spans="1:17" s="41" customFormat="1" x14ac:dyDescent="0.2">
      <c r="A196" s="39"/>
      <c r="B196" s="39"/>
      <c r="C196" s="39"/>
      <c r="E196" s="42"/>
      <c r="H196" s="102"/>
      <c r="J196" s="39"/>
      <c r="K196" s="43"/>
      <c r="L196" s="39"/>
      <c r="N196" s="39"/>
      <c r="O196" s="39"/>
      <c r="P196" s="39"/>
      <c r="Q196" s="39"/>
    </row>
    <row r="197" spans="1:17" s="41" customFormat="1" x14ac:dyDescent="0.2">
      <c r="A197" s="39"/>
      <c r="B197" s="39"/>
      <c r="C197" s="39"/>
      <c r="E197" s="42"/>
      <c r="H197" s="102"/>
      <c r="J197" s="39"/>
      <c r="K197" s="43"/>
      <c r="L197" s="39"/>
      <c r="N197" s="39"/>
      <c r="O197" s="39"/>
      <c r="P197" s="39"/>
      <c r="Q197" s="39"/>
    </row>
    <row r="198" spans="1:17" s="41" customFormat="1" x14ac:dyDescent="0.2">
      <c r="A198" s="39"/>
      <c r="B198" s="39"/>
      <c r="C198" s="39"/>
      <c r="E198" s="42"/>
      <c r="H198" s="102"/>
      <c r="J198" s="39"/>
      <c r="K198" s="43"/>
      <c r="L198" s="39"/>
      <c r="N198" s="39"/>
      <c r="O198" s="39"/>
      <c r="P198" s="39"/>
      <c r="Q198" s="39"/>
    </row>
    <row r="199" spans="1:17" s="41" customFormat="1" x14ac:dyDescent="0.2">
      <c r="A199" s="39"/>
      <c r="B199" s="39"/>
      <c r="C199" s="39"/>
      <c r="E199" s="42"/>
      <c r="H199" s="102"/>
      <c r="J199" s="39"/>
      <c r="K199" s="43"/>
      <c r="L199" s="39"/>
      <c r="N199" s="39"/>
      <c r="O199" s="39"/>
      <c r="P199" s="39"/>
      <c r="Q199" s="39"/>
    </row>
    <row r="200" spans="1:17" s="41" customFormat="1" x14ac:dyDescent="0.2">
      <c r="A200" s="39"/>
      <c r="B200" s="39"/>
      <c r="C200" s="39"/>
      <c r="E200" s="42"/>
      <c r="H200" s="102"/>
      <c r="J200" s="39"/>
      <c r="K200" s="43"/>
      <c r="L200" s="39"/>
      <c r="N200" s="39"/>
      <c r="O200" s="39"/>
      <c r="P200" s="39"/>
      <c r="Q200" s="39"/>
    </row>
    <row r="201" spans="1:17" s="41" customFormat="1" x14ac:dyDescent="0.2">
      <c r="A201" s="39"/>
      <c r="B201" s="39"/>
      <c r="C201" s="39"/>
      <c r="E201" s="42"/>
      <c r="H201" s="102"/>
      <c r="J201" s="39"/>
      <c r="K201" s="43"/>
      <c r="L201" s="39"/>
      <c r="N201" s="39"/>
      <c r="O201" s="39"/>
      <c r="P201" s="39"/>
      <c r="Q201" s="39"/>
    </row>
    <row r="202" spans="1:17" s="41" customFormat="1" x14ac:dyDescent="0.2">
      <c r="A202" s="39"/>
      <c r="B202" s="39"/>
      <c r="C202" s="39"/>
      <c r="E202" s="42"/>
      <c r="H202" s="102"/>
      <c r="J202" s="39"/>
      <c r="K202" s="43"/>
      <c r="L202" s="39"/>
      <c r="N202" s="39"/>
      <c r="O202" s="39"/>
      <c r="P202" s="39"/>
      <c r="Q202" s="39"/>
    </row>
    <row r="203" spans="1:17" s="41" customFormat="1" x14ac:dyDescent="0.2">
      <c r="A203" s="39"/>
      <c r="B203" s="39"/>
      <c r="C203" s="39"/>
      <c r="E203" s="42"/>
      <c r="H203" s="102"/>
      <c r="J203" s="39"/>
      <c r="K203" s="43"/>
      <c r="L203" s="39"/>
      <c r="N203" s="39"/>
      <c r="O203" s="39"/>
      <c r="P203" s="39"/>
      <c r="Q203" s="39"/>
    </row>
    <row r="204" spans="1:17" s="41" customFormat="1" x14ac:dyDescent="0.2">
      <c r="A204" s="39"/>
      <c r="B204" s="39"/>
      <c r="C204" s="39"/>
      <c r="E204" s="42"/>
      <c r="H204" s="102"/>
      <c r="J204" s="39"/>
      <c r="K204" s="43"/>
      <c r="L204" s="39"/>
      <c r="N204" s="39"/>
      <c r="O204" s="39"/>
      <c r="P204" s="39"/>
      <c r="Q204" s="39"/>
    </row>
    <row r="205" spans="1:17" s="41" customFormat="1" x14ac:dyDescent="0.2">
      <c r="A205" s="39"/>
      <c r="B205" s="39"/>
      <c r="C205" s="39"/>
      <c r="E205" s="42"/>
      <c r="H205" s="102"/>
      <c r="J205" s="39"/>
      <c r="K205" s="43"/>
      <c r="L205" s="39"/>
      <c r="N205" s="39"/>
      <c r="O205" s="39"/>
      <c r="P205" s="39"/>
      <c r="Q205" s="39"/>
    </row>
    <row r="206" spans="1:17" s="41" customFormat="1" x14ac:dyDescent="0.2">
      <c r="A206" s="39"/>
      <c r="B206" s="39"/>
      <c r="C206" s="39"/>
      <c r="E206" s="42"/>
      <c r="H206" s="102"/>
      <c r="J206" s="39"/>
      <c r="K206" s="43"/>
      <c r="L206" s="39"/>
      <c r="N206" s="39"/>
      <c r="O206" s="39"/>
      <c r="P206" s="39"/>
      <c r="Q206" s="39"/>
    </row>
    <row r="207" spans="1:17" s="41" customFormat="1" x14ac:dyDescent="0.2">
      <c r="A207" s="39"/>
      <c r="B207" s="39"/>
      <c r="C207" s="39"/>
      <c r="E207" s="42"/>
      <c r="H207" s="102"/>
      <c r="J207" s="39"/>
      <c r="K207" s="43"/>
      <c r="L207" s="39"/>
      <c r="N207" s="39"/>
      <c r="O207" s="39"/>
      <c r="P207" s="39"/>
      <c r="Q207" s="39"/>
    </row>
    <row r="208" spans="1:17" s="41" customFormat="1" x14ac:dyDescent="0.2">
      <c r="A208" s="39"/>
      <c r="B208" s="39"/>
      <c r="C208" s="39"/>
      <c r="E208" s="42"/>
      <c r="H208" s="102"/>
      <c r="J208" s="39"/>
      <c r="K208" s="43"/>
      <c r="L208" s="39"/>
      <c r="N208" s="39"/>
      <c r="O208" s="39"/>
      <c r="P208" s="39"/>
      <c r="Q208" s="39"/>
    </row>
    <row r="209" spans="1:17" s="41" customFormat="1" x14ac:dyDescent="0.2">
      <c r="A209" s="39"/>
      <c r="B209" s="39"/>
      <c r="C209" s="39"/>
      <c r="E209" s="42"/>
      <c r="H209" s="102"/>
      <c r="J209" s="39"/>
      <c r="K209" s="43"/>
      <c r="L209" s="39"/>
      <c r="N209" s="39"/>
      <c r="O209" s="39"/>
      <c r="P209" s="39"/>
      <c r="Q209" s="39"/>
    </row>
    <row r="210" spans="1:17" s="41" customFormat="1" x14ac:dyDescent="0.2">
      <c r="A210" s="39"/>
      <c r="B210" s="39"/>
      <c r="C210" s="39"/>
      <c r="E210" s="42"/>
      <c r="H210" s="102"/>
      <c r="J210" s="39"/>
      <c r="K210" s="43"/>
      <c r="L210" s="39"/>
      <c r="N210" s="39"/>
      <c r="O210" s="39"/>
      <c r="P210" s="39"/>
      <c r="Q210" s="39"/>
    </row>
    <row r="211" spans="1:17" s="41" customFormat="1" x14ac:dyDescent="0.2">
      <c r="A211" s="39"/>
      <c r="B211" s="39"/>
      <c r="C211" s="39"/>
      <c r="E211" s="42"/>
      <c r="H211" s="102"/>
      <c r="J211" s="39"/>
      <c r="K211" s="43"/>
      <c r="L211" s="39"/>
      <c r="N211" s="39"/>
      <c r="O211" s="39"/>
      <c r="P211" s="39"/>
      <c r="Q211" s="39"/>
    </row>
    <row r="212" spans="1:17" s="41" customFormat="1" x14ac:dyDescent="0.2">
      <c r="A212" s="39"/>
      <c r="B212" s="39"/>
      <c r="C212" s="39"/>
      <c r="E212" s="42"/>
      <c r="H212" s="102"/>
      <c r="J212" s="39"/>
      <c r="K212" s="43"/>
      <c r="L212" s="39"/>
      <c r="N212" s="39"/>
      <c r="O212" s="39"/>
      <c r="P212" s="39"/>
      <c r="Q212" s="39"/>
    </row>
    <row r="213" spans="1:17" s="41" customFormat="1" x14ac:dyDescent="0.2">
      <c r="A213" s="39"/>
      <c r="B213" s="39"/>
      <c r="C213" s="39"/>
      <c r="E213" s="42"/>
      <c r="H213" s="102"/>
      <c r="J213" s="39"/>
      <c r="K213" s="43"/>
      <c r="L213" s="39"/>
      <c r="N213" s="39"/>
      <c r="O213" s="39"/>
      <c r="P213" s="39"/>
      <c r="Q213" s="39"/>
    </row>
    <row r="214" spans="1:17" s="41" customFormat="1" x14ac:dyDescent="0.2">
      <c r="A214" s="39"/>
      <c r="B214" s="39"/>
      <c r="C214" s="39"/>
      <c r="E214" s="42"/>
      <c r="H214" s="102"/>
      <c r="J214" s="39"/>
      <c r="K214" s="43"/>
      <c r="L214" s="39"/>
      <c r="N214" s="39"/>
      <c r="O214" s="39"/>
      <c r="P214" s="39"/>
      <c r="Q214" s="39"/>
    </row>
    <row r="215" spans="1:17" s="41" customFormat="1" x14ac:dyDescent="0.2">
      <c r="A215" s="39"/>
      <c r="B215" s="39"/>
      <c r="C215" s="39"/>
      <c r="E215" s="42"/>
      <c r="H215" s="102"/>
      <c r="J215" s="39"/>
      <c r="K215" s="43"/>
      <c r="L215" s="39"/>
      <c r="N215" s="39"/>
      <c r="O215" s="39"/>
      <c r="P215" s="39"/>
      <c r="Q215" s="39"/>
    </row>
    <row r="216" spans="1:17" s="41" customFormat="1" x14ac:dyDescent="0.2">
      <c r="A216" s="39"/>
      <c r="B216" s="39"/>
      <c r="C216" s="39"/>
      <c r="E216" s="42"/>
      <c r="H216" s="102"/>
      <c r="J216" s="39"/>
      <c r="K216" s="43"/>
      <c r="L216" s="39"/>
      <c r="N216" s="39"/>
      <c r="O216" s="39"/>
      <c r="P216" s="39"/>
      <c r="Q216" s="39"/>
    </row>
    <row r="217" spans="1:17" s="41" customFormat="1" x14ac:dyDescent="0.2">
      <c r="A217" s="39"/>
      <c r="B217" s="39"/>
      <c r="C217" s="39"/>
      <c r="E217" s="42"/>
      <c r="H217" s="102"/>
      <c r="J217" s="39"/>
      <c r="K217" s="43"/>
      <c r="L217" s="39"/>
      <c r="N217" s="39"/>
      <c r="O217" s="39"/>
      <c r="P217" s="39"/>
      <c r="Q217" s="39"/>
    </row>
    <row r="218" spans="1:17" s="41" customFormat="1" x14ac:dyDescent="0.2">
      <c r="A218" s="39"/>
      <c r="B218" s="39"/>
      <c r="C218" s="39"/>
      <c r="E218" s="42"/>
      <c r="H218" s="102"/>
      <c r="J218" s="39"/>
      <c r="K218" s="43"/>
      <c r="L218" s="39"/>
      <c r="N218" s="39"/>
      <c r="O218" s="39"/>
      <c r="P218" s="39"/>
      <c r="Q218" s="39"/>
    </row>
  </sheetData>
  <autoFilter ref="A16:O121"/>
  <mergeCells count="20">
    <mergeCell ref="J13:J15"/>
    <mergeCell ref="K13:K15"/>
    <mergeCell ref="L13:L15"/>
    <mergeCell ref="M13:M15"/>
    <mergeCell ref="B4:M4"/>
    <mergeCell ref="B5:M5"/>
    <mergeCell ref="B6:M6"/>
    <mergeCell ref="B7:M7"/>
    <mergeCell ref="B9:M9"/>
    <mergeCell ref="B10:M10"/>
    <mergeCell ref="J134:M134"/>
    <mergeCell ref="J135:M135"/>
    <mergeCell ref="J136:M136"/>
    <mergeCell ref="J137:M137"/>
    <mergeCell ref="B12:M12"/>
    <mergeCell ref="B13:B15"/>
    <mergeCell ref="C13:F14"/>
    <mergeCell ref="G13:G15"/>
    <mergeCell ref="H13:H15"/>
    <mergeCell ref="I13:I15"/>
  </mergeCells>
  <printOptions horizontalCentered="1"/>
  <pageMargins left="0" right="0" top="0"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3:L141"/>
  <sheetViews>
    <sheetView topLeftCell="A13" workbookViewId="0">
      <pane ySplit="4" topLeftCell="A17" activePane="bottomLeft" state="frozen"/>
      <selection activeCell="F24" sqref="F24"/>
      <selection pane="bottomLeft" activeCell="H18" sqref="H18:H128"/>
    </sheetView>
  </sheetViews>
  <sheetFormatPr defaultRowHeight="12.75" x14ac:dyDescent="0.2"/>
  <cols>
    <col min="1" max="1" width="2.140625" style="1" customWidth="1"/>
    <col min="2" max="2" width="5.5703125" style="6" customWidth="1"/>
    <col min="3" max="3" width="13.85546875" style="6" customWidth="1"/>
    <col min="4" max="4" width="8.28515625" style="6" customWidth="1"/>
    <col min="5" max="5" width="10.140625" style="6" customWidth="1"/>
    <col min="6" max="6" width="12.28515625" style="6" customWidth="1"/>
    <col min="7" max="7" width="36.42578125" style="6" customWidth="1"/>
    <col min="8" max="8" width="15.7109375" style="6" customWidth="1"/>
    <col min="9" max="9" width="19.7109375" style="6" customWidth="1"/>
    <col min="10" max="10" width="13.7109375" style="1" customWidth="1"/>
    <col min="11" max="11" width="12.28515625" style="1" customWidth="1"/>
    <col min="12" max="12" width="7.28515625" style="6" customWidth="1"/>
    <col min="13" max="16384" width="9.140625" style="1"/>
  </cols>
  <sheetData>
    <row r="3" spans="1:12" ht="15" x14ac:dyDescent="0.25">
      <c r="B3" s="13"/>
      <c r="C3" s="13"/>
    </row>
    <row r="4" spans="1:12" ht="15" x14ac:dyDescent="0.25">
      <c r="B4" s="154" t="s">
        <v>22</v>
      </c>
      <c r="C4" s="154"/>
      <c r="D4" s="154"/>
      <c r="E4" s="154"/>
      <c r="F4" s="154"/>
      <c r="G4" s="154"/>
      <c r="H4" s="154"/>
      <c r="I4" s="154"/>
      <c r="J4" s="154"/>
      <c r="K4" s="154"/>
      <c r="L4" s="154"/>
    </row>
    <row r="5" spans="1:12" ht="15" hidden="1" x14ac:dyDescent="0.25">
      <c r="A5" s="1" t="s">
        <v>36</v>
      </c>
      <c r="B5" s="154"/>
      <c r="C5" s="154"/>
      <c r="D5" s="154"/>
      <c r="E5" s="154"/>
      <c r="F5" s="154"/>
      <c r="G5" s="154"/>
      <c r="H5" s="154"/>
      <c r="I5" s="154"/>
      <c r="J5" s="154"/>
      <c r="K5" s="154"/>
      <c r="L5" s="154"/>
    </row>
    <row r="6" spans="1:12" x14ac:dyDescent="0.2">
      <c r="B6" s="143" t="s">
        <v>0</v>
      </c>
      <c r="C6" s="143"/>
      <c r="D6" s="143"/>
      <c r="E6" s="143"/>
      <c r="F6" s="143"/>
      <c r="G6" s="143"/>
      <c r="H6" s="143"/>
      <c r="I6" s="143"/>
      <c r="J6" s="143"/>
      <c r="K6" s="143"/>
      <c r="L6" s="143"/>
    </row>
    <row r="7" spans="1:12" x14ac:dyDescent="0.2">
      <c r="B7" s="143" t="s">
        <v>51</v>
      </c>
      <c r="C7" s="143"/>
      <c r="D7" s="143"/>
      <c r="E7" s="143"/>
      <c r="F7" s="143"/>
      <c r="G7" s="143"/>
      <c r="H7" s="143"/>
      <c r="I7" s="143"/>
      <c r="J7" s="143"/>
      <c r="K7" s="143"/>
      <c r="L7" s="143"/>
    </row>
    <row r="8" spans="1:12" x14ac:dyDescent="0.2">
      <c r="B8" s="14"/>
      <c r="C8" s="14"/>
    </row>
    <row r="9" spans="1:12" x14ac:dyDescent="0.2">
      <c r="B9" s="155" t="s">
        <v>1</v>
      </c>
      <c r="C9" s="155"/>
      <c r="D9" s="155"/>
      <c r="E9" s="155"/>
      <c r="F9" s="155"/>
      <c r="G9" s="155"/>
      <c r="H9" s="155"/>
      <c r="I9" s="155"/>
      <c r="J9" s="155"/>
      <c r="K9" s="155"/>
      <c r="L9" s="155"/>
    </row>
    <row r="10" spans="1:12" x14ac:dyDescent="0.2">
      <c r="B10" s="155" t="s">
        <v>2</v>
      </c>
      <c r="C10" s="155"/>
      <c r="D10" s="155"/>
      <c r="E10" s="155"/>
      <c r="F10" s="155"/>
      <c r="G10" s="155"/>
      <c r="H10" s="155"/>
      <c r="I10" s="155"/>
      <c r="J10" s="155"/>
      <c r="K10" s="155"/>
      <c r="L10" s="155"/>
    </row>
    <row r="11" spans="1:12" x14ac:dyDescent="0.2">
      <c r="B11" s="15"/>
      <c r="C11" s="15"/>
    </row>
    <row r="12" spans="1:12" x14ac:dyDescent="0.2">
      <c r="B12" s="148" t="s">
        <v>3</v>
      </c>
      <c r="C12" s="148"/>
      <c r="D12" s="148"/>
      <c r="E12" s="148"/>
      <c r="F12" s="148"/>
      <c r="G12" s="148"/>
      <c r="H12" s="148"/>
      <c r="I12" s="148"/>
      <c r="J12" s="148"/>
      <c r="K12" s="148"/>
      <c r="L12" s="148"/>
    </row>
    <row r="13" spans="1:12" ht="12.75" customHeight="1" x14ac:dyDescent="0.2">
      <c r="B13" s="149" t="s">
        <v>4</v>
      </c>
      <c r="C13" s="150"/>
      <c r="D13" s="150"/>
      <c r="E13" s="150"/>
      <c r="F13" s="151"/>
      <c r="G13" s="149" t="s">
        <v>5</v>
      </c>
      <c r="H13" s="149" t="s">
        <v>34</v>
      </c>
      <c r="I13" s="149" t="s">
        <v>6</v>
      </c>
      <c r="J13" s="149" t="s">
        <v>35</v>
      </c>
      <c r="K13" s="149" t="s">
        <v>7</v>
      </c>
      <c r="L13" s="149" t="s">
        <v>8</v>
      </c>
    </row>
    <row r="14" spans="1:12" ht="4.5" customHeight="1" x14ac:dyDescent="0.2">
      <c r="B14" s="149"/>
      <c r="C14" s="152"/>
      <c r="D14" s="152"/>
      <c r="E14" s="152"/>
      <c r="F14" s="153"/>
      <c r="G14" s="149"/>
      <c r="H14" s="149"/>
      <c r="I14" s="149"/>
      <c r="J14" s="149"/>
      <c r="K14" s="149"/>
      <c r="L14" s="149"/>
    </row>
    <row r="15" spans="1:12" ht="35.25" customHeight="1" x14ac:dyDescent="0.2">
      <c r="B15" s="149"/>
      <c r="C15" s="2" t="s">
        <v>48</v>
      </c>
      <c r="D15" s="2" t="s">
        <v>9</v>
      </c>
      <c r="E15" s="2" t="s">
        <v>10</v>
      </c>
      <c r="F15" s="2" t="s">
        <v>11</v>
      </c>
      <c r="G15" s="149"/>
      <c r="H15" s="149"/>
      <c r="I15" s="149"/>
      <c r="J15" s="149"/>
      <c r="K15" s="149"/>
      <c r="L15" s="149"/>
    </row>
    <row r="16" spans="1:12" x14ac:dyDescent="0.2">
      <c r="B16" s="7" t="s">
        <v>23</v>
      </c>
      <c r="C16" s="7" t="s">
        <v>24</v>
      </c>
      <c r="D16" s="7" t="s">
        <v>25</v>
      </c>
      <c r="E16" s="7" t="s">
        <v>26</v>
      </c>
      <c r="F16" s="7" t="s">
        <v>27</v>
      </c>
      <c r="G16" s="8" t="s">
        <v>28</v>
      </c>
      <c r="H16" s="8" t="s">
        <v>29</v>
      </c>
      <c r="I16" s="3" t="s">
        <v>30</v>
      </c>
      <c r="J16" s="3" t="s">
        <v>31</v>
      </c>
      <c r="K16" s="7" t="s">
        <v>32</v>
      </c>
      <c r="L16" s="7" t="s">
        <v>49</v>
      </c>
    </row>
    <row r="17" spans="2:12" s="25" customFormat="1" ht="16.5" customHeight="1" x14ac:dyDescent="0.2">
      <c r="B17" s="144" t="s">
        <v>16</v>
      </c>
      <c r="C17" s="145"/>
      <c r="D17" s="145"/>
      <c r="E17" s="145"/>
      <c r="F17" s="145"/>
      <c r="G17" s="145"/>
      <c r="H17" s="145"/>
      <c r="I17" s="145"/>
      <c r="J17" s="121"/>
      <c r="K17" s="121"/>
      <c r="L17" s="122"/>
    </row>
    <row r="18" spans="2:12" ht="18.75" customHeight="1" x14ac:dyDescent="0.2">
      <c r="B18" s="113">
        <f>IF(G18&lt;&gt;"",ROW()-17,"")</f>
        <v>1</v>
      </c>
      <c r="C18" s="114" t="s">
        <v>96</v>
      </c>
      <c r="D18" s="114" t="s">
        <v>97</v>
      </c>
      <c r="E18" s="115" t="s">
        <v>116</v>
      </c>
      <c r="F18" s="116">
        <v>41276</v>
      </c>
      <c r="G18" s="117" t="s">
        <v>227</v>
      </c>
      <c r="H18" s="125">
        <f t="shared" ref="H18:H81" si="0">IF(ISNA(VLOOKUP(G18,DSBR,2,0)),"",VLOOKUP(G18,DSBR,2,0))</f>
        <v>0</v>
      </c>
      <c r="I18" s="118" t="s">
        <v>95</v>
      </c>
      <c r="J18" s="119"/>
      <c r="K18" s="119">
        <v>2423500</v>
      </c>
      <c r="L18" s="126">
        <v>1</v>
      </c>
    </row>
    <row r="19" spans="2:12" ht="18.75" customHeight="1" x14ac:dyDescent="0.2">
      <c r="B19" s="113">
        <f>IF(G19&lt;&gt;"",ROW()-17,"")</f>
        <v>2</v>
      </c>
      <c r="C19" s="114" t="s">
        <v>96</v>
      </c>
      <c r="D19" s="114" t="s">
        <v>97</v>
      </c>
      <c r="E19" s="115" t="s">
        <v>117</v>
      </c>
      <c r="F19" s="116">
        <v>41282</v>
      </c>
      <c r="G19" s="117" t="s">
        <v>101</v>
      </c>
      <c r="H19" s="125">
        <f t="shared" si="0"/>
        <v>0</v>
      </c>
      <c r="I19" s="118" t="s">
        <v>95</v>
      </c>
      <c r="J19" s="119"/>
      <c r="K19" s="119">
        <v>1216080</v>
      </c>
      <c r="L19" s="126">
        <v>1</v>
      </c>
    </row>
    <row r="20" spans="2:12" ht="18.75" customHeight="1" x14ac:dyDescent="0.2">
      <c r="B20" s="113">
        <f>IF(G20&lt;&gt;"",ROW()-17,"")</f>
        <v>3</v>
      </c>
      <c r="C20" s="114" t="s">
        <v>96</v>
      </c>
      <c r="D20" s="114" t="s">
        <v>97</v>
      </c>
      <c r="E20" s="115" t="s">
        <v>118</v>
      </c>
      <c r="F20" s="116">
        <v>41283</v>
      </c>
      <c r="G20" s="117" t="s">
        <v>101</v>
      </c>
      <c r="H20" s="125">
        <f t="shared" si="0"/>
        <v>0</v>
      </c>
      <c r="I20" s="118" t="s">
        <v>95</v>
      </c>
      <c r="J20" s="119"/>
      <c r="K20" s="119">
        <v>1629400</v>
      </c>
      <c r="L20" s="126">
        <v>1</v>
      </c>
    </row>
    <row r="21" spans="2:12" ht="18.75" customHeight="1" x14ac:dyDescent="0.2">
      <c r="B21" s="113">
        <f>IF(G21&lt;&gt;"",ROW()-17,"")</f>
        <v>4</v>
      </c>
      <c r="C21" s="114" t="s">
        <v>96</v>
      </c>
      <c r="D21" s="114" t="s">
        <v>97</v>
      </c>
      <c r="E21" s="115" t="s">
        <v>119</v>
      </c>
      <c r="F21" s="116">
        <v>41283</v>
      </c>
      <c r="G21" s="117" t="s">
        <v>228</v>
      </c>
      <c r="H21" s="125">
        <f t="shared" si="0"/>
        <v>0</v>
      </c>
      <c r="I21" s="118" t="s">
        <v>95</v>
      </c>
      <c r="J21" s="119"/>
      <c r="K21" s="119">
        <v>1163840</v>
      </c>
      <c r="L21" s="126">
        <v>1</v>
      </c>
    </row>
    <row r="22" spans="2:12" ht="18.75" customHeight="1" x14ac:dyDescent="0.2">
      <c r="B22" s="113">
        <f>IF(G22&lt;&gt;"",ROW()-17,"")</f>
        <v>5</v>
      </c>
      <c r="C22" s="114" t="s">
        <v>96</v>
      </c>
      <c r="D22" s="114" t="s">
        <v>97</v>
      </c>
      <c r="E22" s="115" t="s">
        <v>120</v>
      </c>
      <c r="F22" s="116">
        <v>41295</v>
      </c>
      <c r="G22" s="117" t="s">
        <v>229</v>
      </c>
      <c r="H22" s="125">
        <f t="shared" si="0"/>
        <v>0</v>
      </c>
      <c r="I22" s="118" t="s">
        <v>95</v>
      </c>
      <c r="J22" s="119"/>
      <c r="K22" s="119">
        <v>1176915</v>
      </c>
      <c r="L22" s="126">
        <v>1</v>
      </c>
    </row>
    <row r="23" spans="2:12" ht="18.75" customHeight="1" x14ac:dyDescent="0.2">
      <c r="B23" s="113">
        <f t="shared" ref="B23:B86" si="1">IF(G23&lt;&gt;"",ROW()-17,"")</f>
        <v>6</v>
      </c>
      <c r="C23" s="114" t="s">
        <v>96</v>
      </c>
      <c r="D23" s="114" t="s">
        <v>97</v>
      </c>
      <c r="E23" s="115" t="s">
        <v>121</v>
      </c>
      <c r="F23" s="116">
        <v>41297</v>
      </c>
      <c r="G23" s="117" t="s">
        <v>101</v>
      </c>
      <c r="H23" s="125">
        <f t="shared" si="0"/>
        <v>0</v>
      </c>
      <c r="I23" s="118" t="s">
        <v>95</v>
      </c>
      <c r="J23" s="119"/>
      <c r="K23" s="119">
        <v>620000</v>
      </c>
      <c r="L23" s="126">
        <v>1</v>
      </c>
    </row>
    <row r="24" spans="2:12" ht="18.75" customHeight="1" x14ac:dyDescent="0.2">
      <c r="B24" s="113">
        <f t="shared" si="1"/>
        <v>7</v>
      </c>
      <c r="C24" s="114" t="s">
        <v>96</v>
      </c>
      <c r="D24" s="114" t="s">
        <v>97</v>
      </c>
      <c r="E24" s="115" t="s">
        <v>122</v>
      </c>
      <c r="F24" s="116">
        <v>41299</v>
      </c>
      <c r="G24" s="117" t="s">
        <v>228</v>
      </c>
      <c r="H24" s="125">
        <f t="shared" si="0"/>
        <v>0</v>
      </c>
      <c r="I24" s="118" t="s">
        <v>95</v>
      </c>
      <c r="J24" s="119"/>
      <c r="K24" s="119">
        <v>3260400</v>
      </c>
      <c r="L24" s="126">
        <v>1</v>
      </c>
    </row>
    <row r="25" spans="2:12" ht="18.75" customHeight="1" x14ac:dyDescent="0.2">
      <c r="B25" s="113">
        <f t="shared" si="1"/>
        <v>8</v>
      </c>
      <c r="C25" s="114" t="s">
        <v>96</v>
      </c>
      <c r="D25" s="114" t="s">
        <v>97</v>
      </c>
      <c r="E25" s="115" t="s">
        <v>123</v>
      </c>
      <c r="F25" s="116">
        <v>41305</v>
      </c>
      <c r="G25" s="117" t="s">
        <v>228</v>
      </c>
      <c r="H25" s="125">
        <f t="shared" si="0"/>
        <v>0</v>
      </c>
      <c r="I25" s="118" t="s">
        <v>95</v>
      </c>
      <c r="J25" s="119"/>
      <c r="K25" s="119">
        <v>670000</v>
      </c>
      <c r="L25" s="126">
        <v>1</v>
      </c>
    </row>
    <row r="26" spans="2:12" ht="18.75" customHeight="1" x14ac:dyDescent="0.2">
      <c r="B26" s="113">
        <f t="shared" si="1"/>
        <v>9</v>
      </c>
      <c r="C26" s="114" t="s">
        <v>96</v>
      </c>
      <c r="D26" s="114" t="s">
        <v>97</v>
      </c>
      <c r="E26" s="115" t="s">
        <v>124</v>
      </c>
      <c r="F26" s="116">
        <v>41307</v>
      </c>
      <c r="G26" s="117" t="s">
        <v>101</v>
      </c>
      <c r="H26" s="125">
        <f t="shared" si="0"/>
        <v>0</v>
      </c>
      <c r="I26" s="118" t="s">
        <v>95</v>
      </c>
      <c r="J26" s="119"/>
      <c r="K26" s="119">
        <v>1765945</v>
      </c>
      <c r="L26" s="126">
        <v>2</v>
      </c>
    </row>
    <row r="27" spans="2:12" ht="18.75" customHeight="1" x14ac:dyDescent="0.2">
      <c r="B27" s="113">
        <f t="shared" si="1"/>
        <v>10</v>
      </c>
      <c r="C27" s="114" t="s">
        <v>96</v>
      </c>
      <c r="D27" s="114" t="s">
        <v>97</v>
      </c>
      <c r="E27" s="115" t="s">
        <v>125</v>
      </c>
      <c r="F27" s="116">
        <v>41327</v>
      </c>
      <c r="G27" s="117" t="s">
        <v>228</v>
      </c>
      <c r="H27" s="125">
        <f t="shared" si="0"/>
        <v>0</v>
      </c>
      <c r="I27" s="118" t="s">
        <v>95</v>
      </c>
      <c r="J27" s="119"/>
      <c r="K27" s="119">
        <v>1396500</v>
      </c>
      <c r="L27" s="126">
        <v>2</v>
      </c>
    </row>
    <row r="28" spans="2:12" ht="18.75" customHeight="1" x14ac:dyDescent="0.2">
      <c r="B28" s="113">
        <f t="shared" si="1"/>
        <v>11</v>
      </c>
      <c r="C28" s="114" t="s">
        <v>96</v>
      </c>
      <c r="D28" s="114" t="s">
        <v>97</v>
      </c>
      <c r="E28" s="115" t="s">
        <v>126</v>
      </c>
      <c r="F28" s="116">
        <v>41330</v>
      </c>
      <c r="G28" s="117" t="s">
        <v>229</v>
      </c>
      <c r="H28" s="125">
        <f t="shared" si="0"/>
        <v>0</v>
      </c>
      <c r="I28" s="118" t="s">
        <v>95</v>
      </c>
      <c r="J28" s="119"/>
      <c r="K28" s="119">
        <v>786600</v>
      </c>
      <c r="L28" s="126">
        <v>2</v>
      </c>
    </row>
    <row r="29" spans="2:12" ht="18.75" customHeight="1" x14ac:dyDescent="0.2">
      <c r="B29" s="113">
        <f t="shared" si="1"/>
        <v>12</v>
      </c>
      <c r="C29" s="114" t="s">
        <v>96</v>
      </c>
      <c r="D29" s="114" t="s">
        <v>97</v>
      </c>
      <c r="E29" s="115" t="s">
        <v>127</v>
      </c>
      <c r="F29" s="116">
        <v>41331</v>
      </c>
      <c r="G29" s="117" t="s">
        <v>228</v>
      </c>
      <c r="H29" s="125">
        <f t="shared" si="0"/>
        <v>0</v>
      </c>
      <c r="I29" s="118" t="s">
        <v>95</v>
      </c>
      <c r="J29" s="119"/>
      <c r="K29" s="119">
        <v>1462690</v>
      </c>
      <c r="L29" s="126">
        <v>2</v>
      </c>
    </row>
    <row r="30" spans="2:12" ht="18.75" customHeight="1" x14ac:dyDescent="0.2">
      <c r="B30" s="113">
        <f t="shared" si="1"/>
        <v>13</v>
      </c>
      <c r="C30" s="114" t="s">
        <v>96</v>
      </c>
      <c r="D30" s="114" t="s">
        <v>97</v>
      </c>
      <c r="E30" s="115" t="s">
        <v>128</v>
      </c>
      <c r="F30" s="116">
        <v>41333</v>
      </c>
      <c r="G30" s="117" t="s">
        <v>228</v>
      </c>
      <c r="H30" s="125">
        <f t="shared" si="0"/>
        <v>0</v>
      </c>
      <c r="I30" s="118" t="s">
        <v>95</v>
      </c>
      <c r="J30" s="119"/>
      <c r="K30" s="119">
        <v>1648487</v>
      </c>
      <c r="L30" s="126">
        <v>2</v>
      </c>
    </row>
    <row r="31" spans="2:12" ht="18.75" customHeight="1" x14ac:dyDescent="0.2">
      <c r="B31" s="113">
        <f t="shared" si="1"/>
        <v>14</v>
      </c>
      <c r="C31" s="114" t="s">
        <v>96</v>
      </c>
      <c r="D31" s="114" t="s">
        <v>97</v>
      </c>
      <c r="E31" s="115" t="s">
        <v>129</v>
      </c>
      <c r="F31" s="116">
        <v>41338</v>
      </c>
      <c r="G31" s="117" t="s">
        <v>101</v>
      </c>
      <c r="H31" s="125">
        <f t="shared" si="0"/>
        <v>0</v>
      </c>
      <c r="I31" s="118" t="s">
        <v>95</v>
      </c>
      <c r="J31" s="119"/>
      <c r="K31" s="119">
        <v>1223600</v>
      </c>
      <c r="L31" s="126">
        <v>3</v>
      </c>
    </row>
    <row r="32" spans="2:12" ht="18.75" customHeight="1" x14ac:dyDescent="0.2">
      <c r="B32" s="113">
        <f t="shared" si="1"/>
        <v>15</v>
      </c>
      <c r="C32" s="114" t="s">
        <v>96</v>
      </c>
      <c r="D32" s="114" t="s">
        <v>97</v>
      </c>
      <c r="E32" s="115" t="s">
        <v>130</v>
      </c>
      <c r="F32" s="116">
        <v>41345</v>
      </c>
      <c r="G32" s="117" t="s">
        <v>228</v>
      </c>
      <c r="H32" s="125">
        <f t="shared" si="0"/>
        <v>0</v>
      </c>
      <c r="I32" s="118" t="s">
        <v>95</v>
      </c>
      <c r="J32" s="119"/>
      <c r="K32" s="119">
        <v>1037000</v>
      </c>
      <c r="L32" s="126">
        <v>3</v>
      </c>
    </row>
    <row r="33" spans="2:12" ht="18.75" customHeight="1" x14ac:dyDescent="0.2">
      <c r="B33" s="113">
        <f t="shared" si="1"/>
        <v>16</v>
      </c>
      <c r="C33" s="114" t="s">
        <v>96</v>
      </c>
      <c r="D33" s="114" t="s">
        <v>97</v>
      </c>
      <c r="E33" s="115" t="s">
        <v>131</v>
      </c>
      <c r="F33" s="116">
        <v>41351</v>
      </c>
      <c r="G33" s="117" t="s">
        <v>228</v>
      </c>
      <c r="H33" s="125">
        <f t="shared" si="0"/>
        <v>0</v>
      </c>
      <c r="I33" s="118" t="s">
        <v>95</v>
      </c>
      <c r="J33" s="119"/>
      <c r="K33" s="119">
        <v>1659954</v>
      </c>
      <c r="L33" s="126">
        <v>3</v>
      </c>
    </row>
    <row r="34" spans="2:12" ht="18.75" customHeight="1" x14ac:dyDescent="0.2">
      <c r="B34" s="113">
        <f t="shared" si="1"/>
        <v>17</v>
      </c>
      <c r="C34" s="114" t="s">
        <v>96</v>
      </c>
      <c r="D34" s="114" t="s">
        <v>97</v>
      </c>
      <c r="E34" s="115" t="s">
        <v>132</v>
      </c>
      <c r="F34" s="116">
        <v>41352</v>
      </c>
      <c r="G34" s="117" t="s">
        <v>228</v>
      </c>
      <c r="H34" s="125">
        <f t="shared" si="0"/>
        <v>0</v>
      </c>
      <c r="I34" s="118" t="s">
        <v>95</v>
      </c>
      <c r="J34" s="119"/>
      <c r="K34" s="119">
        <v>1729688</v>
      </c>
      <c r="L34" s="126">
        <v>3</v>
      </c>
    </row>
    <row r="35" spans="2:12" ht="18.75" customHeight="1" x14ac:dyDescent="0.2">
      <c r="B35" s="113">
        <f t="shared" si="1"/>
        <v>18</v>
      </c>
      <c r="C35" s="114" t="s">
        <v>96</v>
      </c>
      <c r="D35" s="114" t="s">
        <v>97</v>
      </c>
      <c r="E35" s="115" t="s">
        <v>133</v>
      </c>
      <c r="F35" s="116">
        <v>41353</v>
      </c>
      <c r="G35" s="117" t="s">
        <v>228</v>
      </c>
      <c r="H35" s="125">
        <f t="shared" si="0"/>
        <v>0</v>
      </c>
      <c r="I35" s="118" t="s">
        <v>95</v>
      </c>
      <c r="J35" s="119"/>
      <c r="K35" s="119">
        <v>1037000</v>
      </c>
      <c r="L35" s="126">
        <v>3</v>
      </c>
    </row>
    <row r="36" spans="2:12" ht="18.75" customHeight="1" x14ac:dyDescent="0.2">
      <c r="B36" s="113">
        <f t="shared" si="1"/>
        <v>19</v>
      </c>
      <c r="C36" s="114" t="s">
        <v>96</v>
      </c>
      <c r="D36" s="114" t="s">
        <v>97</v>
      </c>
      <c r="E36" s="115" t="s">
        <v>134</v>
      </c>
      <c r="F36" s="116">
        <v>41361</v>
      </c>
      <c r="G36" s="117" t="s">
        <v>101</v>
      </c>
      <c r="H36" s="125">
        <f t="shared" si="0"/>
        <v>0</v>
      </c>
      <c r="I36" s="118" t="s">
        <v>95</v>
      </c>
      <c r="J36" s="119"/>
      <c r="K36" s="119">
        <v>1369500</v>
      </c>
      <c r="L36" s="126">
        <v>3</v>
      </c>
    </row>
    <row r="37" spans="2:12" ht="18.75" customHeight="1" x14ac:dyDescent="0.2">
      <c r="B37" s="113">
        <f t="shared" si="1"/>
        <v>20</v>
      </c>
      <c r="C37" s="114" t="s">
        <v>96</v>
      </c>
      <c r="D37" s="114" t="s">
        <v>97</v>
      </c>
      <c r="E37" s="115" t="s">
        <v>135</v>
      </c>
      <c r="F37" s="116">
        <v>41365</v>
      </c>
      <c r="G37" s="117" t="s">
        <v>229</v>
      </c>
      <c r="H37" s="125">
        <f t="shared" si="0"/>
        <v>0</v>
      </c>
      <c r="I37" s="118" t="s">
        <v>95</v>
      </c>
      <c r="J37" s="119"/>
      <c r="K37" s="119">
        <v>1433706</v>
      </c>
      <c r="L37" s="126">
        <v>4</v>
      </c>
    </row>
    <row r="38" spans="2:12" ht="18.75" customHeight="1" x14ac:dyDescent="0.2">
      <c r="B38" s="113">
        <f t="shared" si="1"/>
        <v>21</v>
      </c>
      <c r="C38" s="114" t="s">
        <v>96</v>
      </c>
      <c r="D38" s="114" t="s">
        <v>97</v>
      </c>
      <c r="E38" s="115" t="s">
        <v>136</v>
      </c>
      <c r="F38" s="116">
        <v>41367</v>
      </c>
      <c r="G38" s="117" t="s">
        <v>228</v>
      </c>
      <c r="H38" s="125">
        <f t="shared" si="0"/>
        <v>0</v>
      </c>
      <c r="I38" s="118" t="s">
        <v>95</v>
      </c>
      <c r="J38" s="119"/>
      <c r="K38" s="119">
        <v>1426590</v>
      </c>
      <c r="L38" s="126">
        <v>4</v>
      </c>
    </row>
    <row r="39" spans="2:12" ht="18.75" customHeight="1" x14ac:dyDescent="0.2">
      <c r="B39" s="113">
        <f t="shared" si="1"/>
        <v>22</v>
      </c>
      <c r="C39" s="114" t="s">
        <v>96</v>
      </c>
      <c r="D39" s="114" t="s">
        <v>97</v>
      </c>
      <c r="E39" s="115" t="s">
        <v>137</v>
      </c>
      <c r="F39" s="116">
        <v>41368</v>
      </c>
      <c r="G39" s="117" t="s">
        <v>229</v>
      </c>
      <c r="H39" s="125">
        <f t="shared" si="0"/>
        <v>0</v>
      </c>
      <c r="I39" s="118" t="s">
        <v>95</v>
      </c>
      <c r="J39" s="119"/>
      <c r="K39" s="119">
        <v>1813544</v>
      </c>
      <c r="L39" s="126">
        <v>4</v>
      </c>
    </row>
    <row r="40" spans="2:12" ht="18.75" customHeight="1" x14ac:dyDescent="0.2">
      <c r="B40" s="113">
        <f t="shared" si="1"/>
        <v>23</v>
      </c>
      <c r="C40" s="114" t="s">
        <v>96</v>
      </c>
      <c r="D40" s="114" t="s">
        <v>97</v>
      </c>
      <c r="E40" s="115" t="s">
        <v>138</v>
      </c>
      <c r="F40" s="116">
        <v>41369</v>
      </c>
      <c r="G40" s="117" t="s">
        <v>228</v>
      </c>
      <c r="H40" s="125">
        <f t="shared" si="0"/>
        <v>0</v>
      </c>
      <c r="I40" s="118" t="s">
        <v>95</v>
      </c>
      <c r="J40" s="119"/>
      <c r="K40" s="119">
        <v>1550000</v>
      </c>
      <c r="L40" s="126">
        <v>4</v>
      </c>
    </row>
    <row r="41" spans="2:12" ht="18.75" customHeight="1" x14ac:dyDescent="0.2">
      <c r="B41" s="113">
        <f t="shared" si="1"/>
        <v>24</v>
      </c>
      <c r="C41" s="114" t="s">
        <v>96</v>
      </c>
      <c r="D41" s="114" t="s">
        <v>97</v>
      </c>
      <c r="E41" s="115" t="s">
        <v>139</v>
      </c>
      <c r="F41" s="116">
        <v>41380</v>
      </c>
      <c r="G41" s="117" t="s">
        <v>101</v>
      </c>
      <c r="H41" s="125">
        <f t="shared" si="0"/>
        <v>0</v>
      </c>
      <c r="I41" s="118" t="s">
        <v>95</v>
      </c>
      <c r="J41" s="119"/>
      <c r="K41" s="119">
        <v>1394550</v>
      </c>
      <c r="L41" s="126">
        <v>4</v>
      </c>
    </row>
    <row r="42" spans="2:12" ht="18.75" customHeight="1" x14ac:dyDescent="0.2">
      <c r="B42" s="113">
        <f t="shared" si="1"/>
        <v>25</v>
      </c>
      <c r="C42" s="114" t="s">
        <v>96</v>
      </c>
      <c r="D42" s="114" t="s">
        <v>97</v>
      </c>
      <c r="E42" s="115" t="s">
        <v>140</v>
      </c>
      <c r="F42" s="116">
        <v>41380</v>
      </c>
      <c r="G42" s="117" t="s">
        <v>228</v>
      </c>
      <c r="H42" s="125">
        <f t="shared" si="0"/>
        <v>0</v>
      </c>
      <c r="I42" s="118" t="s">
        <v>95</v>
      </c>
      <c r="J42" s="119"/>
      <c r="K42" s="119">
        <v>998760</v>
      </c>
      <c r="L42" s="126">
        <v>4</v>
      </c>
    </row>
    <row r="43" spans="2:12" ht="18.75" customHeight="1" x14ac:dyDescent="0.2">
      <c r="B43" s="113">
        <f t="shared" si="1"/>
        <v>26</v>
      </c>
      <c r="C43" s="114" t="s">
        <v>96</v>
      </c>
      <c r="D43" s="114" t="s">
        <v>97</v>
      </c>
      <c r="E43" s="115" t="s">
        <v>141</v>
      </c>
      <c r="F43" s="116">
        <v>41388</v>
      </c>
      <c r="G43" s="117" t="s">
        <v>228</v>
      </c>
      <c r="H43" s="125">
        <f t="shared" si="0"/>
        <v>0</v>
      </c>
      <c r="I43" s="118" t="s">
        <v>95</v>
      </c>
      <c r="J43" s="119"/>
      <c r="K43" s="119">
        <v>1117000</v>
      </c>
      <c r="L43" s="126">
        <v>4</v>
      </c>
    </row>
    <row r="44" spans="2:12" ht="18.75" customHeight="1" x14ac:dyDescent="0.2">
      <c r="B44" s="113">
        <f t="shared" si="1"/>
        <v>27</v>
      </c>
      <c r="C44" s="114" t="s">
        <v>96</v>
      </c>
      <c r="D44" s="114" t="s">
        <v>97</v>
      </c>
      <c r="E44" s="115" t="s">
        <v>142</v>
      </c>
      <c r="F44" s="116">
        <v>41396</v>
      </c>
      <c r="G44" s="117" t="s">
        <v>230</v>
      </c>
      <c r="H44" s="125">
        <f t="shared" si="0"/>
        <v>0</v>
      </c>
      <c r="I44" s="118" t="s">
        <v>95</v>
      </c>
      <c r="J44" s="119"/>
      <c r="K44" s="119">
        <v>1133100</v>
      </c>
      <c r="L44" s="126">
        <v>5</v>
      </c>
    </row>
    <row r="45" spans="2:12" ht="18.75" customHeight="1" x14ac:dyDescent="0.2">
      <c r="B45" s="113">
        <f t="shared" si="1"/>
        <v>28</v>
      </c>
      <c r="C45" s="114" t="s">
        <v>96</v>
      </c>
      <c r="D45" s="114" t="s">
        <v>97</v>
      </c>
      <c r="E45" s="115" t="s">
        <v>143</v>
      </c>
      <c r="F45" s="116">
        <v>41396</v>
      </c>
      <c r="G45" s="117" t="s">
        <v>230</v>
      </c>
      <c r="H45" s="125">
        <f t="shared" si="0"/>
        <v>0</v>
      </c>
      <c r="I45" s="118" t="s">
        <v>95</v>
      </c>
      <c r="J45" s="119"/>
      <c r="K45" s="119">
        <v>489278</v>
      </c>
      <c r="L45" s="126">
        <v>5</v>
      </c>
    </row>
    <row r="46" spans="2:12" ht="18.75" customHeight="1" x14ac:dyDescent="0.2">
      <c r="B46" s="113">
        <f t="shared" si="1"/>
        <v>29</v>
      </c>
      <c r="C46" s="114" t="s">
        <v>96</v>
      </c>
      <c r="D46" s="114" t="s">
        <v>97</v>
      </c>
      <c r="E46" s="115" t="s">
        <v>144</v>
      </c>
      <c r="F46" s="116">
        <v>41396</v>
      </c>
      <c r="G46" s="117" t="s">
        <v>231</v>
      </c>
      <c r="H46" s="125">
        <f t="shared" si="0"/>
        <v>0</v>
      </c>
      <c r="I46" s="118" t="s">
        <v>95</v>
      </c>
      <c r="J46" s="119"/>
      <c r="K46" s="119">
        <v>1424385</v>
      </c>
      <c r="L46" s="126">
        <v>5</v>
      </c>
    </row>
    <row r="47" spans="2:12" ht="18.75" customHeight="1" x14ac:dyDescent="0.2">
      <c r="B47" s="113">
        <f t="shared" si="1"/>
        <v>30</v>
      </c>
      <c r="C47" s="114" t="s">
        <v>96</v>
      </c>
      <c r="D47" s="114" t="s">
        <v>97</v>
      </c>
      <c r="E47" s="115" t="s">
        <v>145</v>
      </c>
      <c r="F47" s="116">
        <v>41397</v>
      </c>
      <c r="G47" s="117" t="s">
        <v>101</v>
      </c>
      <c r="H47" s="125">
        <f t="shared" si="0"/>
        <v>0</v>
      </c>
      <c r="I47" s="118" t="s">
        <v>95</v>
      </c>
      <c r="J47" s="119"/>
      <c r="K47" s="119">
        <v>1160000</v>
      </c>
      <c r="L47" s="126">
        <v>5</v>
      </c>
    </row>
    <row r="48" spans="2:12" ht="18.75" customHeight="1" x14ac:dyDescent="0.2">
      <c r="B48" s="113">
        <f t="shared" si="1"/>
        <v>31</v>
      </c>
      <c r="C48" s="114" t="s">
        <v>96</v>
      </c>
      <c r="D48" s="114" t="s">
        <v>97</v>
      </c>
      <c r="E48" s="115" t="s">
        <v>146</v>
      </c>
      <c r="F48" s="116">
        <v>41401</v>
      </c>
      <c r="G48" s="117" t="s">
        <v>229</v>
      </c>
      <c r="H48" s="125">
        <f t="shared" si="0"/>
        <v>0</v>
      </c>
      <c r="I48" s="118" t="s">
        <v>95</v>
      </c>
      <c r="J48" s="119"/>
      <c r="K48" s="119">
        <v>1313750</v>
      </c>
      <c r="L48" s="126">
        <v>5</v>
      </c>
    </row>
    <row r="49" spans="2:12" ht="18.75" customHeight="1" x14ac:dyDescent="0.2">
      <c r="B49" s="113">
        <f t="shared" si="1"/>
        <v>32</v>
      </c>
      <c r="C49" s="114" t="s">
        <v>96</v>
      </c>
      <c r="D49" s="114" t="s">
        <v>97</v>
      </c>
      <c r="E49" s="115" t="s">
        <v>147</v>
      </c>
      <c r="F49" s="116">
        <v>41402</v>
      </c>
      <c r="G49" s="117" t="s">
        <v>229</v>
      </c>
      <c r="H49" s="125">
        <f t="shared" si="0"/>
        <v>0</v>
      </c>
      <c r="I49" s="118" t="s">
        <v>95</v>
      </c>
      <c r="J49" s="119"/>
      <c r="K49" s="119">
        <v>2061920</v>
      </c>
      <c r="L49" s="126">
        <v>5</v>
      </c>
    </row>
    <row r="50" spans="2:12" ht="18.75" customHeight="1" x14ac:dyDescent="0.2">
      <c r="B50" s="113">
        <f t="shared" si="1"/>
        <v>33</v>
      </c>
      <c r="C50" s="114" t="s">
        <v>96</v>
      </c>
      <c r="D50" s="114" t="s">
        <v>97</v>
      </c>
      <c r="E50" s="115" t="s">
        <v>148</v>
      </c>
      <c r="F50" s="116">
        <v>41403</v>
      </c>
      <c r="G50" s="117" t="s">
        <v>228</v>
      </c>
      <c r="H50" s="125">
        <f t="shared" si="0"/>
        <v>0</v>
      </c>
      <c r="I50" s="118" t="s">
        <v>95</v>
      </c>
      <c r="J50" s="119"/>
      <c r="K50" s="119">
        <v>1178880</v>
      </c>
      <c r="L50" s="126">
        <v>5</v>
      </c>
    </row>
    <row r="51" spans="2:12" ht="18.75" customHeight="1" x14ac:dyDescent="0.2">
      <c r="B51" s="113">
        <f t="shared" si="1"/>
        <v>34</v>
      </c>
      <c r="C51" s="114" t="s">
        <v>96</v>
      </c>
      <c r="D51" s="114" t="s">
        <v>97</v>
      </c>
      <c r="E51" s="115" t="s">
        <v>149</v>
      </c>
      <c r="F51" s="116">
        <v>41404</v>
      </c>
      <c r="G51" s="117" t="s">
        <v>228</v>
      </c>
      <c r="H51" s="125">
        <f t="shared" si="0"/>
        <v>0</v>
      </c>
      <c r="I51" s="118" t="s">
        <v>95</v>
      </c>
      <c r="J51" s="119"/>
      <c r="K51" s="119">
        <v>757161</v>
      </c>
      <c r="L51" s="126">
        <v>5</v>
      </c>
    </row>
    <row r="52" spans="2:12" ht="18.75" customHeight="1" x14ac:dyDescent="0.2">
      <c r="B52" s="113">
        <f t="shared" si="1"/>
        <v>35</v>
      </c>
      <c r="C52" s="114" t="s">
        <v>96</v>
      </c>
      <c r="D52" s="114" t="s">
        <v>97</v>
      </c>
      <c r="E52" s="115" t="s">
        <v>150</v>
      </c>
      <c r="F52" s="116">
        <v>41405</v>
      </c>
      <c r="G52" s="117" t="s">
        <v>228</v>
      </c>
      <c r="H52" s="125">
        <f t="shared" si="0"/>
        <v>0</v>
      </c>
      <c r="I52" s="118" t="s">
        <v>95</v>
      </c>
      <c r="J52" s="119"/>
      <c r="K52" s="119">
        <v>539688</v>
      </c>
      <c r="L52" s="126">
        <v>5</v>
      </c>
    </row>
    <row r="53" spans="2:12" ht="18.75" customHeight="1" x14ac:dyDescent="0.2">
      <c r="B53" s="113">
        <f t="shared" si="1"/>
        <v>36</v>
      </c>
      <c r="C53" s="114" t="s">
        <v>96</v>
      </c>
      <c r="D53" s="114" t="s">
        <v>97</v>
      </c>
      <c r="E53" s="115" t="s">
        <v>151</v>
      </c>
      <c r="F53" s="116">
        <v>41406</v>
      </c>
      <c r="G53" s="117" t="s">
        <v>228</v>
      </c>
      <c r="H53" s="125">
        <f t="shared" si="0"/>
        <v>0</v>
      </c>
      <c r="I53" s="118" t="s">
        <v>95</v>
      </c>
      <c r="J53" s="119"/>
      <c r="K53" s="119">
        <v>681220</v>
      </c>
      <c r="L53" s="126">
        <v>5</v>
      </c>
    </row>
    <row r="54" spans="2:12" ht="18.75" customHeight="1" x14ac:dyDescent="0.2">
      <c r="B54" s="113">
        <f t="shared" si="1"/>
        <v>37</v>
      </c>
      <c r="C54" s="114" t="s">
        <v>96</v>
      </c>
      <c r="D54" s="114" t="s">
        <v>97</v>
      </c>
      <c r="E54" s="115" t="s">
        <v>152</v>
      </c>
      <c r="F54" s="116">
        <v>41407</v>
      </c>
      <c r="G54" s="117" t="s">
        <v>228</v>
      </c>
      <c r="H54" s="125">
        <f t="shared" si="0"/>
        <v>0</v>
      </c>
      <c r="I54" s="118" t="s">
        <v>95</v>
      </c>
      <c r="J54" s="119"/>
      <c r="K54" s="119">
        <v>670000</v>
      </c>
      <c r="L54" s="126">
        <v>5</v>
      </c>
    </row>
    <row r="55" spans="2:12" ht="18.75" customHeight="1" x14ac:dyDescent="0.2">
      <c r="B55" s="113">
        <f t="shared" si="1"/>
        <v>38</v>
      </c>
      <c r="C55" s="114" t="s">
        <v>96</v>
      </c>
      <c r="D55" s="114" t="s">
        <v>97</v>
      </c>
      <c r="E55" s="115" t="s">
        <v>153</v>
      </c>
      <c r="F55" s="116">
        <v>41411</v>
      </c>
      <c r="G55" s="117" t="s">
        <v>229</v>
      </c>
      <c r="H55" s="125">
        <f t="shared" si="0"/>
        <v>0</v>
      </c>
      <c r="I55" s="118" t="s">
        <v>95</v>
      </c>
      <c r="J55" s="119"/>
      <c r="K55" s="119">
        <v>1628196</v>
      </c>
      <c r="L55" s="126">
        <v>5</v>
      </c>
    </row>
    <row r="56" spans="2:12" ht="18.75" customHeight="1" x14ac:dyDescent="0.2">
      <c r="B56" s="113">
        <f t="shared" si="1"/>
        <v>39</v>
      </c>
      <c r="C56" s="114" t="s">
        <v>96</v>
      </c>
      <c r="D56" s="114" t="s">
        <v>97</v>
      </c>
      <c r="E56" s="115" t="s">
        <v>154</v>
      </c>
      <c r="F56" s="116">
        <v>41425</v>
      </c>
      <c r="G56" s="117" t="s">
        <v>228</v>
      </c>
      <c r="H56" s="125">
        <f t="shared" si="0"/>
        <v>0</v>
      </c>
      <c r="I56" s="118" t="s">
        <v>95</v>
      </c>
      <c r="J56" s="119"/>
      <c r="K56" s="119">
        <v>1715000</v>
      </c>
      <c r="L56" s="126">
        <v>5</v>
      </c>
    </row>
    <row r="57" spans="2:12" ht="18.75" customHeight="1" x14ac:dyDescent="0.2">
      <c r="B57" s="113">
        <f t="shared" si="1"/>
        <v>40</v>
      </c>
      <c r="C57" s="114" t="s">
        <v>96</v>
      </c>
      <c r="D57" s="114" t="s">
        <v>97</v>
      </c>
      <c r="E57" s="115" t="s">
        <v>155</v>
      </c>
      <c r="F57" s="116">
        <v>41425</v>
      </c>
      <c r="G57" s="117" t="s">
        <v>228</v>
      </c>
      <c r="H57" s="125">
        <f t="shared" si="0"/>
        <v>0</v>
      </c>
      <c r="I57" s="118" t="s">
        <v>95</v>
      </c>
      <c r="J57" s="119"/>
      <c r="K57" s="119">
        <v>992000</v>
      </c>
      <c r="L57" s="126">
        <v>5</v>
      </c>
    </row>
    <row r="58" spans="2:12" ht="18.75" customHeight="1" x14ac:dyDescent="0.2">
      <c r="B58" s="113">
        <f t="shared" si="1"/>
        <v>41</v>
      </c>
      <c r="C58" s="114" t="s">
        <v>96</v>
      </c>
      <c r="D58" s="114" t="s">
        <v>97</v>
      </c>
      <c r="E58" s="115" t="s">
        <v>156</v>
      </c>
      <c r="F58" s="116">
        <v>41426</v>
      </c>
      <c r="G58" s="117" t="s">
        <v>101</v>
      </c>
      <c r="H58" s="125">
        <f t="shared" si="0"/>
        <v>0</v>
      </c>
      <c r="I58" s="118" t="s">
        <v>95</v>
      </c>
      <c r="J58" s="119"/>
      <c r="K58" s="119">
        <v>2328426</v>
      </c>
      <c r="L58" s="126">
        <v>6</v>
      </c>
    </row>
    <row r="59" spans="2:12" ht="18.75" customHeight="1" x14ac:dyDescent="0.2">
      <c r="B59" s="113">
        <f t="shared" si="1"/>
        <v>42</v>
      </c>
      <c r="C59" s="114" t="s">
        <v>96</v>
      </c>
      <c r="D59" s="114" t="s">
        <v>97</v>
      </c>
      <c r="E59" s="115" t="s">
        <v>157</v>
      </c>
      <c r="F59" s="116">
        <v>41428</v>
      </c>
      <c r="G59" s="117" t="s">
        <v>232</v>
      </c>
      <c r="H59" s="125">
        <f t="shared" si="0"/>
        <v>0</v>
      </c>
      <c r="I59" s="118" t="s">
        <v>95</v>
      </c>
      <c r="J59" s="119"/>
      <c r="K59" s="119">
        <v>609670</v>
      </c>
      <c r="L59" s="126">
        <v>6</v>
      </c>
    </row>
    <row r="60" spans="2:12" ht="18.75" customHeight="1" x14ac:dyDescent="0.2">
      <c r="B60" s="113">
        <f t="shared" si="1"/>
        <v>43</v>
      </c>
      <c r="C60" s="114" t="s">
        <v>96</v>
      </c>
      <c r="D60" s="114" t="s">
        <v>97</v>
      </c>
      <c r="E60" s="115" t="s">
        <v>158</v>
      </c>
      <c r="F60" s="116">
        <v>41429</v>
      </c>
      <c r="G60" s="117" t="s">
        <v>232</v>
      </c>
      <c r="H60" s="125">
        <f t="shared" si="0"/>
        <v>0</v>
      </c>
      <c r="I60" s="118" t="s">
        <v>95</v>
      </c>
      <c r="J60" s="119"/>
      <c r="K60" s="119">
        <v>1648327</v>
      </c>
      <c r="L60" s="126">
        <v>6</v>
      </c>
    </row>
    <row r="61" spans="2:12" ht="18.75" customHeight="1" x14ac:dyDescent="0.2">
      <c r="B61" s="113">
        <f t="shared" si="1"/>
        <v>44</v>
      </c>
      <c r="C61" s="114" t="s">
        <v>96</v>
      </c>
      <c r="D61" s="114" t="s">
        <v>97</v>
      </c>
      <c r="E61" s="115" t="s">
        <v>159</v>
      </c>
      <c r="F61" s="116">
        <v>41430</v>
      </c>
      <c r="G61" s="117" t="s">
        <v>229</v>
      </c>
      <c r="H61" s="125">
        <f t="shared" si="0"/>
        <v>0</v>
      </c>
      <c r="I61" s="118" t="s">
        <v>95</v>
      </c>
      <c r="J61" s="119"/>
      <c r="K61" s="119">
        <v>1677781</v>
      </c>
      <c r="L61" s="126">
        <v>6</v>
      </c>
    </row>
    <row r="62" spans="2:12" ht="18.75" customHeight="1" x14ac:dyDescent="0.2">
      <c r="B62" s="113">
        <f t="shared" si="1"/>
        <v>45</v>
      </c>
      <c r="C62" s="114" t="s">
        <v>96</v>
      </c>
      <c r="D62" s="114" t="s">
        <v>97</v>
      </c>
      <c r="E62" s="115" t="s">
        <v>160</v>
      </c>
      <c r="F62" s="116">
        <v>41431</v>
      </c>
      <c r="G62" s="117" t="s">
        <v>229</v>
      </c>
      <c r="H62" s="125">
        <f t="shared" si="0"/>
        <v>0</v>
      </c>
      <c r="I62" s="118" t="s">
        <v>95</v>
      </c>
      <c r="J62" s="119"/>
      <c r="K62" s="119">
        <v>610332</v>
      </c>
      <c r="L62" s="126">
        <v>6</v>
      </c>
    </row>
    <row r="63" spans="2:12" ht="18.75" customHeight="1" x14ac:dyDescent="0.2">
      <c r="B63" s="113">
        <f t="shared" si="1"/>
        <v>46</v>
      </c>
      <c r="C63" s="114" t="s">
        <v>96</v>
      </c>
      <c r="D63" s="114" t="s">
        <v>97</v>
      </c>
      <c r="E63" s="115" t="s">
        <v>161</v>
      </c>
      <c r="F63" s="116">
        <v>41437</v>
      </c>
      <c r="G63" s="117" t="s">
        <v>229</v>
      </c>
      <c r="H63" s="125">
        <f t="shared" si="0"/>
        <v>0</v>
      </c>
      <c r="I63" s="118" t="s">
        <v>95</v>
      </c>
      <c r="J63" s="119"/>
      <c r="K63" s="119">
        <v>2984800</v>
      </c>
      <c r="L63" s="126">
        <v>6</v>
      </c>
    </row>
    <row r="64" spans="2:12" ht="18.75" customHeight="1" x14ac:dyDescent="0.2">
      <c r="B64" s="113">
        <f t="shared" si="1"/>
        <v>47</v>
      </c>
      <c r="C64" s="114" t="s">
        <v>96</v>
      </c>
      <c r="D64" s="114" t="s">
        <v>97</v>
      </c>
      <c r="E64" s="115" t="s">
        <v>162</v>
      </c>
      <c r="F64" s="116">
        <v>41444</v>
      </c>
      <c r="G64" s="117" t="s">
        <v>229</v>
      </c>
      <c r="H64" s="125">
        <f t="shared" si="0"/>
        <v>0</v>
      </c>
      <c r="I64" s="118" t="s">
        <v>95</v>
      </c>
      <c r="J64" s="119"/>
      <c r="K64" s="119">
        <v>1935000</v>
      </c>
      <c r="L64" s="126">
        <v>6</v>
      </c>
    </row>
    <row r="65" spans="2:12" ht="18.75" customHeight="1" x14ac:dyDescent="0.2">
      <c r="B65" s="113">
        <f t="shared" si="1"/>
        <v>48</v>
      </c>
      <c r="C65" s="114" t="s">
        <v>96</v>
      </c>
      <c r="D65" s="114" t="s">
        <v>97</v>
      </c>
      <c r="E65" s="115" t="s">
        <v>163</v>
      </c>
      <c r="F65" s="116">
        <v>41445</v>
      </c>
      <c r="G65" s="117" t="s">
        <v>233</v>
      </c>
      <c r="H65" s="125">
        <f t="shared" si="0"/>
        <v>0</v>
      </c>
      <c r="I65" s="118" t="s">
        <v>95</v>
      </c>
      <c r="J65" s="119"/>
      <c r="K65" s="119">
        <v>390600</v>
      </c>
      <c r="L65" s="126">
        <v>6</v>
      </c>
    </row>
    <row r="66" spans="2:12" ht="18.75" customHeight="1" x14ac:dyDescent="0.2">
      <c r="B66" s="113">
        <f t="shared" si="1"/>
        <v>49</v>
      </c>
      <c r="C66" s="114" t="s">
        <v>96</v>
      </c>
      <c r="D66" s="114" t="s">
        <v>97</v>
      </c>
      <c r="E66" s="115" t="s">
        <v>164</v>
      </c>
      <c r="F66" s="116">
        <v>41449</v>
      </c>
      <c r="G66" s="117" t="s">
        <v>234</v>
      </c>
      <c r="H66" s="125">
        <f t="shared" si="0"/>
        <v>0</v>
      </c>
      <c r="I66" s="118" t="s">
        <v>95</v>
      </c>
      <c r="J66" s="119"/>
      <c r="K66" s="119">
        <v>585800</v>
      </c>
      <c r="L66" s="126">
        <v>6</v>
      </c>
    </row>
    <row r="67" spans="2:12" ht="18.75" customHeight="1" x14ac:dyDescent="0.2">
      <c r="B67" s="113">
        <f t="shared" si="1"/>
        <v>50</v>
      </c>
      <c r="C67" s="114" t="s">
        <v>96</v>
      </c>
      <c r="D67" s="114" t="s">
        <v>97</v>
      </c>
      <c r="E67" s="115" t="s">
        <v>165</v>
      </c>
      <c r="F67" s="116">
        <v>41451</v>
      </c>
      <c r="G67" s="117" t="s">
        <v>229</v>
      </c>
      <c r="H67" s="125">
        <f t="shared" si="0"/>
        <v>0</v>
      </c>
      <c r="I67" s="118" t="s">
        <v>95</v>
      </c>
      <c r="J67" s="119"/>
      <c r="K67" s="119">
        <v>752760</v>
      </c>
      <c r="L67" s="126">
        <v>6</v>
      </c>
    </row>
    <row r="68" spans="2:12" ht="18.75" customHeight="1" x14ac:dyDescent="0.2">
      <c r="B68" s="113">
        <f t="shared" si="1"/>
        <v>51</v>
      </c>
      <c r="C68" s="114" t="s">
        <v>96</v>
      </c>
      <c r="D68" s="114" t="s">
        <v>97</v>
      </c>
      <c r="E68" s="115" t="s">
        <v>166</v>
      </c>
      <c r="F68" s="116">
        <v>41452</v>
      </c>
      <c r="G68" s="117" t="s">
        <v>229</v>
      </c>
      <c r="H68" s="125">
        <f t="shared" si="0"/>
        <v>0</v>
      </c>
      <c r="I68" s="118" t="s">
        <v>95</v>
      </c>
      <c r="J68" s="119"/>
      <c r="K68" s="119">
        <v>1580459</v>
      </c>
      <c r="L68" s="126">
        <v>6</v>
      </c>
    </row>
    <row r="69" spans="2:12" ht="18.75" customHeight="1" x14ac:dyDescent="0.2">
      <c r="B69" s="113">
        <f t="shared" si="1"/>
        <v>52</v>
      </c>
      <c r="C69" s="114" t="s">
        <v>96</v>
      </c>
      <c r="D69" s="114" t="s">
        <v>97</v>
      </c>
      <c r="E69" s="115" t="s">
        <v>167</v>
      </c>
      <c r="F69" s="116">
        <v>41457</v>
      </c>
      <c r="G69" s="117" t="s">
        <v>229</v>
      </c>
      <c r="H69" s="125">
        <f t="shared" si="0"/>
        <v>0</v>
      </c>
      <c r="I69" s="118" t="s">
        <v>95</v>
      </c>
      <c r="J69" s="119"/>
      <c r="K69" s="119">
        <v>1815102</v>
      </c>
      <c r="L69" s="126">
        <v>7</v>
      </c>
    </row>
    <row r="70" spans="2:12" ht="18.75" customHeight="1" x14ac:dyDescent="0.2">
      <c r="B70" s="113">
        <f t="shared" si="1"/>
        <v>53</v>
      </c>
      <c r="C70" s="114" t="s">
        <v>96</v>
      </c>
      <c r="D70" s="114" t="s">
        <v>97</v>
      </c>
      <c r="E70" s="115" t="s">
        <v>168</v>
      </c>
      <c r="F70" s="116">
        <v>41458</v>
      </c>
      <c r="G70" s="117" t="s">
        <v>229</v>
      </c>
      <c r="H70" s="125">
        <f t="shared" si="0"/>
        <v>0</v>
      </c>
      <c r="I70" s="118" t="s">
        <v>95</v>
      </c>
      <c r="J70" s="119"/>
      <c r="K70" s="119">
        <v>270201</v>
      </c>
      <c r="L70" s="126">
        <v>7</v>
      </c>
    </row>
    <row r="71" spans="2:12" ht="18.75" customHeight="1" x14ac:dyDescent="0.2">
      <c r="B71" s="113">
        <f t="shared" si="1"/>
        <v>54</v>
      </c>
      <c r="C71" s="114" t="s">
        <v>96</v>
      </c>
      <c r="D71" s="114" t="s">
        <v>97</v>
      </c>
      <c r="E71" s="115" t="s">
        <v>169</v>
      </c>
      <c r="F71" s="116">
        <v>41459</v>
      </c>
      <c r="G71" s="117" t="s">
        <v>235</v>
      </c>
      <c r="H71" s="125">
        <f t="shared" si="0"/>
        <v>0</v>
      </c>
      <c r="I71" s="118" t="s">
        <v>95</v>
      </c>
      <c r="J71" s="119"/>
      <c r="K71" s="119">
        <v>240000</v>
      </c>
      <c r="L71" s="126">
        <v>7</v>
      </c>
    </row>
    <row r="72" spans="2:12" ht="18.75" customHeight="1" x14ac:dyDescent="0.2">
      <c r="B72" s="113">
        <f t="shared" si="1"/>
        <v>55</v>
      </c>
      <c r="C72" s="114" t="s">
        <v>96</v>
      </c>
      <c r="D72" s="114" t="s">
        <v>97</v>
      </c>
      <c r="E72" s="115" t="s">
        <v>170</v>
      </c>
      <c r="F72" s="116">
        <v>41470</v>
      </c>
      <c r="G72" s="117" t="s">
        <v>233</v>
      </c>
      <c r="H72" s="125">
        <f t="shared" si="0"/>
        <v>0</v>
      </c>
      <c r="I72" s="118" t="s">
        <v>95</v>
      </c>
      <c r="J72" s="119"/>
      <c r="K72" s="119">
        <v>193290</v>
      </c>
      <c r="L72" s="126">
        <v>7</v>
      </c>
    </row>
    <row r="73" spans="2:12" ht="18.75" customHeight="1" x14ac:dyDescent="0.2">
      <c r="B73" s="113">
        <f t="shared" si="1"/>
        <v>56</v>
      </c>
      <c r="C73" s="114" t="s">
        <v>96</v>
      </c>
      <c r="D73" s="114" t="s">
        <v>97</v>
      </c>
      <c r="E73" s="115" t="s">
        <v>171</v>
      </c>
      <c r="F73" s="116">
        <v>41470</v>
      </c>
      <c r="G73" s="117" t="s">
        <v>100</v>
      </c>
      <c r="H73" s="125">
        <f t="shared" si="0"/>
        <v>0</v>
      </c>
      <c r="I73" s="118" t="s">
        <v>95</v>
      </c>
      <c r="J73" s="119"/>
      <c r="K73" s="119">
        <v>496966</v>
      </c>
      <c r="L73" s="126">
        <v>7</v>
      </c>
    </row>
    <row r="74" spans="2:12" ht="18.75" customHeight="1" x14ac:dyDescent="0.2">
      <c r="B74" s="113">
        <f t="shared" si="1"/>
        <v>57</v>
      </c>
      <c r="C74" s="114" t="s">
        <v>96</v>
      </c>
      <c r="D74" s="114" t="s">
        <v>97</v>
      </c>
      <c r="E74" s="115" t="s">
        <v>172</v>
      </c>
      <c r="F74" s="116">
        <v>41471</v>
      </c>
      <c r="G74" s="117" t="s">
        <v>102</v>
      </c>
      <c r="H74" s="125">
        <f t="shared" si="0"/>
        <v>0</v>
      </c>
      <c r="I74" s="118" t="s">
        <v>95</v>
      </c>
      <c r="J74" s="119"/>
      <c r="K74" s="119">
        <v>776710</v>
      </c>
      <c r="L74" s="126">
        <v>7</v>
      </c>
    </row>
    <row r="75" spans="2:12" ht="18.75" customHeight="1" x14ac:dyDescent="0.2">
      <c r="B75" s="113">
        <f t="shared" si="1"/>
        <v>58</v>
      </c>
      <c r="C75" s="114" t="s">
        <v>96</v>
      </c>
      <c r="D75" s="114" t="s">
        <v>97</v>
      </c>
      <c r="E75" s="115" t="s">
        <v>173</v>
      </c>
      <c r="F75" s="116">
        <v>41471</v>
      </c>
      <c r="G75" s="117" t="s">
        <v>101</v>
      </c>
      <c r="H75" s="125">
        <f t="shared" si="0"/>
        <v>0</v>
      </c>
      <c r="I75" s="118" t="s">
        <v>95</v>
      </c>
      <c r="J75" s="119"/>
      <c r="K75" s="119">
        <v>2117640</v>
      </c>
      <c r="L75" s="126">
        <v>7</v>
      </c>
    </row>
    <row r="76" spans="2:12" ht="18.75" customHeight="1" x14ac:dyDescent="0.2">
      <c r="B76" s="113">
        <f t="shared" si="1"/>
        <v>59</v>
      </c>
      <c r="C76" s="114" t="s">
        <v>96</v>
      </c>
      <c r="D76" s="114" t="s">
        <v>97</v>
      </c>
      <c r="E76" s="115" t="s">
        <v>174</v>
      </c>
      <c r="F76" s="116">
        <v>41471</v>
      </c>
      <c r="G76" s="117" t="s">
        <v>228</v>
      </c>
      <c r="H76" s="125">
        <f t="shared" si="0"/>
        <v>0</v>
      </c>
      <c r="I76" s="118" t="s">
        <v>95</v>
      </c>
      <c r="J76" s="119"/>
      <c r="K76" s="119">
        <v>2234000</v>
      </c>
      <c r="L76" s="126">
        <v>7</v>
      </c>
    </row>
    <row r="77" spans="2:12" ht="18.75" customHeight="1" x14ac:dyDescent="0.2">
      <c r="B77" s="113">
        <f t="shared" si="1"/>
        <v>60</v>
      </c>
      <c r="C77" s="114" t="s">
        <v>96</v>
      </c>
      <c r="D77" s="114" t="s">
        <v>97</v>
      </c>
      <c r="E77" s="115" t="s">
        <v>175</v>
      </c>
      <c r="F77" s="116">
        <v>41477</v>
      </c>
      <c r="G77" s="117" t="s">
        <v>229</v>
      </c>
      <c r="H77" s="125">
        <f t="shared" si="0"/>
        <v>0</v>
      </c>
      <c r="I77" s="118" t="s">
        <v>95</v>
      </c>
      <c r="J77" s="119"/>
      <c r="K77" s="119">
        <v>4189224</v>
      </c>
      <c r="L77" s="126">
        <v>7</v>
      </c>
    </row>
    <row r="78" spans="2:12" ht="18.75" customHeight="1" x14ac:dyDescent="0.2">
      <c r="B78" s="113">
        <f t="shared" si="1"/>
        <v>61</v>
      </c>
      <c r="C78" s="114" t="s">
        <v>96</v>
      </c>
      <c r="D78" s="114" t="s">
        <v>97</v>
      </c>
      <c r="E78" s="115" t="s">
        <v>176</v>
      </c>
      <c r="F78" s="116">
        <v>41478</v>
      </c>
      <c r="G78" s="117" t="s">
        <v>236</v>
      </c>
      <c r="H78" s="125">
        <f t="shared" si="0"/>
        <v>0</v>
      </c>
      <c r="I78" s="118" t="s">
        <v>95</v>
      </c>
      <c r="J78" s="119"/>
      <c r="K78" s="119">
        <v>347500</v>
      </c>
      <c r="L78" s="126">
        <v>7</v>
      </c>
    </row>
    <row r="79" spans="2:12" ht="18.75" customHeight="1" x14ac:dyDescent="0.2">
      <c r="B79" s="113">
        <f t="shared" si="1"/>
        <v>62</v>
      </c>
      <c r="C79" s="114" t="s">
        <v>96</v>
      </c>
      <c r="D79" s="114" t="s">
        <v>97</v>
      </c>
      <c r="E79" s="115" t="s">
        <v>177</v>
      </c>
      <c r="F79" s="116">
        <v>41478</v>
      </c>
      <c r="G79" s="117" t="s">
        <v>228</v>
      </c>
      <c r="H79" s="125">
        <f t="shared" si="0"/>
        <v>0</v>
      </c>
      <c r="I79" s="118" t="s">
        <v>95</v>
      </c>
      <c r="J79" s="119"/>
      <c r="K79" s="119">
        <v>749760</v>
      </c>
      <c r="L79" s="126">
        <v>7</v>
      </c>
    </row>
    <row r="80" spans="2:12" ht="18.75" customHeight="1" x14ac:dyDescent="0.2">
      <c r="B80" s="113">
        <f t="shared" si="1"/>
        <v>63</v>
      </c>
      <c r="C80" s="114" t="s">
        <v>96</v>
      </c>
      <c r="D80" s="114" t="s">
        <v>97</v>
      </c>
      <c r="E80" s="115" t="s">
        <v>178</v>
      </c>
      <c r="F80" s="116">
        <v>41479</v>
      </c>
      <c r="G80" s="117" t="s">
        <v>228</v>
      </c>
      <c r="H80" s="125">
        <f t="shared" si="0"/>
        <v>0</v>
      </c>
      <c r="I80" s="118" t="s">
        <v>95</v>
      </c>
      <c r="J80" s="119"/>
      <c r="K80" s="119">
        <v>200282</v>
      </c>
      <c r="L80" s="126">
        <v>7</v>
      </c>
    </row>
    <row r="81" spans="2:12" ht="18.75" customHeight="1" x14ac:dyDescent="0.2">
      <c r="B81" s="113">
        <f t="shared" si="1"/>
        <v>64</v>
      </c>
      <c r="C81" s="114" t="s">
        <v>96</v>
      </c>
      <c r="D81" s="114" t="s">
        <v>97</v>
      </c>
      <c r="E81" s="115" t="s">
        <v>179</v>
      </c>
      <c r="F81" s="116">
        <v>41487</v>
      </c>
      <c r="G81" s="117" t="s">
        <v>230</v>
      </c>
      <c r="H81" s="125">
        <f t="shared" si="0"/>
        <v>0</v>
      </c>
      <c r="I81" s="118" t="s">
        <v>95</v>
      </c>
      <c r="J81" s="119"/>
      <c r="K81" s="119">
        <v>1322534</v>
      </c>
      <c r="L81" s="126">
        <v>8</v>
      </c>
    </row>
    <row r="82" spans="2:12" ht="18.75" customHeight="1" x14ac:dyDescent="0.2">
      <c r="B82" s="113">
        <f t="shared" si="1"/>
        <v>65</v>
      </c>
      <c r="C82" s="114" t="s">
        <v>96</v>
      </c>
      <c r="D82" s="114" t="s">
        <v>97</v>
      </c>
      <c r="E82" s="115" t="s">
        <v>180</v>
      </c>
      <c r="F82" s="116">
        <v>41487</v>
      </c>
      <c r="G82" s="117" t="s">
        <v>230</v>
      </c>
      <c r="H82" s="125">
        <f t="shared" ref="H82:H128" si="2">IF(ISNA(VLOOKUP(G82,DSBR,2,0)),"",VLOOKUP(G82,DSBR,2,0))</f>
        <v>0</v>
      </c>
      <c r="I82" s="118" t="s">
        <v>95</v>
      </c>
      <c r="J82" s="119"/>
      <c r="K82" s="119">
        <v>761490</v>
      </c>
      <c r="L82" s="126">
        <v>8</v>
      </c>
    </row>
    <row r="83" spans="2:12" ht="18.75" customHeight="1" x14ac:dyDescent="0.2">
      <c r="B83" s="113">
        <f t="shared" si="1"/>
        <v>66</v>
      </c>
      <c r="C83" s="114" t="s">
        <v>96</v>
      </c>
      <c r="D83" s="114" t="s">
        <v>97</v>
      </c>
      <c r="E83" s="115" t="s">
        <v>181</v>
      </c>
      <c r="F83" s="116">
        <v>41499</v>
      </c>
      <c r="G83" s="117" t="s">
        <v>228</v>
      </c>
      <c r="H83" s="125">
        <f t="shared" si="2"/>
        <v>0</v>
      </c>
      <c r="I83" s="118" t="s">
        <v>95</v>
      </c>
      <c r="J83" s="119"/>
      <c r="K83" s="119">
        <v>1717104</v>
      </c>
      <c r="L83" s="126">
        <v>8</v>
      </c>
    </row>
    <row r="84" spans="2:12" ht="18.75" customHeight="1" x14ac:dyDescent="0.2">
      <c r="B84" s="113">
        <f t="shared" si="1"/>
        <v>67</v>
      </c>
      <c r="C84" s="114" t="s">
        <v>96</v>
      </c>
      <c r="D84" s="114" t="s">
        <v>97</v>
      </c>
      <c r="E84" s="115" t="s">
        <v>182</v>
      </c>
      <c r="F84" s="116">
        <v>41499</v>
      </c>
      <c r="G84" s="117" t="s">
        <v>237</v>
      </c>
      <c r="H84" s="125">
        <f t="shared" si="2"/>
        <v>0</v>
      </c>
      <c r="I84" s="118" t="s">
        <v>95</v>
      </c>
      <c r="J84" s="119"/>
      <c r="K84" s="119">
        <v>730000</v>
      </c>
      <c r="L84" s="126">
        <v>8</v>
      </c>
    </row>
    <row r="85" spans="2:12" ht="18.75" customHeight="1" x14ac:dyDescent="0.2">
      <c r="B85" s="113">
        <f t="shared" si="1"/>
        <v>68</v>
      </c>
      <c r="C85" s="114" t="s">
        <v>96</v>
      </c>
      <c r="D85" s="114" t="s">
        <v>97</v>
      </c>
      <c r="E85" s="115" t="s">
        <v>183</v>
      </c>
      <c r="F85" s="116">
        <v>41507</v>
      </c>
      <c r="G85" s="117" t="s">
        <v>229</v>
      </c>
      <c r="H85" s="125">
        <f t="shared" si="2"/>
        <v>0</v>
      </c>
      <c r="I85" s="118" t="s">
        <v>95</v>
      </c>
      <c r="J85" s="119"/>
      <c r="K85" s="119">
        <v>1127128</v>
      </c>
      <c r="L85" s="126">
        <v>8</v>
      </c>
    </row>
    <row r="86" spans="2:12" ht="18.75" customHeight="1" x14ac:dyDescent="0.2">
      <c r="B86" s="113">
        <f t="shared" si="1"/>
        <v>69</v>
      </c>
      <c r="C86" s="114" t="s">
        <v>96</v>
      </c>
      <c r="D86" s="114" t="s">
        <v>97</v>
      </c>
      <c r="E86" s="115" t="s">
        <v>184</v>
      </c>
      <c r="F86" s="116">
        <v>41508</v>
      </c>
      <c r="G86" s="117" t="s">
        <v>228</v>
      </c>
      <c r="H86" s="125">
        <f t="shared" si="2"/>
        <v>0</v>
      </c>
      <c r="I86" s="118" t="s">
        <v>95</v>
      </c>
      <c r="J86" s="119"/>
      <c r="K86" s="119">
        <v>1832450</v>
      </c>
      <c r="L86" s="126">
        <v>8</v>
      </c>
    </row>
    <row r="87" spans="2:12" ht="18.75" customHeight="1" x14ac:dyDescent="0.2">
      <c r="B87" s="113">
        <f t="shared" ref="B87:B128" si="3">IF(G87&lt;&gt;"",ROW()-17,"")</f>
        <v>70</v>
      </c>
      <c r="C87" s="114" t="s">
        <v>96</v>
      </c>
      <c r="D87" s="114" t="s">
        <v>97</v>
      </c>
      <c r="E87" s="115" t="s">
        <v>185</v>
      </c>
      <c r="F87" s="116">
        <v>41526</v>
      </c>
      <c r="G87" s="117" t="s">
        <v>238</v>
      </c>
      <c r="H87" s="125">
        <f t="shared" si="2"/>
        <v>0</v>
      </c>
      <c r="I87" s="118" t="s">
        <v>95</v>
      </c>
      <c r="J87" s="119"/>
      <c r="K87" s="119">
        <v>266400</v>
      </c>
      <c r="L87" s="126">
        <v>9</v>
      </c>
    </row>
    <row r="88" spans="2:12" ht="18.75" customHeight="1" x14ac:dyDescent="0.2">
      <c r="B88" s="113">
        <f t="shared" si="3"/>
        <v>71</v>
      </c>
      <c r="C88" s="114" t="s">
        <v>96</v>
      </c>
      <c r="D88" s="114" t="s">
        <v>97</v>
      </c>
      <c r="E88" s="115" t="s">
        <v>186</v>
      </c>
      <c r="F88" s="116">
        <v>41527</v>
      </c>
      <c r="G88" s="117" t="s">
        <v>100</v>
      </c>
      <c r="H88" s="125">
        <f t="shared" si="2"/>
        <v>0</v>
      </c>
      <c r="I88" s="118" t="s">
        <v>95</v>
      </c>
      <c r="J88" s="119"/>
      <c r="K88" s="119">
        <v>657008</v>
      </c>
      <c r="L88" s="126">
        <v>9</v>
      </c>
    </row>
    <row r="89" spans="2:12" ht="18.75" customHeight="1" x14ac:dyDescent="0.2">
      <c r="B89" s="113">
        <f t="shared" si="3"/>
        <v>72</v>
      </c>
      <c r="C89" s="114" t="s">
        <v>96</v>
      </c>
      <c r="D89" s="114" t="s">
        <v>97</v>
      </c>
      <c r="E89" s="115" t="s">
        <v>187</v>
      </c>
      <c r="F89" s="116">
        <v>41534</v>
      </c>
      <c r="G89" s="117" t="s">
        <v>229</v>
      </c>
      <c r="H89" s="125">
        <f t="shared" si="2"/>
        <v>0</v>
      </c>
      <c r="I89" s="118" t="s">
        <v>95</v>
      </c>
      <c r="J89" s="119"/>
      <c r="K89" s="119">
        <v>1367500</v>
      </c>
      <c r="L89" s="126">
        <v>9</v>
      </c>
    </row>
    <row r="90" spans="2:12" ht="18.75" customHeight="1" x14ac:dyDescent="0.2">
      <c r="B90" s="113">
        <f t="shared" si="3"/>
        <v>73</v>
      </c>
      <c r="C90" s="114" t="s">
        <v>96</v>
      </c>
      <c r="D90" s="114" t="s">
        <v>97</v>
      </c>
      <c r="E90" s="115" t="s">
        <v>188</v>
      </c>
      <c r="F90" s="116">
        <v>41535</v>
      </c>
      <c r="G90" s="117" t="s">
        <v>232</v>
      </c>
      <c r="H90" s="125">
        <f t="shared" si="2"/>
        <v>0</v>
      </c>
      <c r="I90" s="118" t="s">
        <v>95</v>
      </c>
      <c r="J90" s="119"/>
      <c r="K90" s="119">
        <v>1672000</v>
      </c>
      <c r="L90" s="126">
        <v>9</v>
      </c>
    </row>
    <row r="91" spans="2:12" ht="18.75" customHeight="1" x14ac:dyDescent="0.2">
      <c r="B91" s="113">
        <f t="shared" si="3"/>
        <v>74</v>
      </c>
      <c r="C91" s="114" t="s">
        <v>96</v>
      </c>
      <c r="D91" s="114" t="s">
        <v>97</v>
      </c>
      <c r="E91" s="115" t="s">
        <v>189</v>
      </c>
      <c r="F91" s="116">
        <v>41535</v>
      </c>
      <c r="G91" s="117" t="s">
        <v>229</v>
      </c>
      <c r="H91" s="125">
        <f t="shared" si="2"/>
        <v>0</v>
      </c>
      <c r="I91" s="118" t="s">
        <v>95</v>
      </c>
      <c r="J91" s="119"/>
      <c r="K91" s="119">
        <v>4728361</v>
      </c>
      <c r="L91" s="126">
        <v>9</v>
      </c>
    </row>
    <row r="92" spans="2:12" ht="18.75" customHeight="1" x14ac:dyDescent="0.2">
      <c r="B92" s="113">
        <f t="shared" si="3"/>
        <v>75</v>
      </c>
      <c r="C92" s="114" t="s">
        <v>96</v>
      </c>
      <c r="D92" s="114" t="s">
        <v>97</v>
      </c>
      <c r="E92" s="115" t="s">
        <v>190</v>
      </c>
      <c r="F92" s="116">
        <v>41536</v>
      </c>
      <c r="G92" s="117" t="s">
        <v>234</v>
      </c>
      <c r="H92" s="125">
        <f t="shared" si="2"/>
        <v>0</v>
      </c>
      <c r="I92" s="118" t="s">
        <v>95</v>
      </c>
      <c r="J92" s="119"/>
      <c r="K92" s="119">
        <v>585800</v>
      </c>
      <c r="L92" s="126">
        <v>9</v>
      </c>
    </row>
    <row r="93" spans="2:12" ht="18.75" customHeight="1" x14ac:dyDescent="0.2">
      <c r="B93" s="113">
        <f t="shared" si="3"/>
        <v>76</v>
      </c>
      <c r="C93" s="114" t="s">
        <v>96</v>
      </c>
      <c r="D93" s="114" t="s">
        <v>97</v>
      </c>
      <c r="E93" s="115" t="s">
        <v>191</v>
      </c>
      <c r="F93" s="116">
        <v>41536</v>
      </c>
      <c r="G93" s="117" t="s">
        <v>228</v>
      </c>
      <c r="H93" s="125">
        <f t="shared" si="2"/>
        <v>0</v>
      </c>
      <c r="I93" s="118" t="s">
        <v>95</v>
      </c>
      <c r="J93" s="119"/>
      <c r="K93" s="119">
        <v>2843267</v>
      </c>
      <c r="L93" s="126">
        <v>9</v>
      </c>
    </row>
    <row r="94" spans="2:12" ht="18.75" customHeight="1" x14ac:dyDescent="0.2">
      <c r="B94" s="113">
        <f t="shared" si="3"/>
        <v>77</v>
      </c>
      <c r="C94" s="114" t="s">
        <v>96</v>
      </c>
      <c r="D94" s="114" t="s">
        <v>97</v>
      </c>
      <c r="E94" s="115" t="s">
        <v>192</v>
      </c>
      <c r="F94" s="116">
        <v>41537</v>
      </c>
      <c r="G94" s="117" t="s">
        <v>228</v>
      </c>
      <c r="H94" s="125">
        <f t="shared" si="2"/>
        <v>0</v>
      </c>
      <c r="I94" s="118" t="s">
        <v>95</v>
      </c>
      <c r="J94" s="119"/>
      <c r="K94" s="119">
        <v>1168820</v>
      </c>
      <c r="L94" s="126">
        <v>9</v>
      </c>
    </row>
    <row r="95" spans="2:12" ht="18.75" customHeight="1" x14ac:dyDescent="0.2">
      <c r="B95" s="113">
        <f t="shared" si="3"/>
        <v>78</v>
      </c>
      <c r="C95" s="114" t="s">
        <v>96</v>
      </c>
      <c r="D95" s="114" t="s">
        <v>97</v>
      </c>
      <c r="E95" s="115" t="s">
        <v>193</v>
      </c>
      <c r="F95" s="116">
        <v>41539</v>
      </c>
      <c r="G95" s="117" t="s">
        <v>228</v>
      </c>
      <c r="H95" s="125">
        <f t="shared" si="2"/>
        <v>0</v>
      </c>
      <c r="I95" s="118" t="s">
        <v>95</v>
      </c>
      <c r="J95" s="119"/>
      <c r="K95" s="119">
        <v>1952442</v>
      </c>
      <c r="L95" s="126">
        <v>9</v>
      </c>
    </row>
    <row r="96" spans="2:12" ht="18.75" customHeight="1" x14ac:dyDescent="0.2">
      <c r="B96" s="113">
        <f t="shared" si="3"/>
        <v>79</v>
      </c>
      <c r="C96" s="114" t="s">
        <v>96</v>
      </c>
      <c r="D96" s="114" t="s">
        <v>97</v>
      </c>
      <c r="E96" s="115" t="s">
        <v>194</v>
      </c>
      <c r="F96" s="116">
        <v>41540</v>
      </c>
      <c r="G96" s="117" t="s">
        <v>228</v>
      </c>
      <c r="H96" s="125">
        <f t="shared" si="2"/>
        <v>0</v>
      </c>
      <c r="I96" s="118" t="s">
        <v>95</v>
      </c>
      <c r="J96" s="119"/>
      <c r="K96" s="119">
        <v>1294800</v>
      </c>
      <c r="L96" s="126">
        <v>9</v>
      </c>
    </row>
    <row r="97" spans="2:12" ht="18.75" customHeight="1" x14ac:dyDescent="0.2">
      <c r="B97" s="113">
        <f t="shared" si="3"/>
        <v>80</v>
      </c>
      <c r="C97" s="114" t="s">
        <v>96</v>
      </c>
      <c r="D97" s="114" t="s">
        <v>97</v>
      </c>
      <c r="E97" s="115" t="s">
        <v>195</v>
      </c>
      <c r="F97" s="116">
        <v>41541</v>
      </c>
      <c r="G97" s="117" t="s">
        <v>228</v>
      </c>
      <c r="H97" s="125">
        <f t="shared" si="2"/>
        <v>0</v>
      </c>
      <c r="I97" s="118" t="s">
        <v>95</v>
      </c>
      <c r="J97" s="119"/>
      <c r="K97" s="119">
        <v>1885060</v>
      </c>
      <c r="L97" s="126">
        <v>9</v>
      </c>
    </row>
    <row r="98" spans="2:12" ht="18.75" customHeight="1" x14ac:dyDescent="0.2">
      <c r="B98" s="113">
        <f t="shared" si="3"/>
        <v>81</v>
      </c>
      <c r="C98" s="114" t="s">
        <v>96</v>
      </c>
      <c r="D98" s="114" t="s">
        <v>97</v>
      </c>
      <c r="E98" s="115" t="s">
        <v>196</v>
      </c>
      <c r="F98" s="116">
        <v>41554</v>
      </c>
      <c r="G98" s="117" t="s">
        <v>229</v>
      </c>
      <c r="H98" s="125">
        <f t="shared" si="2"/>
        <v>0</v>
      </c>
      <c r="I98" s="118" t="s">
        <v>95</v>
      </c>
      <c r="J98" s="119"/>
      <c r="K98" s="119">
        <v>918000</v>
      </c>
      <c r="L98" s="126">
        <v>10</v>
      </c>
    </row>
    <row r="99" spans="2:12" ht="18.75" customHeight="1" x14ac:dyDescent="0.2">
      <c r="B99" s="113">
        <f t="shared" si="3"/>
        <v>82</v>
      </c>
      <c r="C99" s="114" t="s">
        <v>96</v>
      </c>
      <c r="D99" s="114" t="s">
        <v>97</v>
      </c>
      <c r="E99" s="115" t="s">
        <v>197</v>
      </c>
      <c r="F99" s="116">
        <v>41569</v>
      </c>
      <c r="G99" s="117" t="s">
        <v>102</v>
      </c>
      <c r="H99" s="125">
        <f t="shared" si="2"/>
        <v>0</v>
      </c>
      <c r="I99" s="118" t="s">
        <v>95</v>
      </c>
      <c r="J99" s="119"/>
      <c r="K99" s="119">
        <v>770000</v>
      </c>
      <c r="L99" s="126">
        <v>10</v>
      </c>
    </row>
    <row r="100" spans="2:12" ht="18.75" customHeight="1" x14ac:dyDescent="0.2">
      <c r="B100" s="113">
        <f t="shared" si="3"/>
        <v>83</v>
      </c>
      <c r="C100" s="114" t="s">
        <v>96</v>
      </c>
      <c r="D100" s="114" t="s">
        <v>97</v>
      </c>
      <c r="E100" s="115" t="s">
        <v>198</v>
      </c>
      <c r="F100" s="116">
        <v>41569</v>
      </c>
      <c r="G100" s="117" t="s">
        <v>235</v>
      </c>
      <c r="H100" s="125">
        <f t="shared" si="2"/>
        <v>0</v>
      </c>
      <c r="I100" s="118" t="s">
        <v>95</v>
      </c>
      <c r="J100" s="119"/>
      <c r="K100" s="119">
        <v>606000</v>
      </c>
      <c r="L100" s="126">
        <v>10</v>
      </c>
    </row>
    <row r="101" spans="2:12" ht="18.75" customHeight="1" x14ac:dyDescent="0.2">
      <c r="B101" s="113">
        <f t="shared" si="3"/>
        <v>84</v>
      </c>
      <c r="C101" s="114" t="s">
        <v>96</v>
      </c>
      <c r="D101" s="114" t="s">
        <v>97</v>
      </c>
      <c r="E101" s="115" t="s">
        <v>199</v>
      </c>
      <c r="F101" s="116">
        <v>41570</v>
      </c>
      <c r="G101" s="117" t="s">
        <v>229</v>
      </c>
      <c r="H101" s="125">
        <f t="shared" si="2"/>
        <v>0</v>
      </c>
      <c r="I101" s="118" t="s">
        <v>95</v>
      </c>
      <c r="J101" s="119"/>
      <c r="K101" s="119">
        <v>3914740</v>
      </c>
      <c r="L101" s="126">
        <v>10</v>
      </c>
    </row>
    <row r="102" spans="2:12" ht="18.75" customHeight="1" x14ac:dyDescent="0.2">
      <c r="B102" s="113">
        <f t="shared" si="3"/>
        <v>85</v>
      </c>
      <c r="C102" s="114" t="s">
        <v>96</v>
      </c>
      <c r="D102" s="114" t="s">
        <v>97</v>
      </c>
      <c r="E102" s="115" t="s">
        <v>200</v>
      </c>
      <c r="F102" s="116">
        <v>41577</v>
      </c>
      <c r="G102" s="117" t="s">
        <v>233</v>
      </c>
      <c r="H102" s="125">
        <f t="shared" si="2"/>
        <v>0</v>
      </c>
      <c r="I102" s="118" t="s">
        <v>95</v>
      </c>
      <c r="J102" s="119"/>
      <c r="K102" s="119">
        <v>823860</v>
      </c>
      <c r="L102" s="126">
        <v>10</v>
      </c>
    </row>
    <row r="103" spans="2:12" ht="18.75" customHeight="1" x14ac:dyDescent="0.2">
      <c r="B103" s="113">
        <f t="shared" si="3"/>
        <v>86</v>
      </c>
      <c r="C103" s="114" t="s">
        <v>96</v>
      </c>
      <c r="D103" s="114" t="s">
        <v>97</v>
      </c>
      <c r="E103" s="115" t="s">
        <v>201</v>
      </c>
      <c r="F103" s="116">
        <v>41580</v>
      </c>
      <c r="G103" s="117" t="s">
        <v>236</v>
      </c>
      <c r="H103" s="125">
        <f t="shared" si="2"/>
        <v>0</v>
      </c>
      <c r="I103" s="118" t="s">
        <v>95</v>
      </c>
      <c r="J103" s="119"/>
      <c r="K103" s="119">
        <v>347500</v>
      </c>
      <c r="L103" s="126">
        <v>11</v>
      </c>
    </row>
    <row r="104" spans="2:12" ht="18.75" customHeight="1" x14ac:dyDescent="0.2">
      <c r="B104" s="113">
        <f t="shared" si="3"/>
        <v>87</v>
      </c>
      <c r="C104" s="114" t="s">
        <v>96</v>
      </c>
      <c r="D104" s="114" t="s">
        <v>97</v>
      </c>
      <c r="E104" s="115" t="s">
        <v>202</v>
      </c>
      <c r="F104" s="116">
        <v>41580</v>
      </c>
      <c r="G104" s="117" t="s">
        <v>239</v>
      </c>
      <c r="H104" s="125">
        <f t="shared" si="2"/>
        <v>0</v>
      </c>
      <c r="I104" s="118" t="s">
        <v>95</v>
      </c>
      <c r="J104" s="119"/>
      <c r="K104" s="119">
        <v>536589</v>
      </c>
      <c r="L104" s="126">
        <v>11</v>
      </c>
    </row>
    <row r="105" spans="2:12" ht="18.75" customHeight="1" x14ac:dyDescent="0.2">
      <c r="B105" s="113">
        <f t="shared" si="3"/>
        <v>88</v>
      </c>
      <c r="C105" s="114" t="s">
        <v>96</v>
      </c>
      <c r="D105" s="114" t="s">
        <v>97</v>
      </c>
      <c r="E105" s="115" t="s">
        <v>203</v>
      </c>
      <c r="F105" s="116">
        <v>41587</v>
      </c>
      <c r="G105" s="117" t="s">
        <v>240</v>
      </c>
      <c r="H105" s="125">
        <f t="shared" si="2"/>
        <v>0</v>
      </c>
      <c r="I105" s="118" t="s">
        <v>95</v>
      </c>
      <c r="J105" s="119"/>
      <c r="K105" s="119">
        <v>7397000</v>
      </c>
      <c r="L105" s="126">
        <v>11</v>
      </c>
    </row>
    <row r="106" spans="2:12" ht="18.75" customHeight="1" x14ac:dyDescent="0.2">
      <c r="B106" s="113">
        <f t="shared" si="3"/>
        <v>89</v>
      </c>
      <c r="C106" s="114" t="s">
        <v>96</v>
      </c>
      <c r="D106" s="114" t="s">
        <v>97</v>
      </c>
      <c r="E106" s="115" t="s">
        <v>204</v>
      </c>
      <c r="F106" s="116">
        <v>41589</v>
      </c>
      <c r="G106" s="117" t="s">
        <v>241</v>
      </c>
      <c r="H106" s="125">
        <f t="shared" si="2"/>
        <v>0</v>
      </c>
      <c r="I106" s="118" t="s">
        <v>95</v>
      </c>
      <c r="J106" s="119"/>
      <c r="K106" s="119">
        <v>1590400</v>
      </c>
      <c r="L106" s="126">
        <v>11</v>
      </c>
    </row>
    <row r="107" spans="2:12" ht="18.75" customHeight="1" x14ac:dyDescent="0.2">
      <c r="B107" s="113">
        <f t="shared" si="3"/>
        <v>90</v>
      </c>
      <c r="C107" s="114" t="s">
        <v>96</v>
      </c>
      <c r="D107" s="114" t="s">
        <v>97</v>
      </c>
      <c r="E107" s="115" t="s">
        <v>205</v>
      </c>
      <c r="F107" s="116">
        <v>41592</v>
      </c>
      <c r="G107" s="117" t="s">
        <v>232</v>
      </c>
      <c r="H107" s="125">
        <f t="shared" si="2"/>
        <v>0</v>
      </c>
      <c r="I107" s="118" t="s">
        <v>95</v>
      </c>
      <c r="J107" s="119"/>
      <c r="K107" s="119">
        <v>1279760</v>
      </c>
      <c r="L107" s="126">
        <v>11</v>
      </c>
    </row>
    <row r="108" spans="2:12" ht="18.75" customHeight="1" x14ac:dyDescent="0.2">
      <c r="B108" s="113">
        <f t="shared" si="3"/>
        <v>91</v>
      </c>
      <c r="C108" s="114" t="s">
        <v>96</v>
      </c>
      <c r="D108" s="114" t="s">
        <v>97</v>
      </c>
      <c r="E108" s="115" t="s">
        <v>206</v>
      </c>
      <c r="F108" s="116">
        <v>41598</v>
      </c>
      <c r="G108" s="117" t="s">
        <v>235</v>
      </c>
      <c r="H108" s="125">
        <f t="shared" si="2"/>
        <v>0</v>
      </c>
      <c r="I108" s="118" t="s">
        <v>95</v>
      </c>
      <c r="J108" s="119"/>
      <c r="K108" s="119">
        <v>606000</v>
      </c>
      <c r="L108" s="126">
        <v>11</v>
      </c>
    </row>
    <row r="109" spans="2:12" ht="18.75" customHeight="1" x14ac:dyDescent="0.2">
      <c r="B109" s="113">
        <f t="shared" si="3"/>
        <v>92</v>
      </c>
      <c r="C109" s="114" t="s">
        <v>96</v>
      </c>
      <c r="D109" s="114" t="s">
        <v>97</v>
      </c>
      <c r="E109" s="115" t="s">
        <v>207</v>
      </c>
      <c r="F109" s="116">
        <v>41599</v>
      </c>
      <c r="G109" s="117" t="s">
        <v>229</v>
      </c>
      <c r="H109" s="125">
        <f t="shared" si="2"/>
        <v>0</v>
      </c>
      <c r="I109" s="118" t="s">
        <v>95</v>
      </c>
      <c r="J109" s="119"/>
      <c r="K109" s="119">
        <v>982938</v>
      </c>
      <c r="L109" s="126">
        <v>11</v>
      </c>
    </row>
    <row r="110" spans="2:12" ht="18.75" customHeight="1" x14ac:dyDescent="0.2">
      <c r="B110" s="113">
        <f t="shared" si="3"/>
        <v>93</v>
      </c>
      <c r="C110" s="114" t="s">
        <v>96</v>
      </c>
      <c r="D110" s="114" t="s">
        <v>97</v>
      </c>
      <c r="E110" s="115" t="s">
        <v>208</v>
      </c>
      <c r="F110" s="116">
        <v>41599</v>
      </c>
      <c r="G110" s="117" t="s">
        <v>242</v>
      </c>
      <c r="H110" s="125">
        <f t="shared" si="2"/>
        <v>0</v>
      </c>
      <c r="I110" s="118" t="s">
        <v>95</v>
      </c>
      <c r="J110" s="119"/>
      <c r="K110" s="119">
        <v>2122200</v>
      </c>
      <c r="L110" s="126">
        <v>11</v>
      </c>
    </row>
    <row r="111" spans="2:12" ht="18.75" customHeight="1" x14ac:dyDescent="0.2">
      <c r="B111" s="113">
        <f t="shared" si="3"/>
        <v>94</v>
      </c>
      <c r="C111" s="114" t="s">
        <v>96</v>
      </c>
      <c r="D111" s="114" t="s">
        <v>97</v>
      </c>
      <c r="E111" s="115" t="s">
        <v>209</v>
      </c>
      <c r="F111" s="116">
        <v>41605</v>
      </c>
      <c r="G111" s="117" t="s">
        <v>239</v>
      </c>
      <c r="H111" s="125">
        <f t="shared" si="2"/>
        <v>0</v>
      </c>
      <c r="I111" s="118" t="s">
        <v>95</v>
      </c>
      <c r="J111" s="119"/>
      <c r="K111" s="119">
        <v>300115</v>
      </c>
      <c r="L111" s="126">
        <v>11</v>
      </c>
    </row>
    <row r="112" spans="2:12" ht="18.75" customHeight="1" x14ac:dyDescent="0.2">
      <c r="B112" s="113">
        <f t="shared" si="3"/>
        <v>95</v>
      </c>
      <c r="C112" s="114" t="s">
        <v>96</v>
      </c>
      <c r="D112" s="114" t="s">
        <v>97</v>
      </c>
      <c r="E112" s="115" t="s">
        <v>210</v>
      </c>
      <c r="F112" s="116">
        <v>41607</v>
      </c>
      <c r="G112" s="117" t="s">
        <v>229</v>
      </c>
      <c r="H112" s="125">
        <f t="shared" si="2"/>
        <v>0</v>
      </c>
      <c r="I112" s="118" t="s">
        <v>95</v>
      </c>
      <c r="J112" s="119"/>
      <c r="K112" s="119">
        <v>1615000</v>
      </c>
      <c r="L112" s="126">
        <v>11</v>
      </c>
    </row>
    <row r="113" spans="2:12" ht="18.75" customHeight="1" x14ac:dyDescent="0.2">
      <c r="B113" s="113">
        <f t="shared" si="3"/>
        <v>96</v>
      </c>
      <c r="C113" s="114" t="s">
        <v>96</v>
      </c>
      <c r="D113" s="114" t="s">
        <v>97</v>
      </c>
      <c r="E113" s="115" t="s">
        <v>211</v>
      </c>
      <c r="F113" s="116">
        <v>41615</v>
      </c>
      <c r="G113" s="117" t="s">
        <v>235</v>
      </c>
      <c r="H113" s="125">
        <f t="shared" si="2"/>
        <v>0</v>
      </c>
      <c r="I113" s="118" t="s">
        <v>95</v>
      </c>
      <c r="J113" s="119"/>
      <c r="K113" s="119">
        <v>808000</v>
      </c>
      <c r="L113" s="126">
        <v>12</v>
      </c>
    </row>
    <row r="114" spans="2:12" ht="18.75" customHeight="1" x14ac:dyDescent="0.2">
      <c r="B114" s="113">
        <f t="shared" si="3"/>
        <v>97</v>
      </c>
      <c r="C114" s="114" t="s">
        <v>96</v>
      </c>
      <c r="D114" s="114" t="s">
        <v>97</v>
      </c>
      <c r="E114" s="115" t="s">
        <v>212</v>
      </c>
      <c r="F114" s="116">
        <v>41617</v>
      </c>
      <c r="G114" s="117" t="s">
        <v>229</v>
      </c>
      <c r="H114" s="125">
        <f t="shared" si="2"/>
        <v>0</v>
      </c>
      <c r="I114" s="118" t="s">
        <v>95</v>
      </c>
      <c r="J114" s="119"/>
      <c r="K114" s="119">
        <v>4131040</v>
      </c>
      <c r="L114" s="126">
        <v>12</v>
      </c>
    </row>
    <row r="115" spans="2:12" ht="18.75" customHeight="1" x14ac:dyDescent="0.2">
      <c r="B115" s="113">
        <f t="shared" si="3"/>
        <v>98</v>
      </c>
      <c r="C115" s="114" t="s">
        <v>96</v>
      </c>
      <c r="D115" s="114" t="s">
        <v>97</v>
      </c>
      <c r="E115" s="115" t="s">
        <v>213</v>
      </c>
      <c r="F115" s="116">
        <v>41617</v>
      </c>
      <c r="G115" s="117" t="s">
        <v>229</v>
      </c>
      <c r="H115" s="125">
        <f t="shared" si="2"/>
        <v>0</v>
      </c>
      <c r="I115" s="118" t="s">
        <v>95</v>
      </c>
      <c r="J115" s="119"/>
      <c r="K115" s="119">
        <v>1977700</v>
      </c>
      <c r="L115" s="126">
        <v>12</v>
      </c>
    </row>
    <row r="116" spans="2:12" ht="18.75" customHeight="1" x14ac:dyDescent="0.2">
      <c r="B116" s="113">
        <f t="shared" si="3"/>
        <v>99</v>
      </c>
      <c r="C116" s="114" t="s">
        <v>96</v>
      </c>
      <c r="D116" s="114" t="s">
        <v>97</v>
      </c>
      <c r="E116" s="115" t="s">
        <v>214</v>
      </c>
      <c r="F116" s="116">
        <v>41618</v>
      </c>
      <c r="G116" s="117" t="s">
        <v>241</v>
      </c>
      <c r="H116" s="125">
        <f t="shared" si="2"/>
        <v>0</v>
      </c>
      <c r="I116" s="118" t="s">
        <v>95</v>
      </c>
      <c r="J116" s="119"/>
      <c r="K116" s="119">
        <v>1057192</v>
      </c>
      <c r="L116" s="126">
        <v>12</v>
      </c>
    </row>
    <row r="117" spans="2:12" ht="18.75" customHeight="1" x14ac:dyDescent="0.2">
      <c r="B117" s="113">
        <f t="shared" si="3"/>
        <v>100</v>
      </c>
      <c r="C117" s="114" t="s">
        <v>96</v>
      </c>
      <c r="D117" s="114" t="s">
        <v>97</v>
      </c>
      <c r="E117" s="115" t="s">
        <v>215</v>
      </c>
      <c r="F117" s="116">
        <v>41619</v>
      </c>
      <c r="G117" s="117" t="s">
        <v>239</v>
      </c>
      <c r="H117" s="125">
        <f t="shared" si="2"/>
        <v>0</v>
      </c>
      <c r="I117" s="118" t="s">
        <v>95</v>
      </c>
      <c r="J117" s="119"/>
      <c r="K117" s="119">
        <v>217050</v>
      </c>
      <c r="L117" s="126">
        <v>12</v>
      </c>
    </row>
    <row r="118" spans="2:12" ht="18.75" customHeight="1" x14ac:dyDescent="0.2">
      <c r="B118" s="113">
        <f t="shared" si="3"/>
        <v>101</v>
      </c>
      <c r="C118" s="114" t="s">
        <v>96</v>
      </c>
      <c r="D118" s="114" t="s">
        <v>97</v>
      </c>
      <c r="E118" s="115" t="s">
        <v>216</v>
      </c>
      <c r="F118" s="116">
        <v>41621</v>
      </c>
      <c r="G118" s="117" t="s">
        <v>243</v>
      </c>
      <c r="H118" s="125">
        <f t="shared" si="2"/>
        <v>0</v>
      </c>
      <c r="I118" s="118" t="s">
        <v>95</v>
      </c>
      <c r="J118" s="119"/>
      <c r="K118" s="119">
        <v>971217</v>
      </c>
      <c r="L118" s="126">
        <v>12</v>
      </c>
    </row>
    <row r="119" spans="2:12" ht="18.75" customHeight="1" x14ac:dyDescent="0.2">
      <c r="B119" s="113">
        <f t="shared" si="3"/>
        <v>102</v>
      </c>
      <c r="C119" s="114" t="s">
        <v>96</v>
      </c>
      <c r="D119" s="114" t="s">
        <v>97</v>
      </c>
      <c r="E119" s="115" t="s">
        <v>217</v>
      </c>
      <c r="F119" s="116">
        <v>41622</v>
      </c>
      <c r="G119" s="117" t="s">
        <v>242</v>
      </c>
      <c r="H119" s="125">
        <f t="shared" si="2"/>
        <v>0</v>
      </c>
      <c r="I119" s="118" t="s">
        <v>95</v>
      </c>
      <c r="J119" s="119"/>
      <c r="K119" s="119">
        <v>2683971</v>
      </c>
      <c r="L119" s="126">
        <v>12</v>
      </c>
    </row>
    <row r="120" spans="2:12" ht="18.75" customHeight="1" x14ac:dyDescent="0.2">
      <c r="B120" s="113">
        <f t="shared" si="3"/>
        <v>103</v>
      </c>
      <c r="C120" s="114" t="s">
        <v>96</v>
      </c>
      <c r="D120" s="114" t="s">
        <v>97</v>
      </c>
      <c r="E120" s="115" t="s">
        <v>218</v>
      </c>
      <c r="F120" s="116">
        <v>41624</v>
      </c>
      <c r="G120" s="117" t="s">
        <v>233</v>
      </c>
      <c r="H120" s="125">
        <f t="shared" si="2"/>
        <v>0</v>
      </c>
      <c r="I120" s="118" t="s">
        <v>95</v>
      </c>
      <c r="J120" s="119"/>
      <c r="K120" s="119">
        <v>304400</v>
      </c>
      <c r="L120" s="126">
        <v>12</v>
      </c>
    </row>
    <row r="121" spans="2:12" ht="18.75" customHeight="1" x14ac:dyDescent="0.2">
      <c r="B121" s="113">
        <f t="shared" si="3"/>
        <v>104</v>
      </c>
      <c r="C121" s="114" t="s">
        <v>96</v>
      </c>
      <c r="D121" s="114" t="s">
        <v>97</v>
      </c>
      <c r="E121" s="115" t="s">
        <v>219</v>
      </c>
      <c r="F121" s="116">
        <v>41624</v>
      </c>
      <c r="G121" s="117" t="s">
        <v>232</v>
      </c>
      <c r="H121" s="125">
        <f t="shared" si="2"/>
        <v>0</v>
      </c>
      <c r="I121" s="118" t="s">
        <v>95</v>
      </c>
      <c r="J121" s="119"/>
      <c r="K121" s="119">
        <v>1018044</v>
      </c>
      <c r="L121" s="126">
        <v>12</v>
      </c>
    </row>
    <row r="122" spans="2:12" ht="18.75" customHeight="1" x14ac:dyDescent="0.2">
      <c r="B122" s="113">
        <f t="shared" si="3"/>
        <v>105</v>
      </c>
      <c r="C122" s="114" t="s">
        <v>96</v>
      </c>
      <c r="D122" s="114" t="s">
        <v>97</v>
      </c>
      <c r="E122" s="115" t="s">
        <v>220</v>
      </c>
      <c r="F122" s="116">
        <v>41625</v>
      </c>
      <c r="G122" s="117" t="s">
        <v>242</v>
      </c>
      <c r="H122" s="125">
        <f t="shared" si="2"/>
        <v>0</v>
      </c>
      <c r="I122" s="118" t="s">
        <v>95</v>
      </c>
      <c r="J122" s="119"/>
      <c r="K122" s="119">
        <v>228750</v>
      </c>
      <c r="L122" s="126">
        <v>12</v>
      </c>
    </row>
    <row r="123" spans="2:12" ht="18.75" customHeight="1" x14ac:dyDescent="0.2">
      <c r="B123" s="113">
        <f t="shared" si="3"/>
        <v>106</v>
      </c>
      <c r="C123" s="114" t="s">
        <v>96</v>
      </c>
      <c r="D123" s="114" t="s">
        <v>97</v>
      </c>
      <c r="E123" s="115" t="s">
        <v>221</v>
      </c>
      <c r="F123" s="116">
        <v>41626</v>
      </c>
      <c r="G123" s="117" t="s">
        <v>233</v>
      </c>
      <c r="H123" s="125">
        <f t="shared" si="2"/>
        <v>0</v>
      </c>
      <c r="I123" s="118" t="s">
        <v>95</v>
      </c>
      <c r="J123" s="119"/>
      <c r="K123" s="119">
        <v>178500</v>
      </c>
      <c r="L123" s="126">
        <v>12</v>
      </c>
    </row>
    <row r="124" spans="2:12" ht="18.75" customHeight="1" x14ac:dyDescent="0.2">
      <c r="B124" s="113">
        <f t="shared" si="3"/>
        <v>107</v>
      </c>
      <c r="C124" s="114" t="s">
        <v>96</v>
      </c>
      <c r="D124" s="114" t="s">
        <v>97</v>
      </c>
      <c r="E124" s="115" t="s">
        <v>222</v>
      </c>
      <c r="F124" s="116">
        <v>41626</v>
      </c>
      <c r="G124" s="117" t="s">
        <v>229</v>
      </c>
      <c r="H124" s="125">
        <f t="shared" si="2"/>
        <v>0</v>
      </c>
      <c r="I124" s="118" t="s">
        <v>95</v>
      </c>
      <c r="J124" s="119"/>
      <c r="K124" s="119">
        <v>1913300</v>
      </c>
      <c r="L124" s="126">
        <v>12</v>
      </c>
    </row>
    <row r="125" spans="2:12" ht="18.75" customHeight="1" x14ac:dyDescent="0.2">
      <c r="B125" s="113">
        <f t="shared" si="3"/>
        <v>108</v>
      </c>
      <c r="C125" s="114" t="s">
        <v>96</v>
      </c>
      <c r="D125" s="114" t="s">
        <v>97</v>
      </c>
      <c r="E125" s="115" t="s">
        <v>223</v>
      </c>
      <c r="F125" s="116">
        <v>41627</v>
      </c>
      <c r="G125" s="117" t="s">
        <v>229</v>
      </c>
      <c r="H125" s="125">
        <f t="shared" si="2"/>
        <v>0</v>
      </c>
      <c r="I125" s="118" t="s">
        <v>95</v>
      </c>
      <c r="J125" s="119"/>
      <c r="K125" s="119">
        <v>1440720</v>
      </c>
      <c r="L125" s="126">
        <v>12</v>
      </c>
    </row>
    <row r="126" spans="2:12" ht="18.75" customHeight="1" x14ac:dyDescent="0.2">
      <c r="B126" s="113">
        <f t="shared" si="3"/>
        <v>109</v>
      </c>
      <c r="C126" s="114" t="s">
        <v>96</v>
      </c>
      <c r="D126" s="114" t="s">
        <v>97</v>
      </c>
      <c r="E126" s="115" t="s">
        <v>224</v>
      </c>
      <c r="F126" s="116">
        <v>41631</v>
      </c>
      <c r="G126" s="117" t="s">
        <v>243</v>
      </c>
      <c r="H126" s="125">
        <f t="shared" si="2"/>
        <v>0</v>
      </c>
      <c r="I126" s="118" t="s">
        <v>95</v>
      </c>
      <c r="J126" s="119"/>
      <c r="K126" s="119">
        <v>2193641</v>
      </c>
      <c r="L126" s="126">
        <v>12</v>
      </c>
    </row>
    <row r="127" spans="2:12" ht="18.75" customHeight="1" x14ac:dyDescent="0.2">
      <c r="B127" s="113">
        <f t="shared" si="3"/>
        <v>110</v>
      </c>
      <c r="C127" s="114" t="s">
        <v>96</v>
      </c>
      <c r="D127" s="114" t="s">
        <v>97</v>
      </c>
      <c r="E127" s="115" t="s">
        <v>225</v>
      </c>
      <c r="F127" s="116">
        <v>41638</v>
      </c>
      <c r="G127" s="117" t="s">
        <v>239</v>
      </c>
      <c r="H127" s="125">
        <f t="shared" si="2"/>
        <v>0</v>
      </c>
      <c r="I127" s="118" t="s">
        <v>95</v>
      </c>
      <c r="J127" s="119"/>
      <c r="K127" s="119">
        <v>368700</v>
      </c>
      <c r="L127" s="126">
        <v>12</v>
      </c>
    </row>
    <row r="128" spans="2:12" ht="18.75" customHeight="1" x14ac:dyDescent="0.2">
      <c r="B128" s="113">
        <f t="shared" si="3"/>
        <v>111</v>
      </c>
      <c r="C128" s="114" t="s">
        <v>96</v>
      </c>
      <c r="D128" s="114" t="s">
        <v>97</v>
      </c>
      <c r="E128" s="115" t="s">
        <v>226</v>
      </c>
      <c r="F128" s="116">
        <v>41638</v>
      </c>
      <c r="G128" s="117" t="s">
        <v>243</v>
      </c>
      <c r="H128" s="125">
        <f t="shared" si="2"/>
        <v>0</v>
      </c>
      <c r="I128" s="118" t="s">
        <v>95</v>
      </c>
      <c r="J128" s="119"/>
      <c r="K128" s="119">
        <v>1864500</v>
      </c>
      <c r="L128" s="126">
        <v>12</v>
      </c>
    </row>
    <row r="129" spans="2:12" ht="18.75" customHeight="1" x14ac:dyDescent="0.2">
      <c r="B129" s="113"/>
      <c r="C129" s="114"/>
      <c r="D129" s="114"/>
      <c r="E129" s="115"/>
      <c r="F129" s="116"/>
      <c r="G129" s="117"/>
      <c r="H129" s="125"/>
      <c r="I129" s="118"/>
      <c r="J129" s="119"/>
      <c r="K129" s="119"/>
      <c r="L129" s="120"/>
    </row>
    <row r="130" spans="2:12" s="25" customFormat="1" ht="20.25" customHeight="1" x14ac:dyDescent="0.2">
      <c r="B130" s="123" t="s">
        <v>13</v>
      </c>
      <c r="C130" s="123"/>
      <c r="D130" s="123"/>
      <c r="E130" s="123"/>
      <c r="F130" s="123"/>
      <c r="G130" s="123"/>
      <c r="H130" s="123"/>
      <c r="I130" s="123"/>
      <c r="J130" s="124">
        <f>SUM(J18:J129)</f>
        <v>0</v>
      </c>
      <c r="K130" s="124">
        <f>SUM(K18:K129)</f>
        <v>152569448</v>
      </c>
      <c r="L130" s="123"/>
    </row>
    <row r="131" spans="2:12" ht="12.75" customHeight="1" x14ac:dyDescent="0.2">
      <c r="B131" s="146" t="s">
        <v>45</v>
      </c>
      <c r="C131" s="147"/>
      <c r="D131" s="147"/>
      <c r="E131" s="147"/>
      <c r="F131" s="147"/>
      <c r="G131" s="147"/>
      <c r="H131" s="147"/>
      <c r="I131" s="147"/>
      <c r="J131" s="12"/>
      <c r="K131" s="12"/>
      <c r="L131" s="10"/>
    </row>
    <row r="132" spans="2:12" x14ac:dyDescent="0.2">
      <c r="B132" s="4"/>
      <c r="C132" s="4"/>
      <c r="D132" s="4"/>
      <c r="E132" s="4"/>
      <c r="F132" s="26"/>
      <c r="G132" s="4"/>
      <c r="H132" s="9"/>
      <c r="I132" s="4"/>
      <c r="J132" s="5"/>
      <c r="K132" s="5"/>
      <c r="L132" s="4"/>
    </row>
    <row r="133" spans="2:12" s="25" customFormat="1" x14ac:dyDescent="0.2">
      <c r="B133" s="23" t="s">
        <v>13</v>
      </c>
      <c r="C133" s="23"/>
      <c r="D133" s="23"/>
      <c r="E133" s="23"/>
      <c r="F133" s="23"/>
      <c r="G133" s="23"/>
      <c r="H133" s="23"/>
      <c r="I133" s="23"/>
      <c r="J133" s="24"/>
      <c r="K133" s="24"/>
      <c r="L133" s="23"/>
    </row>
    <row r="134" spans="2:12" x14ac:dyDescent="0.2">
      <c r="B134" s="16"/>
      <c r="C134" s="16"/>
    </row>
    <row r="135" spans="2:12" x14ac:dyDescent="0.2">
      <c r="B135" s="6" t="s">
        <v>17</v>
      </c>
    </row>
    <row r="136" spans="2:12" x14ac:dyDescent="0.2">
      <c r="B136" s="6" t="s">
        <v>18</v>
      </c>
    </row>
    <row r="137" spans="2:12" x14ac:dyDescent="0.2">
      <c r="B137" s="17"/>
      <c r="C137" s="17"/>
    </row>
    <row r="138" spans="2:12" x14ac:dyDescent="0.2">
      <c r="B138" s="17"/>
      <c r="C138" s="17"/>
      <c r="J138" s="143" t="s">
        <v>33</v>
      </c>
      <c r="K138" s="143"/>
      <c r="L138" s="143"/>
    </row>
    <row r="139" spans="2:12" x14ac:dyDescent="0.2">
      <c r="J139" s="143" t="s">
        <v>19</v>
      </c>
      <c r="K139" s="143"/>
      <c r="L139" s="143"/>
    </row>
    <row r="140" spans="2:12" x14ac:dyDescent="0.2">
      <c r="J140" s="143" t="s">
        <v>20</v>
      </c>
      <c r="K140" s="143"/>
      <c r="L140" s="143"/>
    </row>
    <row r="141" spans="2:12" x14ac:dyDescent="0.2">
      <c r="J141" s="143" t="s">
        <v>21</v>
      </c>
      <c r="K141" s="143"/>
      <c r="L141" s="143"/>
    </row>
  </sheetData>
  <mergeCells count="21">
    <mergeCell ref="B4:L4"/>
    <mergeCell ref="B5:L5"/>
    <mergeCell ref="B6:L6"/>
    <mergeCell ref="B7:L7"/>
    <mergeCell ref="B9:L9"/>
    <mergeCell ref="B10:L10"/>
    <mergeCell ref="B12:L12"/>
    <mergeCell ref="B13:B15"/>
    <mergeCell ref="C13:F14"/>
    <mergeCell ref="G13:G15"/>
    <mergeCell ref="H13:H15"/>
    <mergeCell ref="I13:I15"/>
    <mergeCell ref="J13:J15"/>
    <mergeCell ref="K13:K15"/>
    <mergeCell ref="L13:L15"/>
    <mergeCell ref="J139:L139"/>
    <mergeCell ref="J140:L140"/>
    <mergeCell ref="J141:L141"/>
    <mergeCell ref="B17:I17"/>
    <mergeCell ref="B131:I131"/>
    <mergeCell ref="J138:L138"/>
  </mergeCells>
  <printOptions horizontalCentered="1"/>
  <pageMargins left="0" right="0" top="0" bottom="0" header="0.5" footer="0.5"/>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3:Q127"/>
  <sheetViews>
    <sheetView topLeftCell="B13" zoomScale="85" workbookViewId="0">
      <pane ySplit="4" topLeftCell="A17" activePane="bottomLeft" state="frozen"/>
      <selection activeCell="F24" sqref="F24"/>
      <selection pane="bottomLeft" activeCell="D19" sqref="D19"/>
    </sheetView>
  </sheetViews>
  <sheetFormatPr defaultRowHeight="14.25" x14ac:dyDescent="0.2"/>
  <cols>
    <col min="1" max="1" width="2.140625" style="39" customWidth="1"/>
    <col min="2" max="2" width="6.28515625" style="39" customWidth="1"/>
    <col min="3" max="3" width="12.85546875" style="39" hidden="1" customWidth="1"/>
    <col min="4" max="4" width="8" style="41" customWidth="1"/>
    <col min="5" max="5" width="14.140625" style="42" customWidth="1"/>
    <col min="6" max="6" width="12.5703125" style="41" customWidth="1"/>
    <col min="7" max="7" width="38.42578125" style="41" customWidth="1"/>
    <col min="8" max="8" width="16.85546875" style="41" customWidth="1"/>
    <col min="9" max="9" width="26.85546875" style="41" customWidth="1"/>
    <col min="10" max="10" width="15.5703125" style="39" customWidth="1"/>
    <col min="11" max="11" width="5.5703125" style="43" customWidth="1"/>
    <col min="12" max="12" width="15.28515625" style="39" customWidth="1"/>
    <col min="13" max="13" width="11.5703125" style="41" customWidth="1"/>
    <col min="14" max="14" width="15.140625" style="39" customWidth="1"/>
    <col min="15" max="15" width="5.85546875" style="39" customWidth="1"/>
    <col min="16" max="16" width="16" style="39" bestFit="1" customWidth="1"/>
    <col min="17" max="16384" width="9.140625" style="39"/>
  </cols>
  <sheetData>
    <row r="3" spans="1:13" ht="15" x14ac:dyDescent="0.2">
      <c r="B3" s="40"/>
      <c r="C3" s="40"/>
    </row>
    <row r="4" spans="1:13" ht="18" customHeight="1" x14ac:dyDescent="0.2">
      <c r="B4" s="141" t="s">
        <v>68</v>
      </c>
      <c r="C4" s="141"/>
      <c r="D4" s="141"/>
      <c r="E4" s="141"/>
      <c r="F4" s="141"/>
      <c r="G4" s="141"/>
      <c r="H4" s="141"/>
      <c r="I4" s="141"/>
      <c r="J4" s="141"/>
      <c r="K4" s="141"/>
      <c r="L4" s="141"/>
      <c r="M4" s="141"/>
    </row>
    <row r="5" spans="1:13" ht="15" hidden="1" x14ac:dyDescent="0.2">
      <c r="A5" s="39" t="s">
        <v>69</v>
      </c>
      <c r="B5" s="141"/>
      <c r="C5" s="141"/>
      <c r="D5" s="141"/>
      <c r="E5" s="141"/>
      <c r="F5" s="141"/>
      <c r="G5" s="141"/>
      <c r="H5" s="141"/>
      <c r="I5" s="141"/>
      <c r="J5" s="141"/>
      <c r="K5" s="141"/>
      <c r="L5" s="141"/>
      <c r="M5" s="141"/>
    </row>
    <row r="6" spans="1:13" ht="23.25" customHeight="1" x14ac:dyDescent="0.2">
      <c r="B6" s="132" t="s">
        <v>0</v>
      </c>
      <c r="C6" s="132"/>
      <c r="D6" s="132"/>
      <c r="E6" s="132"/>
      <c r="F6" s="132"/>
      <c r="G6" s="132"/>
      <c r="H6" s="132"/>
      <c r="I6" s="132"/>
      <c r="J6" s="132"/>
      <c r="K6" s="132"/>
      <c r="L6" s="132"/>
      <c r="M6" s="132"/>
    </row>
    <row r="7" spans="1:13" x14ac:dyDescent="0.2">
      <c r="B7" s="132" t="s">
        <v>70</v>
      </c>
      <c r="C7" s="132"/>
      <c r="D7" s="132"/>
      <c r="E7" s="132"/>
      <c r="F7" s="132"/>
      <c r="G7" s="132"/>
      <c r="H7" s="132"/>
      <c r="I7" s="132"/>
      <c r="J7" s="132"/>
      <c r="K7" s="132"/>
      <c r="L7" s="132"/>
      <c r="M7" s="132"/>
    </row>
    <row r="8" spans="1:13" x14ac:dyDescent="0.2">
      <c r="B8" s="42"/>
      <c r="C8" s="42"/>
    </row>
    <row r="9" spans="1:13" x14ac:dyDescent="0.2">
      <c r="B9" s="142" t="s">
        <v>1</v>
      </c>
      <c r="C9" s="142"/>
      <c r="D9" s="142"/>
      <c r="E9" s="142"/>
      <c r="F9" s="142"/>
      <c r="G9" s="142"/>
      <c r="H9" s="142"/>
      <c r="I9" s="142"/>
      <c r="J9" s="142"/>
      <c r="K9" s="142"/>
      <c r="L9" s="142"/>
      <c r="M9" s="142"/>
    </row>
    <row r="10" spans="1:13" x14ac:dyDescent="0.2">
      <c r="B10" s="142" t="s">
        <v>2</v>
      </c>
      <c r="C10" s="142"/>
      <c r="D10" s="142"/>
      <c r="E10" s="142"/>
      <c r="F10" s="142"/>
      <c r="G10" s="142"/>
      <c r="H10" s="142"/>
      <c r="I10" s="142"/>
      <c r="J10" s="142"/>
      <c r="K10" s="142"/>
      <c r="L10" s="142"/>
      <c r="M10" s="142"/>
    </row>
    <row r="11" spans="1:13" x14ac:dyDescent="0.2">
      <c r="B11" s="44"/>
      <c r="C11" s="44"/>
    </row>
    <row r="12" spans="1:13" x14ac:dyDescent="0.2">
      <c r="B12" s="133" t="s">
        <v>3</v>
      </c>
      <c r="C12" s="133"/>
      <c r="D12" s="133"/>
      <c r="E12" s="133"/>
      <c r="F12" s="133"/>
      <c r="G12" s="133"/>
      <c r="H12" s="133"/>
      <c r="I12" s="133"/>
      <c r="J12" s="133"/>
      <c r="K12" s="133"/>
      <c r="L12" s="133"/>
      <c r="M12" s="133"/>
    </row>
    <row r="13" spans="1:13" ht="12.75" customHeight="1" x14ac:dyDescent="0.2">
      <c r="B13" s="134" t="s">
        <v>4</v>
      </c>
      <c r="C13" s="135"/>
      <c r="D13" s="135"/>
      <c r="E13" s="135"/>
      <c r="F13" s="136"/>
      <c r="G13" s="139" t="s">
        <v>71</v>
      </c>
      <c r="H13" s="139" t="s">
        <v>72</v>
      </c>
      <c r="I13" s="139" t="s">
        <v>6</v>
      </c>
      <c r="J13" s="139" t="s">
        <v>73</v>
      </c>
      <c r="K13" s="140" t="s">
        <v>74</v>
      </c>
      <c r="L13" s="139" t="s">
        <v>7</v>
      </c>
      <c r="M13" s="139" t="s">
        <v>8</v>
      </c>
    </row>
    <row r="14" spans="1:13" ht="4.5" customHeight="1" x14ac:dyDescent="0.2">
      <c r="B14" s="134"/>
      <c r="C14" s="137"/>
      <c r="D14" s="137"/>
      <c r="E14" s="137"/>
      <c r="F14" s="138"/>
      <c r="G14" s="139"/>
      <c r="H14" s="139"/>
      <c r="I14" s="139"/>
      <c r="J14" s="139"/>
      <c r="K14" s="140"/>
      <c r="L14" s="139"/>
      <c r="M14" s="139"/>
    </row>
    <row r="15" spans="1:13" ht="74.25" customHeight="1" x14ac:dyDescent="0.2">
      <c r="B15" s="134"/>
      <c r="C15" s="45" t="s">
        <v>48</v>
      </c>
      <c r="D15" s="45" t="s">
        <v>9</v>
      </c>
      <c r="E15" s="45" t="s">
        <v>10</v>
      </c>
      <c r="F15" s="45" t="s">
        <v>11</v>
      </c>
      <c r="G15" s="139"/>
      <c r="H15" s="139"/>
      <c r="I15" s="139"/>
      <c r="J15" s="139"/>
      <c r="K15" s="140"/>
      <c r="L15" s="139"/>
      <c r="M15" s="139"/>
    </row>
    <row r="16" spans="1:13" ht="15" thickBot="1" x14ac:dyDescent="0.25">
      <c r="B16" s="46" t="s">
        <v>23</v>
      </c>
      <c r="C16" s="47" t="s">
        <v>24</v>
      </c>
      <c r="D16" s="48" t="s">
        <v>25</v>
      </c>
      <c r="E16" s="47" t="s">
        <v>26</v>
      </c>
      <c r="F16" s="47" t="s">
        <v>27</v>
      </c>
      <c r="G16" s="47" t="s">
        <v>28</v>
      </c>
      <c r="H16" s="47" t="s">
        <v>29</v>
      </c>
      <c r="I16" s="48" t="s">
        <v>30</v>
      </c>
      <c r="J16" s="49" t="s">
        <v>31</v>
      </c>
      <c r="K16" s="48" t="s">
        <v>32</v>
      </c>
      <c r="L16" s="47" t="s">
        <v>49</v>
      </c>
      <c r="M16" s="47" t="s">
        <v>75</v>
      </c>
    </row>
    <row r="17" spans="2:17" ht="24" customHeight="1" thickBot="1" x14ac:dyDescent="0.25">
      <c r="B17" s="50" t="s">
        <v>76</v>
      </c>
      <c r="C17" s="51"/>
      <c r="D17" s="51"/>
      <c r="E17" s="51"/>
      <c r="F17" s="51"/>
      <c r="G17" s="51"/>
      <c r="H17" s="51"/>
      <c r="I17" s="51"/>
      <c r="J17" s="51"/>
      <c r="K17" s="51"/>
      <c r="L17" s="51"/>
      <c r="M17" s="52"/>
      <c r="O17" s="110" t="s">
        <v>94</v>
      </c>
    </row>
    <row r="18" spans="2:17" ht="24" customHeight="1" x14ac:dyDescent="0.2">
      <c r="B18" s="105" t="str">
        <f ca="1">IF(G18&lt;&gt;"",ROW()-17,"")</f>
        <v/>
      </c>
      <c r="C18" s="53"/>
      <c r="D18" s="104" t="str">
        <f ca="1">IF(ROWS($1:1)&gt;COUNT(Dong),"",OFFSET('TH-MV'!D$1,SMALL(Dong,ROWS($1:1)),))</f>
        <v/>
      </c>
      <c r="E18" s="104" t="str">
        <f ca="1">IF(ROWS($1:1)&gt;COUNT(Dong),"",OFFSET('TH-MV'!E$1,SMALL(Dong,ROWS($1:1)),))</f>
        <v/>
      </c>
      <c r="F18" s="112" t="str">
        <f ca="1">IF(ROWS($1:1)&gt;COUNT(Dong),"",OFFSET('TH-MV'!F$1,SMALL(Dong,ROWS($1:1)),))</f>
        <v/>
      </c>
      <c r="G18" s="111" t="str">
        <f ca="1">IF(ROWS($1:1)&gt;COUNT(Dong),"",OFFSET('TH-MV'!G$1,SMALL(Dong,ROWS($1:1)),))</f>
        <v/>
      </c>
      <c r="H18" s="104" t="str">
        <f ca="1">IF(ROWS($1:1)&gt;COUNT(Dong),"",OFFSET('TH-MV'!H$1,SMALL(Dong,ROWS($1:1)),))</f>
        <v/>
      </c>
      <c r="I18" s="111" t="str">
        <f ca="1">IF(ROWS($1:1)&gt;COUNT(Dong),"",OFFSET('TH-MV'!I$1,SMALL(Dong,ROWS($1:1)),))</f>
        <v/>
      </c>
      <c r="J18" s="93" t="str">
        <f ca="1">IF(ROWS($1:1)&gt;COUNT(Dong),"",OFFSET('TH-MV'!J$1,SMALL(Dong,ROWS($1:1)),))</f>
        <v/>
      </c>
      <c r="K18" s="96" t="str">
        <f ca="1">IF(ROWS($1:1)&gt;COUNT(Dong),"",OFFSET('TH-MV'!K$1,SMALL(Dong,ROWS($1:1)),))</f>
        <v/>
      </c>
      <c r="L18" s="93" t="str">
        <f ca="1">IF(ROWS($1:1)&gt;COUNT(Dong),"",OFFSET('TH-MV'!L$1,SMALL(Dong,ROWS($1:1)),))</f>
        <v/>
      </c>
      <c r="M18" s="58"/>
      <c r="N18" s="102"/>
      <c r="O18" s="59"/>
      <c r="P18" s="102"/>
      <c r="Q18" s="103"/>
    </row>
    <row r="19" spans="2:17" ht="24" customHeight="1" x14ac:dyDescent="0.2">
      <c r="B19" s="106" t="str">
        <f ca="1">IF(G19&lt;&gt;"",ROW()-17,"")</f>
        <v/>
      </c>
      <c r="C19" s="53"/>
      <c r="D19" s="104" t="str">
        <f ca="1">IF(ROWS($1:2)&gt;COUNT(Dong),"",OFFSET('TH-MV'!D$1,SMALL(Dong,ROWS($1:2)),))</f>
        <v/>
      </c>
      <c r="E19" s="104" t="str">
        <f ca="1">IF(ROWS($1:2)&gt;COUNT(Dong),"",OFFSET('TH-MV'!E$1,SMALL(Dong,ROWS($1:2)),))</f>
        <v/>
      </c>
      <c r="F19" s="112" t="str">
        <f ca="1">IF(ROWS($1:2)&gt;COUNT(Dong),"",OFFSET('TH-MV'!F$1,SMALL(Dong,ROWS($1:2)),))</f>
        <v/>
      </c>
      <c r="G19" s="111" t="str">
        <f ca="1">IF(ROWS($1:2)&gt;COUNT(Dong),"",OFFSET('TH-MV'!G$1,SMALL(Dong,ROWS($1:2)),))</f>
        <v/>
      </c>
      <c r="H19" s="104" t="str">
        <f ca="1">IF(ROWS($1:2)&gt;COUNT(Dong),"",OFFSET('TH-MV'!H$1,SMALL(Dong,ROWS($1:2)),))</f>
        <v/>
      </c>
      <c r="I19" s="111" t="str">
        <f ca="1">IF(ROWS($1:2)&gt;COUNT(Dong),"",OFFSET('TH-MV'!I$1,SMALL(Dong,ROWS($1:2)),))</f>
        <v/>
      </c>
      <c r="J19" s="93" t="str">
        <f ca="1">IF(ROWS($1:2)&gt;COUNT(Dong),"",OFFSET('TH-MV'!J$1,SMALL(Dong,ROWS($1:2)),))</f>
        <v/>
      </c>
      <c r="K19" s="96" t="str">
        <f ca="1">IF(ROWS($1:2)&gt;COUNT(Dong),"",OFFSET('TH-MV'!K$1,SMALL(Dong,ROWS($1:2)),))</f>
        <v/>
      </c>
      <c r="L19" s="93" t="str">
        <f ca="1">IF(ROWS($1:2)&gt;COUNT(Dong),"",OFFSET('TH-MV'!L$1,SMALL(Dong,ROWS($1:2)),))</f>
        <v/>
      </c>
      <c r="M19" s="57"/>
      <c r="N19" s="102"/>
      <c r="O19" s="59"/>
      <c r="P19" s="102"/>
      <c r="Q19" s="103"/>
    </row>
    <row r="20" spans="2:17" ht="24" customHeight="1" x14ac:dyDescent="0.2">
      <c r="B20" s="106" t="str">
        <f t="shared" ref="B20:B25" ca="1" si="0">IF(G20&lt;&gt;"",ROW()-17,"")</f>
        <v/>
      </c>
      <c r="C20" s="53"/>
      <c r="D20" s="104" t="str">
        <f ca="1">IF(ROWS($1:3)&gt;COUNT(Dong),"",OFFSET('TH-MV'!D$1,SMALL(Dong,ROWS($1:3)),))</f>
        <v/>
      </c>
      <c r="E20" s="104" t="str">
        <f ca="1">IF(ROWS($1:3)&gt;COUNT(Dong),"",OFFSET('TH-MV'!E$1,SMALL(Dong,ROWS($1:3)),))</f>
        <v/>
      </c>
      <c r="F20" s="112" t="str">
        <f ca="1">IF(ROWS($1:3)&gt;COUNT(Dong),"",OFFSET('TH-MV'!F$1,SMALL(Dong,ROWS($1:3)),))</f>
        <v/>
      </c>
      <c r="G20" s="111" t="str">
        <f ca="1">IF(ROWS($1:3)&gt;COUNT(Dong),"",OFFSET('TH-MV'!G$1,SMALL(Dong,ROWS($1:3)),))</f>
        <v/>
      </c>
      <c r="H20" s="104" t="str">
        <f ca="1">IF(ROWS($1:3)&gt;COUNT(Dong),"",OFFSET('TH-MV'!H$1,SMALL(Dong,ROWS($1:3)),))</f>
        <v/>
      </c>
      <c r="I20" s="111" t="str">
        <f ca="1">IF(ROWS($1:3)&gt;COUNT(Dong),"",OFFSET('TH-MV'!I$1,SMALL(Dong,ROWS($1:3)),))</f>
        <v/>
      </c>
      <c r="J20" s="93" t="str">
        <f ca="1">IF(ROWS($1:3)&gt;COUNT(Dong),"",OFFSET('TH-MV'!J$1,SMALL(Dong,ROWS($1:3)),))</f>
        <v/>
      </c>
      <c r="K20" s="96" t="str">
        <f ca="1">IF(ROWS($1:3)&gt;COUNT(Dong),"",OFFSET('TH-MV'!K$1,SMALL(Dong,ROWS($1:3)),))</f>
        <v/>
      </c>
      <c r="L20" s="93" t="str">
        <f ca="1">IF(ROWS($1:3)&gt;COUNT(Dong),"",OFFSET('TH-MV'!L$1,SMALL(Dong,ROWS($1:3)),))</f>
        <v/>
      </c>
      <c r="M20" s="57"/>
      <c r="N20" s="102"/>
      <c r="O20" s="59"/>
      <c r="P20" s="102"/>
    </row>
    <row r="21" spans="2:17" ht="24" customHeight="1" x14ac:dyDescent="0.2">
      <c r="B21" s="106" t="str">
        <f t="shared" ca="1" si="0"/>
        <v/>
      </c>
      <c r="C21" s="53"/>
      <c r="D21" s="104" t="str">
        <f ca="1">IF(ROWS($1:4)&gt;COUNT(Dong),"",OFFSET('TH-MV'!D$1,SMALL(Dong,ROWS($1:4)),))</f>
        <v/>
      </c>
      <c r="E21" s="104" t="str">
        <f ca="1">IF(ROWS($1:4)&gt;COUNT(Dong),"",OFFSET('TH-MV'!E$1,SMALL(Dong,ROWS($1:4)),))</f>
        <v/>
      </c>
      <c r="F21" s="112" t="str">
        <f ca="1">IF(ROWS($1:4)&gt;COUNT(Dong),"",OFFSET('TH-MV'!F$1,SMALL(Dong,ROWS($1:4)),))</f>
        <v/>
      </c>
      <c r="G21" s="111" t="str">
        <f ca="1">IF(ROWS($1:4)&gt;COUNT(Dong),"",OFFSET('TH-MV'!G$1,SMALL(Dong,ROWS($1:4)),))</f>
        <v/>
      </c>
      <c r="H21" s="104" t="str">
        <f ca="1">IF(ROWS($1:4)&gt;COUNT(Dong),"",OFFSET('TH-MV'!H$1,SMALL(Dong,ROWS($1:4)),))</f>
        <v/>
      </c>
      <c r="I21" s="111" t="str">
        <f ca="1">IF(ROWS($1:4)&gt;COUNT(Dong),"",OFFSET('TH-MV'!I$1,SMALL(Dong,ROWS($1:4)),))</f>
        <v/>
      </c>
      <c r="J21" s="93" t="str">
        <f ca="1">IF(ROWS($1:4)&gt;COUNT(Dong),"",OFFSET('TH-MV'!J$1,SMALL(Dong,ROWS($1:4)),))</f>
        <v/>
      </c>
      <c r="K21" s="96" t="str">
        <f ca="1">IF(ROWS($1:4)&gt;COUNT(Dong),"",OFFSET('TH-MV'!K$1,SMALL(Dong,ROWS($1:4)),))</f>
        <v/>
      </c>
      <c r="L21" s="93" t="str">
        <f ca="1">IF(ROWS($1:4)&gt;COUNT(Dong),"",OFFSET('TH-MV'!L$1,SMALL(Dong,ROWS($1:4)),))</f>
        <v/>
      </c>
      <c r="M21" s="61"/>
      <c r="N21" s="102"/>
      <c r="O21" s="59"/>
      <c r="P21" s="102"/>
    </row>
    <row r="22" spans="2:17" ht="24" customHeight="1" x14ac:dyDescent="0.2">
      <c r="B22" s="106" t="str">
        <f t="shared" ca="1" si="0"/>
        <v/>
      </c>
      <c r="C22" s="53"/>
      <c r="D22" s="104" t="str">
        <f ca="1">IF(ROWS($1:5)&gt;COUNT(Dong),"",OFFSET('TH-MV'!D$1,SMALL(Dong,ROWS($1:5)),))</f>
        <v/>
      </c>
      <c r="E22" s="104" t="str">
        <f ca="1">IF(ROWS($1:5)&gt;COUNT(Dong),"",OFFSET('TH-MV'!E$1,SMALL(Dong,ROWS($1:5)),))</f>
        <v/>
      </c>
      <c r="F22" s="112" t="str">
        <f ca="1">IF(ROWS($1:5)&gt;COUNT(Dong),"",OFFSET('TH-MV'!F$1,SMALL(Dong,ROWS($1:5)),))</f>
        <v/>
      </c>
      <c r="G22" s="111" t="str">
        <f ca="1">IF(ROWS($1:5)&gt;COUNT(Dong),"",OFFSET('TH-MV'!G$1,SMALL(Dong,ROWS($1:5)),))</f>
        <v/>
      </c>
      <c r="H22" s="104" t="str">
        <f ca="1">IF(ROWS($1:5)&gt;COUNT(Dong),"",OFFSET('TH-MV'!H$1,SMALL(Dong,ROWS($1:5)),))</f>
        <v/>
      </c>
      <c r="I22" s="111" t="str">
        <f ca="1">IF(ROWS($1:5)&gt;COUNT(Dong),"",OFFSET('TH-MV'!I$1,SMALL(Dong,ROWS($1:5)),))</f>
        <v/>
      </c>
      <c r="J22" s="93" t="str">
        <f ca="1">IF(ROWS($1:5)&gt;COUNT(Dong),"",OFFSET('TH-MV'!J$1,SMALL(Dong,ROWS($1:5)),))</f>
        <v/>
      </c>
      <c r="K22" s="96" t="str">
        <f ca="1">IF(ROWS($1:5)&gt;COUNT(Dong),"",OFFSET('TH-MV'!K$1,SMALL(Dong,ROWS($1:5)),))</f>
        <v/>
      </c>
      <c r="L22" s="93" t="str">
        <f ca="1">IF(ROWS($1:5)&gt;COUNT(Dong),"",OFFSET('TH-MV'!L$1,SMALL(Dong,ROWS($1:5)),))</f>
        <v/>
      </c>
      <c r="M22" s="61"/>
      <c r="N22" s="102"/>
      <c r="O22" s="59"/>
      <c r="P22" s="102"/>
    </row>
    <row r="23" spans="2:17" ht="24" customHeight="1" x14ac:dyDescent="0.2">
      <c r="B23" s="106" t="str">
        <f t="shared" ca="1" si="0"/>
        <v/>
      </c>
      <c r="C23" s="53"/>
      <c r="D23" s="104" t="str">
        <f ca="1">IF(ROWS($1:6)&gt;COUNT(Dong),"",OFFSET('TH-MV'!D$1,SMALL(Dong,ROWS($1:6)),))</f>
        <v/>
      </c>
      <c r="E23" s="104" t="str">
        <f ca="1">IF(ROWS($1:6)&gt;COUNT(Dong),"",OFFSET('TH-MV'!E$1,SMALL(Dong,ROWS($1:6)),))</f>
        <v/>
      </c>
      <c r="F23" s="112" t="str">
        <f ca="1">IF(ROWS($1:6)&gt;COUNT(Dong),"",OFFSET('TH-MV'!F$1,SMALL(Dong,ROWS($1:6)),))</f>
        <v/>
      </c>
      <c r="G23" s="111" t="str">
        <f ca="1">IF(ROWS($1:6)&gt;COUNT(Dong),"",OFFSET('TH-MV'!G$1,SMALL(Dong,ROWS($1:6)),))</f>
        <v/>
      </c>
      <c r="H23" s="104" t="str">
        <f ca="1">IF(ROWS($1:6)&gt;COUNT(Dong),"",OFFSET('TH-MV'!H$1,SMALL(Dong,ROWS($1:6)),))</f>
        <v/>
      </c>
      <c r="I23" s="111" t="str">
        <f ca="1">IF(ROWS($1:6)&gt;COUNT(Dong),"",OFFSET('TH-MV'!I$1,SMALL(Dong,ROWS($1:6)),))</f>
        <v/>
      </c>
      <c r="J23" s="93" t="str">
        <f ca="1">IF(ROWS($1:6)&gt;COUNT(Dong),"",OFFSET('TH-MV'!J$1,SMALL(Dong,ROWS($1:6)),))</f>
        <v/>
      </c>
      <c r="K23" s="96" t="str">
        <f ca="1">IF(ROWS($1:6)&gt;COUNT(Dong),"",OFFSET('TH-MV'!K$1,SMALL(Dong,ROWS($1:6)),))</f>
        <v/>
      </c>
      <c r="L23" s="93" t="str">
        <f ca="1">IF(ROWS($1:6)&gt;COUNT(Dong),"",OFFSET('TH-MV'!L$1,SMALL(Dong,ROWS($1:6)),))</f>
        <v/>
      </c>
      <c r="M23" s="61"/>
      <c r="N23" s="102"/>
      <c r="O23" s="59"/>
      <c r="P23" s="102"/>
    </row>
    <row r="24" spans="2:17" ht="24" customHeight="1" x14ac:dyDescent="0.2">
      <c r="B24" s="106" t="str">
        <f t="shared" ca="1" si="0"/>
        <v/>
      </c>
      <c r="C24" s="53"/>
      <c r="D24" s="104" t="str">
        <f ca="1">IF(ROWS($1:7)&gt;COUNT(Dong),"",OFFSET('TH-MV'!D$1,SMALL(Dong,ROWS($1:7)),))</f>
        <v/>
      </c>
      <c r="E24" s="104" t="str">
        <f ca="1">IF(ROWS($1:7)&gt;COUNT(Dong),"",OFFSET('TH-MV'!E$1,SMALL(Dong,ROWS($1:7)),))</f>
        <v/>
      </c>
      <c r="F24" s="112" t="str">
        <f ca="1">IF(ROWS($1:7)&gt;COUNT(Dong),"",OFFSET('TH-MV'!F$1,SMALL(Dong,ROWS($1:7)),))</f>
        <v/>
      </c>
      <c r="G24" s="111" t="str">
        <f ca="1">IF(ROWS($1:7)&gt;COUNT(Dong),"",OFFSET('TH-MV'!G$1,SMALL(Dong,ROWS($1:7)),))</f>
        <v/>
      </c>
      <c r="H24" s="104" t="str">
        <f ca="1">IF(ROWS($1:7)&gt;COUNT(Dong),"",OFFSET('TH-MV'!H$1,SMALL(Dong,ROWS($1:7)),))</f>
        <v/>
      </c>
      <c r="I24" s="111" t="str">
        <f ca="1">IF(ROWS($1:7)&gt;COUNT(Dong),"",OFFSET('TH-MV'!I$1,SMALL(Dong,ROWS($1:7)),))</f>
        <v/>
      </c>
      <c r="J24" s="93" t="str">
        <f ca="1">IF(ROWS($1:7)&gt;COUNT(Dong),"",OFFSET('TH-MV'!J$1,SMALL(Dong,ROWS($1:7)),))</f>
        <v/>
      </c>
      <c r="K24" s="96" t="str">
        <f ca="1">IF(ROWS($1:7)&gt;COUNT(Dong),"",OFFSET('TH-MV'!K$1,SMALL(Dong,ROWS($1:7)),))</f>
        <v/>
      </c>
      <c r="L24" s="93" t="str">
        <f ca="1">IF(ROWS($1:7)&gt;COUNT(Dong),"",OFFSET('TH-MV'!L$1,SMALL(Dong,ROWS($1:7)),))</f>
        <v/>
      </c>
      <c r="M24" s="57"/>
      <c r="N24" s="102"/>
      <c r="O24" s="59"/>
      <c r="P24" s="102"/>
    </row>
    <row r="25" spans="2:17" ht="24" customHeight="1" x14ac:dyDescent="0.2">
      <c r="B25" s="106" t="str">
        <f t="shared" ca="1" si="0"/>
        <v/>
      </c>
      <c r="C25" s="53"/>
      <c r="D25" s="104" t="str">
        <f ca="1">IF(ROWS($1:8)&gt;COUNT(Dong),"",OFFSET('TH-MV'!D$1,SMALL(Dong,ROWS($1:8)),))</f>
        <v/>
      </c>
      <c r="E25" s="104" t="str">
        <f ca="1">IF(ROWS($1:8)&gt;COUNT(Dong),"",OFFSET('TH-MV'!E$1,SMALL(Dong,ROWS($1:8)),))</f>
        <v/>
      </c>
      <c r="F25" s="112" t="str">
        <f ca="1">IF(ROWS($1:8)&gt;COUNT(Dong),"",OFFSET('TH-MV'!F$1,SMALL(Dong,ROWS($1:8)),))</f>
        <v/>
      </c>
      <c r="G25" s="111" t="str">
        <f ca="1">IF(ROWS($1:8)&gt;COUNT(Dong),"",OFFSET('TH-MV'!G$1,SMALL(Dong,ROWS($1:8)),))</f>
        <v/>
      </c>
      <c r="H25" s="104" t="str">
        <f ca="1">IF(ROWS($1:8)&gt;COUNT(Dong),"",OFFSET('TH-MV'!H$1,SMALL(Dong,ROWS($1:8)),))</f>
        <v/>
      </c>
      <c r="I25" s="111" t="str">
        <f ca="1">IF(ROWS($1:8)&gt;COUNT(Dong),"",OFFSET('TH-MV'!I$1,SMALL(Dong,ROWS($1:8)),))</f>
        <v/>
      </c>
      <c r="J25" s="93" t="str">
        <f ca="1">IF(ROWS($1:8)&gt;COUNT(Dong),"",OFFSET('TH-MV'!J$1,SMALL(Dong,ROWS($1:8)),))</f>
        <v/>
      </c>
      <c r="K25" s="96" t="str">
        <f ca="1">IF(ROWS($1:8)&gt;COUNT(Dong),"",OFFSET('TH-MV'!K$1,SMALL(Dong,ROWS($1:8)),))</f>
        <v/>
      </c>
      <c r="L25" s="93" t="str">
        <f ca="1">IF(ROWS($1:8)&gt;COUNT(Dong),"",OFFSET('TH-MV'!L$1,SMALL(Dong,ROWS($1:8)),))</f>
        <v/>
      </c>
      <c r="M25" s="57"/>
      <c r="N25" s="102"/>
      <c r="O25" s="59"/>
    </row>
    <row r="26" spans="2:17" ht="24" customHeight="1" x14ac:dyDescent="0.2">
      <c r="B26" s="106" t="str">
        <f ca="1">IF(G26&lt;&gt;"",ROW()-17,"")</f>
        <v/>
      </c>
      <c r="C26" s="63"/>
      <c r="D26" s="104" t="str">
        <f ca="1">IF(ROWS($1:9)&gt;COUNT(Dong),"",OFFSET('TH-MV'!D$1,SMALL(Dong,ROWS($1:9)),))</f>
        <v/>
      </c>
      <c r="E26" s="104" t="str">
        <f ca="1">IF(ROWS($1:9)&gt;COUNT(Dong),"",OFFSET('TH-MV'!E$1,SMALL(Dong,ROWS($1:9)),))</f>
        <v/>
      </c>
      <c r="F26" s="54" t="str">
        <f ca="1">IF(ROWS($1:9)&gt;COUNT(Dong),"",OFFSET('TH-MV'!F$1,SMALL(Dong,ROWS($1:9)),))</f>
        <v/>
      </c>
      <c r="G26" s="104" t="str">
        <f ca="1">IF(ROWS($1:9)&gt;COUNT(Dong),"",OFFSET('TH-MV'!G$1,SMALL(Dong,ROWS($1:9)),))</f>
        <v/>
      </c>
      <c r="H26" s="104" t="str">
        <f ca="1">IF(ROWS($1:9)&gt;COUNT(Dong),"",OFFSET('TH-MV'!H$1,SMALL(Dong,ROWS($1:9)),))</f>
        <v/>
      </c>
      <c r="I26" s="111" t="str">
        <f ca="1">IF(ROWS($1:9)&gt;COUNT(Dong),"",OFFSET('TH-MV'!I$1,SMALL(Dong,ROWS($1:9)),))</f>
        <v/>
      </c>
      <c r="J26" s="93" t="str">
        <f ca="1">IF(ROWS($1:9)&gt;COUNT(Dong),"",OFFSET('TH-MV'!J$1,SMALL(Dong,ROWS($1:9)),))</f>
        <v/>
      </c>
      <c r="K26" s="96" t="str">
        <f ca="1">IF(ROWS($1:9)&gt;COUNT(Dong),"",OFFSET('TH-MV'!K$1,SMALL(Dong,ROWS($1:9)),))</f>
        <v/>
      </c>
      <c r="L26" s="93" t="str">
        <f ca="1">IF(ROWS($1:9)&gt;COUNT(Dong),"",OFFSET('TH-MV'!L$1,SMALL(Dong,ROWS($1:9)),))</f>
        <v/>
      </c>
      <c r="M26" s="61"/>
      <c r="N26" s="64"/>
      <c r="O26" s="62"/>
    </row>
    <row r="27" spans="2:17" s="70" customFormat="1" ht="24" customHeight="1" x14ac:dyDescent="0.2">
      <c r="B27" s="65" t="s">
        <v>13</v>
      </c>
      <c r="C27" s="66"/>
      <c r="D27" s="67"/>
      <c r="E27" s="68"/>
      <c r="F27" s="67"/>
      <c r="G27" s="67"/>
      <c r="H27" s="67"/>
      <c r="I27" s="67"/>
      <c r="J27" s="95">
        <f ca="1">SUM(J18:J26)</f>
        <v>0</v>
      </c>
      <c r="K27" s="95"/>
      <c r="L27" s="95">
        <f ca="1">SUM(L18:L26)</f>
        <v>0</v>
      </c>
      <c r="M27" s="67"/>
      <c r="N27" s="59"/>
    </row>
    <row r="28" spans="2:17" ht="24" customHeight="1" x14ac:dyDescent="0.2">
      <c r="B28" s="71" t="s">
        <v>77</v>
      </c>
      <c r="C28" s="72"/>
      <c r="D28" s="72"/>
      <c r="E28" s="72"/>
      <c r="F28" s="72"/>
      <c r="G28" s="72"/>
      <c r="H28" s="72"/>
      <c r="I28" s="72"/>
      <c r="J28" s="73"/>
      <c r="K28" s="74"/>
      <c r="L28" s="73"/>
      <c r="M28" s="75"/>
      <c r="N28" s="59"/>
    </row>
    <row r="29" spans="2:17" s="70" customFormat="1" ht="24" customHeight="1" x14ac:dyDescent="0.2">
      <c r="B29" s="65" t="s">
        <v>13</v>
      </c>
      <c r="C29" s="66"/>
      <c r="D29" s="67"/>
      <c r="E29" s="68"/>
      <c r="F29" s="67"/>
      <c r="G29" s="67"/>
      <c r="H29" s="67"/>
      <c r="I29" s="67"/>
      <c r="J29" s="69"/>
      <c r="K29" s="69"/>
      <c r="L29" s="69"/>
      <c r="M29" s="67"/>
      <c r="N29" s="59"/>
    </row>
    <row r="30" spans="2:17" ht="24" customHeight="1" x14ac:dyDescent="0.2">
      <c r="B30" s="71" t="s">
        <v>78</v>
      </c>
      <c r="C30" s="72"/>
      <c r="D30" s="72"/>
      <c r="E30" s="72"/>
      <c r="F30" s="72"/>
      <c r="G30" s="72"/>
      <c r="H30" s="72"/>
      <c r="I30" s="72"/>
      <c r="J30" s="73"/>
      <c r="K30" s="74"/>
      <c r="L30" s="73"/>
      <c r="M30" s="75"/>
      <c r="N30" s="59"/>
    </row>
    <row r="31" spans="2:17" ht="24" customHeight="1" x14ac:dyDescent="0.2">
      <c r="B31" s="76"/>
      <c r="C31" s="77"/>
      <c r="D31" s="77"/>
      <c r="E31" s="47"/>
      <c r="F31" s="78"/>
      <c r="G31" s="77"/>
      <c r="H31" s="47"/>
      <c r="I31" s="77"/>
      <c r="J31" s="79"/>
      <c r="K31" s="77"/>
      <c r="L31" s="79"/>
      <c r="M31" s="77"/>
      <c r="N31" s="59"/>
    </row>
    <row r="32" spans="2:17" s="70" customFormat="1" ht="24" customHeight="1" x14ac:dyDescent="0.2">
      <c r="B32" s="65" t="s">
        <v>13</v>
      </c>
      <c r="C32" s="66"/>
      <c r="D32" s="67"/>
      <c r="E32" s="68"/>
      <c r="F32" s="67"/>
      <c r="G32" s="67"/>
      <c r="H32" s="67"/>
      <c r="I32" s="67"/>
      <c r="J32" s="69"/>
      <c r="K32" s="67"/>
      <c r="L32" s="69"/>
      <c r="M32" s="67"/>
      <c r="N32" s="59"/>
    </row>
    <row r="33" spans="2:14" s="70" customFormat="1" ht="24" customHeight="1" x14ac:dyDescent="0.2">
      <c r="B33" s="71" t="s">
        <v>79</v>
      </c>
      <c r="C33" s="72"/>
      <c r="D33" s="72"/>
      <c r="E33" s="72"/>
      <c r="F33" s="72"/>
      <c r="G33" s="72"/>
      <c r="H33" s="72"/>
      <c r="I33" s="72"/>
      <c r="J33" s="73"/>
      <c r="K33" s="74"/>
      <c r="L33" s="73"/>
      <c r="M33" s="75"/>
      <c r="N33" s="59"/>
    </row>
    <row r="34" spans="2:14" s="70" customFormat="1" ht="24" customHeight="1" x14ac:dyDescent="0.2">
      <c r="B34" s="76"/>
      <c r="C34" s="77"/>
      <c r="D34" s="77"/>
      <c r="E34" s="47"/>
      <c r="F34" s="78"/>
      <c r="G34" s="77"/>
      <c r="H34" s="47"/>
      <c r="I34" s="77"/>
      <c r="J34" s="79"/>
      <c r="K34" s="77"/>
      <c r="L34" s="79"/>
      <c r="M34" s="77"/>
      <c r="N34" s="59"/>
    </row>
    <row r="35" spans="2:14" s="70" customFormat="1" ht="24" customHeight="1" x14ac:dyDescent="0.2">
      <c r="B35" s="65" t="s">
        <v>13</v>
      </c>
      <c r="C35" s="66"/>
      <c r="D35" s="67"/>
      <c r="E35" s="68"/>
      <c r="F35" s="67"/>
      <c r="G35" s="67"/>
      <c r="H35" s="67"/>
      <c r="I35" s="67"/>
      <c r="J35" s="69"/>
      <c r="K35" s="67"/>
      <c r="L35" s="69"/>
      <c r="M35" s="67"/>
      <c r="N35" s="59"/>
    </row>
    <row r="36" spans="2:14" ht="24" customHeight="1" x14ac:dyDescent="0.2">
      <c r="B36" s="71" t="s">
        <v>45</v>
      </c>
      <c r="C36" s="72"/>
      <c r="D36" s="72"/>
      <c r="E36" s="72"/>
      <c r="F36" s="72"/>
      <c r="G36" s="72"/>
      <c r="H36" s="72"/>
      <c r="I36" s="72"/>
      <c r="J36" s="73"/>
      <c r="K36" s="74"/>
      <c r="L36" s="73"/>
      <c r="M36" s="75"/>
      <c r="N36" s="59"/>
    </row>
    <row r="37" spans="2:14" ht="24" customHeight="1" x14ac:dyDescent="0.2">
      <c r="B37" s="76"/>
      <c r="C37" s="77"/>
      <c r="D37" s="77"/>
      <c r="E37" s="47"/>
      <c r="F37" s="78"/>
      <c r="G37" s="77"/>
      <c r="H37" s="47"/>
      <c r="I37" s="77"/>
      <c r="J37" s="79"/>
      <c r="K37" s="77"/>
      <c r="L37" s="79"/>
      <c r="M37" s="77"/>
      <c r="N37" s="59"/>
    </row>
    <row r="38" spans="2:14" s="70" customFormat="1" ht="24" customHeight="1" x14ac:dyDescent="0.2">
      <c r="B38" s="65" t="s">
        <v>13</v>
      </c>
      <c r="C38" s="66"/>
      <c r="D38" s="67"/>
      <c r="E38" s="68"/>
      <c r="F38" s="67"/>
      <c r="G38" s="67"/>
      <c r="H38" s="67"/>
      <c r="I38" s="67"/>
      <c r="J38" s="69"/>
      <c r="K38" s="67"/>
      <c r="L38" s="69"/>
      <c r="M38" s="67"/>
      <c r="N38" s="80"/>
    </row>
    <row r="39" spans="2:14" x14ac:dyDescent="0.2">
      <c r="B39" s="44"/>
      <c r="C39" s="44"/>
      <c r="N39" s="59"/>
    </row>
    <row r="40" spans="2:14" x14ac:dyDescent="0.2">
      <c r="B40" s="39" t="s">
        <v>80</v>
      </c>
      <c r="N40" s="59"/>
    </row>
    <row r="41" spans="2:14" x14ac:dyDescent="0.2">
      <c r="B41" s="39" t="s">
        <v>81</v>
      </c>
      <c r="N41" s="59"/>
    </row>
    <row r="42" spans="2:14" x14ac:dyDescent="0.2">
      <c r="B42" s="81"/>
      <c r="C42" s="81"/>
      <c r="N42" s="59"/>
    </row>
    <row r="43" spans="2:14" x14ac:dyDescent="0.2">
      <c r="B43" s="81"/>
      <c r="C43" s="81"/>
      <c r="J43" s="132" t="s">
        <v>33</v>
      </c>
      <c r="K43" s="132"/>
      <c r="L43" s="132"/>
      <c r="M43" s="132"/>
      <c r="N43" s="59"/>
    </row>
    <row r="44" spans="2:14" x14ac:dyDescent="0.2">
      <c r="J44" s="132" t="s">
        <v>19</v>
      </c>
      <c r="K44" s="132"/>
      <c r="L44" s="132"/>
      <c r="M44" s="132"/>
    </row>
    <row r="45" spans="2:14" x14ac:dyDescent="0.2">
      <c r="J45" s="132" t="s">
        <v>20</v>
      </c>
      <c r="K45" s="132"/>
      <c r="L45" s="132"/>
      <c r="M45" s="132"/>
    </row>
    <row r="46" spans="2:14" x14ac:dyDescent="0.2">
      <c r="J46" s="132" t="s">
        <v>21</v>
      </c>
      <c r="K46" s="132"/>
      <c r="L46" s="132"/>
      <c r="M46" s="132"/>
    </row>
    <row r="51" spans="8:9" x14ac:dyDescent="0.2">
      <c r="H51" s="102"/>
      <c r="I51" s="102"/>
    </row>
    <row r="52" spans="8:9" x14ac:dyDescent="0.2">
      <c r="H52" s="102"/>
      <c r="I52" s="102"/>
    </row>
    <row r="53" spans="8:9" x14ac:dyDescent="0.2">
      <c r="H53" s="102"/>
      <c r="I53" s="102"/>
    </row>
    <row r="54" spans="8:9" x14ac:dyDescent="0.2">
      <c r="H54" s="102"/>
      <c r="I54" s="102"/>
    </row>
    <row r="55" spans="8:9" x14ac:dyDescent="0.2">
      <c r="H55" s="102"/>
      <c r="I55" s="102"/>
    </row>
    <row r="56" spans="8:9" x14ac:dyDescent="0.2">
      <c r="H56" s="102"/>
      <c r="I56" s="102"/>
    </row>
    <row r="57" spans="8:9" x14ac:dyDescent="0.2">
      <c r="H57" s="102"/>
      <c r="I57" s="102"/>
    </row>
    <row r="58" spans="8:9" x14ac:dyDescent="0.2">
      <c r="H58" s="102"/>
      <c r="I58" s="102"/>
    </row>
    <row r="59" spans="8:9" x14ac:dyDescent="0.2">
      <c r="H59" s="102"/>
      <c r="I59" s="102"/>
    </row>
    <row r="60" spans="8:9" x14ac:dyDescent="0.2">
      <c r="H60" s="102"/>
      <c r="I60" s="102"/>
    </row>
    <row r="61" spans="8:9" x14ac:dyDescent="0.2">
      <c r="H61" s="102"/>
      <c r="I61" s="102"/>
    </row>
    <row r="62" spans="8:9" x14ac:dyDescent="0.2">
      <c r="H62" s="102"/>
      <c r="I62" s="102"/>
    </row>
    <row r="63" spans="8:9" x14ac:dyDescent="0.2">
      <c r="H63" s="102"/>
      <c r="I63" s="102"/>
    </row>
    <row r="64" spans="8:9" x14ac:dyDescent="0.2">
      <c r="H64" s="102"/>
      <c r="I64" s="102"/>
    </row>
    <row r="65" spans="8:9" x14ac:dyDescent="0.2">
      <c r="H65" s="102"/>
      <c r="I65" s="102"/>
    </row>
    <row r="66" spans="8:9" x14ac:dyDescent="0.2">
      <c r="H66" s="102"/>
      <c r="I66" s="102"/>
    </row>
    <row r="67" spans="8:9" x14ac:dyDescent="0.2">
      <c r="H67" s="102"/>
      <c r="I67" s="102"/>
    </row>
    <row r="68" spans="8:9" x14ac:dyDescent="0.2">
      <c r="H68" s="102"/>
      <c r="I68" s="102"/>
    </row>
    <row r="69" spans="8:9" x14ac:dyDescent="0.2">
      <c r="H69" s="102"/>
      <c r="I69" s="102"/>
    </row>
    <row r="70" spans="8:9" x14ac:dyDescent="0.2">
      <c r="I70" s="102"/>
    </row>
    <row r="71" spans="8:9" x14ac:dyDescent="0.2">
      <c r="I71" s="102"/>
    </row>
    <row r="72" spans="8:9" x14ac:dyDescent="0.2">
      <c r="I72" s="102"/>
    </row>
    <row r="73" spans="8:9" x14ac:dyDescent="0.2">
      <c r="H73" s="102"/>
      <c r="I73" s="102"/>
    </row>
    <row r="74" spans="8:9" x14ac:dyDescent="0.2">
      <c r="H74" s="102"/>
      <c r="I74" s="102"/>
    </row>
    <row r="75" spans="8:9" x14ac:dyDescent="0.2">
      <c r="H75" s="102"/>
      <c r="I75" s="102"/>
    </row>
    <row r="76" spans="8:9" x14ac:dyDescent="0.2">
      <c r="H76" s="102"/>
      <c r="I76" s="102"/>
    </row>
    <row r="77" spans="8:9" x14ac:dyDescent="0.2">
      <c r="H77" s="102"/>
      <c r="I77" s="102"/>
    </row>
    <row r="78" spans="8:9" x14ac:dyDescent="0.2">
      <c r="I78" s="102"/>
    </row>
    <row r="79" spans="8:9" x14ac:dyDescent="0.2">
      <c r="I79" s="102"/>
    </row>
    <row r="80" spans="8:9" x14ac:dyDescent="0.2">
      <c r="I80" s="102"/>
    </row>
    <row r="81" spans="9:9" x14ac:dyDescent="0.2">
      <c r="I81" s="102"/>
    </row>
    <row r="82" spans="9:9" x14ac:dyDescent="0.2">
      <c r="I82" s="102"/>
    </row>
    <row r="83" spans="9:9" x14ac:dyDescent="0.2">
      <c r="I83" s="102"/>
    </row>
    <row r="84" spans="9:9" x14ac:dyDescent="0.2">
      <c r="I84" s="102"/>
    </row>
    <row r="91" spans="9:9" x14ac:dyDescent="0.2">
      <c r="I91" s="102"/>
    </row>
    <row r="100" spans="8:8" x14ac:dyDescent="0.2">
      <c r="H100" s="102"/>
    </row>
    <row r="101" spans="8:8" x14ac:dyDescent="0.2">
      <c r="H101" s="102"/>
    </row>
    <row r="102" spans="8:8" x14ac:dyDescent="0.2">
      <c r="H102" s="102"/>
    </row>
    <row r="103" spans="8:8" x14ac:dyDescent="0.2">
      <c r="H103" s="102"/>
    </row>
    <row r="104" spans="8:8" x14ac:dyDescent="0.2">
      <c r="H104" s="102"/>
    </row>
    <row r="105" spans="8:8" x14ac:dyDescent="0.2">
      <c r="H105" s="102"/>
    </row>
    <row r="106" spans="8:8" x14ac:dyDescent="0.2">
      <c r="H106" s="102"/>
    </row>
    <row r="107" spans="8:8" x14ac:dyDescent="0.2">
      <c r="H107" s="102"/>
    </row>
    <row r="108" spans="8:8" x14ac:dyDescent="0.2">
      <c r="H108" s="102"/>
    </row>
    <row r="109" spans="8:8" x14ac:dyDescent="0.2">
      <c r="H109" s="102"/>
    </row>
    <row r="110" spans="8:8" x14ac:dyDescent="0.2">
      <c r="H110" s="102"/>
    </row>
    <row r="111" spans="8:8" x14ac:dyDescent="0.2">
      <c r="H111" s="102"/>
    </row>
    <row r="112" spans="8:8" x14ac:dyDescent="0.2">
      <c r="H112" s="102"/>
    </row>
    <row r="113" spans="8:8" x14ac:dyDescent="0.2">
      <c r="H113" s="102"/>
    </row>
    <row r="114" spans="8:8" x14ac:dyDescent="0.2">
      <c r="H114" s="102"/>
    </row>
    <row r="115" spans="8:8" x14ac:dyDescent="0.2">
      <c r="H115" s="102"/>
    </row>
    <row r="116" spans="8:8" x14ac:dyDescent="0.2">
      <c r="H116" s="102"/>
    </row>
    <row r="117" spans="8:8" x14ac:dyDescent="0.2">
      <c r="H117" s="102"/>
    </row>
    <row r="118" spans="8:8" x14ac:dyDescent="0.2">
      <c r="H118" s="102"/>
    </row>
    <row r="119" spans="8:8" x14ac:dyDescent="0.2">
      <c r="H119" s="102"/>
    </row>
    <row r="120" spans="8:8" x14ac:dyDescent="0.2">
      <c r="H120" s="102"/>
    </row>
    <row r="121" spans="8:8" x14ac:dyDescent="0.2">
      <c r="H121" s="102"/>
    </row>
    <row r="122" spans="8:8" x14ac:dyDescent="0.2">
      <c r="H122" s="102"/>
    </row>
    <row r="123" spans="8:8" x14ac:dyDescent="0.2">
      <c r="H123" s="102"/>
    </row>
    <row r="124" spans="8:8" x14ac:dyDescent="0.2">
      <c r="H124" s="102"/>
    </row>
    <row r="125" spans="8:8" x14ac:dyDescent="0.2">
      <c r="H125" s="102"/>
    </row>
    <row r="126" spans="8:8" x14ac:dyDescent="0.2">
      <c r="H126" s="102"/>
    </row>
    <row r="127" spans="8:8" x14ac:dyDescent="0.2">
      <c r="H127" s="102"/>
    </row>
  </sheetData>
  <sheetCalcPr fullCalcOnLoad="1"/>
  <autoFilter ref="A16:O30"/>
  <mergeCells count="20">
    <mergeCell ref="J13:J15"/>
    <mergeCell ref="K13:K15"/>
    <mergeCell ref="L13:L15"/>
    <mergeCell ref="M13:M15"/>
    <mergeCell ref="B4:M4"/>
    <mergeCell ref="B5:M5"/>
    <mergeCell ref="B6:M6"/>
    <mergeCell ref="B7:M7"/>
    <mergeCell ref="B9:M9"/>
    <mergeCell ref="B10:M10"/>
    <mergeCell ref="J43:M43"/>
    <mergeCell ref="J44:M44"/>
    <mergeCell ref="J45:M45"/>
    <mergeCell ref="J46:M46"/>
    <mergeCell ref="B12:M12"/>
    <mergeCell ref="B13:B15"/>
    <mergeCell ref="C13:F14"/>
    <mergeCell ref="G13:G15"/>
    <mergeCell ref="H13:H15"/>
    <mergeCell ref="I13:I15"/>
  </mergeCells>
  <dataValidations count="1">
    <dataValidation type="list" allowBlank="1" showInputMessage="1" showErrorMessage="1" sqref="O17">
      <formula1>"1,2,3,4,5,6,7,8,9,10,11,12"</formula1>
    </dataValidation>
  </dataValidations>
  <printOptions horizontalCentered="1"/>
  <pageMargins left="0" right="0" top="0" bottom="0" header="0.5" footer="0"/>
  <pageSetup scale="80" orientation="landscape" horizontalDpi="200" verticalDpi="2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3:N50"/>
  <sheetViews>
    <sheetView topLeftCell="A13" workbookViewId="0">
      <pane ySplit="4" topLeftCell="A17" activePane="bottomLeft" state="frozen"/>
      <selection activeCell="F24" sqref="F24"/>
      <selection pane="bottomLeft" activeCell="C36" sqref="C36"/>
    </sheetView>
  </sheetViews>
  <sheetFormatPr defaultRowHeight="12.75" x14ac:dyDescent="0.2"/>
  <cols>
    <col min="1" max="1" width="2.140625" style="1" customWidth="1"/>
    <col min="2" max="2" width="5.5703125" style="6" customWidth="1"/>
    <col min="3" max="3" width="13.85546875" style="6" customWidth="1"/>
    <col min="4" max="4" width="8.28515625" style="6" customWidth="1"/>
    <col min="5" max="5" width="10.140625" style="6" customWidth="1"/>
    <col min="6" max="6" width="12.28515625" style="6" customWidth="1"/>
    <col min="7" max="7" width="36.42578125" style="6" customWidth="1"/>
    <col min="8" max="8" width="15.7109375" style="6" customWidth="1"/>
    <col min="9" max="9" width="19.7109375" style="6" customWidth="1"/>
    <col min="10" max="10" width="13.7109375" style="1" customWidth="1"/>
    <col min="11" max="11" width="12.28515625" style="1" customWidth="1"/>
    <col min="12" max="12" width="13.140625" style="6" customWidth="1"/>
    <col min="13" max="16384" width="9.140625" style="1"/>
  </cols>
  <sheetData>
    <row r="3" spans="1:14" ht="15" x14ac:dyDescent="0.25">
      <c r="B3" s="13"/>
      <c r="C3" s="13"/>
    </row>
    <row r="4" spans="1:14" ht="15" x14ac:dyDescent="0.25">
      <c r="B4" s="154" t="s">
        <v>22</v>
      </c>
      <c r="C4" s="154"/>
      <c r="D4" s="154"/>
      <c r="E4" s="154"/>
      <c r="F4" s="154"/>
      <c r="G4" s="154"/>
      <c r="H4" s="154"/>
      <c r="I4" s="154"/>
      <c r="J4" s="154"/>
      <c r="K4" s="154"/>
      <c r="L4" s="154"/>
    </row>
    <row r="5" spans="1:14" ht="15" hidden="1" x14ac:dyDescent="0.25">
      <c r="A5" s="1" t="s">
        <v>36</v>
      </c>
      <c r="B5" s="154"/>
      <c r="C5" s="154"/>
      <c r="D5" s="154"/>
      <c r="E5" s="154"/>
      <c r="F5" s="154"/>
      <c r="G5" s="154"/>
      <c r="H5" s="154"/>
      <c r="I5" s="154"/>
      <c r="J5" s="154"/>
      <c r="K5" s="154"/>
      <c r="L5" s="154"/>
    </row>
    <row r="6" spans="1:14" x14ac:dyDescent="0.2">
      <c r="B6" s="143" t="s">
        <v>0</v>
      </c>
      <c r="C6" s="143"/>
      <c r="D6" s="143"/>
      <c r="E6" s="143"/>
      <c r="F6" s="143"/>
      <c r="G6" s="143"/>
      <c r="H6" s="143"/>
      <c r="I6" s="143"/>
      <c r="J6" s="143"/>
      <c r="K6" s="143"/>
      <c r="L6" s="143"/>
    </row>
    <row r="7" spans="1:14" x14ac:dyDescent="0.2">
      <c r="B7" s="143" t="s">
        <v>51</v>
      </c>
      <c r="C7" s="143"/>
      <c r="D7" s="143"/>
      <c r="E7" s="143"/>
      <c r="F7" s="143"/>
      <c r="G7" s="143"/>
      <c r="H7" s="143"/>
      <c r="I7" s="143"/>
      <c r="J7" s="143"/>
      <c r="K7" s="143"/>
      <c r="L7" s="143"/>
    </row>
    <row r="8" spans="1:14" x14ac:dyDescent="0.2">
      <c r="B8" s="14"/>
      <c r="C8" s="14"/>
    </row>
    <row r="9" spans="1:14" x14ac:dyDescent="0.2">
      <c r="B9" s="155" t="s">
        <v>1</v>
      </c>
      <c r="C9" s="155"/>
      <c r="D9" s="155"/>
      <c r="E9" s="155"/>
      <c r="F9" s="155"/>
      <c r="G9" s="155"/>
      <c r="H9" s="155"/>
      <c r="I9" s="155"/>
      <c r="J9" s="155"/>
      <c r="K9" s="155"/>
      <c r="L9" s="155"/>
    </row>
    <row r="10" spans="1:14" x14ac:dyDescent="0.2">
      <c r="B10" s="155" t="s">
        <v>2</v>
      </c>
      <c r="C10" s="155"/>
      <c r="D10" s="155"/>
      <c r="E10" s="155"/>
      <c r="F10" s="155"/>
      <c r="G10" s="155"/>
      <c r="H10" s="155"/>
      <c r="I10" s="155"/>
      <c r="J10" s="155"/>
      <c r="K10" s="155"/>
      <c r="L10" s="155"/>
    </row>
    <row r="11" spans="1:14" x14ac:dyDescent="0.2">
      <c r="B11" s="15"/>
      <c r="C11" s="15"/>
    </row>
    <row r="12" spans="1:14" x14ac:dyDescent="0.2">
      <c r="B12" s="148" t="s">
        <v>3</v>
      </c>
      <c r="C12" s="148"/>
      <c r="D12" s="148"/>
      <c r="E12" s="148"/>
      <c r="F12" s="148"/>
      <c r="G12" s="148"/>
      <c r="H12" s="148"/>
      <c r="I12" s="148"/>
      <c r="J12" s="148"/>
      <c r="K12" s="148"/>
      <c r="L12" s="148"/>
    </row>
    <row r="13" spans="1:14" ht="12.75" customHeight="1" x14ac:dyDescent="0.2">
      <c r="B13" s="149" t="s">
        <v>4</v>
      </c>
      <c r="C13" s="150"/>
      <c r="D13" s="150"/>
      <c r="E13" s="150"/>
      <c r="F13" s="151"/>
      <c r="G13" s="149" t="s">
        <v>5</v>
      </c>
      <c r="H13" s="149" t="s">
        <v>34</v>
      </c>
      <c r="I13" s="149" t="s">
        <v>6</v>
      </c>
      <c r="J13" s="149" t="s">
        <v>35</v>
      </c>
      <c r="K13" s="149" t="s">
        <v>7</v>
      </c>
      <c r="L13" s="149" t="s">
        <v>8</v>
      </c>
    </row>
    <row r="14" spans="1:14" ht="4.5" customHeight="1" thickBot="1" x14ac:dyDescent="0.25">
      <c r="B14" s="149"/>
      <c r="C14" s="152"/>
      <c r="D14" s="152"/>
      <c r="E14" s="152"/>
      <c r="F14" s="153"/>
      <c r="G14" s="149"/>
      <c r="H14" s="149"/>
      <c r="I14" s="149"/>
      <c r="J14" s="149"/>
      <c r="K14" s="149"/>
      <c r="L14" s="149"/>
    </row>
    <row r="15" spans="1:14" ht="35.25" customHeight="1" thickBot="1" x14ac:dyDescent="0.25">
      <c r="B15" s="149"/>
      <c r="C15" s="2" t="s">
        <v>48</v>
      </c>
      <c r="D15" s="2" t="s">
        <v>9</v>
      </c>
      <c r="E15" s="2" t="s">
        <v>10</v>
      </c>
      <c r="F15" s="2" t="s">
        <v>11</v>
      </c>
      <c r="G15" s="149"/>
      <c r="H15" s="149"/>
      <c r="I15" s="149"/>
      <c r="J15" s="149"/>
      <c r="K15" s="149"/>
      <c r="L15" s="149"/>
      <c r="N15" s="109">
        <v>9</v>
      </c>
    </row>
    <row r="16" spans="1:14" x14ac:dyDescent="0.2">
      <c r="B16" s="7" t="s">
        <v>23</v>
      </c>
      <c r="C16" s="7" t="s">
        <v>24</v>
      </c>
      <c r="D16" s="7" t="s">
        <v>25</v>
      </c>
      <c r="E16" s="7" t="s">
        <v>26</v>
      </c>
      <c r="F16" s="7" t="s">
        <v>27</v>
      </c>
      <c r="G16" s="8" t="s">
        <v>28</v>
      </c>
      <c r="H16" s="8" t="s">
        <v>29</v>
      </c>
      <c r="I16" s="3" t="s">
        <v>30</v>
      </c>
      <c r="J16" s="3" t="s">
        <v>31</v>
      </c>
      <c r="K16" s="7" t="s">
        <v>32</v>
      </c>
      <c r="L16" s="7" t="s">
        <v>49</v>
      </c>
    </row>
    <row r="17" spans="2:12" ht="16.5" hidden="1" customHeight="1" x14ac:dyDescent="0.2">
      <c r="B17" s="146" t="s">
        <v>52</v>
      </c>
      <c r="C17" s="147"/>
      <c r="D17" s="147"/>
      <c r="E17" s="147"/>
      <c r="F17" s="147"/>
      <c r="G17" s="147"/>
      <c r="H17" s="147"/>
      <c r="I17" s="147"/>
      <c r="J17" s="12"/>
      <c r="K17" s="12"/>
      <c r="L17" s="11"/>
    </row>
    <row r="18" spans="2:12" ht="16.5" hidden="1" customHeight="1" x14ac:dyDescent="0.2">
      <c r="B18" s="4"/>
      <c r="C18" s="4"/>
      <c r="D18" s="4"/>
      <c r="E18" s="4"/>
      <c r="F18" s="26"/>
      <c r="G18" s="4"/>
      <c r="H18" s="9"/>
      <c r="I18" s="4"/>
      <c r="J18" s="5"/>
      <c r="K18" s="5"/>
      <c r="L18" s="4"/>
    </row>
    <row r="19" spans="2:12" s="25" customFormat="1" ht="16.5" hidden="1" customHeight="1" x14ac:dyDescent="0.2">
      <c r="B19" s="23" t="s">
        <v>13</v>
      </c>
      <c r="C19" s="23"/>
      <c r="D19" s="23"/>
      <c r="E19" s="23"/>
      <c r="F19" s="23"/>
      <c r="G19" s="23"/>
      <c r="H19" s="23"/>
      <c r="I19" s="23"/>
      <c r="J19" s="24"/>
      <c r="K19" s="24"/>
      <c r="L19" s="23"/>
    </row>
    <row r="20" spans="2:12" ht="16.5" hidden="1" customHeight="1" x14ac:dyDescent="0.2">
      <c r="B20" s="146" t="s">
        <v>14</v>
      </c>
      <c r="C20" s="147"/>
      <c r="D20" s="147"/>
      <c r="E20" s="147"/>
      <c r="F20" s="147"/>
      <c r="G20" s="147"/>
      <c r="H20" s="147"/>
      <c r="I20" s="147"/>
      <c r="J20" s="12"/>
      <c r="K20" s="12"/>
      <c r="L20" s="10"/>
    </row>
    <row r="21" spans="2:12" ht="16.5" hidden="1" customHeight="1" x14ac:dyDescent="0.2">
      <c r="B21" s="9"/>
      <c r="C21" s="32"/>
      <c r="D21" s="32"/>
      <c r="E21" s="37"/>
      <c r="F21" s="34"/>
      <c r="G21" s="36"/>
      <c r="H21" s="36"/>
      <c r="I21" s="36"/>
      <c r="J21" s="35"/>
      <c r="K21" s="35"/>
      <c r="L21" s="33"/>
    </row>
    <row r="22" spans="2:12" s="25" customFormat="1" ht="16.5" hidden="1" customHeight="1" x14ac:dyDescent="0.2">
      <c r="B22" s="23" t="s">
        <v>13</v>
      </c>
      <c r="C22" s="23"/>
      <c r="D22" s="23"/>
      <c r="E22" s="23"/>
      <c r="F22" s="23"/>
      <c r="G22" s="23"/>
      <c r="H22" s="23"/>
      <c r="I22" s="23"/>
      <c r="J22" s="24"/>
      <c r="K22" s="24"/>
      <c r="L22" s="23"/>
    </row>
    <row r="23" spans="2:12" ht="16.5" hidden="1" customHeight="1" x14ac:dyDescent="0.2">
      <c r="B23" s="146" t="s">
        <v>15</v>
      </c>
      <c r="C23" s="147"/>
      <c r="D23" s="147"/>
      <c r="E23" s="147"/>
      <c r="F23" s="147"/>
      <c r="G23" s="147"/>
      <c r="H23" s="147"/>
      <c r="I23" s="147"/>
      <c r="J23" s="12"/>
      <c r="K23" s="12"/>
      <c r="L23" s="10"/>
    </row>
    <row r="24" spans="2:12" ht="16.5" hidden="1" customHeight="1" x14ac:dyDescent="0.2">
      <c r="B24" s="4"/>
      <c r="C24" s="4"/>
      <c r="D24" s="4"/>
      <c r="E24" s="4"/>
      <c r="F24" s="26"/>
      <c r="G24" s="4"/>
      <c r="H24" s="9"/>
      <c r="I24" s="4"/>
      <c r="J24" s="5"/>
      <c r="K24" s="5"/>
      <c r="L24" s="4"/>
    </row>
    <row r="25" spans="2:12" s="25" customFormat="1" ht="16.5" hidden="1" customHeight="1" x14ac:dyDescent="0.2">
      <c r="B25" s="23" t="s">
        <v>13</v>
      </c>
      <c r="C25" s="23"/>
      <c r="D25" s="23"/>
      <c r="E25" s="23"/>
      <c r="F25" s="23"/>
      <c r="G25" s="23"/>
      <c r="H25" s="23"/>
      <c r="I25" s="23"/>
      <c r="J25" s="24"/>
      <c r="K25" s="24"/>
      <c r="L25" s="23"/>
    </row>
    <row r="26" spans="2:12" s="25" customFormat="1" ht="16.5" customHeight="1" x14ac:dyDescent="0.2">
      <c r="B26" s="156" t="s">
        <v>16</v>
      </c>
      <c r="C26" s="156"/>
      <c r="D26" s="156"/>
      <c r="E26" s="156"/>
      <c r="F26" s="156"/>
      <c r="G26" s="156"/>
      <c r="H26" s="156"/>
      <c r="I26" s="156"/>
      <c r="J26" s="5"/>
      <c r="K26" s="5"/>
      <c r="L26" s="131"/>
    </row>
    <row r="27" spans="2:12" ht="18.75" customHeight="1" x14ac:dyDescent="0.2">
      <c r="B27" s="127" t="str">
        <f ca="1">IF(G27&lt;&gt;"",ROW()-26,"")</f>
        <v/>
      </c>
      <c r="C27" s="128" t="str">
        <f ca="1">IF(ROWS($1:1)&gt;COUNT(Dong),"",OFFSET('TH - BR'!C$1,SMALL(Dong,ROWS($1:1)),))</f>
        <v/>
      </c>
      <c r="D27" s="128" t="str">
        <f ca="1">IF(ROWS($1:1)&gt;COUNT(Dong),"",OFFSET('TH - BR'!D$1,SMALL(Dong,ROWS($1:1)),))</f>
        <v/>
      </c>
      <c r="E27" s="128" t="str">
        <f ca="1">IF(ROWS($1:1)&gt;COUNT(Dong),"",OFFSET('TH - BR'!E$1,SMALL(Dong,ROWS($1:1)),))</f>
        <v/>
      </c>
      <c r="F27" s="128" t="str">
        <f ca="1">IF(ROWS($1:1)&gt;COUNT(Dong),"",OFFSET('TH - BR'!F$1,SMALL(Dong,ROWS($1:1)),))</f>
        <v/>
      </c>
      <c r="G27" s="128" t="str">
        <f ca="1">IF(ROWS($1:1)&gt;COUNT(Dong),"",OFFSET('TH - BR'!G$1,SMALL(Dong,ROWS($1:1)),))</f>
        <v/>
      </c>
      <c r="H27" s="129" t="str">
        <f ca="1">IF(ROWS($1:1)&gt;COUNT(Dong),"",OFFSET('TH - BR'!H$1,SMALL(Dong,ROWS($1:1)),))</f>
        <v/>
      </c>
      <c r="I27" s="128" t="str">
        <f ca="1">IF(ROWS($1:1)&gt;COUNT(Dong),"",OFFSET('TH - BR'!I$1,SMALL(Dong,ROWS($1:1)),))</f>
        <v/>
      </c>
      <c r="J27" s="130" t="str">
        <f ca="1">IF(ROWS($1:1)&gt;COUNT(Dong),"",OFFSET('TH - BR'!J$1,SMALL(Dong,ROWS($1:1)),))</f>
        <v/>
      </c>
      <c r="K27" s="130" t="str">
        <f ca="1">IF(ROWS($1:1)&gt;COUNT(Dong),"",OFFSET('TH - BR'!K$1,SMALL(Dong,ROWS($1:1)),))</f>
        <v/>
      </c>
      <c r="L27" s="128"/>
    </row>
    <row r="28" spans="2:12" ht="18.75" customHeight="1" x14ac:dyDescent="0.2">
      <c r="B28" s="127" t="str">
        <f t="shared" ref="B28:B38" ca="1" si="0">IF(G28&lt;&gt;"",ROW()-26,"")</f>
        <v/>
      </c>
      <c r="C28" s="128" t="str">
        <f ca="1">IF(ROWS($1:2)&gt;COUNT(Dong),"",OFFSET('TH - BR'!C$1,SMALL(Dong,ROWS($1:2)),))</f>
        <v/>
      </c>
      <c r="D28" s="128" t="str">
        <f ca="1">IF(ROWS($1:2)&gt;COUNT(Dong),"",OFFSET('TH - BR'!D$1,SMALL(Dong,ROWS($1:2)),))</f>
        <v/>
      </c>
      <c r="E28" s="128" t="str">
        <f ca="1">IF(ROWS($1:2)&gt;COUNT(Dong),"",OFFSET('TH - BR'!E$1,SMALL(Dong,ROWS($1:2)),))</f>
        <v/>
      </c>
      <c r="F28" s="128" t="str">
        <f ca="1">IF(ROWS($1:2)&gt;COUNT(Dong),"",OFFSET('TH - BR'!F$1,SMALL(Dong,ROWS($1:2)),))</f>
        <v/>
      </c>
      <c r="G28" s="128" t="str">
        <f ca="1">IF(ROWS($1:2)&gt;COUNT(Dong),"",OFFSET('TH - BR'!G$1,SMALL(Dong,ROWS($1:2)),))</f>
        <v/>
      </c>
      <c r="H28" s="129" t="str">
        <f ca="1">IF(ROWS($1:2)&gt;COUNT(Dong),"",OFFSET('TH - BR'!H$1,SMALL(Dong,ROWS($1:2)),))</f>
        <v/>
      </c>
      <c r="I28" s="128" t="str">
        <f ca="1">IF(ROWS($1:2)&gt;COUNT(Dong),"",OFFSET('TH - BR'!I$1,SMALL(Dong,ROWS($1:2)),))</f>
        <v/>
      </c>
      <c r="J28" s="130" t="str">
        <f ca="1">IF(ROWS($1:2)&gt;COUNT(Dong),"",OFFSET('TH - BR'!J$1,SMALL(Dong,ROWS($1:2)),))</f>
        <v/>
      </c>
      <c r="K28" s="130" t="str">
        <f ca="1">IF(ROWS($1:2)&gt;COUNT(Dong),"",OFFSET('TH - BR'!K$1,SMALL(Dong,ROWS($1:2)),))</f>
        <v/>
      </c>
      <c r="L28" s="128"/>
    </row>
    <row r="29" spans="2:12" ht="18.75" customHeight="1" x14ac:dyDescent="0.2">
      <c r="B29" s="127" t="str">
        <f t="shared" ca="1" si="0"/>
        <v/>
      </c>
      <c r="C29" s="128" t="str">
        <f ca="1">IF(ROWS($1:3)&gt;COUNT(Dong),"",OFFSET('TH - BR'!C$1,SMALL(Dong,ROWS($1:3)),))</f>
        <v/>
      </c>
      <c r="D29" s="128" t="str">
        <f ca="1">IF(ROWS($1:3)&gt;COUNT(Dong),"",OFFSET('TH - BR'!D$1,SMALL(Dong,ROWS($1:3)),))</f>
        <v/>
      </c>
      <c r="E29" s="128" t="str">
        <f ca="1">IF(ROWS($1:3)&gt;COUNT(Dong),"",OFFSET('TH - BR'!E$1,SMALL(Dong,ROWS($1:3)),))</f>
        <v/>
      </c>
      <c r="F29" s="128" t="str">
        <f ca="1">IF(ROWS($1:3)&gt;COUNT(Dong),"",OFFSET('TH - BR'!F$1,SMALL(Dong,ROWS($1:3)),))</f>
        <v/>
      </c>
      <c r="G29" s="128" t="str">
        <f ca="1">IF(ROWS($1:3)&gt;COUNT(Dong),"",OFFSET('TH - BR'!G$1,SMALL(Dong,ROWS($1:3)),))</f>
        <v/>
      </c>
      <c r="H29" s="129" t="str">
        <f ca="1">IF(ROWS($1:3)&gt;COUNT(Dong),"",OFFSET('TH - BR'!H$1,SMALL(Dong,ROWS($1:3)),))</f>
        <v/>
      </c>
      <c r="I29" s="128" t="str">
        <f ca="1">IF(ROWS($1:3)&gt;COUNT(Dong),"",OFFSET('TH - BR'!I$1,SMALL(Dong,ROWS($1:3)),))</f>
        <v/>
      </c>
      <c r="J29" s="130" t="str">
        <f ca="1">IF(ROWS($1:3)&gt;COUNT(Dong),"",OFFSET('TH - BR'!J$1,SMALL(Dong,ROWS($1:3)),))</f>
        <v/>
      </c>
      <c r="K29" s="130" t="str">
        <f ca="1">IF(ROWS($1:3)&gt;COUNT(Dong),"",OFFSET('TH - BR'!K$1,SMALL(Dong,ROWS($1:3)),))</f>
        <v/>
      </c>
      <c r="L29" s="128"/>
    </row>
    <row r="30" spans="2:12" ht="18.75" customHeight="1" x14ac:dyDescent="0.2">
      <c r="B30" s="127" t="str">
        <f t="shared" ca="1" si="0"/>
        <v/>
      </c>
      <c r="C30" s="128" t="str">
        <f ca="1">IF(ROWS($1:4)&gt;COUNT(Dong),"",OFFSET('TH - BR'!C$1,SMALL(Dong,ROWS($1:4)),))</f>
        <v/>
      </c>
      <c r="D30" s="128" t="str">
        <f ca="1">IF(ROWS($1:4)&gt;COUNT(Dong),"",OFFSET('TH - BR'!D$1,SMALL(Dong,ROWS($1:4)),))</f>
        <v/>
      </c>
      <c r="E30" s="128" t="str">
        <f ca="1">IF(ROWS($1:4)&gt;COUNT(Dong),"",OFFSET('TH - BR'!E$1,SMALL(Dong,ROWS($1:4)),))</f>
        <v/>
      </c>
      <c r="F30" s="128" t="str">
        <f ca="1">IF(ROWS($1:4)&gt;COUNT(Dong),"",OFFSET('TH - BR'!F$1,SMALL(Dong,ROWS($1:4)),))</f>
        <v/>
      </c>
      <c r="G30" s="128" t="str">
        <f ca="1">IF(ROWS($1:4)&gt;COUNT(Dong),"",OFFSET('TH - BR'!G$1,SMALL(Dong,ROWS($1:4)),))</f>
        <v/>
      </c>
      <c r="H30" s="129" t="str">
        <f ca="1">IF(ROWS($1:4)&gt;COUNT(Dong),"",OFFSET('TH - BR'!H$1,SMALL(Dong,ROWS($1:4)),))</f>
        <v/>
      </c>
      <c r="I30" s="128" t="str">
        <f ca="1">IF(ROWS($1:4)&gt;COUNT(Dong),"",OFFSET('TH - BR'!I$1,SMALL(Dong,ROWS($1:4)),))</f>
        <v/>
      </c>
      <c r="J30" s="130" t="str">
        <f ca="1">IF(ROWS($1:4)&gt;COUNT(Dong),"",OFFSET('TH - BR'!J$1,SMALL(Dong,ROWS($1:4)),))</f>
        <v/>
      </c>
      <c r="K30" s="130" t="str">
        <f ca="1">IF(ROWS($1:4)&gt;COUNT(Dong),"",OFFSET('TH - BR'!K$1,SMALL(Dong,ROWS($1:4)),))</f>
        <v/>
      </c>
      <c r="L30" s="128"/>
    </row>
    <row r="31" spans="2:12" ht="18.75" customHeight="1" x14ac:dyDescent="0.2">
      <c r="B31" s="127" t="str">
        <f t="shared" ca="1" si="0"/>
        <v/>
      </c>
      <c r="C31" s="128" t="str">
        <f ca="1">IF(ROWS($1:5)&gt;COUNT(Dong),"",OFFSET('TH - BR'!C$1,SMALL(Dong,ROWS($1:5)),))</f>
        <v/>
      </c>
      <c r="D31" s="128" t="str">
        <f ca="1">IF(ROWS($1:5)&gt;COUNT(Dong),"",OFFSET('TH - BR'!D$1,SMALL(Dong,ROWS($1:5)),))</f>
        <v/>
      </c>
      <c r="E31" s="128" t="str">
        <f ca="1">IF(ROWS($1:5)&gt;COUNT(Dong),"",OFFSET('TH - BR'!E$1,SMALL(Dong,ROWS($1:5)),))</f>
        <v/>
      </c>
      <c r="F31" s="128" t="str">
        <f ca="1">IF(ROWS($1:5)&gt;COUNT(Dong),"",OFFSET('TH - BR'!F$1,SMALL(Dong,ROWS($1:5)),))</f>
        <v/>
      </c>
      <c r="G31" s="128" t="str">
        <f ca="1">IF(ROWS($1:5)&gt;COUNT(Dong),"",OFFSET('TH - BR'!G$1,SMALL(Dong,ROWS($1:5)),))</f>
        <v/>
      </c>
      <c r="H31" s="129" t="str">
        <f ca="1">IF(ROWS($1:5)&gt;COUNT(Dong),"",OFFSET('TH - BR'!H$1,SMALL(Dong,ROWS($1:5)),))</f>
        <v/>
      </c>
      <c r="I31" s="128" t="str">
        <f ca="1">IF(ROWS($1:5)&gt;COUNT(Dong),"",OFFSET('TH - BR'!I$1,SMALL(Dong,ROWS($1:5)),))</f>
        <v/>
      </c>
      <c r="J31" s="130" t="str">
        <f ca="1">IF(ROWS($1:5)&gt;COUNT(Dong),"",OFFSET('TH - BR'!J$1,SMALL(Dong,ROWS($1:5)),))</f>
        <v/>
      </c>
      <c r="K31" s="130" t="str">
        <f ca="1">IF(ROWS($1:5)&gt;COUNT(Dong),"",OFFSET('TH - BR'!K$1,SMALL(Dong,ROWS($1:5)),))</f>
        <v/>
      </c>
      <c r="L31" s="128"/>
    </row>
    <row r="32" spans="2:12" ht="18.75" customHeight="1" x14ac:dyDescent="0.2">
      <c r="B32" s="127" t="str">
        <f t="shared" ca="1" si="0"/>
        <v/>
      </c>
      <c r="C32" s="128" t="str">
        <f ca="1">IF(ROWS($1:6)&gt;COUNT(Dong),"",OFFSET('TH - BR'!C$1,SMALL(Dong,ROWS($1:6)),))</f>
        <v/>
      </c>
      <c r="D32" s="128" t="str">
        <f ca="1">IF(ROWS($1:6)&gt;COUNT(Dong),"",OFFSET('TH - BR'!D$1,SMALL(Dong,ROWS($1:6)),))</f>
        <v/>
      </c>
      <c r="E32" s="128" t="str">
        <f ca="1">IF(ROWS($1:6)&gt;COUNT(Dong),"",OFFSET('TH - BR'!E$1,SMALL(Dong,ROWS($1:6)),))</f>
        <v/>
      </c>
      <c r="F32" s="128" t="str">
        <f ca="1">IF(ROWS($1:6)&gt;COUNT(Dong),"",OFFSET('TH - BR'!F$1,SMALL(Dong,ROWS($1:6)),))</f>
        <v/>
      </c>
      <c r="G32" s="128" t="str">
        <f ca="1">IF(ROWS($1:6)&gt;COUNT(Dong),"",OFFSET('TH - BR'!G$1,SMALL(Dong,ROWS($1:6)),))</f>
        <v/>
      </c>
      <c r="H32" s="129" t="str">
        <f ca="1">IF(ROWS($1:6)&gt;COUNT(Dong),"",OFFSET('TH - BR'!H$1,SMALL(Dong,ROWS($1:6)),))</f>
        <v/>
      </c>
      <c r="I32" s="128" t="str">
        <f ca="1">IF(ROWS($1:6)&gt;COUNT(Dong),"",OFFSET('TH - BR'!I$1,SMALL(Dong,ROWS($1:6)),))</f>
        <v/>
      </c>
      <c r="J32" s="130" t="str">
        <f ca="1">IF(ROWS($1:6)&gt;COUNT(Dong),"",OFFSET('TH - BR'!J$1,SMALL(Dong,ROWS($1:6)),))</f>
        <v/>
      </c>
      <c r="K32" s="130" t="str">
        <f ca="1">IF(ROWS($1:6)&gt;COUNT(Dong),"",OFFSET('TH - BR'!K$1,SMALL(Dong,ROWS($1:6)),))</f>
        <v/>
      </c>
      <c r="L32" s="128"/>
    </row>
    <row r="33" spans="2:12" ht="18.75" customHeight="1" x14ac:dyDescent="0.2">
      <c r="B33" s="127" t="str">
        <f t="shared" ca="1" si="0"/>
        <v/>
      </c>
      <c r="C33" s="128" t="str">
        <f ca="1">IF(ROWS($1:7)&gt;COUNT(Dong),"",OFFSET('TH - BR'!C$1,SMALL(Dong,ROWS($1:7)),))</f>
        <v/>
      </c>
      <c r="D33" s="128" t="str">
        <f ca="1">IF(ROWS($1:7)&gt;COUNT(Dong),"",OFFSET('TH - BR'!D$1,SMALL(Dong,ROWS($1:7)),))</f>
        <v/>
      </c>
      <c r="E33" s="128" t="str">
        <f ca="1">IF(ROWS($1:7)&gt;COUNT(Dong),"",OFFSET('TH - BR'!E$1,SMALL(Dong,ROWS($1:7)),))</f>
        <v/>
      </c>
      <c r="F33" s="128" t="str">
        <f ca="1">IF(ROWS($1:7)&gt;COUNT(Dong),"",OFFSET('TH - BR'!F$1,SMALL(Dong,ROWS($1:7)),))</f>
        <v/>
      </c>
      <c r="G33" s="128" t="str">
        <f ca="1">IF(ROWS($1:7)&gt;COUNT(Dong),"",OFFSET('TH - BR'!G$1,SMALL(Dong,ROWS($1:7)),))</f>
        <v/>
      </c>
      <c r="H33" s="129" t="str">
        <f ca="1">IF(ROWS($1:7)&gt;COUNT(Dong),"",OFFSET('TH - BR'!H$1,SMALL(Dong,ROWS($1:7)),))</f>
        <v/>
      </c>
      <c r="I33" s="128" t="str">
        <f ca="1">IF(ROWS($1:7)&gt;COUNT(Dong),"",OFFSET('TH - BR'!I$1,SMALL(Dong,ROWS($1:7)),))</f>
        <v/>
      </c>
      <c r="J33" s="130" t="str">
        <f ca="1">IF(ROWS($1:7)&gt;COUNT(Dong),"",OFFSET('TH - BR'!J$1,SMALL(Dong,ROWS($1:7)),))</f>
        <v/>
      </c>
      <c r="K33" s="130" t="str">
        <f ca="1">IF(ROWS($1:7)&gt;COUNT(Dong),"",OFFSET('TH - BR'!K$1,SMALL(Dong,ROWS($1:7)),))</f>
        <v/>
      </c>
      <c r="L33" s="128"/>
    </row>
    <row r="34" spans="2:12" ht="18.75" customHeight="1" x14ac:dyDescent="0.2">
      <c r="B34" s="127" t="str">
        <f t="shared" ca="1" si="0"/>
        <v/>
      </c>
      <c r="C34" s="128" t="str">
        <f ca="1">IF(ROWS($1:8)&gt;COUNT(Dong),"",OFFSET('TH - BR'!C$1,SMALL(Dong,ROWS($1:8)),))</f>
        <v/>
      </c>
      <c r="D34" s="128" t="str">
        <f ca="1">IF(ROWS($1:8)&gt;COUNT(Dong),"",OFFSET('TH - BR'!D$1,SMALL(Dong,ROWS($1:8)),))</f>
        <v/>
      </c>
      <c r="E34" s="128" t="str">
        <f ca="1">IF(ROWS($1:8)&gt;COUNT(Dong),"",OFFSET('TH - BR'!E$1,SMALL(Dong,ROWS($1:8)),))</f>
        <v/>
      </c>
      <c r="F34" s="128" t="str">
        <f ca="1">IF(ROWS($1:8)&gt;COUNT(Dong),"",OFFSET('TH - BR'!F$1,SMALL(Dong,ROWS($1:8)),))</f>
        <v/>
      </c>
      <c r="G34" s="128" t="str">
        <f ca="1">IF(ROWS($1:8)&gt;COUNT(Dong),"",OFFSET('TH - BR'!G$1,SMALL(Dong,ROWS($1:8)),))</f>
        <v/>
      </c>
      <c r="H34" s="129" t="str">
        <f ca="1">IF(ROWS($1:8)&gt;COUNT(Dong),"",OFFSET('TH - BR'!H$1,SMALL(Dong,ROWS($1:8)),))</f>
        <v/>
      </c>
      <c r="I34" s="128" t="str">
        <f ca="1">IF(ROWS($1:8)&gt;COUNT(Dong),"",OFFSET('TH - BR'!I$1,SMALL(Dong,ROWS($1:8)),))</f>
        <v/>
      </c>
      <c r="J34" s="130" t="str">
        <f ca="1">IF(ROWS($1:8)&gt;COUNT(Dong),"",OFFSET('TH - BR'!J$1,SMALL(Dong,ROWS($1:8)),))</f>
        <v/>
      </c>
      <c r="K34" s="130" t="str">
        <f ca="1">IF(ROWS($1:8)&gt;COUNT(Dong),"",OFFSET('TH - BR'!K$1,SMALL(Dong,ROWS($1:8)),))</f>
        <v/>
      </c>
      <c r="L34" s="128"/>
    </row>
    <row r="35" spans="2:12" ht="18.75" customHeight="1" x14ac:dyDescent="0.2">
      <c r="B35" s="127" t="str">
        <f t="shared" ca="1" si="0"/>
        <v/>
      </c>
      <c r="C35" s="128" t="str">
        <f ca="1">IF(ROWS($1:9)&gt;COUNT(Dong),"",OFFSET('TH - BR'!C$1,SMALL(Dong,ROWS($1:9)),))</f>
        <v/>
      </c>
      <c r="D35" s="128" t="str">
        <f ca="1">IF(ROWS($1:9)&gt;COUNT(Dong),"",OFFSET('TH - BR'!D$1,SMALL(Dong,ROWS($1:9)),))</f>
        <v/>
      </c>
      <c r="E35" s="128" t="str">
        <f ca="1">IF(ROWS($1:9)&gt;COUNT(Dong),"",OFFSET('TH - BR'!E$1,SMALL(Dong,ROWS($1:9)),))</f>
        <v/>
      </c>
      <c r="F35" s="128" t="str">
        <f ca="1">IF(ROWS($1:9)&gt;COUNT(Dong),"",OFFSET('TH - BR'!F$1,SMALL(Dong,ROWS($1:9)),))</f>
        <v/>
      </c>
      <c r="G35" s="128" t="str">
        <f ca="1">IF(ROWS($1:9)&gt;COUNT(Dong),"",OFFSET('TH - BR'!G$1,SMALL(Dong,ROWS($1:9)),))</f>
        <v/>
      </c>
      <c r="H35" s="129" t="str">
        <f ca="1">IF(ROWS($1:9)&gt;COUNT(Dong),"",OFFSET('TH - BR'!H$1,SMALL(Dong,ROWS($1:9)),))</f>
        <v/>
      </c>
      <c r="I35" s="128" t="str">
        <f ca="1">IF(ROWS($1:9)&gt;COUNT(Dong),"",OFFSET('TH - BR'!I$1,SMALL(Dong,ROWS($1:9)),))</f>
        <v/>
      </c>
      <c r="J35" s="130" t="str">
        <f ca="1">IF(ROWS($1:9)&gt;COUNT(Dong),"",OFFSET('TH - BR'!J$1,SMALL(Dong,ROWS($1:9)),))</f>
        <v/>
      </c>
      <c r="K35" s="130" t="str">
        <f ca="1">IF(ROWS($1:9)&gt;COUNT(Dong),"",OFFSET('TH - BR'!K$1,SMALL(Dong,ROWS($1:9)),))</f>
        <v/>
      </c>
      <c r="L35" s="128"/>
    </row>
    <row r="36" spans="2:12" ht="18.75" customHeight="1" x14ac:dyDescent="0.2">
      <c r="B36" s="127" t="str">
        <f t="shared" ca="1" si="0"/>
        <v/>
      </c>
      <c r="C36" s="128" t="str">
        <f ca="1">IF(ROWS($1:10)&gt;COUNT(Dong),"",OFFSET('TH - BR'!C$1,SMALL(Dong,ROWS($1:10)),))</f>
        <v/>
      </c>
      <c r="D36" s="128" t="str">
        <f ca="1">IF(ROWS($1:10)&gt;COUNT(Dong),"",OFFSET('TH - BR'!D$1,SMALL(Dong,ROWS($1:10)),))</f>
        <v/>
      </c>
      <c r="E36" s="128" t="str">
        <f ca="1">IF(ROWS($1:10)&gt;COUNT(Dong),"",OFFSET('TH - BR'!E$1,SMALL(Dong,ROWS($1:10)),))</f>
        <v/>
      </c>
      <c r="F36" s="128" t="str">
        <f ca="1">IF(ROWS($1:10)&gt;COUNT(Dong),"",OFFSET('TH - BR'!F$1,SMALL(Dong,ROWS($1:10)),))</f>
        <v/>
      </c>
      <c r="G36" s="128" t="str">
        <f ca="1">IF(ROWS($1:10)&gt;COUNT(Dong),"",OFFSET('TH - BR'!G$1,SMALL(Dong,ROWS($1:10)),))</f>
        <v/>
      </c>
      <c r="H36" s="129" t="str">
        <f ca="1">IF(ROWS($1:10)&gt;COUNT(Dong),"",OFFSET('TH - BR'!H$1,SMALL(Dong,ROWS($1:10)),))</f>
        <v/>
      </c>
      <c r="I36" s="128" t="str">
        <f ca="1">IF(ROWS($1:10)&gt;COUNT(Dong),"",OFFSET('TH - BR'!I$1,SMALL(Dong,ROWS($1:10)),))</f>
        <v/>
      </c>
      <c r="J36" s="130" t="str">
        <f ca="1">IF(ROWS($1:10)&gt;COUNT(Dong),"",OFFSET('TH - BR'!J$1,SMALL(Dong,ROWS($1:10)),))</f>
        <v/>
      </c>
      <c r="K36" s="130" t="str">
        <f ca="1">IF(ROWS($1:10)&gt;COUNT(Dong),"",OFFSET('TH - BR'!K$1,SMALL(Dong,ROWS($1:10)),))</f>
        <v/>
      </c>
      <c r="L36" s="128"/>
    </row>
    <row r="37" spans="2:12" ht="18.75" customHeight="1" x14ac:dyDescent="0.2">
      <c r="B37" s="127" t="str">
        <f t="shared" ca="1" si="0"/>
        <v/>
      </c>
      <c r="C37" s="128" t="str">
        <f ca="1">IF(ROWS($1:11)&gt;COUNT(Dong),"",OFFSET('TH - BR'!C$1,SMALL(Dong,ROWS($1:11)),))</f>
        <v/>
      </c>
      <c r="D37" s="128" t="str">
        <f ca="1">IF(ROWS($1:11)&gt;COUNT(Dong),"",OFFSET('TH - BR'!D$1,SMALL(Dong,ROWS($1:11)),))</f>
        <v/>
      </c>
      <c r="E37" s="128" t="str">
        <f ca="1">IF(ROWS($1:11)&gt;COUNT(Dong),"",OFFSET('TH - BR'!E$1,SMALL(Dong,ROWS($1:11)),))</f>
        <v/>
      </c>
      <c r="F37" s="128" t="str">
        <f ca="1">IF(ROWS($1:11)&gt;COUNT(Dong),"",OFFSET('TH - BR'!F$1,SMALL(Dong,ROWS($1:11)),))</f>
        <v/>
      </c>
      <c r="G37" s="128" t="str">
        <f ca="1">IF(ROWS($1:11)&gt;COUNT(Dong),"",OFFSET('TH - BR'!G$1,SMALL(Dong,ROWS($1:11)),))</f>
        <v/>
      </c>
      <c r="H37" s="129" t="str">
        <f ca="1">IF(ROWS($1:11)&gt;COUNT(Dong),"",OFFSET('TH - BR'!H$1,SMALL(Dong,ROWS($1:11)),))</f>
        <v/>
      </c>
      <c r="I37" s="128" t="str">
        <f ca="1">IF(ROWS($1:11)&gt;COUNT(Dong),"",OFFSET('TH - BR'!I$1,SMALL(Dong,ROWS($1:11)),))</f>
        <v/>
      </c>
      <c r="J37" s="130" t="str">
        <f ca="1">IF(ROWS($1:11)&gt;COUNT(Dong),"",OFFSET('TH - BR'!J$1,SMALL(Dong,ROWS($1:11)),))</f>
        <v/>
      </c>
      <c r="K37" s="130" t="str">
        <f ca="1">IF(ROWS($1:11)&gt;COUNT(Dong),"",OFFSET('TH - BR'!K$1,SMALL(Dong,ROWS($1:11)),))</f>
        <v/>
      </c>
      <c r="L37" s="128"/>
    </row>
    <row r="38" spans="2:12" ht="18.75" customHeight="1" x14ac:dyDescent="0.2">
      <c r="B38" s="127" t="str">
        <f t="shared" ca="1" si="0"/>
        <v/>
      </c>
      <c r="C38" s="128" t="str">
        <f ca="1">IF(ROWS($1:12)&gt;COUNT(Dong),"",OFFSET('TH - BR'!C$1,SMALL(Dong,ROWS($1:12)),))</f>
        <v/>
      </c>
      <c r="D38" s="128" t="str">
        <f ca="1">IF(ROWS($1:12)&gt;COUNT(Dong),"",OFFSET('TH - BR'!D$1,SMALL(Dong,ROWS($1:12)),))</f>
        <v/>
      </c>
      <c r="E38" s="128" t="str">
        <f ca="1">IF(ROWS($1:12)&gt;COUNT(Dong),"",OFFSET('TH - BR'!E$1,SMALL(Dong,ROWS($1:12)),))</f>
        <v/>
      </c>
      <c r="F38" s="128" t="str">
        <f ca="1">IF(ROWS($1:12)&gt;COUNT(Dong),"",OFFSET('TH - BR'!F$1,SMALL(Dong,ROWS($1:12)),))</f>
        <v/>
      </c>
      <c r="G38" s="128" t="str">
        <f ca="1">IF(ROWS($1:12)&gt;COUNT(Dong),"",OFFSET('TH - BR'!G$1,SMALL(Dong,ROWS($1:12)),))</f>
        <v/>
      </c>
      <c r="H38" s="129" t="str">
        <f ca="1">IF(ROWS($1:12)&gt;COUNT(Dong),"",OFFSET('TH - BR'!H$1,SMALL(Dong,ROWS($1:12)),))</f>
        <v/>
      </c>
      <c r="I38" s="128" t="str">
        <f ca="1">IF(ROWS($1:12)&gt;COUNT(Dong),"",OFFSET('TH - BR'!I$1,SMALL(Dong,ROWS($1:12)),))</f>
        <v/>
      </c>
      <c r="J38" s="130" t="str">
        <f ca="1">IF(ROWS($1:12)&gt;COUNT(Dong),"",OFFSET('TH - BR'!J$1,SMALL(Dong,ROWS($1:12)),))</f>
        <v/>
      </c>
      <c r="K38" s="130" t="str">
        <f ca="1">IF(ROWS($1:12)&gt;COUNT(Dong),"",OFFSET('TH - BR'!K$1,SMALL(Dong,ROWS($1:12)),))</f>
        <v/>
      </c>
      <c r="L38" s="128"/>
    </row>
    <row r="39" spans="2:12" s="25" customFormat="1" ht="20.25" customHeight="1" x14ac:dyDescent="0.2">
      <c r="B39" s="23" t="s">
        <v>13</v>
      </c>
      <c r="C39" s="23"/>
      <c r="D39" s="23"/>
      <c r="E39" s="23"/>
      <c r="F39" s="23"/>
      <c r="G39" s="23"/>
      <c r="H39" s="23"/>
      <c r="I39" s="23"/>
      <c r="J39" s="38">
        <f ca="1">SUM(J27:J38)</f>
        <v>0</v>
      </c>
      <c r="K39" s="38">
        <f ca="1">SUM(K27:K38)</f>
        <v>0</v>
      </c>
      <c r="L39" s="23"/>
    </row>
    <row r="40" spans="2:12" ht="12.75" customHeight="1" x14ac:dyDescent="0.2">
      <c r="B40" s="146" t="s">
        <v>45</v>
      </c>
      <c r="C40" s="147"/>
      <c r="D40" s="147"/>
      <c r="E40" s="147"/>
      <c r="F40" s="147"/>
      <c r="G40" s="147"/>
      <c r="H40" s="147"/>
      <c r="I40" s="147"/>
      <c r="J40" s="12"/>
      <c r="K40" s="12"/>
      <c r="L40" s="10"/>
    </row>
    <row r="41" spans="2:12" x14ac:dyDescent="0.2">
      <c r="B41" s="4"/>
      <c r="C41" s="4"/>
      <c r="D41" s="4"/>
      <c r="E41" s="4"/>
      <c r="F41" s="26"/>
      <c r="G41" s="4"/>
      <c r="H41" s="9"/>
      <c r="I41" s="4"/>
      <c r="J41" s="5"/>
      <c r="K41" s="5"/>
      <c r="L41" s="4"/>
    </row>
    <row r="42" spans="2:12" s="25" customFormat="1" x14ac:dyDescent="0.2">
      <c r="B42" s="23" t="s">
        <v>13</v>
      </c>
      <c r="C42" s="23"/>
      <c r="D42" s="23"/>
      <c r="E42" s="23"/>
      <c r="F42" s="23"/>
      <c r="G42" s="23"/>
      <c r="H42" s="23"/>
      <c r="I42" s="23"/>
      <c r="J42" s="24"/>
      <c r="K42" s="24"/>
      <c r="L42" s="23"/>
    </row>
    <row r="43" spans="2:12" x14ac:dyDescent="0.2">
      <c r="B43" s="16"/>
      <c r="C43" s="16"/>
    </row>
    <row r="44" spans="2:12" x14ac:dyDescent="0.2">
      <c r="B44" s="6" t="s">
        <v>17</v>
      </c>
    </row>
    <row r="45" spans="2:12" x14ac:dyDescent="0.2">
      <c r="B45" s="6" t="s">
        <v>18</v>
      </c>
    </row>
    <row r="46" spans="2:12" x14ac:dyDescent="0.2">
      <c r="B46" s="17"/>
      <c r="C46" s="17"/>
    </row>
    <row r="47" spans="2:12" x14ac:dyDescent="0.2">
      <c r="B47" s="17"/>
      <c r="C47" s="17"/>
      <c r="J47" s="143" t="s">
        <v>33</v>
      </c>
      <c r="K47" s="143"/>
      <c r="L47" s="143"/>
    </row>
    <row r="48" spans="2:12" x14ac:dyDescent="0.2">
      <c r="J48" s="143" t="s">
        <v>19</v>
      </c>
      <c r="K48" s="143"/>
      <c r="L48" s="143"/>
    </row>
    <row r="49" spans="10:12" x14ac:dyDescent="0.2">
      <c r="J49" s="143" t="s">
        <v>20</v>
      </c>
      <c r="K49" s="143"/>
      <c r="L49" s="143"/>
    </row>
    <row r="50" spans="10:12" x14ac:dyDescent="0.2">
      <c r="J50" s="143" t="s">
        <v>21</v>
      </c>
      <c r="K50" s="143"/>
      <c r="L50" s="143"/>
    </row>
  </sheetData>
  <sheetCalcPr fullCalcOnLoad="1"/>
  <mergeCells count="24">
    <mergeCell ref="B17:I17"/>
    <mergeCell ref="B26:I26"/>
    <mergeCell ref="B23:I23"/>
    <mergeCell ref="L13:L15"/>
    <mergeCell ref="J13:J15"/>
    <mergeCell ref="B4:L4"/>
    <mergeCell ref="B10:L10"/>
    <mergeCell ref="B12:L12"/>
    <mergeCell ref="B13:B15"/>
    <mergeCell ref="G13:G15"/>
    <mergeCell ref="C13:F14"/>
    <mergeCell ref="K13:K15"/>
    <mergeCell ref="H13:H15"/>
    <mergeCell ref="I13:I15"/>
    <mergeCell ref="B5:L5"/>
    <mergeCell ref="B6:L6"/>
    <mergeCell ref="B7:L7"/>
    <mergeCell ref="B9:L9"/>
    <mergeCell ref="J50:L50"/>
    <mergeCell ref="J47:L47"/>
    <mergeCell ref="J48:L48"/>
    <mergeCell ref="J49:L49"/>
    <mergeCell ref="B40:I40"/>
    <mergeCell ref="B20:I20"/>
  </mergeCells>
  <phoneticPr fontId="3" type="noConversion"/>
  <dataValidations count="1">
    <dataValidation type="list" allowBlank="1" showInputMessage="1" showErrorMessage="1" sqref="N15">
      <formula1>"1,2,3,4,5,6,7,8,9,10,11,12"</formula1>
    </dataValidation>
  </dataValidations>
  <printOptions horizontalCentered="1"/>
  <pageMargins left="0" right="0" top="0" bottom="0" header="0.5" footer="0.5"/>
  <pageSetup scale="80" orientation="landscape" horizontalDpi="200" verticalDpi="2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1"/>
  <sheetViews>
    <sheetView workbookViewId="0">
      <selection activeCell="R24" sqref="R24"/>
    </sheetView>
  </sheetViews>
  <sheetFormatPr defaultRowHeight="12.75" x14ac:dyDescent="0.2"/>
  <cols>
    <col min="1" max="1" width="3.42578125" customWidth="1"/>
    <col min="2" max="2" width="6" customWidth="1"/>
    <col min="3" max="3" width="7.140625" customWidth="1"/>
    <col min="15" max="15" width="10.28515625" customWidth="1"/>
    <col min="16" max="16" width="10.85546875" customWidth="1"/>
    <col min="17" max="17" width="1.7109375" customWidth="1"/>
    <col min="18" max="18" width="45.28515625" customWidth="1"/>
    <col min="19" max="19" width="14.28515625" customWidth="1"/>
  </cols>
  <sheetData>
    <row r="1" spans="2:19" ht="13.5" thickBot="1" x14ac:dyDescent="0.25"/>
    <row r="2" spans="2:19" x14ac:dyDescent="0.2">
      <c r="B2" s="160" t="s">
        <v>37</v>
      </c>
      <c r="C2" s="161"/>
      <c r="D2" s="161"/>
      <c r="E2" s="161"/>
      <c r="F2" s="161"/>
      <c r="G2" s="161"/>
      <c r="H2" s="161"/>
      <c r="I2" s="161"/>
      <c r="J2" s="161"/>
      <c r="K2" s="161"/>
      <c r="L2" s="161"/>
      <c r="M2" s="161"/>
      <c r="N2" s="161"/>
      <c r="O2" s="161"/>
      <c r="P2" s="162"/>
      <c r="R2" s="98" t="s">
        <v>229</v>
      </c>
      <c r="S2" s="101"/>
    </row>
    <row r="3" spans="2:19" x14ac:dyDescent="0.2">
      <c r="B3" s="163" t="s">
        <v>38</v>
      </c>
      <c r="C3" s="164"/>
      <c r="D3" s="164"/>
      <c r="E3" s="164"/>
      <c r="F3" s="164"/>
      <c r="G3" s="164"/>
      <c r="H3" s="164"/>
      <c r="I3" s="164"/>
      <c r="J3" s="164"/>
      <c r="K3" s="164"/>
      <c r="L3" s="164"/>
      <c r="M3" s="164"/>
      <c r="N3" s="164"/>
      <c r="O3" s="164"/>
      <c r="P3" s="165"/>
      <c r="R3" s="97" t="s">
        <v>230</v>
      </c>
      <c r="S3" s="101"/>
    </row>
    <row r="4" spans="2:19" x14ac:dyDescent="0.2">
      <c r="B4" s="18"/>
      <c r="C4" s="157" t="s">
        <v>39</v>
      </c>
      <c r="D4" s="157"/>
      <c r="E4" s="157"/>
      <c r="F4" s="157"/>
      <c r="G4" s="157"/>
      <c r="H4" s="157"/>
      <c r="I4" s="157"/>
      <c r="J4" s="157"/>
      <c r="K4" s="157"/>
      <c r="L4" s="157"/>
      <c r="M4" s="157"/>
      <c r="N4" s="157"/>
      <c r="O4" s="157"/>
      <c r="P4" s="166"/>
      <c r="R4" s="97" t="s">
        <v>238</v>
      </c>
      <c r="S4" s="101"/>
    </row>
    <row r="5" spans="2:19" x14ac:dyDescent="0.2">
      <c r="B5" s="18"/>
      <c r="C5" s="157" t="s">
        <v>46</v>
      </c>
      <c r="D5" s="157"/>
      <c r="E5" s="157"/>
      <c r="F5" s="157"/>
      <c r="G5" s="157"/>
      <c r="H5" s="157"/>
      <c r="I5" s="157"/>
      <c r="J5" s="157"/>
      <c r="K5" s="157"/>
      <c r="L5" s="157"/>
      <c r="M5" s="157"/>
      <c r="N5" s="157"/>
      <c r="O5" s="157"/>
      <c r="P5" s="166"/>
      <c r="R5" s="97" t="s">
        <v>239</v>
      </c>
      <c r="S5" s="101"/>
    </row>
    <row r="6" spans="2:19" x14ac:dyDescent="0.2">
      <c r="B6" s="18"/>
      <c r="C6" s="19"/>
      <c r="D6" s="157" t="s">
        <v>12</v>
      </c>
      <c r="E6" s="158"/>
      <c r="F6" s="158"/>
      <c r="G6" s="158"/>
      <c r="H6" s="158"/>
      <c r="I6" s="158"/>
      <c r="J6" s="158"/>
      <c r="K6" s="158"/>
      <c r="L6" s="158"/>
      <c r="M6" s="158"/>
      <c r="N6" s="158"/>
      <c r="O6" s="158"/>
      <c r="P6" s="159"/>
      <c r="R6" s="98" t="s">
        <v>244</v>
      </c>
      <c r="S6" s="101"/>
    </row>
    <row r="7" spans="2:19" x14ac:dyDescent="0.2">
      <c r="B7" s="18"/>
      <c r="C7" s="19"/>
      <c r="D7" s="157" t="s">
        <v>14</v>
      </c>
      <c r="E7" s="158"/>
      <c r="F7" s="158"/>
      <c r="G7" s="158"/>
      <c r="H7" s="158"/>
      <c r="I7" s="158"/>
      <c r="J7" s="158"/>
      <c r="K7" s="158"/>
      <c r="L7" s="158"/>
      <c r="M7" s="158"/>
      <c r="N7" s="158"/>
      <c r="O7" s="158"/>
      <c r="P7" s="159"/>
      <c r="R7" s="98" t="s">
        <v>241</v>
      </c>
      <c r="S7" s="101"/>
    </row>
    <row r="8" spans="2:19" x14ac:dyDescent="0.2">
      <c r="B8" s="18"/>
      <c r="C8" s="19"/>
      <c r="D8" s="157" t="s">
        <v>15</v>
      </c>
      <c r="E8" s="158"/>
      <c r="F8" s="158"/>
      <c r="G8" s="158"/>
      <c r="H8" s="158"/>
      <c r="I8" s="158"/>
      <c r="J8" s="158"/>
      <c r="K8" s="158"/>
      <c r="L8" s="158"/>
      <c r="M8" s="158"/>
      <c r="N8" s="158"/>
      <c r="O8" s="158"/>
      <c r="P8" s="159"/>
      <c r="R8" s="97" t="s">
        <v>242</v>
      </c>
      <c r="S8" s="101"/>
    </row>
    <row r="9" spans="2:19" x14ac:dyDescent="0.2">
      <c r="B9" s="18"/>
      <c r="C9" s="19"/>
      <c r="D9" s="157" t="s">
        <v>16</v>
      </c>
      <c r="E9" s="158"/>
      <c r="F9" s="158"/>
      <c r="G9" s="158"/>
      <c r="H9" s="158"/>
      <c r="I9" s="158"/>
      <c r="J9" s="158"/>
      <c r="K9" s="158"/>
      <c r="L9" s="158"/>
      <c r="M9" s="158"/>
      <c r="N9" s="158"/>
      <c r="O9" s="158"/>
      <c r="P9" s="159"/>
      <c r="R9" s="98" t="s">
        <v>235</v>
      </c>
      <c r="S9" s="101"/>
    </row>
    <row r="10" spans="2:19" x14ac:dyDescent="0.2">
      <c r="B10" s="18"/>
      <c r="C10" s="19"/>
      <c r="D10" s="157" t="s">
        <v>45</v>
      </c>
      <c r="E10" s="158"/>
      <c r="F10" s="158"/>
      <c r="G10" s="158"/>
      <c r="H10" s="158"/>
      <c r="I10" s="158"/>
      <c r="J10" s="158"/>
      <c r="K10" s="158"/>
      <c r="L10" s="158"/>
      <c r="M10" s="158"/>
      <c r="N10" s="158"/>
      <c r="O10" s="158"/>
      <c r="P10" s="159"/>
      <c r="R10" s="97" t="s">
        <v>245</v>
      </c>
      <c r="S10" s="101"/>
    </row>
    <row r="11" spans="2:19" x14ac:dyDescent="0.2">
      <c r="B11" s="18"/>
      <c r="C11" s="157" t="s">
        <v>40</v>
      </c>
      <c r="D11" s="157"/>
      <c r="E11" s="157"/>
      <c r="F11" s="157"/>
      <c r="G11" s="157"/>
      <c r="H11" s="157"/>
      <c r="I11" s="157"/>
      <c r="J11" s="157"/>
      <c r="K11" s="157"/>
      <c r="L11" s="157"/>
      <c r="M11" s="157"/>
      <c r="N11" s="157"/>
      <c r="O11" s="157"/>
      <c r="P11" s="166"/>
      <c r="R11" s="97" t="s">
        <v>228</v>
      </c>
      <c r="S11" s="101"/>
    </row>
    <row r="12" spans="2:19" x14ac:dyDescent="0.2">
      <c r="B12" s="18"/>
      <c r="C12" s="157" t="s">
        <v>41</v>
      </c>
      <c r="D12" s="157"/>
      <c r="E12" s="157"/>
      <c r="F12" s="157"/>
      <c r="G12" s="157"/>
      <c r="H12" s="157"/>
      <c r="I12" s="157"/>
      <c r="J12" s="157"/>
      <c r="K12" s="157"/>
      <c r="L12" s="157"/>
      <c r="M12" s="157"/>
      <c r="N12" s="157"/>
      <c r="O12" s="157"/>
      <c r="P12" s="166"/>
      <c r="R12" s="98" t="s">
        <v>233</v>
      </c>
      <c r="S12" s="101"/>
    </row>
    <row r="13" spans="2:19" x14ac:dyDescent="0.2">
      <c r="B13" s="18"/>
      <c r="C13" s="19"/>
      <c r="D13" s="19"/>
      <c r="E13" s="19"/>
      <c r="F13" s="19"/>
      <c r="G13" s="19"/>
      <c r="H13" s="19"/>
      <c r="I13" s="19"/>
      <c r="J13" s="19"/>
      <c r="K13" s="19"/>
      <c r="L13" s="19"/>
      <c r="M13" s="19"/>
      <c r="N13" s="19"/>
      <c r="O13" s="19"/>
      <c r="P13" s="20"/>
      <c r="R13" s="98" t="s">
        <v>234</v>
      </c>
      <c r="S13" s="101"/>
    </row>
    <row r="14" spans="2:19" x14ac:dyDescent="0.2">
      <c r="B14" s="163" t="s">
        <v>42</v>
      </c>
      <c r="C14" s="164"/>
      <c r="D14" s="164"/>
      <c r="E14" s="164"/>
      <c r="F14" s="164"/>
      <c r="G14" s="164"/>
      <c r="H14" s="164"/>
      <c r="I14" s="164"/>
      <c r="J14" s="164"/>
      <c r="K14" s="164"/>
      <c r="L14" s="164"/>
      <c r="M14" s="164"/>
      <c r="N14" s="164"/>
      <c r="O14" s="164"/>
      <c r="P14" s="165"/>
      <c r="R14" s="97" t="s">
        <v>236</v>
      </c>
      <c r="S14" s="99"/>
    </row>
    <row r="15" spans="2:19" x14ac:dyDescent="0.2">
      <c r="B15" s="18"/>
      <c r="C15" s="157" t="s">
        <v>43</v>
      </c>
      <c r="D15" s="157"/>
      <c r="E15" s="157"/>
      <c r="F15" s="157"/>
      <c r="G15" s="157"/>
      <c r="H15" s="157"/>
      <c r="I15" s="157"/>
      <c r="J15" s="157"/>
      <c r="K15" s="157"/>
      <c r="L15" s="157"/>
      <c r="M15" s="157"/>
      <c r="N15" s="157"/>
      <c r="O15" s="157"/>
      <c r="P15" s="166"/>
      <c r="R15" s="98" t="s">
        <v>101</v>
      </c>
      <c r="S15" s="100"/>
    </row>
    <row r="16" spans="2:19" x14ac:dyDescent="0.2">
      <c r="B16" s="18"/>
      <c r="C16" s="27"/>
      <c r="D16" s="158" t="s">
        <v>47</v>
      </c>
      <c r="E16" s="158"/>
      <c r="F16" s="158"/>
      <c r="G16" s="158"/>
      <c r="H16" s="158"/>
      <c r="I16" s="158"/>
      <c r="J16" s="158"/>
      <c r="K16" s="158"/>
      <c r="L16" s="158"/>
      <c r="M16" s="158"/>
      <c r="N16" s="158"/>
      <c r="O16" s="158"/>
      <c r="P16" s="159"/>
      <c r="R16" s="98" t="s">
        <v>100</v>
      </c>
      <c r="S16" s="100"/>
    </row>
    <row r="17" spans="2:19" x14ac:dyDescent="0.2">
      <c r="B17" s="18"/>
      <c r="C17" s="27"/>
      <c r="D17" s="30" t="s">
        <v>53</v>
      </c>
      <c r="E17" s="28"/>
      <c r="F17" s="28"/>
      <c r="G17" s="28"/>
      <c r="H17" s="28"/>
      <c r="I17" s="28"/>
      <c r="J17" s="28"/>
      <c r="K17" s="28"/>
      <c r="L17" s="28"/>
      <c r="M17" s="28"/>
      <c r="N17" s="28"/>
      <c r="O17" s="28"/>
      <c r="P17" s="29"/>
      <c r="R17" s="98" t="s">
        <v>231</v>
      </c>
      <c r="S17" s="99"/>
    </row>
    <row r="18" spans="2:19" x14ac:dyDescent="0.2">
      <c r="B18" s="18"/>
      <c r="C18" s="19"/>
      <c r="D18" s="170" t="s">
        <v>54</v>
      </c>
      <c r="E18" s="158"/>
      <c r="F18" s="158"/>
      <c r="G18" s="158"/>
      <c r="H18" s="158"/>
      <c r="I18" s="158"/>
      <c r="J18" s="158"/>
      <c r="K18" s="158"/>
      <c r="L18" s="158"/>
      <c r="M18" s="158"/>
      <c r="N18" s="158"/>
      <c r="O18" s="158"/>
      <c r="P18" s="159"/>
      <c r="R18" s="97" t="s">
        <v>243</v>
      </c>
      <c r="S18" s="99"/>
    </row>
    <row r="19" spans="2:19" x14ac:dyDescent="0.2">
      <c r="B19" s="18"/>
      <c r="C19" s="19"/>
      <c r="D19" s="170" t="s">
        <v>55</v>
      </c>
      <c r="E19" s="158"/>
      <c r="F19" s="158"/>
      <c r="G19" s="158"/>
      <c r="H19" s="158"/>
      <c r="I19" s="158"/>
      <c r="J19" s="158"/>
      <c r="K19" s="158"/>
      <c r="L19" s="158"/>
      <c r="M19" s="158"/>
      <c r="N19" s="158"/>
      <c r="O19" s="158"/>
      <c r="P19" s="159"/>
      <c r="R19" s="97" t="s">
        <v>102</v>
      </c>
      <c r="S19" s="99"/>
    </row>
    <row r="20" spans="2:19" x14ac:dyDescent="0.2">
      <c r="B20" s="18"/>
      <c r="C20" s="19"/>
      <c r="D20" s="170" t="s">
        <v>56</v>
      </c>
      <c r="E20" s="158"/>
      <c r="F20" s="158"/>
      <c r="G20" s="158"/>
      <c r="H20" s="158"/>
      <c r="I20" s="158"/>
      <c r="J20" s="158"/>
      <c r="K20" s="158"/>
      <c r="L20" s="158"/>
      <c r="M20" s="158"/>
      <c r="N20" s="158"/>
      <c r="O20" s="158"/>
      <c r="P20" s="159"/>
      <c r="R20" s="98" t="s">
        <v>240</v>
      </c>
      <c r="S20" s="99"/>
    </row>
    <row r="21" spans="2:19" x14ac:dyDescent="0.2">
      <c r="B21" s="18"/>
      <c r="C21" s="19"/>
      <c r="D21" s="170" t="s">
        <v>57</v>
      </c>
      <c r="E21" s="158"/>
      <c r="F21" s="158"/>
      <c r="G21" s="158"/>
      <c r="H21" s="158"/>
      <c r="I21" s="158"/>
      <c r="J21" s="158"/>
      <c r="K21" s="158"/>
      <c r="L21" s="158"/>
      <c r="M21" s="158"/>
      <c r="N21" s="158"/>
      <c r="O21" s="158"/>
      <c r="P21" s="159"/>
      <c r="R21" s="98" t="s">
        <v>227</v>
      </c>
      <c r="S21" s="99"/>
    </row>
    <row r="22" spans="2:19" x14ac:dyDescent="0.2">
      <c r="B22" s="18"/>
      <c r="C22" s="19"/>
      <c r="D22" s="170" t="s">
        <v>58</v>
      </c>
      <c r="E22" s="158"/>
      <c r="F22" s="158"/>
      <c r="G22" s="158"/>
      <c r="H22" s="158"/>
      <c r="I22" s="158"/>
      <c r="J22" s="158"/>
      <c r="K22" s="158"/>
      <c r="L22" s="158"/>
      <c r="M22" s="158"/>
      <c r="N22" s="158"/>
      <c r="O22" s="158"/>
      <c r="P22" s="159"/>
      <c r="R22" s="97" t="s">
        <v>237</v>
      </c>
      <c r="S22" s="99"/>
    </row>
    <row r="23" spans="2:19" x14ac:dyDescent="0.2">
      <c r="B23" s="18"/>
      <c r="C23" s="19"/>
      <c r="D23" s="170" t="s">
        <v>59</v>
      </c>
      <c r="E23" s="158"/>
      <c r="F23" s="158"/>
      <c r="G23" s="158"/>
      <c r="H23" s="158"/>
      <c r="I23" s="158"/>
      <c r="J23" s="158"/>
      <c r="K23" s="158"/>
      <c r="L23" s="158"/>
      <c r="M23" s="158"/>
      <c r="N23" s="158"/>
      <c r="O23" s="158"/>
      <c r="P23" s="159"/>
      <c r="R23" s="98" t="s">
        <v>232</v>
      </c>
      <c r="S23" s="99"/>
    </row>
    <row r="24" spans="2:19" x14ac:dyDescent="0.2">
      <c r="B24" s="18"/>
      <c r="C24" s="19"/>
      <c r="D24" s="170" t="s">
        <v>60</v>
      </c>
      <c r="E24" s="158"/>
      <c r="F24" s="158"/>
      <c r="G24" s="158"/>
      <c r="H24" s="158"/>
      <c r="I24" s="158"/>
      <c r="J24" s="158"/>
      <c r="K24" s="158"/>
      <c r="L24" s="158"/>
      <c r="M24" s="158"/>
      <c r="N24" s="158"/>
      <c r="O24" s="158"/>
      <c r="P24" s="159"/>
      <c r="R24" s="98"/>
      <c r="S24" s="99"/>
    </row>
    <row r="25" spans="2:19" x14ac:dyDescent="0.2">
      <c r="B25" s="18"/>
      <c r="C25" s="19"/>
      <c r="D25" s="170" t="s">
        <v>61</v>
      </c>
      <c r="E25" s="158"/>
      <c r="F25" s="158"/>
      <c r="G25" s="158"/>
      <c r="H25" s="158"/>
      <c r="I25" s="158"/>
      <c r="J25" s="158"/>
      <c r="K25" s="158"/>
      <c r="L25" s="158"/>
      <c r="M25" s="158"/>
      <c r="N25" s="158"/>
      <c r="O25" s="158"/>
      <c r="P25" s="159"/>
      <c r="R25" s="98"/>
      <c r="S25" s="99"/>
    </row>
    <row r="26" spans="2:19" x14ac:dyDescent="0.2">
      <c r="B26" s="18"/>
      <c r="C26" s="19"/>
      <c r="D26" s="170" t="s">
        <v>62</v>
      </c>
      <c r="E26" s="158"/>
      <c r="F26" s="158"/>
      <c r="G26" s="158"/>
      <c r="H26" s="158"/>
      <c r="I26" s="158"/>
      <c r="J26" s="158"/>
      <c r="K26" s="158"/>
      <c r="L26" s="158"/>
      <c r="M26" s="158"/>
      <c r="N26" s="158"/>
      <c r="O26" s="158"/>
      <c r="P26" s="159"/>
      <c r="R26" s="98"/>
      <c r="S26" s="99"/>
    </row>
    <row r="27" spans="2:19" x14ac:dyDescent="0.2">
      <c r="B27" s="18"/>
      <c r="C27" s="19"/>
      <c r="D27" s="19"/>
      <c r="E27" s="19"/>
      <c r="F27" s="19"/>
      <c r="G27" s="19"/>
      <c r="H27" s="19"/>
      <c r="I27" s="19"/>
      <c r="J27" s="19"/>
      <c r="K27" s="19"/>
      <c r="L27" s="19"/>
      <c r="M27" s="19"/>
      <c r="N27" s="19"/>
      <c r="O27" s="19"/>
      <c r="P27" s="20"/>
      <c r="R27" s="98"/>
      <c r="S27" s="99"/>
    </row>
    <row r="28" spans="2:19" x14ac:dyDescent="0.2">
      <c r="B28" s="18"/>
      <c r="C28" s="157" t="s">
        <v>44</v>
      </c>
      <c r="D28" s="157"/>
      <c r="E28" s="157"/>
      <c r="F28" s="157"/>
      <c r="G28" s="157"/>
      <c r="H28" s="157"/>
      <c r="I28" s="157"/>
      <c r="J28" s="157"/>
      <c r="K28" s="157"/>
      <c r="L28" s="157"/>
      <c r="M28" s="157"/>
      <c r="N28" s="157"/>
      <c r="O28" s="157"/>
      <c r="P28" s="166"/>
      <c r="R28" s="98"/>
      <c r="S28" s="99"/>
    </row>
    <row r="29" spans="2:19" x14ac:dyDescent="0.2">
      <c r="B29" s="18"/>
      <c r="C29" s="19"/>
      <c r="D29" s="170" t="s">
        <v>66</v>
      </c>
      <c r="E29" s="158"/>
      <c r="F29" s="158"/>
      <c r="G29" s="158"/>
      <c r="H29" s="158"/>
      <c r="I29" s="158"/>
      <c r="J29" s="158"/>
      <c r="K29" s="158"/>
      <c r="L29" s="158"/>
      <c r="M29" s="158"/>
      <c r="N29" s="158"/>
      <c r="O29" s="158"/>
      <c r="P29" s="159"/>
      <c r="R29" s="98"/>
      <c r="S29" s="99"/>
    </row>
    <row r="30" spans="2:19" x14ac:dyDescent="0.2">
      <c r="B30" s="18"/>
      <c r="C30" s="19"/>
      <c r="D30" s="170" t="s">
        <v>50</v>
      </c>
      <c r="E30" s="158"/>
      <c r="F30" s="158"/>
      <c r="G30" s="158"/>
      <c r="H30" s="158"/>
      <c r="I30" s="158"/>
      <c r="J30" s="158"/>
      <c r="K30" s="158"/>
      <c r="L30" s="158"/>
      <c r="M30" s="158"/>
      <c r="N30" s="158"/>
      <c r="O30" s="158"/>
      <c r="P30" s="159"/>
      <c r="R30" s="98"/>
      <c r="S30" s="99"/>
    </row>
    <row r="31" spans="2:19" x14ac:dyDescent="0.2">
      <c r="B31" s="18"/>
      <c r="C31" s="19"/>
      <c r="D31" s="170" t="s">
        <v>63</v>
      </c>
      <c r="E31" s="158"/>
      <c r="F31" s="158"/>
      <c r="G31" s="158"/>
      <c r="H31" s="158"/>
      <c r="I31" s="158"/>
      <c r="J31" s="158"/>
      <c r="K31" s="158"/>
      <c r="L31" s="158"/>
      <c r="M31" s="158"/>
      <c r="N31" s="158"/>
      <c r="O31" s="158"/>
      <c r="P31" s="159"/>
      <c r="R31" s="98"/>
      <c r="S31" s="99"/>
    </row>
    <row r="32" spans="2:19" x14ac:dyDescent="0.2">
      <c r="B32" s="18"/>
      <c r="C32" s="19"/>
      <c r="D32" s="170" t="s">
        <v>67</v>
      </c>
      <c r="E32" s="158"/>
      <c r="F32" s="158"/>
      <c r="G32" s="158"/>
      <c r="H32" s="158"/>
      <c r="I32" s="158"/>
      <c r="J32" s="158"/>
      <c r="K32" s="158"/>
      <c r="L32" s="158"/>
      <c r="M32" s="158"/>
      <c r="N32" s="158"/>
      <c r="O32" s="158"/>
      <c r="P32" s="159"/>
      <c r="R32" s="98"/>
      <c r="S32" s="99"/>
    </row>
    <row r="33" spans="2:19" ht="24" customHeight="1" x14ac:dyDescent="0.2">
      <c r="B33" s="18"/>
      <c r="C33" s="19"/>
      <c r="D33" s="171" t="s">
        <v>64</v>
      </c>
      <c r="E33" s="172"/>
      <c r="F33" s="172"/>
      <c r="G33" s="172"/>
      <c r="H33" s="172"/>
      <c r="I33" s="172"/>
      <c r="J33" s="172"/>
      <c r="K33" s="172"/>
      <c r="L33" s="172"/>
      <c r="M33" s="172"/>
      <c r="N33" s="172"/>
      <c r="O33" s="172"/>
      <c r="P33" s="173"/>
      <c r="R33" s="97"/>
      <c r="S33" s="97"/>
    </row>
    <row r="34" spans="2:19" ht="13.5" thickBot="1" x14ac:dyDescent="0.25">
      <c r="B34" s="21"/>
      <c r="C34" s="22"/>
      <c r="D34" s="167" t="s">
        <v>65</v>
      </c>
      <c r="E34" s="168"/>
      <c r="F34" s="168"/>
      <c r="G34" s="168"/>
      <c r="H34" s="168"/>
      <c r="I34" s="168"/>
      <c r="J34" s="168"/>
      <c r="K34" s="168"/>
      <c r="L34" s="168"/>
      <c r="M34" s="168"/>
      <c r="N34" s="168"/>
      <c r="O34" s="168"/>
      <c r="P34" s="169"/>
      <c r="R34" s="97"/>
      <c r="S34" s="97"/>
    </row>
    <row r="38" spans="2:19" ht="12.75" customHeight="1" x14ac:dyDescent="0.2">
      <c r="D38" s="31"/>
      <c r="E38" s="31"/>
      <c r="F38" s="31"/>
      <c r="G38" s="31"/>
      <c r="H38" s="31"/>
      <c r="I38" s="31"/>
      <c r="J38" s="31"/>
      <c r="K38" s="31"/>
      <c r="L38" s="31"/>
      <c r="M38" s="31"/>
      <c r="N38" s="31"/>
    </row>
    <row r="39" spans="2:19" x14ac:dyDescent="0.2">
      <c r="D39" s="31"/>
      <c r="E39" s="31"/>
      <c r="F39" s="31"/>
      <c r="G39" s="31"/>
      <c r="H39" s="31"/>
      <c r="I39" s="31"/>
      <c r="J39" s="31"/>
      <c r="K39" s="31"/>
      <c r="L39" s="31"/>
      <c r="M39" s="31"/>
      <c r="N39" s="31"/>
    </row>
    <row r="40" spans="2:19" x14ac:dyDescent="0.2">
      <c r="D40" s="31"/>
      <c r="E40" s="31"/>
      <c r="F40" s="31"/>
      <c r="G40" s="31"/>
      <c r="H40" s="31"/>
      <c r="I40" s="31"/>
      <c r="J40" s="31"/>
      <c r="K40" s="31"/>
      <c r="L40" s="31"/>
      <c r="M40" s="31"/>
      <c r="N40" s="31"/>
    </row>
    <row r="41" spans="2:19" x14ac:dyDescent="0.2">
      <c r="D41" s="31"/>
      <c r="E41" s="31"/>
      <c r="F41" s="31"/>
      <c r="G41" s="31"/>
      <c r="H41" s="31"/>
      <c r="I41" s="31"/>
      <c r="J41" s="31"/>
      <c r="K41" s="31"/>
      <c r="L41" s="31"/>
      <c r="M41" s="31"/>
      <c r="N41" s="31"/>
    </row>
    <row r="42" spans="2:19" x14ac:dyDescent="0.2">
      <c r="D42" s="31"/>
      <c r="E42" s="31"/>
      <c r="F42" s="31"/>
      <c r="G42" s="31"/>
      <c r="H42" s="31"/>
      <c r="I42" s="31"/>
      <c r="J42" s="31"/>
      <c r="K42" s="31"/>
      <c r="L42" s="31"/>
      <c r="M42" s="31"/>
      <c r="N42" s="31"/>
    </row>
    <row r="43" spans="2:19" x14ac:dyDescent="0.2">
      <c r="D43" s="31"/>
      <c r="E43" s="31"/>
      <c r="F43" s="31"/>
      <c r="G43" s="31"/>
      <c r="H43" s="31"/>
      <c r="I43" s="31"/>
      <c r="J43" s="31"/>
      <c r="K43" s="31"/>
      <c r="L43" s="31"/>
      <c r="M43" s="31"/>
      <c r="N43" s="31"/>
    </row>
    <row r="44" spans="2:19" x14ac:dyDescent="0.2">
      <c r="D44" s="31"/>
      <c r="E44" s="31"/>
      <c r="F44" s="31"/>
      <c r="G44" s="31"/>
      <c r="H44" s="31"/>
      <c r="I44" s="31"/>
      <c r="J44" s="31"/>
      <c r="K44" s="31"/>
      <c r="L44" s="31"/>
      <c r="M44" s="31"/>
      <c r="N44" s="31"/>
    </row>
    <row r="45" spans="2:19" x14ac:dyDescent="0.2">
      <c r="D45" s="31"/>
      <c r="E45" s="31"/>
      <c r="F45" s="31"/>
      <c r="G45" s="31"/>
      <c r="H45" s="31"/>
      <c r="I45" s="31"/>
      <c r="J45" s="31"/>
      <c r="K45" s="31"/>
      <c r="L45" s="31"/>
      <c r="M45" s="31"/>
      <c r="N45" s="31"/>
    </row>
    <row r="46" spans="2:19" x14ac:dyDescent="0.2">
      <c r="D46" s="31"/>
      <c r="E46" s="31"/>
      <c r="F46" s="31"/>
      <c r="G46" s="31"/>
      <c r="H46" s="31"/>
      <c r="I46" s="31"/>
      <c r="J46" s="31"/>
      <c r="K46" s="31"/>
      <c r="L46" s="31"/>
      <c r="M46" s="31"/>
      <c r="N46" s="31"/>
    </row>
    <row r="47" spans="2:19" x14ac:dyDescent="0.2">
      <c r="D47" s="31"/>
      <c r="E47" s="31"/>
      <c r="F47" s="31"/>
      <c r="G47" s="31"/>
      <c r="H47" s="31"/>
      <c r="I47" s="31"/>
      <c r="J47" s="31"/>
      <c r="K47" s="31"/>
      <c r="L47" s="31"/>
      <c r="M47" s="31"/>
      <c r="N47" s="31"/>
    </row>
    <row r="48" spans="2:19" x14ac:dyDescent="0.2">
      <c r="D48" s="31"/>
      <c r="E48" s="31"/>
      <c r="F48" s="31"/>
      <c r="G48" s="31"/>
      <c r="H48" s="31"/>
      <c r="I48" s="31"/>
      <c r="J48" s="31"/>
      <c r="K48" s="31"/>
      <c r="L48" s="31"/>
      <c r="M48" s="31"/>
      <c r="N48" s="31"/>
    </row>
    <row r="49" spans="4:14" x14ac:dyDescent="0.2">
      <c r="D49" s="31"/>
      <c r="E49" s="31"/>
      <c r="F49" s="31"/>
      <c r="G49" s="31"/>
      <c r="H49" s="31"/>
      <c r="I49" s="31"/>
      <c r="J49" s="31"/>
      <c r="K49" s="31"/>
      <c r="L49" s="31"/>
      <c r="M49" s="31"/>
      <c r="N49" s="31"/>
    </row>
    <row r="50" spans="4:14" x14ac:dyDescent="0.2">
      <c r="D50" s="31"/>
      <c r="E50" s="31"/>
      <c r="F50" s="31"/>
      <c r="G50" s="31"/>
      <c r="H50" s="31"/>
      <c r="I50" s="31"/>
      <c r="J50" s="31"/>
      <c r="K50" s="31"/>
      <c r="L50" s="31"/>
      <c r="M50" s="31"/>
      <c r="N50" s="31"/>
    </row>
    <row r="51" spans="4:14" x14ac:dyDescent="0.2">
      <c r="D51" s="31"/>
      <c r="E51" s="31"/>
      <c r="F51" s="31"/>
      <c r="G51" s="31"/>
      <c r="H51" s="31"/>
      <c r="I51" s="31"/>
      <c r="J51" s="31"/>
      <c r="K51" s="31"/>
      <c r="L51" s="31"/>
      <c r="M51" s="31"/>
      <c r="N51" s="31"/>
    </row>
    <row r="52" spans="4:14" x14ac:dyDescent="0.2">
      <c r="D52" s="31"/>
      <c r="E52" s="31"/>
      <c r="F52" s="31"/>
      <c r="G52" s="31"/>
      <c r="H52" s="31"/>
      <c r="I52" s="31"/>
      <c r="J52" s="31"/>
      <c r="K52" s="31"/>
      <c r="L52" s="31"/>
      <c r="M52" s="31"/>
      <c r="N52" s="31"/>
    </row>
    <row r="53" spans="4:14" x14ac:dyDescent="0.2">
      <c r="D53" s="31"/>
      <c r="E53" s="31"/>
      <c r="F53" s="31"/>
      <c r="G53" s="31"/>
      <c r="H53" s="31"/>
      <c r="I53" s="31"/>
      <c r="J53" s="31"/>
      <c r="K53" s="31"/>
      <c r="L53" s="31"/>
      <c r="M53" s="31"/>
      <c r="N53" s="31"/>
    </row>
    <row r="54" spans="4:14" x14ac:dyDescent="0.2">
      <c r="D54" s="31"/>
      <c r="E54" s="31"/>
      <c r="F54" s="31"/>
      <c r="G54" s="31"/>
      <c r="H54" s="31"/>
      <c r="I54" s="31"/>
      <c r="J54" s="31"/>
      <c r="K54" s="31"/>
      <c r="L54" s="31"/>
      <c r="M54" s="31"/>
      <c r="N54" s="31"/>
    </row>
    <row r="55" spans="4:14" x14ac:dyDescent="0.2">
      <c r="D55" s="31"/>
      <c r="E55" s="31"/>
      <c r="F55" s="31"/>
      <c r="G55" s="31"/>
      <c r="H55" s="31"/>
      <c r="I55" s="31"/>
      <c r="J55" s="31"/>
      <c r="K55" s="31"/>
      <c r="L55" s="31"/>
      <c r="M55" s="31"/>
      <c r="N55" s="31"/>
    </row>
    <row r="56" spans="4:14" x14ac:dyDescent="0.2">
      <c r="D56" s="31"/>
      <c r="E56" s="31"/>
      <c r="F56" s="31"/>
      <c r="G56" s="31"/>
      <c r="H56" s="31"/>
      <c r="I56" s="31"/>
      <c r="J56" s="31"/>
      <c r="K56" s="31"/>
      <c r="L56" s="31"/>
      <c r="M56" s="31"/>
      <c r="N56" s="31"/>
    </row>
    <row r="57" spans="4:14" x14ac:dyDescent="0.2">
      <c r="D57" s="31"/>
      <c r="E57" s="31"/>
      <c r="F57" s="31"/>
      <c r="G57" s="31"/>
      <c r="H57" s="31"/>
      <c r="I57" s="31"/>
      <c r="J57" s="31"/>
      <c r="K57" s="31"/>
      <c r="L57" s="31"/>
      <c r="M57" s="31"/>
      <c r="N57" s="31"/>
    </row>
    <row r="58" spans="4:14" x14ac:dyDescent="0.2">
      <c r="D58" s="31"/>
      <c r="E58" s="31"/>
      <c r="F58" s="31"/>
      <c r="G58" s="31"/>
      <c r="H58" s="31"/>
      <c r="I58" s="31"/>
      <c r="J58" s="31"/>
      <c r="K58" s="31"/>
      <c r="L58" s="31"/>
      <c r="M58" s="31"/>
      <c r="N58" s="31"/>
    </row>
    <row r="59" spans="4:14" x14ac:dyDescent="0.2">
      <c r="D59" s="31"/>
      <c r="E59" s="31"/>
      <c r="F59" s="31"/>
      <c r="G59" s="31"/>
      <c r="H59" s="31"/>
      <c r="I59" s="31"/>
      <c r="J59" s="31"/>
      <c r="K59" s="31"/>
      <c r="L59" s="31"/>
      <c r="M59" s="31"/>
      <c r="N59" s="31"/>
    </row>
    <row r="60" spans="4:14" x14ac:dyDescent="0.2">
      <c r="D60" s="31"/>
      <c r="E60" s="31"/>
      <c r="F60" s="31"/>
      <c r="G60" s="31"/>
      <c r="H60" s="31"/>
      <c r="I60" s="31"/>
      <c r="J60" s="31"/>
      <c r="K60" s="31"/>
      <c r="L60" s="31"/>
      <c r="M60" s="31"/>
      <c r="N60" s="31"/>
    </row>
    <row r="61" spans="4:14" x14ac:dyDescent="0.2">
      <c r="D61" s="31"/>
      <c r="E61" s="31"/>
      <c r="F61" s="31"/>
      <c r="G61" s="31"/>
      <c r="H61" s="31"/>
      <c r="I61" s="31"/>
      <c r="J61" s="31"/>
      <c r="K61" s="31"/>
      <c r="L61" s="31"/>
      <c r="M61" s="31"/>
      <c r="N61" s="31"/>
    </row>
    <row r="62" spans="4:14" x14ac:dyDescent="0.2">
      <c r="D62" s="31"/>
      <c r="E62" s="31"/>
      <c r="F62" s="31"/>
      <c r="G62" s="31"/>
      <c r="H62" s="31"/>
      <c r="I62" s="31"/>
      <c r="J62" s="31"/>
      <c r="K62" s="31"/>
      <c r="L62" s="31"/>
      <c r="M62" s="31"/>
      <c r="N62" s="31"/>
    </row>
    <row r="63" spans="4:14" x14ac:dyDescent="0.2">
      <c r="D63" s="31"/>
      <c r="E63" s="31"/>
      <c r="F63" s="31"/>
      <c r="G63" s="31"/>
      <c r="H63" s="31"/>
      <c r="I63" s="31"/>
      <c r="J63" s="31"/>
      <c r="K63" s="31"/>
      <c r="L63" s="31"/>
      <c r="M63" s="31"/>
      <c r="N63" s="31"/>
    </row>
    <row r="64" spans="4:14" x14ac:dyDescent="0.2">
      <c r="D64" s="31"/>
      <c r="E64" s="31"/>
      <c r="F64" s="31"/>
      <c r="G64" s="31"/>
      <c r="H64" s="31"/>
      <c r="I64" s="31"/>
      <c r="J64" s="31"/>
      <c r="K64" s="31"/>
      <c r="L64" s="31"/>
      <c r="M64" s="31"/>
      <c r="N64" s="31"/>
    </row>
    <row r="65" spans="4:14" x14ac:dyDescent="0.2">
      <c r="D65" s="31"/>
      <c r="E65" s="31"/>
      <c r="F65" s="31"/>
      <c r="G65" s="31"/>
      <c r="H65" s="31"/>
      <c r="I65" s="31"/>
      <c r="J65" s="31"/>
      <c r="K65" s="31"/>
      <c r="L65" s="31"/>
      <c r="M65" s="31"/>
      <c r="N65" s="31"/>
    </row>
    <row r="66" spans="4:14" x14ac:dyDescent="0.2">
      <c r="D66" s="31"/>
      <c r="E66" s="31"/>
      <c r="F66" s="31"/>
      <c r="G66" s="31"/>
      <c r="H66" s="31"/>
      <c r="I66" s="31"/>
      <c r="J66" s="31"/>
      <c r="K66" s="31"/>
      <c r="L66" s="31"/>
      <c r="M66" s="31"/>
      <c r="N66" s="31"/>
    </row>
    <row r="67" spans="4:14" x14ac:dyDescent="0.2">
      <c r="D67" s="31"/>
      <c r="E67" s="31"/>
      <c r="F67" s="31"/>
      <c r="G67" s="31"/>
      <c r="H67" s="31"/>
      <c r="I67" s="31"/>
      <c r="J67" s="31"/>
      <c r="K67" s="31"/>
      <c r="L67" s="31"/>
      <c r="M67" s="31"/>
      <c r="N67" s="31"/>
    </row>
    <row r="68" spans="4:14" x14ac:dyDescent="0.2">
      <c r="D68" s="31"/>
      <c r="E68" s="31"/>
      <c r="F68" s="31"/>
      <c r="G68" s="31"/>
      <c r="H68" s="31"/>
      <c r="I68" s="31"/>
      <c r="J68" s="31"/>
      <c r="K68" s="31"/>
      <c r="L68" s="31"/>
      <c r="M68" s="31"/>
      <c r="N68" s="31"/>
    </row>
    <row r="69" spans="4:14" x14ac:dyDescent="0.2">
      <c r="D69" s="31"/>
      <c r="E69" s="31"/>
      <c r="F69" s="31"/>
      <c r="G69" s="31"/>
      <c r="H69" s="31"/>
      <c r="I69" s="31"/>
      <c r="J69" s="31"/>
      <c r="K69" s="31"/>
      <c r="L69" s="31"/>
      <c r="M69" s="31"/>
      <c r="N69" s="31"/>
    </row>
    <row r="70" spans="4:14" x14ac:dyDescent="0.2">
      <c r="D70" s="31"/>
      <c r="E70" s="31"/>
      <c r="F70" s="31"/>
      <c r="G70" s="31"/>
      <c r="H70" s="31"/>
      <c r="I70" s="31"/>
      <c r="J70" s="31"/>
      <c r="K70" s="31"/>
      <c r="L70" s="31"/>
      <c r="M70" s="31"/>
      <c r="N70" s="31"/>
    </row>
    <row r="71" spans="4:14" x14ac:dyDescent="0.2">
      <c r="D71" s="31"/>
      <c r="E71" s="31"/>
      <c r="F71" s="31"/>
      <c r="G71" s="31"/>
      <c r="H71" s="31"/>
      <c r="I71" s="31"/>
      <c r="J71" s="31"/>
      <c r="K71" s="31"/>
      <c r="L71" s="31"/>
      <c r="M71" s="31"/>
      <c r="N71" s="31"/>
    </row>
    <row r="72" spans="4:14" x14ac:dyDescent="0.2">
      <c r="D72" s="31"/>
      <c r="E72" s="31"/>
      <c r="F72" s="31"/>
      <c r="G72" s="31"/>
      <c r="H72" s="31"/>
      <c r="I72" s="31"/>
      <c r="J72" s="31"/>
      <c r="K72" s="31"/>
      <c r="L72" s="31"/>
      <c r="M72" s="31"/>
      <c r="N72" s="31"/>
    </row>
    <row r="73" spans="4:14" x14ac:dyDescent="0.2">
      <c r="D73" s="31"/>
      <c r="E73" s="31"/>
      <c r="F73" s="31"/>
      <c r="G73" s="31"/>
      <c r="H73" s="31"/>
      <c r="I73" s="31"/>
      <c r="J73" s="31"/>
      <c r="K73" s="31"/>
      <c r="L73" s="31"/>
      <c r="M73" s="31"/>
      <c r="N73" s="31"/>
    </row>
    <row r="74" spans="4:14" x14ac:dyDescent="0.2">
      <c r="D74" s="31"/>
      <c r="E74" s="31"/>
      <c r="F74" s="31"/>
      <c r="G74" s="31"/>
      <c r="H74" s="31"/>
      <c r="I74" s="31"/>
      <c r="J74" s="31"/>
      <c r="K74" s="31"/>
      <c r="L74" s="31"/>
      <c r="M74" s="31"/>
      <c r="N74" s="31"/>
    </row>
    <row r="75" spans="4:14" x14ac:dyDescent="0.2">
      <c r="D75" s="31"/>
      <c r="E75" s="31"/>
      <c r="F75" s="31"/>
      <c r="G75" s="31"/>
      <c r="H75" s="31"/>
      <c r="I75" s="31"/>
      <c r="J75" s="31"/>
      <c r="K75" s="31"/>
      <c r="L75" s="31"/>
      <c r="M75" s="31"/>
      <c r="N75" s="31"/>
    </row>
    <row r="76" spans="4:14" x14ac:dyDescent="0.2">
      <c r="D76" s="31"/>
      <c r="E76" s="31"/>
      <c r="F76" s="31"/>
      <c r="G76" s="31"/>
      <c r="H76" s="31"/>
      <c r="I76" s="31"/>
      <c r="J76" s="31"/>
      <c r="K76" s="31"/>
      <c r="L76" s="31"/>
      <c r="M76" s="31"/>
      <c r="N76" s="31"/>
    </row>
    <row r="77" spans="4:14" x14ac:dyDescent="0.2">
      <c r="D77" s="31"/>
      <c r="E77" s="31"/>
      <c r="F77" s="31"/>
      <c r="G77" s="31"/>
      <c r="H77" s="31"/>
      <c r="I77" s="31"/>
      <c r="J77" s="31"/>
      <c r="K77" s="31"/>
      <c r="L77" s="31"/>
      <c r="M77" s="31"/>
      <c r="N77" s="31"/>
    </row>
    <row r="78" spans="4:14" x14ac:dyDescent="0.2">
      <c r="D78" s="31"/>
      <c r="E78" s="31"/>
      <c r="F78" s="31"/>
      <c r="G78" s="31"/>
      <c r="H78" s="31"/>
      <c r="I78" s="31"/>
      <c r="J78" s="31"/>
      <c r="K78" s="31"/>
      <c r="L78" s="31"/>
      <c r="M78" s="31"/>
      <c r="N78" s="31"/>
    </row>
    <row r="79" spans="4:14" x14ac:dyDescent="0.2">
      <c r="D79" s="31"/>
      <c r="E79" s="31"/>
      <c r="F79" s="31"/>
      <c r="G79" s="31"/>
      <c r="H79" s="31"/>
      <c r="I79" s="31"/>
      <c r="J79" s="31"/>
      <c r="K79" s="31"/>
      <c r="L79" s="31"/>
      <c r="M79" s="31"/>
      <c r="N79" s="31"/>
    </row>
    <row r="80" spans="4:14" x14ac:dyDescent="0.2">
      <c r="D80" s="31"/>
      <c r="E80" s="31"/>
      <c r="F80" s="31"/>
      <c r="G80" s="31"/>
      <c r="H80" s="31"/>
      <c r="I80" s="31"/>
      <c r="J80" s="31"/>
      <c r="K80" s="31"/>
      <c r="L80" s="31"/>
      <c r="M80" s="31"/>
      <c r="N80" s="31"/>
    </row>
    <row r="81" spans="4:14" x14ac:dyDescent="0.2">
      <c r="D81" s="31"/>
      <c r="E81" s="31"/>
      <c r="F81" s="31"/>
      <c r="G81" s="31"/>
      <c r="H81" s="31"/>
      <c r="I81" s="31"/>
      <c r="J81" s="31"/>
      <c r="K81" s="31"/>
      <c r="L81" s="31"/>
      <c r="M81" s="31"/>
      <c r="N81" s="31"/>
    </row>
  </sheetData>
  <mergeCells count="30">
    <mergeCell ref="D29:P29"/>
    <mergeCell ref="D32:P32"/>
    <mergeCell ref="D33:P33"/>
    <mergeCell ref="D24:P24"/>
    <mergeCell ref="D18:P18"/>
    <mergeCell ref="D19:P19"/>
    <mergeCell ref="D20:P20"/>
    <mergeCell ref="D21:P21"/>
    <mergeCell ref="D23:P23"/>
    <mergeCell ref="D22:P22"/>
    <mergeCell ref="D6:P6"/>
    <mergeCell ref="D7:P7"/>
    <mergeCell ref="D8:P8"/>
    <mergeCell ref="D9:P9"/>
    <mergeCell ref="D34:P34"/>
    <mergeCell ref="D31:P31"/>
    <mergeCell ref="D25:P25"/>
    <mergeCell ref="D26:P26"/>
    <mergeCell ref="C28:P28"/>
    <mergeCell ref="D30:P30"/>
    <mergeCell ref="D10:P10"/>
    <mergeCell ref="D16:P16"/>
    <mergeCell ref="B2:P2"/>
    <mergeCell ref="B3:P3"/>
    <mergeCell ref="C4:P4"/>
    <mergeCell ref="C5:P5"/>
    <mergeCell ref="C11:P11"/>
    <mergeCell ref="C12:P12"/>
    <mergeCell ref="B14:P14"/>
    <mergeCell ref="C15:P15"/>
  </mergeCells>
  <phoneticPr fontId="3"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36"/>
  <sheetViews>
    <sheetView topLeftCell="C1" workbookViewId="0">
      <selection activeCell="R29" sqref="R29"/>
    </sheetView>
  </sheetViews>
  <sheetFormatPr defaultRowHeight="12.75" x14ac:dyDescent="0.2"/>
  <cols>
    <col min="1" max="1" width="3.28515625" style="82" customWidth="1"/>
    <col min="2" max="2" width="6.140625" style="82" customWidth="1"/>
    <col min="3" max="3" width="7.7109375" style="82" customWidth="1"/>
    <col min="4" max="15" width="9.140625" style="82"/>
    <col min="16" max="16" width="10.5703125" style="82" customWidth="1"/>
    <col min="17" max="17" width="9.140625" style="82"/>
    <col min="18" max="18" width="53.42578125" style="82" customWidth="1"/>
    <col min="19" max="19" width="13.5703125" style="82" customWidth="1"/>
    <col min="20" max="16384" width="9.140625" style="82"/>
  </cols>
  <sheetData>
    <row r="1" spans="2:20" ht="13.5" thickBot="1" x14ac:dyDescent="0.25"/>
    <row r="2" spans="2:20" ht="15.75" customHeight="1" x14ac:dyDescent="0.2">
      <c r="B2" s="189" t="s">
        <v>37</v>
      </c>
      <c r="C2" s="190"/>
      <c r="D2" s="190"/>
      <c r="E2" s="190"/>
      <c r="F2" s="190"/>
      <c r="G2" s="190"/>
      <c r="H2" s="190"/>
      <c r="I2" s="190"/>
      <c r="J2" s="190"/>
      <c r="K2" s="190"/>
      <c r="L2" s="190"/>
      <c r="M2" s="190"/>
      <c r="N2" s="190"/>
      <c r="O2" s="190"/>
      <c r="P2" s="191"/>
      <c r="R2" s="98" t="s">
        <v>103</v>
      </c>
      <c r="S2" s="101"/>
      <c r="T2" s="101"/>
    </row>
    <row r="3" spans="2:20" ht="15.75" customHeight="1" x14ac:dyDescent="0.2">
      <c r="B3" s="186" t="s">
        <v>38</v>
      </c>
      <c r="C3" s="187"/>
      <c r="D3" s="187"/>
      <c r="E3" s="187"/>
      <c r="F3" s="187"/>
      <c r="G3" s="187"/>
      <c r="H3" s="187"/>
      <c r="I3" s="187"/>
      <c r="J3" s="187"/>
      <c r="K3" s="187"/>
      <c r="L3" s="187"/>
      <c r="M3" s="187"/>
      <c r="N3" s="187"/>
      <c r="O3" s="187"/>
      <c r="P3" s="188"/>
      <c r="R3" s="97" t="s">
        <v>322</v>
      </c>
      <c r="S3" s="101"/>
      <c r="T3" s="101"/>
    </row>
    <row r="4" spans="2:20" x14ac:dyDescent="0.2">
      <c r="B4" s="83"/>
      <c r="C4" s="179" t="s">
        <v>39</v>
      </c>
      <c r="D4" s="179"/>
      <c r="E4" s="179"/>
      <c r="F4" s="179"/>
      <c r="G4" s="179"/>
      <c r="H4" s="179"/>
      <c r="I4" s="179"/>
      <c r="J4" s="179"/>
      <c r="K4" s="179"/>
      <c r="L4" s="179"/>
      <c r="M4" s="179"/>
      <c r="N4" s="179"/>
      <c r="O4" s="179"/>
      <c r="P4" s="180"/>
      <c r="R4" s="97" t="s">
        <v>325</v>
      </c>
      <c r="S4" s="101"/>
      <c r="T4" s="101"/>
    </row>
    <row r="5" spans="2:20" x14ac:dyDescent="0.2">
      <c r="B5" s="83"/>
      <c r="C5" s="179" t="s">
        <v>46</v>
      </c>
      <c r="D5" s="179"/>
      <c r="E5" s="179"/>
      <c r="F5" s="179"/>
      <c r="G5" s="179"/>
      <c r="H5" s="179"/>
      <c r="I5" s="179"/>
      <c r="J5" s="179"/>
      <c r="K5" s="179"/>
      <c r="L5" s="179"/>
      <c r="M5" s="179"/>
      <c r="N5" s="179"/>
      <c r="O5" s="179"/>
      <c r="P5" s="180"/>
      <c r="R5" s="97" t="s">
        <v>334</v>
      </c>
      <c r="S5" s="101"/>
      <c r="T5" s="101"/>
    </row>
    <row r="6" spans="2:20" x14ac:dyDescent="0.2">
      <c r="B6" s="83"/>
      <c r="C6" s="85"/>
      <c r="D6" s="182" t="s">
        <v>82</v>
      </c>
      <c r="E6" s="182"/>
      <c r="F6" s="182"/>
      <c r="G6" s="182"/>
      <c r="H6" s="182"/>
      <c r="I6" s="182"/>
      <c r="J6" s="182"/>
      <c r="K6" s="182"/>
      <c r="L6" s="182"/>
      <c r="M6" s="182"/>
      <c r="N6" s="182"/>
      <c r="O6" s="182"/>
      <c r="P6" s="183"/>
      <c r="R6" s="98" t="s">
        <v>336</v>
      </c>
      <c r="S6" s="99"/>
      <c r="T6" s="99"/>
    </row>
    <row r="7" spans="2:20" x14ac:dyDescent="0.2">
      <c r="B7" s="83"/>
      <c r="C7" s="85"/>
      <c r="D7" s="179" t="s">
        <v>77</v>
      </c>
      <c r="E7" s="182"/>
      <c r="F7" s="182"/>
      <c r="G7" s="182"/>
      <c r="H7" s="182"/>
      <c r="I7" s="182"/>
      <c r="J7" s="182"/>
      <c r="K7" s="182"/>
      <c r="L7" s="182"/>
      <c r="M7" s="182"/>
      <c r="N7" s="182"/>
      <c r="O7" s="182"/>
      <c r="P7" s="183"/>
      <c r="R7" s="98" t="s">
        <v>341</v>
      </c>
      <c r="S7" s="99"/>
      <c r="T7" s="99"/>
    </row>
    <row r="8" spans="2:20" x14ac:dyDescent="0.2">
      <c r="B8" s="83"/>
      <c r="C8" s="85"/>
      <c r="D8" s="179" t="s">
        <v>78</v>
      </c>
      <c r="E8" s="182"/>
      <c r="F8" s="182"/>
      <c r="G8" s="182"/>
      <c r="H8" s="182"/>
      <c r="I8" s="182"/>
      <c r="J8" s="182"/>
      <c r="K8" s="182"/>
      <c r="L8" s="182"/>
      <c r="M8" s="182"/>
      <c r="N8" s="182"/>
      <c r="O8" s="182"/>
      <c r="P8" s="183"/>
      <c r="R8" s="97" t="s">
        <v>343</v>
      </c>
      <c r="S8" s="99"/>
      <c r="T8" s="99"/>
    </row>
    <row r="9" spans="2:20" x14ac:dyDescent="0.2">
      <c r="B9" s="83"/>
      <c r="C9" s="85"/>
      <c r="D9" s="179" t="s">
        <v>79</v>
      </c>
      <c r="E9" s="182"/>
      <c r="F9" s="182"/>
      <c r="G9" s="182"/>
      <c r="H9" s="182"/>
      <c r="I9" s="182"/>
      <c r="J9" s="182"/>
      <c r="K9" s="182"/>
      <c r="L9" s="182"/>
      <c r="M9" s="182"/>
      <c r="N9" s="182"/>
      <c r="O9" s="182"/>
      <c r="P9" s="183"/>
      <c r="R9" s="98" t="s">
        <v>104</v>
      </c>
      <c r="S9" s="99"/>
      <c r="T9" s="99"/>
    </row>
    <row r="10" spans="2:20" x14ac:dyDescent="0.2">
      <c r="B10" s="83"/>
      <c r="C10" s="85"/>
      <c r="D10" s="179" t="s">
        <v>45</v>
      </c>
      <c r="E10" s="182"/>
      <c r="F10" s="182"/>
      <c r="G10" s="182"/>
      <c r="H10" s="182"/>
      <c r="I10" s="182"/>
      <c r="J10" s="182"/>
      <c r="K10" s="182"/>
      <c r="L10" s="182"/>
      <c r="M10" s="182"/>
      <c r="N10" s="182"/>
      <c r="O10" s="182"/>
      <c r="P10" s="183"/>
      <c r="R10" s="97" t="s">
        <v>105</v>
      </c>
      <c r="S10" s="99"/>
      <c r="T10" s="99"/>
    </row>
    <row r="11" spans="2:20" x14ac:dyDescent="0.2">
      <c r="B11" s="83"/>
      <c r="C11" s="179" t="s">
        <v>40</v>
      </c>
      <c r="D11" s="179"/>
      <c r="E11" s="179"/>
      <c r="F11" s="179"/>
      <c r="G11" s="179"/>
      <c r="H11" s="179"/>
      <c r="I11" s="179"/>
      <c r="J11" s="179"/>
      <c r="K11" s="179"/>
      <c r="L11" s="179"/>
      <c r="M11" s="179"/>
      <c r="N11" s="179"/>
      <c r="O11" s="179"/>
      <c r="P11" s="180"/>
      <c r="R11" s="97" t="s">
        <v>323</v>
      </c>
      <c r="S11" s="99"/>
      <c r="T11" s="99"/>
    </row>
    <row r="12" spans="2:20" x14ac:dyDescent="0.2">
      <c r="B12" s="83"/>
      <c r="C12" s="179" t="s">
        <v>41</v>
      </c>
      <c r="D12" s="179"/>
      <c r="E12" s="179"/>
      <c r="F12" s="179"/>
      <c r="G12" s="179"/>
      <c r="H12" s="179"/>
      <c r="I12" s="179"/>
      <c r="J12" s="179"/>
      <c r="K12" s="179"/>
      <c r="L12" s="179"/>
      <c r="M12" s="179"/>
      <c r="N12" s="179"/>
      <c r="O12" s="179"/>
      <c r="P12" s="180"/>
      <c r="R12" s="98" t="s">
        <v>324</v>
      </c>
      <c r="S12" s="99"/>
      <c r="T12" s="99"/>
    </row>
    <row r="13" spans="2:20" x14ac:dyDescent="0.2">
      <c r="B13" s="83"/>
      <c r="C13" s="85"/>
      <c r="D13" s="85"/>
      <c r="E13" s="85"/>
      <c r="F13" s="85"/>
      <c r="G13" s="85"/>
      <c r="H13" s="85"/>
      <c r="I13" s="85"/>
      <c r="J13" s="85"/>
      <c r="K13" s="85"/>
      <c r="L13" s="85"/>
      <c r="M13" s="85"/>
      <c r="N13" s="85"/>
      <c r="O13" s="85"/>
      <c r="P13" s="88"/>
      <c r="R13" s="98" t="s">
        <v>112</v>
      </c>
      <c r="S13" s="99"/>
      <c r="T13" s="99"/>
    </row>
    <row r="14" spans="2:20" x14ac:dyDescent="0.2">
      <c r="B14" s="186" t="s">
        <v>42</v>
      </c>
      <c r="C14" s="187"/>
      <c r="D14" s="187"/>
      <c r="E14" s="187"/>
      <c r="F14" s="187"/>
      <c r="G14" s="187"/>
      <c r="H14" s="187"/>
      <c r="I14" s="187"/>
      <c r="J14" s="187"/>
      <c r="K14" s="187"/>
      <c r="L14" s="187"/>
      <c r="M14" s="187"/>
      <c r="N14" s="187"/>
      <c r="O14" s="187"/>
      <c r="P14" s="188"/>
      <c r="R14" s="97" t="s">
        <v>326</v>
      </c>
      <c r="S14" s="99"/>
      <c r="T14" s="99"/>
    </row>
    <row r="15" spans="2:20" x14ac:dyDescent="0.2">
      <c r="B15" s="83"/>
      <c r="C15" s="179" t="s">
        <v>43</v>
      </c>
      <c r="D15" s="179"/>
      <c r="E15" s="179"/>
      <c r="F15" s="179"/>
      <c r="G15" s="179"/>
      <c r="H15" s="179"/>
      <c r="I15" s="179"/>
      <c r="J15" s="179"/>
      <c r="K15" s="179"/>
      <c r="L15" s="179"/>
      <c r="M15" s="179"/>
      <c r="N15" s="179"/>
      <c r="O15" s="179"/>
      <c r="P15" s="180"/>
      <c r="R15" s="98" t="s">
        <v>327</v>
      </c>
      <c r="S15" s="99"/>
      <c r="T15" s="99"/>
    </row>
    <row r="16" spans="2:20" x14ac:dyDescent="0.2">
      <c r="B16" s="83"/>
      <c r="C16" s="84"/>
      <c r="D16" s="182" t="s">
        <v>83</v>
      </c>
      <c r="E16" s="182"/>
      <c r="F16" s="182"/>
      <c r="G16" s="182"/>
      <c r="H16" s="182"/>
      <c r="I16" s="182"/>
      <c r="J16" s="182"/>
      <c r="K16" s="182"/>
      <c r="L16" s="182"/>
      <c r="M16" s="182"/>
      <c r="N16" s="182"/>
      <c r="O16" s="182"/>
      <c r="P16" s="183"/>
      <c r="R16" s="98" t="s">
        <v>328</v>
      </c>
      <c r="S16" s="100"/>
      <c r="T16" s="100"/>
    </row>
    <row r="17" spans="2:20" x14ac:dyDescent="0.2">
      <c r="B17" s="83"/>
      <c r="C17" s="84"/>
      <c r="D17" s="89" t="s">
        <v>53</v>
      </c>
      <c r="E17" s="86"/>
      <c r="F17" s="86"/>
      <c r="G17" s="86"/>
      <c r="H17" s="86"/>
      <c r="I17" s="86"/>
      <c r="J17" s="86"/>
      <c r="K17" s="86"/>
      <c r="L17" s="86"/>
      <c r="M17" s="86"/>
      <c r="N17" s="86"/>
      <c r="O17" s="86"/>
      <c r="P17" s="87"/>
      <c r="R17" s="98" t="s">
        <v>329</v>
      </c>
      <c r="S17" s="99"/>
      <c r="T17" s="99"/>
    </row>
    <row r="18" spans="2:20" x14ac:dyDescent="0.2">
      <c r="B18" s="83"/>
      <c r="C18" s="85"/>
      <c r="D18" s="181" t="s">
        <v>54</v>
      </c>
      <c r="E18" s="182"/>
      <c r="F18" s="182"/>
      <c r="G18" s="182"/>
      <c r="H18" s="182"/>
      <c r="I18" s="182"/>
      <c r="J18" s="182"/>
      <c r="K18" s="182"/>
      <c r="L18" s="182"/>
      <c r="M18" s="182"/>
      <c r="N18" s="182"/>
      <c r="O18" s="182"/>
      <c r="P18" s="183"/>
      <c r="R18" s="97" t="s">
        <v>330</v>
      </c>
      <c r="S18" s="99"/>
      <c r="T18" s="99"/>
    </row>
    <row r="19" spans="2:20" x14ac:dyDescent="0.2">
      <c r="B19" s="83"/>
      <c r="C19" s="85"/>
      <c r="D19" s="181" t="s">
        <v>55</v>
      </c>
      <c r="E19" s="182"/>
      <c r="F19" s="182"/>
      <c r="G19" s="182"/>
      <c r="H19" s="182"/>
      <c r="I19" s="182"/>
      <c r="J19" s="182"/>
      <c r="K19" s="182"/>
      <c r="L19" s="182"/>
      <c r="M19" s="182"/>
      <c r="N19" s="182"/>
      <c r="O19" s="182"/>
      <c r="P19" s="183"/>
      <c r="R19" s="97" t="s">
        <v>331</v>
      </c>
      <c r="S19" s="99"/>
      <c r="T19" s="99"/>
    </row>
    <row r="20" spans="2:20" x14ac:dyDescent="0.2">
      <c r="B20" s="83"/>
      <c r="C20" s="85"/>
      <c r="D20" s="181" t="s">
        <v>84</v>
      </c>
      <c r="E20" s="182"/>
      <c r="F20" s="182"/>
      <c r="G20" s="182"/>
      <c r="H20" s="182"/>
      <c r="I20" s="182"/>
      <c r="J20" s="182"/>
      <c r="K20" s="182"/>
      <c r="L20" s="182"/>
      <c r="M20" s="182"/>
      <c r="N20" s="182"/>
      <c r="O20" s="182"/>
      <c r="P20" s="183"/>
      <c r="R20" s="98" t="s">
        <v>332</v>
      </c>
      <c r="S20" s="99"/>
      <c r="T20" s="99"/>
    </row>
    <row r="21" spans="2:20" x14ac:dyDescent="0.2">
      <c r="B21" s="83"/>
      <c r="C21" s="85"/>
      <c r="D21" s="181" t="s">
        <v>85</v>
      </c>
      <c r="E21" s="182"/>
      <c r="F21" s="182"/>
      <c r="G21" s="182"/>
      <c r="H21" s="182"/>
      <c r="I21" s="182"/>
      <c r="J21" s="182"/>
      <c r="K21" s="182"/>
      <c r="L21" s="182"/>
      <c r="M21" s="182"/>
      <c r="N21" s="182"/>
      <c r="O21" s="182"/>
      <c r="P21" s="183"/>
      <c r="R21" s="98" t="s">
        <v>333</v>
      </c>
      <c r="S21" s="99"/>
      <c r="T21" s="99"/>
    </row>
    <row r="22" spans="2:20" x14ac:dyDescent="0.2">
      <c r="B22" s="83"/>
      <c r="C22" s="85"/>
      <c r="D22" s="181" t="s">
        <v>86</v>
      </c>
      <c r="E22" s="182"/>
      <c r="F22" s="182"/>
      <c r="G22" s="182"/>
      <c r="H22" s="182"/>
      <c r="I22" s="182"/>
      <c r="J22" s="182"/>
      <c r="K22" s="182"/>
      <c r="L22" s="182"/>
      <c r="M22" s="182"/>
      <c r="N22" s="182"/>
      <c r="O22" s="182"/>
      <c r="P22" s="183"/>
      <c r="R22" s="97" t="s">
        <v>335</v>
      </c>
      <c r="S22" s="99"/>
      <c r="T22" s="99"/>
    </row>
    <row r="23" spans="2:20" x14ac:dyDescent="0.2">
      <c r="B23" s="83"/>
      <c r="C23" s="85"/>
      <c r="D23" s="181" t="s">
        <v>59</v>
      </c>
      <c r="E23" s="182"/>
      <c r="F23" s="182"/>
      <c r="G23" s="182"/>
      <c r="H23" s="182"/>
      <c r="I23" s="182"/>
      <c r="J23" s="182"/>
      <c r="K23" s="182"/>
      <c r="L23" s="182"/>
      <c r="M23" s="182"/>
      <c r="N23" s="182"/>
      <c r="O23" s="182"/>
      <c r="P23" s="183"/>
      <c r="R23" s="98" t="s">
        <v>337</v>
      </c>
      <c r="S23" s="99"/>
      <c r="T23" s="99"/>
    </row>
    <row r="24" spans="2:20" x14ac:dyDescent="0.2">
      <c r="B24" s="83"/>
      <c r="C24" s="85"/>
      <c r="D24" s="181" t="s">
        <v>60</v>
      </c>
      <c r="E24" s="182"/>
      <c r="F24" s="182"/>
      <c r="G24" s="182"/>
      <c r="H24" s="182"/>
      <c r="I24" s="182"/>
      <c r="J24" s="182"/>
      <c r="K24" s="182"/>
      <c r="L24" s="182"/>
      <c r="M24" s="182"/>
      <c r="N24" s="182"/>
      <c r="O24" s="182"/>
      <c r="P24" s="183"/>
      <c r="R24" s="98" t="s">
        <v>339</v>
      </c>
      <c r="S24" s="99"/>
      <c r="T24" s="99"/>
    </row>
    <row r="25" spans="2:20" x14ac:dyDescent="0.2">
      <c r="B25" s="83"/>
      <c r="C25" s="85"/>
      <c r="D25" s="181" t="s">
        <v>87</v>
      </c>
      <c r="E25" s="182"/>
      <c r="F25" s="182"/>
      <c r="G25" s="182"/>
      <c r="H25" s="182"/>
      <c r="I25" s="182"/>
      <c r="J25" s="182"/>
      <c r="K25" s="182"/>
      <c r="L25" s="182"/>
      <c r="M25" s="182"/>
      <c r="N25" s="182"/>
      <c r="O25" s="182"/>
      <c r="P25" s="183"/>
      <c r="R25" s="98" t="s">
        <v>338</v>
      </c>
      <c r="S25" s="99"/>
      <c r="T25" s="99"/>
    </row>
    <row r="26" spans="2:20" x14ac:dyDescent="0.2">
      <c r="B26" s="83"/>
      <c r="C26" s="85"/>
      <c r="D26" s="181" t="s">
        <v>88</v>
      </c>
      <c r="E26" s="182"/>
      <c r="F26" s="182"/>
      <c r="G26" s="182"/>
      <c r="H26" s="182"/>
      <c r="I26" s="182"/>
      <c r="J26" s="182"/>
      <c r="K26" s="182"/>
      <c r="L26" s="182"/>
      <c r="M26" s="182"/>
      <c r="N26" s="182"/>
      <c r="O26" s="182"/>
      <c r="P26" s="183"/>
      <c r="R26" s="98" t="s">
        <v>340</v>
      </c>
      <c r="S26" s="99"/>
      <c r="T26" s="99"/>
    </row>
    <row r="27" spans="2:20" x14ac:dyDescent="0.2">
      <c r="B27" s="83"/>
      <c r="C27" s="85"/>
      <c r="D27" s="181" t="s">
        <v>89</v>
      </c>
      <c r="E27" s="182"/>
      <c r="F27" s="182"/>
      <c r="G27" s="182"/>
      <c r="H27" s="182"/>
      <c r="I27" s="182"/>
      <c r="J27" s="182"/>
      <c r="K27" s="182"/>
      <c r="L27" s="182"/>
      <c r="M27" s="182"/>
      <c r="N27" s="182"/>
      <c r="O27" s="182"/>
      <c r="P27" s="183"/>
      <c r="R27" s="98" t="s">
        <v>342</v>
      </c>
      <c r="S27" s="99"/>
      <c r="T27" s="99"/>
    </row>
    <row r="28" spans="2:20" x14ac:dyDescent="0.2">
      <c r="B28" s="83"/>
      <c r="C28" s="85"/>
      <c r="D28" s="85"/>
      <c r="E28" s="85"/>
      <c r="F28" s="85"/>
      <c r="G28" s="85"/>
      <c r="H28" s="85"/>
      <c r="I28" s="85"/>
      <c r="J28" s="85"/>
      <c r="K28" s="85"/>
      <c r="L28" s="85"/>
      <c r="M28" s="85"/>
      <c r="N28" s="85"/>
      <c r="O28" s="85"/>
      <c r="P28" s="88"/>
      <c r="R28" s="98"/>
      <c r="S28" s="99"/>
      <c r="T28" s="99"/>
    </row>
    <row r="29" spans="2:20" x14ac:dyDescent="0.2">
      <c r="B29" s="83"/>
      <c r="C29" s="179" t="s">
        <v>44</v>
      </c>
      <c r="D29" s="179"/>
      <c r="E29" s="179"/>
      <c r="F29" s="179"/>
      <c r="G29" s="179"/>
      <c r="H29" s="179"/>
      <c r="I29" s="179"/>
      <c r="J29" s="179"/>
      <c r="K29" s="179"/>
      <c r="L29" s="179"/>
      <c r="M29" s="179"/>
      <c r="N29" s="179"/>
      <c r="O29" s="179"/>
      <c r="P29" s="180"/>
      <c r="R29" s="98"/>
      <c r="S29" s="99"/>
      <c r="T29" s="99"/>
    </row>
    <row r="30" spans="2:20" x14ac:dyDescent="0.2">
      <c r="B30" s="83"/>
      <c r="C30" s="85"/>
      <c r="D30" s="181" t="s">
        <v>90</v>
      </c>
      <c r="E30" s="182"/>
      <c r="F30" s="182"/>
      <c r="G30" s="182"/>
      <c r="H30" s="182"/>
      <c r="I30" s="182"/>
      <c r="J30" s="182"/>
      <c r="K30" s="182"/>
      <c r="L30" s="182"/>
      <c r="M30" s="182"/>
      <c r="N30" s="182"/>
      <c r="O30" s="182"/>
      <c r="P30" s="183"/>
      <c r="R30" s="98"/>
      <c r="S30" s="99"/>
      <c r="T30" s="99"/>
    </row>
    <row r="31" spans="2:20" x14ac:dyDescent="0.2">
      <c r="B31" s="83"/>
      <c r="C31" s="85"/>
      <c r="D31" s="181" t="s">
        <v>91</v>
      </c>
      <c r="E31" s="182"/>
      <c r="F31" s="182"/>
      <c r="G31" s="182"/>
      <c r="H31" s="182"/>
      <c r="I31" s="182"/>
      <c r="J31" s="182"/>
      <c r="K31" s="182"/>
      <c r="L31" s="182"/>
      <c r="M31" s="182"/>
      <c r="N31" s="182"/>
      <c r="O31" s="182"/>
      <c r="P31" s="183"/>
      <c r="R31" s="98"/>
      <c r="S31" s="99"/>
      <c r="T31" s="99"/>
    </row>
    <row r="32" spans="2:20" x14ac:dyDescent="0.2">
      <c r="B32" s="83"/>
      <c r="C32" s="85"/>
      <c r="D32" s="181" t="s">
        <v>63</v>
      </c>
      <c r="E32" s="182"/>
      <c r="F32" s="182"/>
      <c r="G32" s="182"/>
      <c r="H32" s="182"/>
      <c r="I32" s="182"/>
      <c r="J32" s="182"/>
      <c r="K32" s="182"/>
      <c r="L32" s="182"/>
      <c r="M32" s="182"/>
      <c r="N32" s="182"/>
      <c r="O32" s="182"/>
      <c r="P32" s="183"/>
      <c r="R32" s="98"/>
      <c r="S32" s="99"/>
      <c r="T32" s="99"/>
    </row>
    <row r="33" spans="2:20" x14ac:dyDescent="0.2">
      <c r="B33" s="83"/>
      <c r="C33" s="85"/>
      <c r="D33" s="181" t="s">
        <v>67</v>
      </c>
      <c r="E33" s="182"/>
      <c r="F33" s="182"/>
      <c r="G33" s="182"/>
      <c r="H33" s="182"/>
      <c r="I33" s="182"/>
      <c r="J33" s="182"/>
      <c r="K33" s="182"/>
      <c r="L33" s="182"/>
      <c r="M33" s="182"/>
      <c r="N33" s="182"/>
      <c r="O33" s="182"/>
      <c r="P33" s="183"/>
      <c r="R33" s="97"/>
      <c r="S33" s="97"/>
      <c r="T33" s="97"/>
    </row>
    <row r="34" spans="2:20" ht="24" customHeight="1" x14ac:dyDescent="0.2">
      <c r="B34" s="83"/>
      <c r="C34" s="85"/>
      <c r="D34" s="174" t="s">
        <v>64</v>
      </c>
      <c r="E34" s="184"/>
      <c r="F34" s="184"/>
      <c r="G34" s="184"/>
      <c r="H34" s="184"/>
      <c r="I34" s="184"/>
      <c r="J34" s="184"/>
      <c r="K34" s="184"/>
      <c r="L34" s="184"/>
      <c r="M34" s="184"/>
      <c r="N34" s="184"/>
      <c r="O34" s="184"/>
      <c r="P34" s="185"/>
      <c r="R34" s="97"/>
      <c r="S34" s="97"/>
      <c r="T34" s="97"/>
    </row>
    <row r="35" spans="2:20" ht="16.5" customHeight="1" x14ac:dyDescent="0.2">
      <c r="B35" s="83"/>
      <c r="C35" s="85"/>
      <c r="D35" s="174" t="s">
        <v>92</v>
      </c>
      <c r="E35" s="174"/>
      <c r="F35" s="174"/>
      <c r="G35" s="174"/>
      <c r="H35" s="174"/>
      <c r="I35" s="174"/>
      <c r="J35" s="174"/>
      <c r="K35" s="174"/>
      <c r="L35" s="174"/>
      <c r="M35" s="174"/>
      <c r="N35" s="174"/>
      <c r="O35" s="174"/>
      <c r="P35" s="175"/>
    </row>
    <row r="36" spans="2:20" ht="15" customHeight="1" thickBot="1" x14ac:dyDescent="0.25">
      <c r="B36" s="90"/>
      <c r="C36" s="91"/>
      <c r="D36" s="176" t="s">
        <v>93</v>
      </c>
      <c r="E36" s="177"/>
      <c r="F36" s="177"/>
      <c r="G36" s="177"/>
      <c r="H36" s="177"/>
      <c r="I36" s="177"/>
      <c r="J36" s="177"/>
      <c r="K36" s="177"/>
      <c r="L36" s="177"/>
      <c r="M36" s="177"/>
      <c r="N36" s="177"/>
      <c r="O36" s="177"/>
      <c r="P36" s="178"/>
    </row>
  </sheetData>
  <mergeCells count="32">
    <mergeCell ref="B2:P2"/>
    <mergeCell ref="B3:P3"/>
    <mergeCell ref="C4:P4"/>
    <mergeCell ref="C5:P5"/>
    <mergeCell ref="D6:P6"/>
    <mergeCell ref="D7:P7"/>
    <mergeCell ref="D8:P8"/>
    <mergeCell ref="D9:P9"/>
    <mergeCell ref="D10:P10"/>
    <mergeCell ref="C11:P11"/>
    <mergeCell ref="C12:P12"/>
    <mergeCell ref="B14:P14"/>
    <mergeCell ref="C15:P15"/>
    <mergeCell ref="D16:P16"/>
    <mergeCell ref="D18:P18"/>
    <mergeCell ref="D19:P19"/>
    <mergeCell ref="D20:P20"/>
    <mergeCell ref="D21:P21"/>
    <mergeCell ref="D22:P22"/>
    <mergeCell ref="D23:P23"/>
    <mergeCell ref="D24:P24"/>
    <mergeCell ref="D25:P25"/>
    <mergeCell ref="D26:P26"/>
    <mergeCell ref="D27:P27"/>
    <mergeCell ref="D35:P35"/>
    <mergeCell ref="D36:P36"/>
    <mergeCell ref="C29:P29"/>
    <mergeCell ref="D30:P30"/>
    <mergeCell ref="D31:P31"/>
    <mergeCell ref="D32:P32"/>
    <mergeCell ref="D33:P33"/>
    <mergeCell ref="D34:P3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TH-MV</vt:lpstr>
      <vt:lpstr>TH - BR</vt:lpstr>
      <vt:lpstr>CT - MV</vt:lpstr>
      <vt:lpstr>CT - BR</vt:lpstr>
      <vt:lpstr>Huong dan BR</vt:lpstr>
      <vt:lpstr>Huong dan MV</vt:lpstr>
      <vt:lpstr>DSBR</vt:lpstr>
      <vt:lpstr>DSMV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2017-02-13T04:12:19Z</cp:lastPrinted>
  <dcterms:created xsi:type="dcterms:W3CDTF">1996-10-14T23:33:28Z</dcterms:created>
  <dcterms:modified xsi:type="dcterms:W3CDTF">2017-02-16T01:13:04Z</dcterms:modified>
</cp:coreProperties>
</file>