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60" windowWidth="15135" windowHeight="9060" tabRatio="756"/>
  </bookViews>
  <sheets>
    <sheet name="TH-MV" sheetId="15" r:id="rId1"/>
    <sheet name="TH - BR" sheetId="16" r:id="rId2"/>
    <sheet name="CT - MV" sheetId="3" r:id="rId3"/>
    <sheet name="CT - BR" sheetId="1" r:id="rId4"/>
    <sheet name="Huong dan BR" sheetId="2" r:id="rId5"/>
    <sheet name="Huong dan MV" sheetId="4" r:id="rId6"/>
  </sheets>
  <externalReferences>
    <externalReference r:id="rId7"/>
  </externalReferences>
  <definedNames>
    <definedName name="_xlnm._FilterDatabase" localSheetId="3" hidden="1">'CT - BR'!$A$27:$L$31</definedName>
    <definedName name="_xlnm._FilterDatabase" localSheetId="2" hidden="1">'CT - MV'!$A$16:$O$30</definedName>
    <definedName name="_xlnm._FilterDatabase" localSheetId="1" hidden="1">'TH - BR'!$A$18:$L$22</definedName>
    <definedName name="_xlnm._FilterDatabase" localSheetId="0" hidden="1">'TH-MV'!$A$16:$O$68</definedName>
    <definedName name="Dong">IF(Loai='CT - MV'!$O$17,ROW(Loai)-1,"")</definedName>
    <definedName name="Dong1">IF(Loai='CT - BR'!$N$15,ROW(Loai)-1,"")</definedName>
    <definedName name="DSBR">'Huong dan BR'!$R$2:$S$34</definedName>
    <definedName name="DSMV">'Huong dan MV'!$R$2:$S$34</definedName>
    <definedName name="Loai">OFFSET('TH-MV'!$M$18,,,COUNTA('TH-MV'!$M$18:$M$38757))</definedName>
    <definedName name="Loai1">OFFSET('TH - BR'!$L$18,,,COUNTA('[1]TH-BR'!$L$18:$M$38745))</definedName>
  </definedNames>
  <calcPr calcId="144525" concurrentCalc="0"/>
</workbook>
</file>

<file path=xl/calcChain.xml><?xml version="1.0" encoding="utf-8"?>
<calcChain xmlns="http://schemas.openxmlformats.org/spreadsheetml/2006/main">
  <c r="B48" i="15" l="1"/>
  <c r="B49" i="15"/>
  <c r="B50" i="15"/>
  <c r="B51" i="15"/>
  <c r="B52" i="15"/>
  <c r="B53" i="15"/>
  <c r="B54" i="15"/>
  <c r="B55" i="15"/>
  <c r="B56" i="15"/>
  <c r="B57" i="15"/>
  <c r="B58" i="15"/>
  <c r="B59" i="15"/>
  <c r="B60" i="15"/>
  <c r="B61" i="15"/>
  <c r="B62" i="15"/>
  <c r="B63"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G28" i="1"/>
  <c r="B28" i="1"/>
  <c r="C28" i="1"/>
  <c r="D28" i="1"/>
  <c r="E28" i="1"/>
  <c r="F28" i="1"/>
  <c r="H28" i="1"/>
  <c r="I28" i="1"/>
  <c r="J28" i="1"/>
  <c r="K28" i="1"/>
  <c r="G29" i="1"/>
  <c r="B29" i="1"/>
  <c r="C29" i="1"/>
  <c r="D29" i="1"/>
  <c r="E29" i="1"/>
  <c r="F29" i="1"/>
  <c r="H29" i="1"/>
  <c r="I29" i="1"/>
  <c r="J29" i="1"/>
  <c r="K29" i="1"/>
  <c r="G30" i="1"/>
  <c r="B30" i="1"/>
  <c r="C30" i="1"/>
  <c r="D30" i="1"/>
  <c r="E30" i="1"/>
  <c r="F30" i="1"/>
  <c r="H30" i="1"/>
  <c r="I30" i="1"/>
  <c r="J30" i="1"/>
  <c r="K30" i="1"/>
  <c r="G31" i="1"/>
  <c r="B31" i="1"/>
  <c r="C31" i="1"/>
  <c r="D31" i="1"/>
  <c r="E31" i="1"/>
  <c r="F31" i="1"/>
  <c r="H31" i="1"/>
  <c r="I31" i="1"/>
  <c r="J31" i="1"/>
  <c r="K31" i="1"/>
  <c r="G32" i="1"/>
  <c r="B32" i="1"/>
  <c r="C32" i="1"/>
  <c r="D32" i="1"/>
  <c r="E32" i="1"/>
  <c r="F32" i="1"/>
  <c r="H32" i="1"/>
  <c r="I32" i="1"/>
  <c r="J32" i="1"/>
  <c r="K32" i="1"/>
  <c r="G33" i="1"/>
  <c r="B33" i="1"/>
  <c r="C33" i="1"/>
  <c r="D33" i="1"/>
  <c r="E33" i="1"/>
  <c r="F33" i="1"/>
  <c r="H33" i="1"/>
  <c r="I33" i="1"/>
  <c r="J33" i="1"/>
  <c r="K33" i="1"/>
  <c r="G34" i="1"/>
  <c r="B34" i="1"/>
  <c r="C34" i="1"/>
  <c r="D34" i="1"/>
  <c r="E34" i="1"/>
  <c r="F34" i="1"/>
  <c r="H34" i="1"/>
  <c r="I34" i="1"/>
  <c r="J34" i="1"/>
  <c r="K34" i="1"/>
  <c r="G35" i="1"/>
  <c r="B35" i="1"/>
  <c r="C35" i="1"/>
  <c r="D35" i="1"/>
  <c r="E35" i="1"/>
  <c r="F35" i="1"/>
  <c r="H35" i="1"/>
  <c r="I35" i="1"/>
  <c r="J35" i="1"/>
  <c r="K35" i="1"/>
  <c r="G36" i="1"/>
  <c r="B36" i="1"/>
  <c r="C36" i="1"/>
  <c r="D36" i="1"/>
  <c r="E36" i="1"/>
  <c r="F36" i="1"/>
  <c r="H36" i="1"/>
  <c r="I36" i="1"/>
  <c r="J36" i="1"/>
  <c r="K36" i="1"/>
  <c r="G37" i="1"/>
  <c r="B37" i="1"/>
  <c r="C37" i="1"/>
  <c r="D37" i="1"/>
  <c r="E37" i="1"/>
  <c r="F37" i="1"/>
  <c r="H37" i="1"/>
  <c r="I37" i="1"/>
  <c r="J37" i="1"/>
  <c r="K37" i="1"/>
  <c r="G38" i="1"/>
  <c r="B38" i="1"/>
  <c r="C38" i="1"/>
  <c r="D38" i="1"/>
  <c r="E38" i="1"/>
  <c r="F38" i="1"/>
  <c r="H38" i="1"/>
  <c r="I38" i="1"/>
  <c r="J38" i="1"/>
  <c r="K38" i="1"/>
  <c r="D27" i="1"/>
  <c r="E27" i="1"/>
  <c r="F27" i="1"/>
  <c r="G27" i="1"/>
  <c r="H18" i="16"/>
  <c r="H27" i="1"/>
  <c r="I27" i="1"/>
  <c r="J27" i="1"/>
  <c r="K27" i="1"/>
  <c r="C27" i="1"/>
  <c r="D18" i="15"/>
  <c r="D18" i="3"/>
  <c r="G19" i="3"/>
  <c r="G20" i="3"/>
  <c r="G21" i="3"/>
  <c r="G22" i="3"/>
  <c r="G23" i="3"/>
  <c r="G24" i="3"/>
  <c r="G25" i="3"/>
  <c r="D26" i="3"/>
  <c r="E26" i="3"/>
  <c r="F26" i="3"/>
  <c r="G26" i="3"/>
  <c r="H26" i="3"/>
  <c r="I26" i="3"/>
  <c r="J26" i="3"/>
  <c r="K26" i="3"/>
  <c r="L26" i="3"/>
  <c r="D19" i="3"/>
  <c r="E19" i="3"/>
  <c r="F19" i="3"/>
  <c r="H19" i="3"/>
  <c r="I19" i="3"/>
  <c r="J19" i="3"/>
  <c r="K19" i="3"/>
  <c r="L19" i="3"/>
  <c r="D20" i="3"/>
  <c r="E20" i="3"/>
  <c r="F20" i="3"/>
  <c r="H20" i="3"/>
  <c r="I20" i="3"/>
  <c r="J20" i="3"/>
  <c r="K20" i="3"/>
  <c r="L20" i="3"/>
  <c r="D21" i="3"/>
  <c r="E21" i="3"/>
  <c r="F21" i="3"/>
  <c r="H21" i="3"/>
  <c r="I21" i="3"/>
  <c r="J21" i="3"/>
  <c r="K21" i="3"/>
  <c r="L21" i="3"/>
  <c r="D22" i="3"/>
  <c r="E22" i="3"/>
  <c r="F22" i="3"/>
  <c r="H22" i="3"/>
  <c r="I22" i="3"/>
  <c r="J22" i="3"/>
  <c r="K22" i="3"/>
  <c r="L22" i="3"/>
  <c r="D23" i="3"/>
  <c r="E23" i="3"/>
  <c r="F23" i="3"/>
  <c r="H23" i="3"/>
  <c r="I23" i="3"/>
  <c r="J23" i="3"/>
  <c r="K23" i="3"/>
  <c r="L23" i="3"/>
  <c r="D24" i="3"/>
  <c r="E24" i="3"/>
  <c r="F24" i="3"/>
  <c r="H24" i="3"/>
  <c r="I24" i="3"/>
  <c r="J24" i="3"/>
  <c r="K24" i="3"/>
  <c r="L24" i="3"/>
  <c r="D25" i="3"/>
  <c r="E25" i="3"/>
  <c r="F25" i="3"/>
  <c r="H25" i="3"/>
  <c r="I25" i="3"/>
  <c r="J25" i="3"/>
  <c r="K25" i="3"/>
  <c r="L25" i="3"/>
  <c r="E18" i="3"/>
  <c r="F18" i="3"/>
  <c r="G18" i="3"/>
  <c r="H18" i="15"/>
  <c r="H18" i="3"/>
  <c r="I18" i="3"/>
  <c r="J18" i="3"/>
  <c r="K18" i="3"/>
  <c r="L18" i="3"/>
  <c r="B26" i="15"/>
  <c r="B27" i="15"/>
  <c r="B28" i="15"/>
  <c r="B29" i="15"/>
  <c r="B30" i="15"/>
  <c r="B31" i="15"/>
  <c r="B32" i="15"/>
  <c r="B33" i="15"/>
  <c r="B34" i="15"/>
  <c r="B35" i="15"/>
  <c r="B36" i="15"/>
  <c r="B37" i="15"/>
  <c r="B38" i="15"/>
  <c r="B39" i="15"/>
  <c r="B40" i="15"/>
  <c r="B41" i="15"/>
  <c r="B42" i="15"/>
  <c r="B43" i="15"/>
  <c r="B44" i="15"/>
  <c r="B45" i="15"/>
  <c r="B46" i="15"/>
  <c r="B47" i="15"/>
  <c r="B23" i="16"/>
  <c r="B24" i="16"/>
  <c r="B25" i="16"/>
  <c r="B26" i="16"/>
  <c r="B27" i="16"/>
  <c r="B28" i="16"/>
  <c r="B29" i="16"/>
  <c r="B30" i="16"/>
  <c r="B31" i="16"/>
  <c r="B32" i="16"/>
  <c r="B33" i="16"/>
  <c r="B34" i="16"/>
  <c r="B35" i="16"/>
  <c r="B36" i="16"/>
  <c r="B37" i="16"/>
  <c r="B38" i="16"/>
  <c r="B39" i="16"/>
  <c r="B40" i="16"/>
  <c r="B41" i="16"/>
  <c r="B19" i="16"/>
  <c r="B20" i="16"/>
  <c r="B21" i="16"/>
  <c r="B22" i="16"/>
  <c r="B18" i="16"/>
  <c r="K116" i="16"/>
  <c r="J116" i="16"/>
  <c r="L65" i="15"/>
  <c r="J65" i="15"/>
  <c r="B25" i="15"/>
  <c r="B24" i="15"/>
  <c r="B23" i="15"/>
  <c r="B22" i="15"/>
  <c r="B21" i="15"/>
  <c r="B20" i="15"/>
  <c r="B19" i="15"/>
  <c r="B18" i="15"/>
  <c r="B27" i="1"/>
  <c r="B18" i="3"/>
  <c r="B20" i="3"/>
  <c r="B21" i="3"/>
  <c r="B22" i="3"/>
  <c r="B23" i="3"/>
  <c r="B24" i="3"/>
  <c r="B25" i="3"/>
  <c r="B26" i="3"/>
  <c r="B19" i="3"/>
  <c r="J27" i="3"/>
  <c r="K39" i="1"/>
  <c r="J39" i="1"/>
  <c r="L27" i="3"/>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3.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4.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<sst xmlns="http://schemas.openxmlformats.org/spreadsheetml/2006/main" count="902" uniqueCount="286">
  <si>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</si>
  <si>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</si>
  <si>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</si>
  <si>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</si>
  <si>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</si>
  <si>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</si>
  <si>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</si>
  <si>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</si>
  <si>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</si>
  <si>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</si>
  <si>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</si>
  <si>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</si>
  <si>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</si>
  <si>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</si>
  <si>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</si>
  <si>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</si>
  <si>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</si>
  <si>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</si>
  <si>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</si>
  <si>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</si>
  <si>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</si>
  <si>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</si>
  <si>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</si>
  <si>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</si>
  <si>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</si>
  <si>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</si>
  <si>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</si>
  <si>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</si>
  <si>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</si>
  <si>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</si>
  <si>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</si>
  <si>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</si>
  <si>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</si>
  <si>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</si>
  <si>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</si>
  <si>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</si>
  <si>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</si>
  <si>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</si>
  <si>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</si>
  <si>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</si>
  <si>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</si>
  <si>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</si>
  <si>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</si>
  <si>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</si>
  <si>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</si>
  <si>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</si>
  <si>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</si>
  <si>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</si>
  <si>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</si>
  <si>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</si>
  <si>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</si>
  <si>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</si>
  <si>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</si>
  <si>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</si>
  <si>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</si>
  <si>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</si>
  <si>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</si>
  <si>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</si>
  <si>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</si>
  <si>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</si>
  <si>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</si>
  <si>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</si>
  <si>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</si>
  <si>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</si>
  <si>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</si>
  <si>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</si>
  <si>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</si>
  <si>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</si>
  <si>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</si>
  <si>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</si>
  <si>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</si>
  <si>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</si>
  <si>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</si>
  <si>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</si>
  <si>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</si>
  <si>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</si>
  <si>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</si>
  <si>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</si>
  <si>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</si>
  <si>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</si>
  <si>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</si>
  <si>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</si>
  <si>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</si>
  <si>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</si>
  <si>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</si>
  <si>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</si>
  <si>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</si>
  <si>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</si>
  <si>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</si>
  <si>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</si>
  <si>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</si>
  <si>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</si>
  <si>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</si>
  <si>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</si>
  <si>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9</t>
  </si>
  <si>
    <t>01GTKT3/001</t>
  </si>
  <si>
    <t>KN/12P</t>
  </si>
  <si>
    <t>Chi phí tiếp khách</t>
  </si>
  <si>
    <t>Cty TNHH SX TM Nhật Quang Phát</t>
  </si>
  <si>
    <t>Cty CP Gạch Ngói Nhị Hiệp</t>
  </si>
  <si>
    <t>Cước vận chuyển</t>
  </si>
  <si>
    <t>0000053</t>
  </si>
  <si>
    <t>0000148</t>
  </si>
  <si>
    <t>0000153</t>
  </si>
  <si>
    <t>Cty TNHH MTV Bao Bì Khang Nguyễn</t>
  </si>
  <si>
    <t>CN Cty CP Thủ Công Mỹ Nghệ Phong Cách Việt</t>
  </si>
  <si>
    <t>Cty TNHH TM SX Đăng Nguyễn</t>
  </si>
  <si>
    <t>Cty TNHH Bình Dương T.N.T</t>
  </si>
  <si>
    <t>Cty TNHH Chế Biến Gỗ Đăng Dương</t>
  </si>
  <si>
    <t>Cty TNHH SX TM Hoàng Sơn</t>
  </si>
  <si>
    <t>0000246</t>
  </si>
  <si>
    <t>0000169</t>
  </si>
  <si>
    <t>0000171</t>
  </si>
  <si>
    <t>0000195</t>
  </si>
  <si>
    <t>0000200</t>
  </si>
  <si>
    <t>0000202</t>
  </si>
  <si>
    <t>0000208</t>
  </si>
  <si>
    <t>0000210</t>
  </si>
  <si>
    <t>0000211</t>
  </si>
  <si>
    <t>0000215</t>
  </si>
  <si>
    <t>0000216</t>
  </si>
  <si>
    <t>0000230</t>
  </si>
  <si>
    <t>0000264</t>
  </si>
  <si>
    <t>0000279</t>
  </si>
  <si>
    <t>0000284</t>
  </si>
  <si>
    <t>0000447</t>
  </si>
  <si>
    <t>0000087</t>
  </si>
  <si>
    <t>0000258</t>
  </si>
  <si>
    <t>0000269</t>
  </si>
  <si>
    <t>0000071</t>
  </si>
  <si>
    <t>DNTN Dịch Vụ Ăn Uống Cúc Phương</t>
  </si>
  <si>
    <t>Cty Công Nghiệp Tân Á</t>
  </si>
  <si>
    <t>Cty CP Văn Hóa Tổng Hợp Bình Dương</t>
  </si>
  <si>
    <t>Cty TNHH DV Giao Nhận Quốc Tế Thái Bình Dương</t>
  </si>
  <si>
    <t>Cty TNHH Thiện Khang</t>
  </si>
  <si>
    <t>Cty TNHH MTV TM DV Vận Tải Bảo Việt</t>
  </si>
  <si>
    <t>Cty TNHH Kim Hưng Long</t>
  </si>
  <si>
    <t>Cty TNHH TM DV XNK Trúc Linh</t>
  </si>
  <si>
    <t>Điện thoại</t>
  </si>
  <si>
    <t>Văn phòng phẩm</t>
  </si>
  <si>
    <t>Dịch vụ giao nhận chứng từ</t>
  </si>
  <si>
    <t>Thùng carton</t>
  </si>
  <si>
    <t>Keo cán màng</t>
  </si>
  <si>
    <t>Cty TNHH MTV TM DV SX Thái Dinh</t>
  </si>
  <si>
    <t>Cty TNHH MTV TMDV Thế Gia</t>
  </si>
  <si>
    <t>Cty TNHH MTV TM Vương Minh Phát</t>
  </si>
  <si>
    <t>CN Cty Vissan - Xí Nghiệp CB KD Rau Quả</t>
  </si>
  <si>
    <t>Cty TNHH TM Lê Gia Phát</t>
  </si>
  <si>
    <t>Cty Yaban Chain Industrial Vietnam</t>
  </si>
  <si>
    <t>Cty TNHH XNK In An Phú</t>
  </si>
  <si>
    <t>Cty TNHH XNK May Mặc Minh Phát</t>
  </si>
  <si>
    <t>Cty TNHH Asia Poly Tec</t>
  </si>
  <si>
    <t>Cty TNHH Giải Pháp Bao Bì Việt</t>
  </si>
  <si>
    <t>Cty TNHH Vina Lộc Phát</t>
  </si>
  <si>
    <t>Cty TNHH MTV Bao Bì Hòa Thắng</t>
  </si>
  <si>
    <t>0000161</t>
  </si>
  <si>
    <t>0000162</t>
  </si>
  <si>
    <t>0000164</t>
  </si>
  <si>
    <t>0000165</t>
  </si>
  <si>
    <t>0000166</t>
  </si>
  <si>
    <t>0000167</t>
  </si>
  <si>
    <t>0000168</t>
  </si>
  <si>
    <t>0000172</t>
  </si>
  <si>
    <t>0000173</t>
  </si>
  <si>
    <t>0000174</t>
  </si>
  <si>
    <t>0000175</t>
  </si>
  <si>
    <t>0000176</t>
  </si>
  <si>
    <t>0000178</t>
  </si>
  <si>
    <t>0000179</t>
  </si>
  <si>
    <t>0000180</t>
  </si>
  <si>
    <t>0000181</t>
  </si>
  <si>
    <t>0000182</t>
  </si>
  <si>
    <t>0000183</t>
  </si>
  <si>
    <t>0000186</t>
  </si>
  <si>
    <t>0000188</t>
  </si>
  <si>
    <t>0000189</t>
  </si>
  <si>
    <t>0000190</t>
  </si>
  <si>
    <t>0000191</t>
  </si>
  <si>
    <t>0000192</t>
  </si>
  <si>
    <t>0000194</t>
  </si>
  <si>
    <t>0000196</t>
  </si>
  <si>
    <t>0000198</t>
  </si>
  <si>
    <t>0000199</t>
  </si>
  <si>
    <t>0000203</t>
  </si>
  <si>
    <t>0000204</t>
  </si>
  <si>
    <t>0000205</t>
  </si>
  <si>
    <t>0000206</t>
  </si>
  <si>
    <t>0000207</t>
  </si>
  <si>
    <t>0000209</t>
  </si>
  <si>
    <t>0000212</t>
  </si>
  <si>
    <t>0000213</t>
  </si>
  <si>
    <t>0000217</t>
  </si>
  <si>
    <t>0000218</t>
  </si>
  <si>
    <t>0000219</t>
  </si>
  <si>
    <t>0000220</t>
  </si>
  <si>
    <t>0000221</t>
  </si>
  <si>
    <t>0000222</t>
  </si>
  <si>
    <t>0000223</t>
  </si>
  <si>
    <t>0000224</t>
  </si>
  <si>
    <t>0000225</t>
  </si>
  <si>
    <t>0000226</t>
  </si>
  <si>
    <t>0000228</t>
  </si>
  <si>
    <t>0000229</t>
  </si>
  <si>
    <t>0000231</t>
  </si>
  <si>
    <t>0000232</t>
  </si>
  <si>
    <t>0000233</t>
  </si>
  <si>
    <t>0000235</t>
  </si>
  <si>
    <t>0000236</t>
  </si>
  <si>
    <t>0000237</t>
  </si>
  <si>
    <t>0000238</t>
  </si>
  <si>
    <t>0000239</t>
  </si>
  <si>
    <t>0000240</t>
  </si>
  <si>
    <t>0000241</t>
  </si>
  <si>
    <t>0000242</t>
  </si>
  <si>
    <t>0000243</t>
  </si>
  <si>
    <t>0000244</t>
  </si>
  <si>
    <t>0000245</t>
  </si>
  <si>
    <t>0000247</t>
  </si>
  <si>
    <t>0000248</t>
  </si>
  <si>
    <t>0000249</t>
  </si>
  <si>
    <t>0000250</t>
  </si>
  <si>
    <t>0000251</t>
  </si>
  <si>
    <t>0000252</t>
  </si>
  <si>
    <t>0000253</t>
  </si>
  <si>
    <t>0000254</t>
  </si>
  <si>
    <t>0000255</t>
  </si>
  <si>
    <t>0000256</t>
  </si>
  <si>
    <t>0000257</t>
  </si>
  <si>
    <t>0000259</t>
  </si>
  <si>
    <t>0000260</t>
  </si>
  <si>
    <t>0000261</t>
  </si>
  <si>
    <t>0000262</t>
  </si>
  <si>
    <t>0000263</t>
  </si>
  <si>
    <t>0000265</t>
  </si>
  <si>
    <t>0000266</t>
  </si>
  <si>
    <t>0000267</t>
  </si>
  <si>
    <t>0000268</t>
  </si>
  <si>
    <t>Thùng</t>
  </si>
  <si>
    <t>Giấy</t>
  </si>
  <si>
    <t>Cước vận tải</t>
  </si>
  <si>
    <t>Cty TNHH Đại Ngọc</t>
  </si>
  <si>
    <t>Cty TNHH SX TM DV Bao Bì Phú Nguyên Thịnh Phát</t>
  </si>
  <si>
    <t>Cty CP Thế Giới Di Động</t>
  </si>
  <si>
    <t>CN Lái Thiêu - Cty CP Oto Trường Hải</t>
  </si>
  <si>
    <t>Cty TNHH XD TM DV Tường Thịnh</t>
  </si>
  <si>
    <t>Cty TNHH XD TM DV Hải Thiên</t>
  </si>
  <si>
    <t>Cty TNHH MTV Thanh Phát</t>
  </si>
  <si>
    <t>Cty TNHH Long Thịnh Vina</t>
  </si>
  <si>
    <t>0000303</t>
  </si>
  <si>
    <t>0021690</t>
  </si>
  <si>
    <t>0001409</t>
  </si>
  <si>
    <t>0001489</t>
  </si>
  <si>
    <t>0001495</t>
  </si>
  <si>
    <t>0004951</t>
  </si>
  <si>
    <t>0000469</t>
  </si>
  <si>
    <t>0023365</t>
  </si>
  <si>
    <t>0000522</t>
  </si>
  <si>
    <t>0000545</t>
  </si>
  <si>
    <t>0000556</t>
  </si>
  <si>
    <t>0024401</t>
  </si>
  <si>
    <t>0000417</t>
  </si>
  <si>
    <t>0000288</t>
  </si>
  <si>
    <t>0002510</t>
  </si>
  <si>
    <t>0000635</t>
  </si>
  <si>
    <t>0000654</t>
  </si>
  <si>
    <t>0000658</t>
  </si>
  <si>
    <t>0003210</t>
  </si>
  <si>
    <t>0726493</t>
  </si>
  <si>
    <t>0000694</t>
  </si>
  <si>
    <t>0000707</t>
  </si>
  <si>
    <t>0003258</t>
  </si>
  <si>
    <t>0000826</t>
  </si>
  <si>
    <t>0003773</t>
  </si>
  <si>
    <t>0059235</t>
  </si>
  <si>
    <t>0004343</t>
  </si>
  <si>
    <t>0000483</t>
  </si>
  <si>
    <t>0000578</t>
  </si>
  <si>
    <t>0004635</t>
  </si>
  <si>
    <t>0005145</t>
  </si>
  <si>
    <t>0001253</t>
  </si>
  <si>
    <t>0000443</t>
  </si>
  <si>
    <t>Vật dụng điện tử</t>
  </si>
  <si>
    <t>Giấy 5 lớp</t>
  </si>
  <si>
    <t xml:space="preserve">Giấy tấm </t>
  </si>
  <si>
    <t>Sữa chữa xe</t>
  </si>
  <si>
    <t>Mực 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</si>
</sst>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70" formatCode="dd/mm/yyyy;@"/>
    <numFmt numFmtId="173" formatCode="_(* #,##0_);_(* \(#,##0\);_(* &quot;-&quot;??_);_(@_)"/>
  </numFmts>
  <fonts count="11" x14ac:knownFonts="1">
    <font>
      <sz val="10"/>
      <name val="Arial"/>
    </font>
    <font>
      <sz val="10"/>
      <name val="Arial"/>
    </font>
    <font>
      <b/>
      <sz val="11"/>
      <color indexed="12"/>
      <name val="Arial"/>
      <family val="2"/>
    </font>
    <font>
      <sz val="8"/>
      <name val="Arial"/>
      <family val="2"/>
    </font>
    <font>
      <sz val="10"/>
      <name val="Arial"/>
      <family val="2"/>
    </font>
    <font>
      <b/>
      <sz val="9"/>
      <name val="Arial"/>
      <family val="2"/>
    </font>
    <font>
      <sz val="8"/>
      <color indexed="81"/>
      <name val="Tahoma"/>
      <family val="2"/>
    </font>
    <font>
      <b/>
      <sz val="10"/>
      <name val="Arial"/>
      <family val="2"/>
    </font>
    <font>
      <sz val="11"/>
      <name val="Arial"/>
      <family val="2"/>
    </font>
    <font>
      <b/>
      <sz val="11"/>
      <name val="Arial"/>
      <family val="2"/>
    </font>
    <font>
      <sz val="9"/>
      <name val="VNI-Times"/>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3" fontId="4" fillId="0" borderId="0" applyFont="0" applyFill="0" applyBorder="0" applyAlignment="0" applyProtection="0"/>
    <xf numFmtId="3" fontId="10" fillId="0" borderId="1"/>
    <xf numFmtId="0" fontId="4" fillId="0" borderId="0"/>
  </cellStyleXfs>
  <cellXfs count="192">
    <xf numFmtId="0" fontId="0" fillId="0" borderId="0" xfId="0"/>
    <xf numFmtId="0" fontId="4" fillId="0" borderId="0" xfId="0" applyFont="1"/>
    <xf numFmtId="49" fontId="5" fillId="0" borderId="2" xfId="0" applyNumberFormat="1" applyFont="1" applyBorder="1" applyAlignment="1">
      <alignment horizontal="center" vertical="center" wrapText="1"/>
    </xf>
    <xf numFmtId="0" fontId="4" fillId="0" borderId="2" xfId="0" applyFont="1" applyBorder="1" applyAlignment="1">
      <alignment horizontal="center" wrapText="1"/>
    </xf>
    <xf numFmtId="49" fontId="4" fillId="0" borderId="2" xfId="0" applyNumberFormat="1" applyFont="1" applyBorder="1" applyAlignment="1">
      <alignment vertical="top" wrapText="1"/>
    </xf>
    <xf numFmtId="3" fontId="4" fillId="0" borderId="2" xfId="0" applyNumberFormat="1" applyFont="1" applyBorder="1" applyAlignment="1">
      <alignment vertical="top" wrapText="1"/>
    </xf>
    <xf numFmtId="49" fontId="4" fillId="0" borderId="0" xfId="0" applyNumberFormat="1" applyFont="1"/>
    <xf numFmtId="49" fontId="4" fillId="0" borderId="2" xfId="0" applyNumberFormat="1" applyFont="1" applyBorder="1" applyAlignment="1">
      <alignment horizontal="center" wrapText="1"/>
    </xf>
    <xf numFmtId="49" fontId="4" fillId="0" borderId="2" xfId="0" applyNumberFormat="1" applyFont="1" applyBorder="1" applyAlignment="1">
      <alignment horizontal="center" vertical="top" wrapText="1"/>
    </xf>
    <xf numFmtId="49" fontId="4" fillId="0" borderId="2" xfId="0" applyNumberFormat="1" applyFont="1" applyBorder="1" applyAlignment="1">
      <alignment horizontal="center" vertical="center" wrapText="1"/>
    </xf>
    <xf numFmtId="0" fontId="4" fillId="0" borderId="3" xfId="0" applyFont="1" applyBorder="1" applyAlignment="1">
      <alignment vertical="top" wrapText="1"/>
    </xf>
    <xf numFmtId="49" fontId="4" fillId="0" borderId="3" xfId="0" applyNumberFormat="1" applyFont="1" applyBorder="1" applyAlignment="1">
      <alignment vertical="top" wrapText="1"/>
    </xf>
    <xf numFmtId="3" fontId="4" fillId="0" borderId="4" xfId="0" applyNumberFormat="1" applyFont="1" applyBorder="1" applyAlignment="1">
      <alignment vertical="top" wrapText="1"/>
    </xf>
    <xf numFmtId="49" fontId="2" fillId="0" borderId="0" xfId="0" applyNumberFormat="1" applyFont="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indent="4"/>
    </xf>
    <xf numFmtId="49" fontId="4" fillId="0" borderId="0" xfId="0" applyNumberFormat="1" applyFont="1" applyAlignment="1">
      <alignment horizontal="left" indent="15"/>
    </xf>
    <xf numFmtId="49" fontId="4" fillId="0" borderId="0" xfId="0" applyNumberFormat="1" applyFont="1" applyAlignment="1">
      <alignment horizontal="justify"/>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49" fontId="7" fillId="0" borderId="2" xfId="0" applyNumberFormat="1" applyFont="1" applyBorder="1" applyAlignment="1">
      <alignment vertical="top" wrapText="1"/>
    </xf>
    <xf numFmtId="3" fontId="7" fillId="0" borderId="2" xfId="0" applyNumberFormat="1" applyFont="1" applyBorder="1" applyAlignment="1">
      <alignment vertical="top" wrapText="1"/>
    </xf>
    <xf numFmtId="0" fontId="7" fillId="0" borderId="0" xfId="0" applyFont="1"/>
    <xf numFmtId="170" fontId="4" fillId="0" borderId="2" xfId="0" applyNumberFormat="1" applyFont="1" applyBorder="1" applyAlignment="1">
      <alignmen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xf>
    <xf numFmtId="0" fontId="4" fillId="0" borderId="0" xfId="0" applyFont="1" applyAlignment="1">
      <alignment vertical="top" wrapText="1"/>
    </xf>
    <xf numFmtId="0" fontId="4" fillId="0" borderId="2" xfId="0" applyFont="1" applyBorder="1" applyAlignment="1">
      <alignment vertical="center" wrapText="1"/>
    </xf>
    <xf numFmtId="49" fontId="4" fillId="0" borderId="2" xfId="0" applyNumberFormat="1" applyFont="1" applyBorder="1" applyAlignment="1">
      <alignment vertical="center" wrapText="1"/>
    </xf>
    <xf numFmtId="170" fontId="4" fillId="0" borderId="2" xfId="0" applyNumberFormat="1" applyFont="1" applyBorder="1" applyAlignment="1">
      <alignment vertical="center" wrapText="1"/>
    </xf>
    <xf numFmtId="3" fontId="4" fillId="0" borderId="2" xfId="0" applyNumberFormat="1" applyFont="1" applyBorder="1" applyAlignment="1">
      <alignment vertical="center" wrapText="1"/>
    </xf>
    <xf numFmtId="49" fontId="4" fillId="0" borderId="2" xfId="0" applyNumberFormat="1" applyFont="1" applyBorder="1" applyAlignment="1">
      <alignment horizontal="left" vertical="center" wrapText="1"/>
    </xf>
    <xf numFmtId="49" fontId="4" fillId="0" borderId="2" xfId="0" quotePrefix="1" applyNumberFormat="1" applyFont="1" applyBorder="1" applyAlignment="1">
      <alignment horizontal="center" vertical="center" wrapText="1"/>
    </xf>
    <xf numFmtId="173" fontId="7" fillId="0" borderId="2" xfId="1" applyNumberFormat="1" applyFont="1" applyBorder="1" applyAlignment="1">
      <alignment vertical="top" wrapText="1"/>
    </xf>
    <xf numFmtId="0" fontId="8" fillId="0" borderId="0" xfId="4" applyFont="1" applyAlignment="1">
      <alignment vertical="center"/>
    </xf>
    <xf numFmtId="0" fontId="9" fillId="0" borderId="0" xfId="4" applyFont="1" applyAlignment="1">
      <alignment horizontal="center" vertical="center"/>
    </xf>
    <xf numFmtId="49" fontId="8" fillId="0" borderId="0" xfId="4" applyNumberFormat="1" applyFont="1" applyAlignment="1">
      <alignment vertical="center"/>
    </xf>
    <xf numFmtId="0" fontId="8" fillId="0" borderId="0" xfId="4" applyFont="1" applyAlignment="1">
      <alignment horizontal="center" vertical="center"/>
    </xf>
    <xf numFmtId="1" fontId="8" fillId="0" borderId="0" xfId="4" applyNumberFormat="1" applyFont="1" applyAlignment="1">
      <alignment vertical="center"/>
    </xf>
    <xf numFmtId="0" fontId="8" fillId="0" borderId="0" xfId="4" applyFont="1" applyAlignment="1">
      <alignment horizontal="left" vertical="center"/>
    </xf>
    <xf numFmtId="49" fontId="9" fillId="0" borderId="2" xfId="4" applyNumberFormat="1" applyFont="1" applyBorder="1" applyAlignment="1">
      <alignment horizontal="center" vertical="center" wrapText="1"/>
    </xf>
    <xf numFmtId="0" fontId="8" fillId="0" borderId="2" xfId="4" applyFont="1" applyBorder="1" applyAlignment="1">
      <alignment horizontal="center" vertical="center"/>
    </xf>
    <xf numFmtId="49" fontId="8" fillId="0" borderId="2" xfId="4" applyNumberFormat="1" applyFont="1" applyBorder="1" applyAlignment="1">
      <alignment horizontal="center" vertical="center" wrapText="1"/>
    </xf>
    <xf numFmtId="0" fontId="8" fillId="0" borderId="2" xfId="4"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9" xfId="4" applyNumberFormat="1" applyFont="1" applyBorder="1" applyAlignment="1">
      <alignment vertical="center"/>
    </xf>
    <xf numFmtId="49" fontId="8" fillId="0" borderId="4" xfId="4" applyNumberFormat="1" applyFont="1" applyBorder="1" applyAlignment="1">
      <alignment vertical="center"/>
    </xf>
    <xf numFmtId="49" fontId="8" fillId="0" borderId="3" xfId="4" applyNumberFormat="1" applyFont="1" applyBorder="1" applyAlignment="1">
      <alignment vertical="center"/>
    </xf>
    <xf numFmtId="49" fontId="8" fillId="0" borderId="10" xfId="4" applyNumberFormat="1" applyFont="1" applyBorder="1" applyAlignment="1">
      <alignment horizontal="center" vertical="center" wrapText="1"/>
    </xf>
    <xf numFmtId="170" fontId="8" fillId="0" borderId="10" xfId="4" applyNumberFormat="1" applyFont="1" applyBorder="1" applyAlignment="1">
      <alignment vertical="center" wrapText="1"/>
    </xf>
    <xf numFmtId="49" fontId="8" fillId="0" borderId="10" xfId="4" applyNumberFormat="1" applyFont="1" applyBorder="1" applyAlignment="1">
      <alignment horizontal="left" vertical="center" wrapText="1"/>
    </xf>
    <xf numFmtId="2" fontId="8" fillId="0" borderId="10" xfId="4" applyNumberFormat="1" applyFont="1" applyFill="1" applyBorder="1" applyAlignment="1" applyProtection="1">
      <alignment horizontal="center" vertical="center" wrapText="1"/>
      <protection hidden="1"/>
    </xf>
    <xf numFmtId="49" fontId="8" fillId="0" borderId="11" xfId="4" applyNumberFormat="1" applyFont="1" applyBorder="1" applyAlignment="1">
      <alignment horizontal="center" vertical="center" wrapText="1"/>
    </xf>
    <xf numFmtId="49" fontId="8" fillId="0" borderId="12" xfId="4" applyNumberFormat="1" applyFont="1" applyBorder="1" applyAlignment="1">
      <alignment horizontal="center" vertical="center" wrapText="1"/>
    </xf>
    <xf numFmtId="173" fontId="8" fillId="0" borderId="0" xfId="2" applyNumberFormat="1" applyFont="1" applyAlignment="1">
      <alignment vertical="center"/>
    </xf>
    <xf numFmtId="49" fontId="8" fillId="0" borderId="10" xfId="4" quotePrefix="1" applyNumberFormat="1" applyFont="1" applyBorder="1" applyAlignment="1">
      <alignment horizontal="center" vertical="center" wrapText="1"/>
    </xf>
    <xf numFmtId="49" fontId="8" fillId="0" borderId="10" xfId="4" applyNumberFormat="1" applyFont="1" applyBorder="1" applyAlignment="1">
      <alignment vertical="center" wrapText="1"/>
    </xf>
    <xf numFmtId="173" fontId="8" fillId="0" borderId="0" xfId="2" quotePrefix="1" applyNumberFormat="1" applyFont="1" applyAlignment="1">
      <alignment vertical="center"/>
    </xf>
    <xf numFmtId="49" fontId="8" fillId="0" borderId="13" xfId="4" applyNumberFormat="1" applyFont="1" applyBorder="1" applyAlignment="1">
      <alignment horizontal="center" vertical="center" wrapText="1"/>
    </xf>
    <xf numFmtId="0" fontId="8" fillId="0" borderId="0" xfId="4" quotePrefix="1" applyFont="1" applyAlignment="1">
      <alignment vertical="center"/>
    </xf>
    <xf numFmtId="0" fontId="9" fillId="0" borderId="2" xfId="4" applyFont="1" applyBorder="1" applyAlignment="1">
      <alignment vertical="center"/>
    </xf>
    <xf numFmtId="0" fontId="9" fillId="0" borderId="2" xfId="4" applyFont="1" applyBorder="1" applyAlignment="1">
      <alignment vertical="center" wrapText="1"/>
    </xf>
    <xf numFmtId="49" fontId="9" fillId="0" borderId="2" xfId="4" applyNumberFormat="1" applyFont="1" applyBorder="1" applyAlignment="1">
      <alignment vertical="center" wrapText="1"/>
    </xf>
    <xf numFmtId="0" fontId="9" fillId="0" borderId="2" xfId="4" applyFont="1" applyBorder="1" applyAlignment="1">
      <alignment horizontal="center" vertical="center" wrapText="1"/>
    </xf>
    <xf numFmtId="3" fontId="9" fillId="0" borderId="2" xfId="4" applyNumberFormat="1" applyFont="1" applyBorder="1" applyAlignment="1">
      <alignment vertical="center" wrapText="1"/>
    </xf>
    <xf numFmtId="0" fontId="9" fillId="0" borderId="0" xfId="4" applyFont="1" applyAlignment="1">
      <alignment vertical="center"/>
    </xf>
    <xf numFmtId="49" fontId="8" fillId="0" borderId="9" xfId="4" applyNumberFormat="1" applyFont="1" applyBorder="1" applyAlignment="1">
      <alignment horizontal="left" vertical="center"/>
    </xf>
    <xf numFmtId="49" fontId="8" fillId="0" borderId="4" xfId="4" applyNumberFormat="1" applyFont="1" applyBorder="1" applyAlignment="1">
      <alignment horizontal="left" vertical="center" wrapText="1"/>
    </xf>
    <xf numFmtId="3" fontId="8" fillId="0" borderId="4" xfId="4" applyNumberFormat="1" applyFont="1" applyBorder="1" applyAlignment="1">
      <alignment vertical="center" wrapText="1"/>
    </xf>
    <xf numFmtId="49" fontId="8" fillId="0" borderId="4" xfId="4" applyNumberFormat="1" applyFont="1" applyBorder="1" applyAlignment="1">
      <alignment vertical="center" wrapText="1"/>
    </xf>
    <xf numFmtId="0" fontId="8" fillId="0" borderId="3" xfId="4" applyFont="1" applyBorder="1" applyAlignment="1">
      <alignment vertical="center" wrapText="1"/>
    </xf>
    <xf numFmtId="49" fontId="8" fillId="0" borderId="2" xfId="4" applyNumberFormat="1" applyFont="1" applyBorder="1" applyAlignment="1">
      <alignment vertical="center"/>
    </xf>
    <xf numFmtId="49" fontId="8" fillId="0" borderId="2" xfId="4" applyNumberFormat="1" applyFont="1" applyBorder="1" applyAlignment="1">
      <alignment vertical="center" wrapText="1"/>
    </xf>
    <xf numFmtId="170" fontId="8" fillId="0" borderId="2" xfId="4" applyNumberFormat="1" applyFont="1" applyBorder="1" applyAlignment="1">
      <alignment vertical="center" wrapText="1"/>
    </xf>
    <xf numFmtId="3" fontId="8" fillId="0" borderId="2" xfId="4" applyNumberFormat="1" applyFont="1" applyBorder="1" applyAlignment="1">
      <alignment vertical="center" wrapText="1"/>
    </xf>
    <xf numFmtId="173" fontId="9" fillId="0" borderId="0" xfId="2" applyNumberFormat="1" applyFont="1" applyAlignment="1">
      <alignment vertical="center"/>
    </xf>
    <xf numFmtId="0" fontId="8" fillId="0" borderId="0" xfId="4" applyFont="1" applyAlignment="1">
      <alignment horizontal="justify" vertical="center"/>
    </xf>
    <xf numFmtId="0" fontId="4" fillId="0" borderId="0" xfId="4"/>
    <xf numFmtId="0" fontId="4" fillId="0" borderId="5" xfId="4" applyBorder="1"/>
    <xf numFmtId="0" fontId="4" fillId="0" borderId="0" xfId="4" applyBorder="1" applyAlignment="1">
      <alignment horizontal="left"/>
    </xf>
    <xf numFmtId="0" fontId="4" fillId="0" borderId="0" xfId="4" applyBorder="1"/>
    <xf numFmtId="0" fontId="4" fillId="0" borderId="0" xfId="4" quotePrefix="1" applyBorder="1" applyAlignment="1">
      <alignment horizontal="left"/>
    </xf>
    <xf numFmtId="0" fontId="4" fillId="0" borderId="6" xfId="4" quotePrefix="1" applyBorder="1" applyAlignment="1">
      <alignment horizontal="left"/>
    </xf>
    <xf numFmtId="0" fontId="4" fillId="0" borderId="6" xfId="4" applyBorder="1"/>
    <xf numFmtId="0" fontId="4" fillId="0" borderId="0" xfId="4" quotePrefix="1" applyFont="1" applyBorder="1" applyAlignment="1">
      <alignment horizontal="left"/>
    </xf>
    <xf numFmtId="0" fontId="4" fillId="0" borderId="7" xfId="4" applyBorder="1"/>
    <xf numFmtId="0" fontId="4" fillId="0" borderId="8" xfId="4" applyBorder="1"/>
    <xf numFmtId="173" fontId="8" fillId="0" borderId="10" xfId="1" applyNumberFormat="1" applyFont="1" applyBorder="1" applyAlignment="1">
      <alignment horizontal="right" vertical="center" wrapText="1"/>
    </xf>
    <xf numFmtId="173" fontId="8" fillId="0" borderId="10" xfId="1" applyNumberFormat="1" applyFont="1" applyBorder="1" applyAlignment="1">
      <alignment horizontal="center" vertical="center" wrapText="1"/>
    </xf>
    <xf numFmtId="173" fontId="8" fillId="0" borderId="10" xfId="1" applyNumberFormat="1" applyFont="1" applyBorder="1" applyAlignment="1">
      <alignment vertical="center" wrapText="1"/>
    </xf>
    <xf numFmtId="173" fontId="9" fillId="0" borderId="2" xfId="1" applyNumberFormat="1" applyFont="1" applyBorder="1" applyAlignment="1">
      <alignment vertical="center" wrapText="1"/>
    </xf>
    <xf numFmtId="9" fontId="8" fillId="0" borderId="11" xfId="1" applyNumberFormat="1" applyFont="1" applyBorder="1" applyAlignment="1">
      <alignment horizontal="center" vertical="center" wrapText="1"/>
    </xf>
    <xf numFmtId="0" fontId="0" fillId="0" borderId="2" xfId="0" applyBorder="1" applyAlignment="1">
      <alignment vertical="center"/>
    </xf>
    <xf numFmtId="0" fontId="4" fillId="0" borderId="2" xfId="0" applyFont="1" applyBorder="1" applyAlignment="1">
      <alignment vertical="center"/>
    </xf>
    <xf numFmtId="0" fontId="4" fillId="0" borderId="2" xfId="0" quotePrefix="1" applyFont="1" applyBorder="1" applyAlignment="1">
      <alignment vertical="center"/>
    </xf>
    <xf numFmtId="0" fontId="0" fillId="0" borderId="2" xfId="0" quotePrefix="1" applyFont="1" applyBorder="1" applyAlignment="1">
      <alignment vertical="center"/>
    </xf>
    <xf numFmtId="0" fontId="0" fillId="0" borderId="2" xfId="0" quotePrefix="1" applyBorder="1" applyAlignment="1">
      <alignment vertical="center"/>
    </xf>
    <xf numFmtId="173" fontId="8" fillId="0" borderId="0" xfId="1" applyNumberFormat="1" applyFont="1" applyAlignment="1">
      <alignment vertical="center"/>
    </xf>
    <xf numFmtId="173" fontId="8" fillId="0" borderId="0" xfId="4" applyNumberFormat="1" applyFont="1" applyAlignment="1">
      <alignment vertical="center"/>
    </xf>
    <xf numFmtId="0" fontId="8" fillId="0" borderId="10" xfId="4" applyNumberFormat="1" applyFont="1" applyBorder="1" applyAlignment="1">
      <alignment horizontal="center" vertical="center" wrapText="1"/>
    </xf>
    <xf numFmtId="0" fontId="8" fillId="0" borderId="12" xfId="4" applyNumberFormat="1" applyFont="1" applyBorder="1" applyAlignment="1">
      <alignment horizontal="center" vertical="center"/>
    </xf>
    <xf numFmtId="0" fontId="8" fillId="0" borderId="10" xfId="4" applyNumberFormat="1" applyFont="1" applyBorder="1" applyAlignment="1">
      <alignment horizontal="center" vertical="center"/>
    </xf>
    <xf numFmtId="0" fontId="8" fillId="0" borderId="12" xfId="0" applyFont="1" applyBorder="1" applyAlignment="1">
      <alignment vertical="center"/>
    </xf>
    <xf numFmtId="0" fontId="8" fillId="0" borderId="10" xfId="0" applyFont="1" applyBorder="1" applyAlignment="1">
      <alignment vertical="center"/>
    </xf>
    <xf numFmtId="0" fontId="9" fillId="2" borderId="14" xfId="4" applyFont="1" applyFill="1" applyBorder="1" applyAlignment="1">
      <alignment vertical="center"/>
    </xf>
    <xf numFmtId="49" fontId="9" fillId="2" borderId="14" xfId="4" quotePrefix="1" applyNumberFormat="1" applyFont="1" applyFill="1" applyBorder="1" applyAlignment="1">
      <alignment vertical="center"/>
    </xf>
    <xf numFmtId="0" fontId="8" fillId="0" borderId="10" xfId="4" applyNumberFormat="1" applyFont="1" applyBorder="1" applyAlignment="1">
      <alignment horizontal="left" vertical="center" wrapText="1"/>
    </xf>
    <xf numFmtId="170" fontId="8" fillId="0" borderId="10" xfId="4" applyNumberFormat="1" applyFont="1" applyBorder="1" applyAlignment="1">
      <alignment horizontal="center" vertical="center" wrapText="1"/>
    </xf>
    <xf numFmtId="0" fontId="4" fillId="0" borderId="10" xfId="0" applyNumberFormat="1" applyFont="1" applyBorder="1" applyAlignment="1">
      <alignment horizontal="center" vertical="center" wrapText="1"/>
    </xf>
    <xf numFmtId="0" fontId="4" fillId="0" borderId="10" xfId="0" applyFont="1" applyBorder="1" applyAlignment="1">
      <alignment vertical="center" wrapText="1"/>
    </xf>
    <xf numFmtId="49" fontId="4" fillId="0" borderId="10" xfId="0" quotePrefix="1" applyNumberFormat="1" applyFont="1" applyBorder="1" applyAlignment="1">
      <alignment horizontal="center" vertical="center" wrapText="1"/>
    </xf>
    <xf numFmtId="170" fontId="4" fillId="0" borderId="10" xfId="0" applyNumberFormat="1" applyFont="1" applyBorder="1" applyAlignment="1">
      <alignment vertical="center" wrapText="1"/>
    </xf>
    <xf numFmtId="0" fontId="0" fillId="0" borderId="10" xfId="0" applyBorder="1" applyAlignment="1">
      <alignment vertical="center"/>
    </xf>
    <xf numFmtId="49" fontId="4" fillId="0" borderId="10" xfId="0" applyNumberFormat="1" applyFont="1" applyBorder="1" applyAlignment="1">
      <alignment horizontal="left" vertical="center" wrapText="1"/>
    </xf>
    <xf numFmtId="173" fontId="4" fillId="0" borderId="10" xfId="1" applyNumberFormat="1" applyFont="1" applyBorder="1" applyAlignment="1">
      <alignment vertical="center" wrapText="1"/>
    </xf>
    <xf numFmtId="49" fontId="4" fillId="0" borderId="10" xfId="0" applyNumberFormat="1" applyFont="1" applyBorder="1" applyAlignment="1">
      <alignment vertical="center" wrapText="1"/>
    </xf>
    <xf numFmtId="3" fontId="4" fillId="0" borderId="15" xfId="0" applyNumberFormat="1" applyFont="1" applyBorder="1" applyAlignment="1">
      <alignment vertical="top" wrapText="1"/>
    </xf>
    <xf numFmtId="0" fontId="4" fillId="0" borderId="16" xfId="0" applyFont="1" applyBorder="1" applyAlignment="1">
      <alignment vertical="top" wrapText="1"/>
    </xf>
    <xf numFmtId="49" fontId="7" fillId="0" borderId="17" xfId="0" applyNumberFormat="1" applyFont="1" applyBorder="1" applyAlignment="1">
      <alignment vertical="top" wrapText="1"/>
    </xf>
    <xf numFmtId="173" fontId="7" fillId="0" borderId="17" xfId="1" applyNumberFormat="1" applyFont="1" applyBorder="1" applyAlignment="1">
      <alignment vertical="top" wrapText="1"/>
    </xf>
    <xf numFmtId="0" fontId="4" fillId="0" borderId="10" xfId="0" applyNumberFormat="1" applyFont="1" applyBorder="1" applyAlignment="1">
      <alignment horizontal="left" vertical="center"/>
    </xf>
    <xf numFmtId="0" fontId="4" fillId="0" borderId="10" xfId="0" applyNumberFormat="1" applyFont="1" applyBorder="1" applyAlignment="1">
      <alignment vertical="center" wrapText="1"/>
    </xf>
    <xf numFmtId="0" fontId="4" fillId="0" borderId="11" xfId="0" applyNumberFormat="1"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173" fontId="4" fillId="0" borderId="11" xfId="1" applyNumberFormat="1" applyFont="1" applyBorder="1" applyAlignment="1">
      <alignment vertical="center" wrapText="1"/>
    </xf>
    <xf numFmtId="0" fontId="4" fillId="0" borderId="2" xfId="0" applyFont="1" applyBorder="1" applyAlignment="1">
      <alignment vertical="top" wrapText="1"/>
    </xf>
    <xf numFmtId="49" fontId="9" fillId="0" borderId="2" xfId="4" applyNumberFormat="1" applyFont="1" applyBorder="1" applyAlignment="1">
      <alignment horizontal="center" vertical="center" wrapText="1"/>
    </xf>
    <xf numFmtId="1" fontId="9" fillId="0" borderId="2" xfId="4" applyNumberFormat="1" applyFont="1" applyBorder="1" applyAlignment="1">
      <alignment horizontal="center" vertical="center" wrapText="1"/>
    </xf>
    <xf numFmtId="0" fontId="9" fillId="0" borderId="0" xfId="4" applyFont="1" applyAlignment="1">
      <alignment horizontal="center" vertical="center"/>
    </xf>
    <xf numFmtId="0" fontId="8" fillId="0" borderId="0" xfId="4" applyFont="1" applyAlignment="1">
      <alignment horizontal="center" vertical="center"/>
    </xf>
    <xf numFmtId="0" fontId="8" fillId="0" borderId="0" xfId="4" applyFont="1" applyAlignment="1">
      <alignment horizontal="left" vertical="center"/>
    </xf>
    <xf numFmtId="0" fontId="8" fillId="0" borderId="0" xfId="4" applyFont="1" applyBorder="1" applyAlignment="1">
      <alignment horizontal="right" vertical="center"/>
    </xf>
    <xf numFmtId="49" fontId="9" fillId="0" borderId="2" xfId="4" applyNumberFormat="1" applyFont="1" applyBorder="1" applyAlignment="1">
      <alignment horizontal="center" vertical="center"/>
    </xf>
    <xf numFmtId="49" fontId="9" fillId="0" borderId="15" xfId="4" applyNumberFormat="1" applyFont="1" applyBorder="1" applyAlignment="1">
      <alignment horizontal="center" vertical="center" wrapText="1"/>
    </xf>
    <xf numFmtId="49" fontId="9" fillId="0" borderId="16" xfId="4" applyNumberFormat="1" applyFont="1" applyBorder="1" applyAlignment="1">
      <alignment horizontal="center" vertical="center" wrapText="1"/>
    </xf>
    <xf numFmtId="49" fontId="9" fillId="0" borderId="18" xfId="4" applyNumberFormat="1" applyFont="1" applyBorder="1" applyAlignment="1">
      <alignment horizontal="center" vertical="center" wrapText="1"/>
    </xf>
    <xf numFmtId="49" fontId="9" fillId="0" borderId="19" xfId="4" applyNumberFormat="1"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Border="1" applyAlignment="1">
      <alignment horizontal="right"/>
    </xf>
    <xf numFmtId="49" fontId="5" fillId="0" borderId="2" xfId="0" applyNumberFormat="1" applyFont="1" applyBorder="1" applyAlignment="1">
      <alignment horizontal="center" vertical="center" wrapText="1"/>
    </xf>
    <xf numFmtId="49" fontId="5" fillId="0" borderId="15"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9" xfId="0" applyNumberFormat="1" applyFont="1" applyBorder="1" applyAlignment="1">
      <alignment horizontal="center" vertical="center" wrapText="1"/>
    </xf>
    <xf numFmtId="49" fontId="4" fillId="0" borderId="20"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4" fillId="0" borderId="0" xfId="0" quotePrefix="1" applyFont="1"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wrapText="1"/>
    </xf>
    <xf numFmtId="0" fontId="0" fillId="0" borderId="0" xfId="0" quotePrefix="1" applyBorder="1" applyAlignment="1">
      <alignment horizontal="left" wrapText="1"/>
    </xf>
    <xf numFmtId="0" fontId="0" fillId="0" borderId="6" xfId="0" quotePrefix="1" applyBorder="1" applyAlignment="1">
      <alignment horizontal="left" wrapText="1"/>
    </xf>
    <xf numFmtId="0" fontId="0" fillId="0" borderId="0" xfId="0" applyBorder="1" applyAlignment="1">
      <alignment horizontal="left"/>
    </xf>
    <xf numFmtId="0" fontId="4" fillId="0" borderId="8" xfId="0" quotePrefix="1" applyFont="1" applyBorder="1" applyAlignment="1">
      <alignment horizontal="left"/>
    </xf>
    <xf numFmtId="0" fontId="0" fillId="0" borderId="8" xfId="0" quotePrefix="1" applyBorder="1" applyAlignment="1">
      <alignment horizontal="left"/>
    </xf>
    <xf numFmtId="0" fontId="0" fillId="0" borderId="24" xfId="0" quotePrefix="1" applyBorder="1" applyAlignment="1">
      <alignment horizontal="left"/>
    </xf>
    <xf numFmtId="0" fontId="0" fillId="0" borderId="6" xfId="0" applyBorder="1" applyAlignment="1">
      <alignment horizontal="left"/>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5" xfId="0" applyFont="1" applyBorder="1" applyAlignment="1">
      <alignment horizontal="left" vertical="center"/>
    </xf>
    <xf numFmtId="0" fontId="7" fillId="0" borderId="0" xfId="0" applyFont="1" applyBorder="1" applyAlignment="1">
      <alignment horizontal="left" vertical="center"/>
    </xf>
    <xf numFmtId="0" fontId="7" fillId="0" borderId="6" xfId="0" applyFont="1" applyBorder="1" applyAlignment="1">
      <alignment horizontal="left" vertical="center"/>
    </xf>
    <xf numFmtId="0" fontId="7" fillId="0" borderId="21" xfId="4" applyFont="1" applyBorder="1" applyAlignment="1">
      <alignment horizontal="center" vertical="center"/>
    </xf>
    <xf numFmtId="0" fontId="7" fillId="0" borderId="22" xfId="4" applyFont="1" applyBorder="1" applyAlignment="1">
      <alignment horizontal="center" vertical="center"/>
    </xf>
    <xf numFmtId="0" fontId="7" fillId="0" borderId="23" xfId="4" applyFont="1" applyBorder="1" applyAlignment="1">
      <alignment horizontal="center" vertical="center"/>
    </xf>
    <xf numFmtId="0" fontId="7" fillId="0" borderId="5" xfId="4" applyFont="1" applyBorder="1" applyAlignment="1">
      <alignment horizontal="left" vertical="center"/>
    </xf>
    <xf numFmtId="0" fontId="7" fillId="0" borderId="0" xfId="4" applyFont="1" applyBorder="1" applyAlignment="1">
      <alignment horizontal="left" vertical="center"/>
    </xf>
    <xf numFmtId="0" fontId="7" fillId="0" borderId="6" xfId="4" applyFont="1" applyBorder="1" applyAlignment="1">
      <alignment horizontal="left" vertical="center"/>
    </xf>
    <xf numFmtId="0" fontId="4" fillId="0" borderId="0" xfId="4" applyBorder="1" applyAlignment="1">
      <alignment horizontal="left"/>
    </xf>
    <xf numFmtId="0" fontId="4" fillId="0" borderId="6" xfId="4" applyBorder="1" applyAlignment="1">
      <alignment horizontal="left"/>
    </xf>
    <xf numFmtId="0" fontId="4" fillId="0" borderId="0" xfId="4" quotePrefix="1" applyBorder="1" applyAlignment="1">
      <alignment horizontal="left"/>
    </xf>
    <xf numFmtId="0" fontId="4" fillId="0" borderId="6" xfId="4" quotePrefix="1" applyBorder="1" applyAlignment="1">
      <alignment horizontal="left"/>
    </xf>
    <xf numFmtId="0" fontId="4" fillId="0" borderId="0" xfId="4" quotePrefix="1" applyFont="1" applyBorder="1" applyAlignment="1">
      <alignment horizontal="left"/>
    </xf>
    <xf numFmtId="0" fontId="4" fillId="0" borderId="0" xfId="4" quotePrefix="1" applyFont="1" applyBorder="1" applyAlignment="1">
      <alignment horizontal="left" wrapText="1"/>
    </xf>
    <xf numFmtId="0" fontId="4" fillId="0" borderId="6" xfId="4" quotePrefix="1" applyFont="1" applyBorder="1" applyAlignment="1">
      <alignment horizontal="left" wrapText="1"/>
    </xf>
    <xf numFmtId="0" fontId="4" fillId="0" borderId="8" xfId="4" quotePrefix="1" applyFont="1" applyBorder="1" applyAlignment="1">
      <alignment horizontal="left"/>
    </xf>
    <xf numFmtId="0" fontId="4" fillId="0" borderId="8" xfId="4" quotePrefix="1" applyBorder="1" applyAlignment="1">
      <alignment horizontal="left"/>
    </xf>
    <xf numFmtId="0" fontId="4" fillId="0" borderId="24" xfId="4" quotePrefix="1" applyBorder="1" applyAlignment="1">
      <alignment horizontal="left"/>
    </xf>
    <xf numFmtId="0" fontId="4" fillId="0" borderId="0" xfId="4" quotePrefix="1" applyBorder="1" applyAlignment="1">
      <alignment horizontal="left" wrapText="1"/>
    </xf>
    <xf numFmtId="0" fontId="4" fillId="0" borderId="6" xfId="4" quotePrefix="1" applyBorder="1" applyAlignment="1">
      <alignment horizontal="left" wrapText="1"/>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1025" name="Text Box 1"/>
        <xdr:cNvSpPr txBox="1">
          <a:spLocks noChangeArrowheads="1"/>
        </xdr:cNvSpPr>
      </xdr:nvSpPr>
      <xdr:spPr bwMode="auto">
        <a:xfrm>
          <a:off x="152400" y="133349"/>
          <a:ext cx="192404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Q165"/>
  <sheetViews>
    <sheetView tabSelected="1" topLeftCell="B13" zoomScale="85" workbookViewId="0">
      <pane ySplit="4" topLeftCell="A32" activePane="bottomLeft" state="frozen"/>
      <selection activeCell="F24" sqref="F24"/>
      <selection pane="bottomLeft" activeCell="G60" sqref="G60"/>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13.140625" style="39" bestFit="1" customWidth="1"/>
    <col min="16" max="16" width="16" style="39" bestFit="1" customWidth="1"/>
    <col min="17" max="16384" width="9.140625" style="39"/>
  </cols>
  <sheetData>
    <row r="3" spans="1:13" ht="15" x14ac:dyDescent="0.2">
      <c r="B3" s="40"/>
      <c r="C3" s="40"/>
    </row>
    <row r="4" spans="1:13" ht="18" customHeight="1" x14ac:dyDescent="0.2">
      <c r="B4" s="134" t="s">
        <v>68</v>
      </c>
      <c r="C4" s="134"/>
      <c r="D4" s="134"/>
      <c r="E4" s="134"/>
      <c r="F4" s="134"/>
      <c r="G4" s="134"/>
      <c r="H4" s="134"/>
      <c r="I4" s="134"/>
      <c r="J4" s="134"/>
      <c r="K4" s="134"/>
      <c r="L4" s="134"/>
      <c r="M4" s="134"/>
    </row>
    <row r="5" spans="1:13" ht="15" hidden="1" x14ac:dyDescent="0.2">
      <c r="A5" s="39" t="s">
        <v>69</v>
      </c>
      <c r="B5" s="134"/>
      <c r="C5" s="134"/>
      <c r="D5" s="134"/>
      <c r="E5" s="134"/>
      <c r="F5" s="134"/>
      <c r="G5" s="134"/>
      <c r="H5" s="134"/>
      <c r="I5" s="134"/>
      <c r="J5" s="134"/>
      <c r="K5" s="134"/>
      <c r="L5" s="134"/>
      <c r="M5" s="134"/>
    </row>
    <row r="6" spans="1:13" ht="23.25" customHeight="1" x14ac:dyDescent="0.2">
      <c r="B6" s="135" t="s">
        <v>0</v>
      </c>
      <c r="C6" s="135"/>
      <c r="D6" s="135"/>
      <c r="E6" s="135"/>
      <c r="F6" s="135"/>
      <c r="G6" s="135"/>
      <c r="H6" s="135"/>
      <c r="I6" s="135"/>
      <c r="J6" s="135"/>
      <c r="K6" s="135"/>
      <c r="L6" s="135"/>
      <c r="M6" s="135"/>
    </row>
    <row r="7" spans="1:13" x14ac:dyDescent="0.2">
      <c r="B7" s="135" t="s">
        <v>70</v>
      </c>
      <c r="C7" s="135"/>
      <c r="D7" s="135"/>
      <c r="E7" s="135"/>
      <c r="F7" s="135"/>
      <c r="G7" s="135"/>
      <c r="H7" s="135"/>
      <c r="I7" s="135"/>
      <c r="J7" s="135"/>
      <c r="K7" s="135"/>
      <c r="L7" s="135"/>
      <c r="M7" s="135"/>
    </row>
    <row r="8" spans="1:13" x14ac:dyDescent="0.2">
      <c r="B8" s="42"/>
      <c r="C8" s="42"/>
    </row>
    <row r="9" spans="1:13" x14ac:dyDescent="0.2">
      <c r="B9" s="136" t="s">
        <v>1</v>
      </c>
      <c r="C9" s="136"/>
      <c r="D9" s="136"/>
      <c r="E9" s="136"/>
      <c r="F9" s="136"/>
      <c r="G9" s="136"/>
      <c r="H9" s="136"/>
      <c r="I9" s="136"/>
      <c r="J9" s="136"/>
      <c r="K9" s="136"/>
      <c r="L9" s="136"/>
      <c r="M9" s="136"/>
    </row>
    <row r="10" spans="1:13" x14ac:dyDescent="0.2">
      <c r="B10" s="136" t="s">
        <v>2</v>
      </c>
      <c r="C10" s="136"/>
      <c r="D10" s="136"/>
      <c r="E10" s="136"/>
      <c r="F10" s="136"/>
      <c r="G10" s="136"/>
      <c r="H10" s="136"/>
      <c r="I10" s="136"/>
      <c r="J10" s="136"/>
      <c r="K10" s="136"/>
      <c r="L10" s="136"/>
      <c r="M10" s="136"/>
    </row>
    <row r="11" spans="1:13" x14ac:dyDescent="0.2">
      <c r="B11" s="44"/>
      <c r="C11" s="44"/>
    </row>
    <row r="12" spans="1:13" x14ac:dyDescent="0.2">
      <c r="B12" s="137" t="s">
        <v>3</v>
      </c>
      <c r="C12" s="137"/>
      <c r="D12" s="137"/>
      <c r="E12" s="137"/>
      <c r="F12" s="137"/>
      <c r="G12" s="137"/>
      <c r="H12" s="137"/>
      <c r="I12" s="137"/>
      <c r="J12" s="137"/>
      <c r="K12" s="137"/>
      <c r="L12" s="137"/>
      <c r="M12" s="137"/>
    </row>
    <row r="13" spans="1:13" ht="12.75" customHeight="1" x14ac:dyDescent="0.2">
      <c r="B13" s="138" t="s">
        <v>4</v>
      </c>
      <c r="C13" s="139"/>
      <c r="D13" s="139"/>
      <c r="E13" s="139"/>
      <c r="F13" s="140"/>
      <c r="G13" s="132" t="s">
        <v>71</v>
      </c>
      <c r="H13" s="132" t="s">
        <v>72</v>
      </c>
      <c r="I13" s="132" t="s">
        <v>6</v>
      </c>
      <c r="J13" s="132" t="s">
        <v>73</v>
      </c>
      <c r="K13" s="133" t="s">
        <v>74</v>
      </c>
      <c r="L13" s="132" t="s">
        <v>7</v>
      </c>
      <c r="M13" s="132" t="s">
        <v>8</v>
      </c>
    </row>
    <row r="14" spans="1:13" ht="4.5" customHeight="1" x14ac:dyDescent="0.2">
      <c r="B14" s="138"/>
      <c r="C14" s="141"/>
      <c r="D14" s="141"/>
      <c r="E14" s="141"/>
      <c r="F14" s="142"/>
      <c r="G14" s="132"/>
      <c r="H14" s="132"/>
      <c r="I14" s="132"/>
      <c r="J14" s="132"/>
      <c r="K14" s="133"/>
      <c r="L14" s="132"/>
      <c r="M14" s="132"/>
    </row>
    <row r="15" spans="1:13" ht="62.25" customHeight="1" x14ac:dyDescent="0.2">
      <c r="B15" s="138"/>
      <c r="C15" s="45" t="s">
        <v>48</v>
      </c>
      <c r="D15" s="45" t="s">
        <v>9</v>
      </c>
      <c r="E15" s="45" t="s">
        <v>10</v>
      </c>
      <c r="F15" s="45" t="s">
        <v>11</v>
      </c>
      <c r="G15" s="132"/>
      <c r="H15" s="132"/>
      <c r="I15" s="132"/>
      <c r="J15" s="132"/>
      <c r="K15" s="133"/>
      <c r="L15" s="132"/>
      <c r="M15" s="132"/>
    </row>
    <row r="16" spans="1:13" x14ac:dyDescent="0.2">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x14ac:dyDescent="0.2">
      <c r="B17" s="50" t="s">
        <v>76</v>
      </c>
      <c r="C17" s="51"/>
      <c r="D17" s="51"/>
      <c r="E17" s="51"/>
      <c r="F17" s="51"/>
      <c r="G17" s="51"/>
      <c r="H17" s="51"/>
      <c r="I17" s="51"/>
      <c r="J17" s="51"/>
      <c r="K17" s="51"/>
      <c r="L17" s="51"/>
      <c r="M17" s="52"/>
    </row>
    <row r="18" spans="2:17" ht="24" customHeight="1" x14ac:dyDescent="0.2">
      <c r="B18" s="105">
        <f>IF(G18&lt;&gt;"",ROW()-17,"")</f>
        <v>1</v>
      </c>
      <c r="C18" s="53"/>
      <c r="D18" s="104" t="e">
        <f t="shared" ref="D18:D63" si="0">IF(ISNA(VLOOKUP(G18,DSMV,3,0)),"",VLOOKUP(G18,DSMV,3,0))</f>
        <v>#REF!</v>
      </c>
      <c r="E18" s="60" t="s">
        <v>248</v>
      </c>
      <c r="F18" s="54">
        <v>41643</v>
      </c>
      <c r="G18" s="107" t="s">
        <v>137</v>
      </c>
      <c r="H18" s="56">
        <f t="shared" ref="H18:H49" si="1">IF(ISNA(VLOOKUP(G18,DSMV,2,0)),"",VLOOKUP(G18,DSMV,2,0))</f>
        <v>0</v>
      </c>
      <c r="I18" s="55" t="s">
        <v>237</v>
      </c>
      <c r="J18" s="92"/>
      <c r="K18" s="96">
        <v>0.1</v>
      </c>
      <c r="L18" s="92">
        <v>9317125</v>
      </c>
      <c r="M18" s="58">
        <v>1</v>
      </c>
      <c r="N18" s="102"/>
      <c r="O18" s="59"/>
      <c r="P18" s="102"/>
      <c r="Q18" s="103"/>
    </row>
    <row r="19" spans="2:17" ht="24" customHeight="1" x14ac:dyDescent="0.2">
      <c r="B19" s="106">
        <f>IF(G19&lt;&gt;"",ROW()-17,"")</f>
        <v>2</v>
      </c>
      <c r="C19" s="53"/>
      <c r="D19" s="104" t="e">
        <f t="shared" si="0"/>
        <v>#REF!</v>
      </c>
      <c r="E19" s="60" t="s">
        <v>129</v>
      </c>
      <c r="F19" s="54">
        <v>41645</v>
      </c>
      <c r="G19" s="108" t="s">
        <v>135</v>
      </c>
      <c r="H19" s="56">
        <f t="shared" si="1"/>
        <v>0</v>
      </c>
      <c r="I19" s="55" t="s">
        <v>100</v>
      </c>
      <c r="J19" s="92"/>
      <c r="K19" s="96">
        <v>0.1</v>
      </c>
      <c r="L19" s="92">
        <v>1000000</v>
      </c>
      <c r="M19" s="53">
        <v>1</v>
      </c>
      <c r="N19" s="102"/>
      <c r="O19" s="59"/>
      <c r="P19" s="102"/>
      <c r="Q19" s="103"/>
    </row>
    <row r="20" spans="2:17" ht="24" customHeight="1" x14ac:dyDescent="0.2">
      <c r="B20" s="106">
        <f t="shared" ref="B20:B63" si="2">IF(G20&lt;&gt;"",ROW()-17,"")</f>
        <v>3</v>
      </c>
      <c r="C20" s="53"/>
      <c r="D20" s="104" t="e">
        <f t="shared" si="0"/>
        <v>#REF!</v>
      </c>
      <c r="E20" s="53" t="s">
        <v>249</v>
      </c>
      <c r="F20" s="54">
        <v>41653</v>
      </c>
      <c r="G20" s="55" t="s">
        <v>131</v>
      </c>
      <c r="H20" s="56">
        <f t="shared" si="1"/>
        <v>0</v>
      </c>
      <c r="I20" s="55" t="s">
        <v>281</v>
      </c>
      <c r="J20" s="92"/>
      <c r="K20" s="96">
        <v>0.1</v>
      </c>
      <c r="L20" s="92">
        <v>2273750</v>
      </c>
      <c r="M20" s="53">
        <v>1</v>
      </c>
      <c r="N20" s="102"/>
      <c r="O20" s="59"/>
      <c r="P20" s="102"/>
    </row>
    <row r="21" spans="2:17" ht="24" customHeight="1" x14ac:dyDescent="0.2">
      <c r="B21" s="106">
        <f t="shared" si="2"/>
        <v>4</v>
      </c>
      <c r="C21" s="53"/>
      <c r="D21" s="104" t="e">
        <f t="shared" si="0"/>
        <v>#REF!</v>
      </c>
      <c r="E21" s="53" t="s">
        <v>250</v>
      </c>
      <c r="F21" s="54">
        <v>41654</v>
      </c>
      <c r="G21" s="55" t="s">
        <v>240</v>
      </c>
      <c r="H21" s="56">
        <f t="shared" si="1"/>
        <v>0</v>
      </c>
      <c r="I21" s="55" t="s">
        <v>282</v>
      </c>
      <c r="J21" s="92"/>
      <c r="K21" s="96">
        <v>0.1</v>
      </c>
      <c r="L21" s="92">
        <v>536660</v>
      </c>
      <c r="M21" s="53">
        <v>1</v>
      </c>
      <c r="N21" s="102"/>
      <c r="O21" s="59"/>
      <c r="P21" s="102"/>
    </row>
    <row r="22" spans="2:17" ht="24" customHeight="1" x14ac:dyDescent="0.2">
      <c r="B22" s="106">
        <f t="shared" si="2"/>
        <v>5</v>
      </c>
      <c r="C22" s="53"/>
      <c r="D22" s="104" t="e">
        <f t="shared" si="0"/>
        <v>#REF!</v>
      </c>
      <c r="E22" s="53" t="s">
        <v>125</v>
      </c>
      <c r="F22" s="54">
        <v>41681</v>
      </c>
      <c r="G22" s="55" t="s">
        <v>241</v>
      </c>
      <c r="H22" s="56">
        <f t="shared" si="1"/>
        <v>0</v>
      </c>
      <c r="I22" s="55" t="s">
        <v>283</v>
      </c>
      <c r="J22" s="94"/>
      <c r="K22" s="96">
        <v>0.1</v>
      </c>
      <c r="L22" s="92">
        <v>1798574</v>
      </c>
      <c r="M22" s="53">
        <v>1</v>
      </c>
      <c r="N22" s="102"/>
      <c r="O22" s="59"/>
      <c r="P22" s="102"/>
    </row>
    <row r="23" spans="2:17" ht="24" customHeight="1" x14ac:dyDescent="0.2">
      <c r="B23" s="106">
        <f t="shared" si="2"/>
        <v>6</v>
      </c>
      <c r="C23" s="53"/>
      <c r="D23" s="104" t="e">
        <f t="shared" si="0"/>
        <v>#REF!</v>
      </c>
      <c r="E23" s="53" t="s">
        <v>251</v>
      </c>
      <c r="F23" s="54">
        <v>41682</v>
      </c>
      <c r="G23" s="55" t="s">
        <v>240</v>
      </c>
      <c r="H23" s="56">
        <f t="shared" si="1"/>
        <v>0</v>
      </c>
      <c r="I23" s="55" t="s">
        <v>283</v>
      </c>
      <c r="J23" s="92"/>
      <c r="K23" s="96">
        <v>0.1</v>
      </c>
      <c r="L23" s="92">
        <v>658200</v>
      </c>
      <c r="M23" s="53">
        <v>1</v>
      </c>
      <c r="N23" s="102"/>
      <c r="O23" s="59"/>
      <c r="P23" s="102"/>
    </row>
    <row r="24" spans="2:17" ht="24" customHeight="1" x14ac:dyDescent="0.2">
      <c r="B24" s="106">
        <f t="shared" si="2"/>
        <v>7</v>
      </c>
      <c r="C24" s="53"/>
      <c r="D24" s="104" t="e">
        <f t="shared" si="0"/>
        <v>#REF!</v>
      </c>
      <c r="E24" s="53" t="s">
        <v>252</v>
      </c>
      <c r="F24" s="54">
        <v>41683</v>
      </c>
      <c r="G24" s="55" t="s">
        <v>240</v>
      </c>
      <c r="H24" s="56">
        <f t="shared" si="1"/>
        <v>0</v>
      </c>
      <c r="I24" s="55" t="s">
        <v>283</v>
      </c>
      <c r="J24" s="92"/>
      <c r="K24" s="96">
        <v>0.1</v>
      </c>
      <c r="L24" s="92">
        <v>951635</v>
      </c>
      <c r="M24" s="53">
        <v>1</v>
      </c>
      <c r="N24" s="102"/>
      <c r="O24" s="59"/>
      <c r="P24" s="102"/>
    </row>
    <row r="25" spans="2:17" ht="24" customHeight="1" x14ac:dyDescent="0.2">
      <c r="B25" s="106">
        <f t="shared" si="2"/>
        <v>8</v>
      </c>
      <c r="C25" s="53"/>
      <c r="D25" s="104" t="e">
        <f t="shared" si="0"/>
        <v>#REF!</v>
      </c>
      <c r="E25" s="53" t="s">
        <v>253</v>
      </c>
      <c r="F25" s="54">
        <v>41685</v>
      </c>
      <c r="G25" s="55" t="s">
        <v>132</v>
      </c>
      <c r="H25" s="56">
        <f t="shared" si="1"/>
        <v>0</v>
      </c>
      <c r="I25" s="55" t="s">
        <v>139</v>
      </c>
      <c r="J25" s="92"/>
      <c r="K25" s="96">
        <v>0.1</v>
      </c>
      <c r="L25" s="92">
        <v>29309</v>
      </c>
      <c r="M25" s="53">
        <v>1</v>
      </c>
      <c r="N25" s="102"/>
      <c r="O25" s="59"/>
    </row>
    <row r="26" spans="2:17" ht="24" customHeight="1" x14ac:dyDescent="0.2">
      <c r="B26" s="106">
        <f t="shared" si="2"/>
        <v>9</v>
      </c>
      <c r="C26" s="63"/>
      <c r="D26" s="104" t="e">
        <f t="shared" si="0"/>
        <v>#REF!</v>
      </c>
      <c r="E26" s="53" t="s">
        <v>254</v>
      </c>
      <c r="F26" s="54">
        <v>41687</v>
      </c>
      <c r="G26" s="55" t="s">
        <v>241</v>
      </c>
      <c r="H26" s="56">
        <f t="shared" si="1"/>
        <v>0</v>
      </c>
      <c r="I26" s="55" t="s">
        <v>283</v>
      </c>
      <c r="J26" s="92"/>
      <c r="K26" s="96">
        <v>0.1</v>
      </c>
      <c r="L26" s="92">
        <v>1726555</v>
      </c>
      <c r="M26" s="53">
        <v>1</v>
      </c>
      <c r="N26" s="102"/>
      <c r="O26" s="59"/>
    </row>
    <row r="27" spans="2:17" ht="24" customHeight="1" x14ac:dyDescent="0.2">
      <c r="B27" s="106">
        <f t="shared" si="2"/>
        <v>10</v>
      </c>
      <c r="C27" s="63"/>
      <c r="D27" s="104" t="e">
        <f t="shared" si="0"/>
        <v>#REF!</v>
      </c>
      <c r="E27" s="53" t="s">
        <v>255</v>
      </c>
      <c r="F27" s="54">
        <v>41689</v>
      </c>
      <c r="G27" s="55" t="s">
        <v>131</v>
      </c>
      <c r="H27" s="56">
        <f t="shared" si="1"/>
        <v>0</v>
      </c>
      <c r="I27" s="55" t="s">
        <v>281</v>
      </c>
      <c r="J27" s="92"/>
      <c r="K27" s="96">
        <v>0.1</v>
      </c>
      <c r="L27" s="92">
        <v>2327250</v>
      </c>
      <c r="M27" s="53">
        <v>1</v>
      </c>
      <c r="N27" s="102"/>
      <c r="O27" s="59"/>
    </row>
    <row r="28" spans="2:17" ht="24" customHeight="1" x14ac:dyDescent="0.2">
      <c r="B28" s="106">
        <f t="shared" si="2"/>
        <v>11</v>
      </c>
      <c r="C28" s="63"/>
      <c r="D28" s="104" t="e">
        <f t="shared" si="0"/>
        <v>#REF!</v>
      </c>
      <c r="E28" s="53" t="s">
        <v>256</v>
      </c>
      <c r="F28" s="54">
        <v>41698</v>
      </c>
      <c r="G28" s="55" t="s">
        <v>241</v>
      </c>
      <c r="H28" s="56">
        <f t="shared" si="1"/>
        <v>0</v>
      </c>
      <c r="I28" s="55" t="s">
        <v>283</v>
      </c>
      <c r="J28" s="92"/>
      <c r="K28" s="96">
        <v>0.1</v>
      </c>
      <c r="L28" s="92">
        <v>1055664</v>
      </c>
      <c r="M28" s="53">
        <v>1</v>
      </c>
      <c r="N28" s="102"/>
      <c r="O28" s="59"/>
    </row>
    <row r="29" spans="2:17" ht="24" customHeight="1" x14ac:dyDescent="0.2">
      <c r="B29" s="106">
        <f t="shared" si="2"/>
        <v>12</v>
      </c>
      <c r="C29" s="63"/>
      <c r="D29" s="104" t="e">
        <f t="shared" si="0"/>
        <v>#REF!</v>
      </c>
      <c r="E29" s="53" t="s">
        <v>257</v>
      </c>
      <c r="F29" s="54">
        <v>41701</v>
      </c>
      <c r="G29" s="55" t="s">
        <v>241</v>
      </c>
      <c r="H29" s="56">
        <f t="shared" si="1"/>
        <v>0</v>
      </c>
      <c r="I29" s="55" t="s">
        <v>283</v>
      </c>
      <c r="J29" s="92"/>
      <c r="K29" s="96">
        <v>0.1</v>
      </c>
      <c r="L29" s="92">
        <v>1722594</v>
      </c>
      <c r="M29" s="53">
        <v>1</v>
      </c>
      <c r="N29" s="102"/>
      <c r="O29" s="59"/>
    </row>
    <row r="30" spans="2:17" ht="24" customHeight="1" x14ac:dyDescent="0.2">
      <c r="B30" s="106">
        <f t="shared" si="2"/>
        <v>13</v>
      </c>
      <c r="C30" s="63"/>
      <c r="D30" s="104" t="e">
        <f t="shared" si="0"/>
        <v>#REF!</v>
      </c>
      <c r="E30" s="53" t="s">
        <v>258</v>
      </c>
      <c r="F30" s="54">
        <v>41705</v>
      </c>
      <c r="G30" s="55" t="s">
        <v>241</v>
      </c>
      <c r="H30" s="56">
        <f t="shared" si="1"/>
        <v>0</v>
      </c>
      <c r="I30" s="55" t="s">
        <v>283</v>
      </c>
      <c r="J30" s="92"/>
      <c r="K30" s="96">
        <v>0.1</v>
      </c>
      <c r="L30" s="92">
        <v>1809036</v>
      </c>
      <c r="M30" s="53">
        <v>1</v>
      </c>
      <c r="N30" s="102"/>
      <c r="O30" s="59"/>
    </row>
    <row r="31" spans="2:17" ht="24" customHeight="1" x14ac:dyDescent="0.2">
      <c r="B31" s="106">
        <f t="shared" si="2"/>
        <v>14</v>
      </c>
      <c r="C31" s="63"/>
      <c r="D31" s="104" t="e">
        <f t="shared" si="0"/>
        <v>#REF!</v>
      </c>
      <c r="E31" s="53" t="s">
        <v>259</v>
      </c>
      <c r="F31" s="54">
        <v>41705</v>
      </c>
      <c r="G31" s="55" t="s">
        <v>131</v>
      </c>
      <c r="H31" s="56">
        <f t="shared" si="1"/>
        <v>0</v>
      </c>
      <c r="I31" s="55" t="s">
        <v>281</v>
      </c>
      <c r="J31" s="92"/>
      <c r="K31" s="96">
        <v>0.1</v>
      </c>
      <c r="L31" s="92">
        <v>1070000</v>
      </c>
      <c r="M31" s="53">
        <v>1</v>
      </c>
      <c r="N31" s="102"/>
      <c r="O31" s="59"/>
    </row>
    <row r="32" spans="2:17" ht="24" customHeight="1" x14ac:dyDescent="0.2">
      <c r="B32" s="106">
        <f t="shared" si="2"/>
        <v>15</v>
      </c>
      <c r="C32" s="63"/>
      <c r="D32" s="104" t="e">
        <f t="shared" si="0"/>
        <v>#REF!</v>
      </c>
      <c r="E32" s="53" t="s">
        <v>260</v>
      </c>
      <c r="F32" s="54">
        <v>41708</v>
      </c>
      <c r="G32" s="55" t="s">
        <v>137</v>
      </c>
      <c r="H32" s="56">
        <f t="shared" si="1"/>
        <v>0</v>
      </c>
      <c r="I32" s="55" t="s">
        <v>283</v>
      </c>
      <c r="J32" s="92"/>
      <c r="K32" s="96">
        <v>0.1</v>
      </c>
      <c r="L32" s="92">
        <v>9992640</v>
      </c>
      <c r="M32" s="53">
        <v>1</v>
      </c>
      <c r="N32" s="102"/>
      <c r="O32" s="59"/>
    </row>
    <row r="33" spans="2:15" ht="24" customHeight="1" x14ac:dyDescent="0.2">
      <c r="B33" s="106">
        <f t="shared" si="2"/>
        <v>16</v>
      </c>
      <c r="C33" s="63"/>
      <c r="D33" s="104" t="e">
        <f t="shared" si="0"/>
        <v>#REF!</v>
      </c>
      <c r="E33" s="53" t="s">
        <v>261</v>
      </c>
      <c r="F33" s="54">
        <v>41716</v>
      </c>
      <c r="G33" s="55" t="s">
        <v>134</v>
      </c>
      <c r="H33" s="56">
        <f t="shared" si="1"/>
        <v>0</v>
      </c>
      <c r="I33" s="55" t="s">
        <v>142</v>
      </c>
      <c r="J33" s="92"/>
      <c r="K33" s="96">
        <v>0.1</v>
      </c>
      <c r="L33" s="92">
        <v>76800</v>
      </c>
      <c r="M33" s="53">
        <v>1</v>
      </c>
      <c r="N33" s="102"/>
      <c r="O33" s="59"/>
    </row>
    <row r="34" spans="2:15" ht="24" customHeight="1" x14ac:dyDescent="0.2">
      <c r="B34" s="106">
        <f t="shared" si="2"/>
        <v>17</v>
      </c>
      <c r="C34" s="63"/>
      <c r="D34" s="104" t="e">
        <f t="shared" si="0"/>
        <v>#REF!</v>
      </c>
      <c r="E34" s="53" t="s">
        <v>126</v>
      </c>
      <c r="F34" s="54">
        <v>41722</v>
      </c>
      <c r="G34" s="55" t="s">
        <v>135</v>
      </c>
      <c r="H34" s="56">
        <f t="shared" si="1"/>
        <v>0</v>
      </c>
      <c r="I34" s="55" t="s">
        <v>100</v>
      </c>
      <c r="J34" s="92"/>
      <c r="K34" s="96">
        <v>0.1</v>
      </c>
      <c r="L34" s="92">
        <v>1000000</v>
      </c>
      <c r="M34" s="53">
        <v>2</v>
      </c>
      <c r="N34" s="102"/>
      <c r="O34" s="59"/>
    </row>
    <row r="35" spans="2:15" ht="24" customHeight="1" x14ac:dyDescent="0.2">
      <c r="B35" s="106">
        <f t="shared" si="2"/>
        <v>18</v>
      </c>
      <c r="C35" s="63"/>
      <c r="D35" s="104" t="e">
        <f t="shared" si="0"/>
        <v>#REF!</v>
      </c>
      <c r="E35" s="53" t="s">
        <v>262</v>
      </c>
      <c r="F35" s="54">
        <v>41722</v>
      </c>
      <c r="G35" s="55" t="s">
        <v>133</v>
      </c>
      <c r="H35" s="56">
        <f t="shared" si="1"/>
        <v>0</v>
      </c>
      <c r="I35" s="55" t="s">
        <v>140</v>
      </c>
      <c r="J35" s="92"/>
      <c r="K35" s="96">
        <v>0.1</v>
      </c>
      <c r="L35" s="92">
        <v>32546</v>
      </c>
      <c r="M35" s="53">
        <v>1</v>
      </c>
      <c r="N35" s="102"/>
      <c r="O35" s="59"/>
    </row>
    <row r="36" spans="2:15" ht="24" customHeight="1" x14ac:dyDescent="0.2">
      <c r="B36" s="106">
        <f t="shared" si="2"/>
        <v>19</v>
      </c>
      <c r="C36" s="63"/>
      <c r="D36" s="104" t="e">
        <f t="shared" si="0"/>
        <v>#REF!</v>
      </c>
      <c r="E36" s="53" t="s">
        <v>263</v>
      </c>
      <c r="F36" s="54">
        <v>41726</v>
      </c>
      <c r="G36" s="55" t="s">
        <v>241</v>
      </c>
      <c r="H36" s="56">
        <f t="shared" si="1"/>
        <v>0</v>
      </c>
      <c r="I36" s="55" t="s">
        <v>283</v>
      </c>
      <c r="J36" s="92"/>
      <c r="K36" s="96">
        <v>0.1</v>
      </c>
      <c r="L36" s="92">
        <v>1660241</v>
      </c>
      <c r="M36" s="53">
        <v>1</v>
      </c>
      <c r="N36" s="102"/>
      <c r="O36" s="59"/>
    </row>
    <row r="37" spans="2:15" ht="24" customHeight="1" x14ac:dyDescent="0.2">
      <c r="B37" s="106">
        <f t="shared" si="2"/>
        <v>20</v>
      </c>
      <c r="C37" s="63"/>
      <c r="D37" s="104" t="e">
        <f t="shared" si="0"/>
        <v>#REF!</v>
      </c>
      <c r="E37" s="53" t="s">
        <v>264</v>
      </c>
      <c r="F37" s="54">
        <v>41730</v>
      </c>
      <c r="G37" s="55" t="s">
        <v>241</v>
      </c>
      <c r="H37" s="56">
        <f t="shared" si="1"/>
        <v>0</v>
      </c>
      <c r="I37" s="55" t="s">
        <v>283</v>
      </c>
      <c r="J37" s="92"/>
      <c r="K37" s="96">
        <v>0.1</v>
      </c>
      <c r="L37" s="92">
        <v>1730137</v>
      </c>
      <c r="M37" s="53">
        <v>2</v>
      </c>
      <c r="N37" s="102"/>
      <c r="O37" s="59"/>
    </row>
    <row r="38" spans="2:15" ht="24" customHeight="1" x14ac:dyDescent="0.2">
      <c r="B38" s="106">
        <f t="shared" si="2"/>
        <v>21</v>
      </c>
      <c r="C38" s="63"/>
      <c r="D38" s="104" t="e">
        <f t="shared" si="0"/>
        <v>#REF!</v>
      </c>
      <c r="E38" s="53" t="s">
        <v>265</v>
      </c>
      <c r="F38" s="54">
        <v>41731</v>
      </c>
      <c r="G38" s="55" t="s">
        <v>241</v>
      </c>
      <c r="H38" s="56">
        <f t="shared" si="1"/>
        <v>0</v>
      </c>
      <c r="I38" s="55" t="s">
        <v>283</v>
      </c>
      <c r="J38" s="92"/>
      <c r="K38" s="96">
        <v>0.1</v>
      </c>
      <c r="L38" s="92">
        <v>1747604</v>
      </c>
      <c r="M38" s="53">
        <v>2</v>
      </c>
      <c r="N38" s="102"/>
      <c r="O38" s="59"/>
    </row>
    <row r="39" spans="2:15" ht="24" customHeight="1" x14ac:dyDescent="0.2">
      <c r="B39" s="106">
        <f t="shared" si="2"/>
        <v>22</v>
      </c>
      <c r="C39" s="63"/>
      <c r="D39" s="104" t="e">
        <f t="shared" si="0"/>
        <v>#REF!</v>
      </c>
      <c r="E39" s="53" t="s">
        <v>266</v>
      </c>
      <c r="F39" s="54">
        <v>41742</v>
      </c>
      <c r="G39" s="55" t="s">
        <v>130</v>
      </c>
      <c r="H39" s="56">
        <f t="shared" si="1"/>
        <v>0</v>
      </c>
      <c r="I39" s="55" t="s">
        <v>97</v>
      </c>
      <c r="J39" s="92"/>
      <c r="K39" s="96">
        <v>0.1</v>
      </c>
      <c r="L39" s="92">
        <v>57909</v>
      </c>
      <c r="M39" s="53">
        <v>2</v>
      </c>
      <c r="N39" s="102"/>
      <c r="O39" s="59"/>
    </row>
    <row r="40" spans="2:15" ht="24" customHeight="1" x14ac:dyDescent="0.2">
      <c r="B40" s="106">
        <f t="shared" si="2"/>
        <v>23</v>
      </c>
      <c r="C40" s="63"/>
      <c r="D40" s="104" t="e">
        <f t="shared" si="0"/>
        <v>#REF!</v>
      </c>
      <c r="E40" s="53" t="s">
        <v>267</v>
      </c>
      <c r="F40" s="54">
        <v>41743</v>
      </c>
      <c r="G40" s="55" t="s">
        <v>242</v>
      </c>
      <c r="H40" s="56">
        <f t="shared" si="1"/>
        <v>0</v>
      </c>
      <c r="I40" s="55" t="s">
        <v>138</v>
      </c>
      <c r="J40" s="92"/>
      <c r="K40" s="96">
        <v>0.1</v>
      </c>
      <c r="L40" s="92">
        <v>67273</v>
      </c>
      <c r="M40" s="53">
        <v>2</v>
      </c>
      <c r="N40" s="102"/>
      <c r="O40" s="59"/>
    </row>
    <row r="41" spans="2:15" ht="24" customHeight="1" x14ac:dyDescent="0.2">
      <c r="B41" s="106">
        <f t="shared" si="2"/>
        <v>24</v>
      </c>
      <c r="C41" s="63"/>
      <c r="D41" s="104" t="e">
        <f t="shared" si="0"/>
        <v>#REF!</v>
      </c>
      <c r="E41" s="53" t="s">
        <v>268</v>
      </c>
      <c r="F41" s="54">
        <v>41743</v>
      </c>
      <c r="G41" s="55" t="s">
        <v>241</v>
      </c>
      <c r="H41" s="56">
        <f t="shared" si="1"/>
        <v>0</v>
      </c>
      <c r="I41" s="55" t="s">
        <v>283</v>
      </c>
      <c r="J41" s="92"/>
      <c r="K41" s="96">
        <v>0.1</v>
      </c>
      <c r="L41" s="92">
        <v>1728062</v>
      </c>
      <c r="M41" s="53">
        <v>2</v>
      </c>
      <c r="N41" s="102"/>
      <c r="O41" s="59"/>
    </row>
    <row r="42" spans="2:15" ht="24" customHeight="1" x14ac:dyDescent="0.2">
      <c r="B42" s="106">
        <f t="shared" si="2"/>
        <v>25</v>
      </c>
      <c r="C42" s="63"/>
      <c r="D42" s="104" t="e">
        <f t="shared" si="0"/>
        <v>#REF!</v>
      </c>
      <c r="E42" s="53" t="s">
        <v>269</v>
      </c>
      <c r="F42" s="54">
        <v>41746</v>
      </c>
      <c r="G42" s="55" t="s">
        <v>241</v>
      </c>
      <c r="H42" s="56">
        <f t="shared" si="1"/>
        <v>0</v>
      </c>
      <c r="I42" s="55" t="s">
        <v>283</v>
      </c>
      <c r="J42" s="92"/>
      <c r="K42" s="96">
        <v>0.1</v>
      </c>
      <c r="L42" s="92">
        <v>1011912</v>
      </c>
      <c r="M42" s="53">
        <v>2</v>
      </c>
      <c r="N42" s="102"/>
      <c r="O42" s="59"/>
    </row>
    <row r="43" spans="2:15" ht="24" customHeight="1" x14ac:dyDescent="0.2">
      <c r="B43" s="106">
        <f t="shared" si="2"/>
        <v>26</v>
      </c>
      <c r="C43" s="63"/>
      <c r="D43" s="104" t="e">
        <f t="shared" si="0"/>
        <v>#REF!</v>
      </c>
      <c r="E43" s="53" t="s">
        <v>270</v>
      </c>
      <c r="F43" s="54">
        <v>41747</v>
      </c>
      <c r="G43" s="55" t="s">
        <v>130</v>
      </c>
      <c r="H43" s="56">
        <f t="shared" si="1"/>
        <v>0</v>
      </c>
      <c r="I43" s="55" t="s">
        <v>97</v>
      </c>
      <c r="J43" s="92"/>
      <c r="K43" s="96">
        <v>0.1</v>
      </c>
      <c r="L43" s="92">
        <v>47091</v>
      </c>
      <c r="M43" s="53">
        <v>2</v>
      </c>
      <c r="N43" s="102"/>
      <c r="O43" s="59"/>
    </row>
    <row r="44" spans="2:15" ht="24" customHeight="1" x14ac:dyDescent="0.2">
      <c r="B44" s="106">
        <f t="shared" si="2"/>
        <v>27</v>
      </c>
      <c r="C44" s="63"/>
      <c r="D44" s="104" t="e">
        <f t="shared" si="0"/>
        <v>#REF!</v>
      </c>
      <c r="E44" s="53" t="s">
        <v>271</v>
      </c>
      <c r="F44" s="54">
        <v>41781</v>
      </c>
      <c r="G44" s="55" t="s">
        <v>241</v>
      </c>
      <c r="H44" s="56">
        <f t="shared" si="1"/>
        <v>0</v>
      </c>
      <c r="I44" s="55" t="s">
        <v>283</v>
      </c>
      <c r="J44" s="92"/>
      <c r="K44" s="96">
        <v>0.1</v>
      </c>
      <c r="L44" s="92">
        <v>1747167</v>
      </c>
      <c r="M44" s="53">
        <v>2</v>
      </c>
      <c r="N44" s="102"/>
      <c r="O44" s="59"/>
    </row>
    <row r="45" spans="2:15" ht="24" customHeight="1" x14ac:dyDescent="0.2">
      <c r="B45" s="106">
        <f t="shared" si="2"/>
        <v>28</v>
      </c>
      <c r="C45" s="63"/>
      <c r="D45" s="104" t="e">
        <f t="shared" si="0"/>
        <v>#REF!</v>
      </c>
      <c r="E45" s="53" t="s">
        <v>174</v>
      </c>
      <c r="F45" s="54">
        <v>41792</v>
      </c>
      <c r="G45" s="55" t="s">
        <v>137</v>
      </c>
      <c r="H45" s="56">
        <f t="shared" si="1"/>
        <v>0</v>
      </c>
      <c r="I45" s="55" t="s">
        <v>141</v>
      </c>
      <c r="J45" s="92"/>
      <c r="K45" s="96">
        <v>0.1</v>
      </c>
      <c r="L45" s="92">
        <v>7032981</v>
      </c>
      <c r="M45" s="53">
        <v>2</v>
      </c>
      <c r="N45" s="102"/>
      <c r="O45" s="59"/>
    </row>
    <row r="46" spans="2:15" ht="24" customHeight="1" x14ac:dyDescent="0.2">
      <c r="B46" s="106">
        <f t="shared" si="2"/>
        <v>29</v>
      </c>
      <c r="C46" s="63"/>
      <c r="D46" s="104" t="e">
        <f t="shared" si="0"/>
        <v>#REF!</v>
      </c>
      <c r="E46" s="53" t="s">
        <v>272</v>
      </c>
      <c r="F46" s="54">
        <v>41794</v>
      </c>
      <c r="G46" s="55" t="s">
        <v>130</v>
      </c>
      <c r="H46" s="56">
        <f t="shared" si="1"/>
        <v>0</v>
      </c>
      <c r="I46" s="55" t="s">
        <v>97</v>
      </c>
      <c r="J46" s="92"/>
      <c r="K46" s="96">
        <v>0.1</v>
      </c>
      <c r="L46" s="92">
        <v>117545</v>
      </c>
      <c r="M46" s="53">
        <v>2</v>
      </c>
      <c r="N46" s="102"/>
      <c r="O46" s="59"/>
    </row>
    <row r="47" spans="2:15" ht="24" customHeight="1" x14ac:dyDescent="0.2">
      <c r="B47" s="106">
        <f t="shared" si="2"/>
        <v>30</v>
      </c>
      <c r="C47" s="63"/>
      <c r="D47" s="104" t="e">
        <f t="shared" si="0"/>
        <v>#REF!</v>
      </c>
      <c r="E47" s="53" t="s">
        <v>273</v>
      </c>
      <c r="F47" s="54">
        <v>41809</v>
      </c>
      <c r="G47" s="55" t="s">
        <v>242</v>
      </c>
      <c r="H47" s="56">
        <f t="shared" si="1"/>
        <v>0</v>
      </c>
      <c r="I47" s="55" t="s">
        <v>138</v>
      </c>
      <c r="J47" s="92"/>
      <c r="K47" s="96">
        <v>0.1</v>
      </c>
      <c r="L47" s="92">
        <v>614545</v>
      </c>
      <c r="M47" s="53">
        <v>2</v>
      </c>
      <c r="N47" s="102"/>
      <c r="O47" s="59"/>
    </row>
    <row r="48" spans="2:15" ht="24" customHeight="1" x14ac:dyDescent="0.2">
      <c r="B48" s="106">
        <f t="shared" si="2"/>
        <v>31</v>
      </c>
      <c r="C48" s="63"/>
      <c r="D48" s="104" t="e">
        <f t="shared" si="0"/>
        <v>#REF!</v>
      </c>
      <c r="E48" s="53" t="s">
        <v>101</v>
      </c>
      <c r="F48" s="54">
        <v>41840</v>
      </c>
      <c r="G48" s="55" t="s">
        <v>241</v>
      </c>
      <c r="H48" s="56">
        <f t="shared" si="1"/>
        <v>0</v>
      </c>
      <c r="I48" s="55" t="s">
        <v>283</v>
      </c>
      <c r="J48" s="92"/>
      <c r="K48" s="96">
        <v>0.1</v>
      </c>
      <c r="L48" s="92">
        <v>1184413</v>
      </c>
      <c r="M48" s="53">
        <v>3</v>
      </c>
      <c r="N48" s="102"/>
      <c r="O48" s="59"/>
    </row>
    <row r="49" spans="2:15" ht="24" customHeight="1" x14ac:dyDescent="0.2">
      <c r="B49" s="106">
        <f t="shared" si="2"/>
        <v>32</v>
      </c>
      <c r="C49" s="63"/>
      <c r="D49" s="104" t="e">
        <f t="shared" si="0"/>
        <v>#REF!</v>
      </c>
      <c r="E49" s="53" t="s">
        <v>274</v>
      </c>
      <c r="F49" s="54">
        <v>41843</v>
      </c>
      <c r="G49" s="55" t="s">
        <v>130</v>
      </c>
      <c r="H49" s="56">
        <f t="shared" si="1"/>
        <v>0</v>
      </c>
      <c r="I49" s="55" t="s">
        <v>97</v>
      </c>
      <c r="J49" s="92"/>
      <c r="K49" s="96">
        <v>0.1</v>
      </c>
      <c r="L49" s="92">
        <v>98000</v>
      </c>
      <c r="M49" s="53">
        <v>3</v>
      </c>
      <c r="N49" s="102"/>
      <c r="O49" s="59"/>
    </row>
    <row r="50" spans="2:15" ht="24" customHeight="1" x14ac:dyDescent="0.2">
      <c r="B50" s="106">
        <f t="shared" si="2"/>
        <v>33</v>
      </c>
      <c r="C50" s="63"/>
      <c r="D50" s="104" t="e">
        <f t="shared" si="0"/>
        <v>#REF!</v>
      </c>
      <c r="E50" s="53" t="s">
        <v>275</v>
      </c>
      <c r="F50" s="54">
        <v>41860</v>
      </c>
      <c r="G50" s="55" t="s">
        <v>137</v>
      </c>
      <c r="H50" s="56">
        <f t="shared" ref="H50:H63" si="3">IF(ISNA(VLOOKUP(G50,DSMV,2,0)),"",VLOOKUP(G50,DSMV,2,0))</f>
        <v>0</v>
      </c>
      <c r="I50" s="55" t="s">
        <v>141</v>
      </c>
      <c r="J50" s="92"/>
      <c r="K50" s="96">
        <v>0.1</v>
      </c>
      <c r="L50" s="92">
        <v>7288950</v>
      </c>
      <c r="M50" s="53">
        <v>3</v>
      </c>
      <c r="N50" s="102"/>
      <c r="O50" s="59"/>
    </row>
    <row r="51" spans="2:15" ht="24" customHeight="1" x14ac:dyDescent="0.2">
      <c r="B51" s="106">
        <f t="shared" si="2"/>
        <v>34</v>
      </c>
      <c r="C51" s="63"/>
      <c r="D51" s="104" t="e">
        <f t="shared" si="0"/>
        <v>#REF!</v>
      </c>
      <c r="E51" s="53" t="s">
        <v>276</v>
      </c>
      <c r="F51" s="54">
        <v>41862</v>
      </c>
      <c r="G51" s="55" t="s">
        <v>241</v>
      </c>
      <c r="H51" s="56">
        <f t="shared" si="3"/>
        <v>0</v>
      </c>
      <c r="I51" s="55" t="s">
        <v>283</v>
      </c>
      <c r="J51" s="92"/>
      <c r="K51" s="96">
        <v>0.1</v>
      </c>
      <c r="L51" s="92">
        <v>1740960</v>
      </c>
      <c r="M51" s="53">
        <v>1</v>
      </c>
      <c r="N51" s="102"/>
      <c r="O51" s="59"/>
    </row>
    <row r="52" spans="2:15" ht="24" customHeight="1" x14ac:dyDescent="0.2">
      <c r="B52" s="106">
        <f t="shared" si="2"/>
        <v>35</v>
      </c>
      <c r="C52" s="63"/>
      <c r="D52" s="104" t="e">
        <f t="shared" si="0"/>
        <v>#REF!</v>
      </c>
      <c r="E52" s="53" t="s">
        <v>277</v>
      </c>
      <c r="F52" s="54">
        <v>41868</v>
      </c>
      <c r="G52" s="55" t="s">
        <v>130</v>
      </c>
      <c r="H52" s="56">
        <f t="shared" si="3"/>
        <v>0</v>
      </c>
      <c r="I52" s="55" t="s">
        <v>97</v>
      </c>
      <c r="J52" s="92"/>
      <c r="K52" s="96">
        <v>0.1</v>
      </c>
      <c r="L52" s="92">
        <v>65818</v>
      </c>
      <c r="M52" s="53">
        <v>3</v>
      </c>
      <c r="N52" s="102"/>
      <c r="O52" s="59"/>
    </row>
    <row r="53" spans="2:15" ht="24" customHeight="1" x14ac:dyDescent="0.2">
      <c r="B53" s="106">
        <f t="shared" si="2"/>
        <v>36</v>
      </c>
      <c r="C53" s="63"/>
      <c r="D53" s="104" t="e">
        <f t="shared" si="0"/>
        <v>#REF!</v>
      </c>
      <c r="E53" s="53" t="s">
        <v>278</v>
      </c>
      <c r="F53" s="54">
        <v>41895</v>
      </c>
      <c r="G53" s="55" t="s">
        <v>243</v>
      </c>
      <c r="H53" s="56">
        <f t="shared" si="3"/>
        <v>0</v>
      </c>
      <c r="I53" s="55" t="s">
        <v>284</v>
      </c>
      <c r="J53" s="92"/>
      <c r="K53" s="96">
        <v>0.1</v>
      </c>
      <c r="L53" s="92">
        <v>263636</v>
      </c>
      <c r="M53" s="53">
        <v>3</v>
      </c>
      <c r="N53" s="102"/>
      <c r="O53" s="59"/>
    </row>
    <row r="54" spans="2:15" ht="24" customHeight="1" x14ac:dyDescent="0.2">
      <c r="B54" s="106">
        <f t="shared" si="2"/>
        <v>37</v>
      </c>
      <c r="C54" s="63"/>
      <c r="D54" s="104" t="e">
        <f t="shared" si="0"/>
        <v>#REF!</v>
      </c>
      <c r="E54" s="53" t="s">
        <v>222</v>
      </c>
      <c r="F54" s="54">
        <v>41905</v>
      </c>
      <c r="G54" s="55" t="s">
        <v>244</v>
      </c>
      <c r="H54" s="56">
        <f t="shared" si="3"/>
        <v>0</v>
      </c>
      <c r="I54" s="55" t="s">
        <v>141</v>
      </c>
      <c r="J54" s="92"/>
      <c r="K54" s="96">
        <v>0.1</v>
      </c>
      <c r="L54" s="92">
        <v>1773660</v>
      </c>
      <c r="M54" s="53">
        <v>3</v>
      </c>
      <c r="N54" s="102"/>
      <c r="O54" s="59"/>
    </row>
    <row r="55" spans="2:15" ht="24" customHeight="1" x14ac:dyDescent="0.2">
      <c r="B55" s="106">
        <f t="shared" si="2"/>
        <v>38</v>
      </c>
      <c r="C55" s="63"/>
      <c r="D55" s="104" t="e">
        <f t="shared" si="0"/>
        <v>#REF!</v>
      </c>
      <c r="E55" s="53" t="s">
        <v>231</v>
      </c>
      <c r="F55" s="54">
        <v>41907</v>
      </c>
      <c r="G55" s="55" t="s">
        <v>244</v>
      </c>
      <c r="H55" s="56">
        <f t="shared" si="3"/>
        <v>0</v>
      </c>
      <c r="I55" s="55" t="s">
        <v>141</v>
      </c>
      <c r="J55" s="92"/>
      <c r="K55" s="96">
        <v>0.1</v>
      </c>
      <c r="L55" s="92">
        <v>1779840</v>
      </c>
      <c r="M55" s="53">
        <v>3</v>
      </c>
      <c r="N55" s="102"/>
      <c r="O55" s="59"/>
    </row>
    <row r="56" spans="2:15" ht="24" customHeight="1" x14ac:dyDescent="0.2">
      <c r="B56" s="106">
        <f t="shared" si="2"/>
        <v>39</v>
      </c>
      <c r="C56" s="63"/>
      <c r="D56" s="104" t="e">
        <f t="shared" si="0"/>
        <v>#REF!</v>
      </c>
      <c r="E56" s="53" t="s">
        <v>123</v>
      </c>
      <c r="F56" s="54">
        <v>41914</v>
      </c>
      <c r="G56" s="55" t="s">
        <v>244</v>
      </c>
      <c r="H56" s="56">
        <f t="shared" si="3"/>
        <v>0</v>
      </c>
      <c r="I56" s="55" t="s">
        <v>141</v>
      </c>
      <c r="J56" s="92"/>
      <c r="K56" s="96">
        <v>0.1</v>
      </c>
      <c r="L56" s="92">
        <v>1800128</v>
      </c>
      <c r="M56" s="53">
        <v>4</v>
      </c>
      <c r="N56" s="102"/>
      <c r="O56" s="59"/>
    </row>
    <row r="57" spans="2:15" ht="24" customHeight="1" x14ac:dyDescent="0.2">
      <c r="B57" s="106">
        <f t="shared" si="2"/>
        <v>40</v>
      </c>
      <c r="C57" s="63"/>
      <c r="D57" s="104" t="e">
        <f t="shared" si="0"/>
        <v>#REF!</v>
      </c>
      <c r="E57" s="53" t="s">
        <v>124</v>
      </c>
      <c r="F57" s="54">
        <v>41915</v>
      </c>
      <c r="G57" s="55" t="s">
        <v>244</v>
      </c>
      <c r="H57" s="56">
        <f t="shared" si="3"/>
        <v>0</v>
      </c>
      <c r="I57" s="55" t="s">
        <v>141</v>
      </c>
      <c r="J57" s="92"/>
      <c r="K57" s="96">
        <v>0.1</v>
      </c>
      <c r="L57" s="92">
        <v>1777352</v>
      </c>
      <c r="M57" s="53">
        <v>4</v>
      </c>
      <c r="N57" s="102"/>
      <c r="O57" s="59"/>
    </row>
    <row r="58" spans="2:15" ht="24" customHeight="1" x14ac:dyDescent="0.2">
      <c r="B58" s="106">
        <f t="shared" si="2"/>
        <v>41</v>
      </c>
      <c r="C58" s="63"/>
      <c r="D58" s="104" t="e">
        <f t="shared" si="0"/>
        <v>#REF!</v>
      </c>
      <c r="E58" s="53" t="s">
        <v>261</v>
      </c>
      <c r="F58" s="54">
        <v>41916</v>
      </c>
      <c r="G58" s="55" t="s">
        <v>244</v>
      </c>
      <c r="H58" s="56">
        <f t="shared" si="3"/>
        <v>0</v>
      </c>
      <c r="I58" s="55" t="s">
        <v>141</v>
      </c>
      <c r="J58" s="92"/>
      <c r="K58" s="96">
        <v>0.1</v>
      </c>
      <c r="L58" s="92">
        <v>1276075</v>
      </c>
      <c r="M58" s="53">
        <v>4</v>
      </c>
      <c r="N58" s="102"/>
      <c r="O58" s="59"/>
    </row>
    <row r="59" spans="2:15" ht="24" customHeight="1" x14ac:dyDescent="0.2">
      <c r="B59" s="106">
        <f t="shared" si="2"/>
        <v>42</v>
      </c>
      <c r="C59" s="63"/>
      <c r="D59" s="104" t="e">
        <f t="shared" si="0"/>
        <v>#REF!</v>
      </c>
      <c r="E59" s="53" t="s">
        <v>102</v>
      </c>
      <c r="F59" s="54">
        <v>41949</v>
      </c>
      <c r="G59" s="55" t="s">
        <v>245</v>
      </c>
      <c r="H59" s="56">
        <f t="shared" si="3"/>
        <v>0</v>
      </c>
      <c r="I59" s="55" t="s">
        <v>141</v>
      </c>
      <c r="J59" s="92"/>
      <c r="K59" s="96">
        <v>0.1</v>
      </c>
      <c r="L59" s="92">
        <v>1281609</v>
      </c>
      <c r="M59" s="53">
        <v>4</v>
      </c>
      <c r="N59" s="102"/>
      <c r="O59" s="59"/>
    </row>
    <row r="60" spans="2:15" ht="24" customHeight="1" x14ac:dyDescent="0.2">
      <c r="B60" s="106">
        <f t="shared" si="2"/>
        <v>43</v>
      </c>
      <c r="C60" s="63"/>
      <c r="D60" s="104" t="e">
        <f t="shared" si="0"/>
        <v>#REF!</v>
      </c>
      <c r="E60" s="53" t="s">
        <v>103</v>
      </c>
      <c r="F60" s="54">
        <v>41950</v>
      </c>
      <c r="G60" s="55" t="s">
        <v>245</v>
      </c>
      <c r="H60" s="56">
        <f t="shared" si="3"/>
        <v>0</v>
      </c>
      <c r="I60" s="55" t="s">
        <v>141</v>
      </c>
      <c r="J60" s="92"/>
      <c r="K60" s="96">
        <v>0.1</v>
      </c>
      <c r="L60" s="92">
        <v>1244564</v>
      </c>
      <c r="M60" s="53">
        <v>4</v>
      </c>
      <c r="N60" s="102"/>
      <c r="O60" s="59"/>
    </row>
    <row r="61" spans="2:15" ht="24" customHeight="1" x14ac:dyDescent="0.2">
      <c r="B61" s="106">
        <f t="shared" si="2"/>
        <v>44</v>
      </c>
      <c r="C61" s="63"/>
      <c r="D61" s="104" t="e">
        <f t="shared" si="0"/>
        <v>#REF!</v>
      </c>
      <c r="E61" s="53" t="s">
        <v>157</v>
      </c>
      <c r="F61" s="54">
        <v>41953</v>
      </c>
      <c r="G61" s="55" t="s">
        <v>245</v>
      </c>
      <c r="H61" s="56">
        <f t="shared" si="3"/>
        <v>0</v>
      </c>
      <c r="I61" s="55" t="s">
        <v>141</v>
      </c>
      <c r="J61" s="92"/>
      <c r="K61" s="96">
        <v>0.1</v>
      </c>
      <c r="L61" s="92">
        <v>1285978</v>
      </c>
      <c r="M61" s="53">
        <v>4</v>
      </c>
      <c r="N61" s="102"/>
      <c r="O61" s="59"/>
    </row>
    <row r="62" spans="2:15" ht="24" customHeight="1" x14ac:dyDescent="0.2">
      <c r="B62" s="106">
        <f t="shared" si="2"/>
        <v>45</v>
      </c>
      <c r="C62" s="63"/>
      <c r="D62" s="104" t="e">
        <f t="shared" si="0"/>
        <v>#REF!</v>
      </c>
      <c r="E62" s="53" t="s">
        <v>279</v>
      </c>
      <c r="F62" s="54">
        <v>41998</v>
      </c>
      <c r="G62" s="55" t="s">
        <v>246</v>
      </c>
      <c r="H62" s="56">
        <f t="shared" si="3"/>
        <v>0</v>
      </c>
      <c r="I62" s="55" t="s">
        <v>283</v>
      </c>
      <c r="J62" s="92"/>
      <c r="K62" s="96">
        <v>0.1</v>
      </c>
      <c r="L62" s="92">
        <v>3036415</v>
      </c>
      <c r="M62" s="53">
        <v>4</v>
      </c>
      <c r="N62" s="102"/>
      <c r="O62" s="59"/>
    </row>
    <row r="63" spans="2:15" ht="24" customHeight="1" x14ac:dyDescent="0.2">
      <c r="B63" s="106">
        <f t="shared" si="2"/>
        <v>46</v>
      </c>
      <c r="C63" s="63"/>
      <c r="D63" s="104" t="e">
        <f t="shared" si="0"/>
        <v>#REF!</v>
      </c>
      <c r="E63" s="53" t="s">
        <v>280</v>
      </c>
      <c r="F63" s="54">
        <v>42002</v>
      </c>
      <c r="G63" s="55" t="s">
        <v>247</v>
      </c>
      <c r="H63" s="56">
        <f t="shared" si="3"/>
        <v>0</v>
      </c>
      <c r="I63" s="55" t="s">
        <v>285</v>
      </c>
      <c r="J63" s="92"/>
      <c r="K63" s="96">
        <v>0.1</v>
      </c>
      <c r="L63" s="92">
        <v>260000</v>
      </c>
      <c r="M63" s="53">
        <v>4</v>
      </c>
      <c r="N63" s="102"/>
      <c r="O63" s="59"/>
    </row>
    <row r="64" spans="2:15" ht="24" customHeight="1" x14ac:dyDescent="0.2">
      <c r="B64" s="106"/>
      <c r="C64" s="63"/>
      <c r="D64" s="104"/>
      <c r="E64" s="53"/>
      <c r="F64" s="54"/>
      <c r="G64" s="55"/>
      <c r="H64" s="56"/>
      <c r="I64" s="55"/>
      <c r="J64" s="92"/>
      <c r="K64" s="96"/>
      <c r="L64" s="92"/>
      <c r="M64" s="53"/>
      <c r="N64" s="102"/>
      <c r="O64" s="59"/>
    </row>
    <row r="65" spans="2:14" s="70" customFormat="1" ht="24" customHeight="1" x14ac:dyDescent="0.2">
      <c r="B65" s="65" t="s">
        <v>13</v>
      </c>
      <c r="C65" s="66"/>
      <c r="D65" s="67"/>
      <c r="E65" s="68"/>
      <c r="F65" s="67"/>
      <c r="G65" s="67"/>
      <c r="H65" s="67"/>
      <c r="I65" s="67"/>
      <c r="J65" s="95">
        <f>SUM(J18:J64)</f>
        <v>0</v>
      </c>
      <c r="K65" s="95"/>
      <c r="L65" s="95">
        <f>SUM(L18:L64)</f>
        <v>81098203</v>
      </c>
      <c r="M65" s="67"/>
      <c r="N65" s="59"/>
    </row>
    <row r="66" spans="2:14" ht="24" customHeight="1" x14ac:dyDescent="0.2">
      <c r="B66" s="71" t="s">
        <v>77</v>
      </c>
      <c r="C66" s="72"/>
      <c r="D66" s="72"/>
      <c r="E66" s="72"/>
      <c r="F66" s="72"/>
      <c r="G66" s="72"/>
      <c r="H66" s="72"/>
      <c r="I66" s="72"/>
      <c r="J66" s="73"/>
      <c r="K66" s="96"/>
      <c r="L66" s="73"/>
      <c r="M66" s="75"/>
      <c r="N66" s="59"/>
    </row>
    <row r="67" spans="2:14" s="70" customFormat="1" ht="24" customHeight="1" x14ac:dyDescent="0.2">
      <c r="B67" s="65" t="s">
        <v>13</v>
      </c>
      <c r="C67" s="66"/>
      <c r="D67" s="67"/>
      <c r="E67" s="68"/>
      <c r="F67" s="67"/>
      <c r="G67" s="67"/>
      <c r="H67" s="67"/>
      <c r="I67" s="67"/>
      <c r="J67" s="69"/>
      <c r="K67" s="69"/>
      <c r="L67" s="69"/>
      <c r="M67" s="67"/>
      <c r="N67" s="59"/>
    </row>
    <row r="68" spans="2:14" ht="24" customHeight="1" x14ac:dyDescent="0.2">
      <c r="B68" s="71" t="s">
        <v>78</v>
      </c>
      <c r="C68" s="72"/>
      <c r="D68" s="72"/>
      <c r="E68" s="72"/>
      <c r="F68" s="72"/>
      <c r="G68" s="72"/>
      <c r="H68" s="72"/>
      <c r="I68" s="72"/>
      <c r="J68" s="73"/>
      <c r="K68" s="96"/>
      <c r="L68" s="73"/>
      <c r="M68" s="75"/>
      <c r="N68" s="59"/>
    </row>
    <row r="69" spans="2:14" ht="24" customHeight="1" x14ac:dyDescent="0.2">
      <c r="B69" s="76"/>
      <c r="C69" s="77"/>
      <c r="D69" s="77"/>
      <c r="E69" s="47"/>
      <c r="F69" s="78"/>
      <c r="G69" s="77"/>
      <c r="H69" s="47"/>
      <c r="I69" s="77"/>
      <c r="J69" s="79"/>
      <c r="K69" s="79"/>
      <c r="L69" s="79"/>
      <c r="M69" s="77"/>
      <c r="N69" s="59"/>
    </row>
    <row r="70" spans="2:14" s="70" customFormat="1" ht="24" customHeight="1" x14ac:dyDescent="0.2">
      <c r="B70" s="65" t="s">
        <v>13</v>
      </c>
      <c r="C70" s="66"/>
      <c r="D70" s="67"/>
      <c r="E70" s="68"/>
      <c r="F70" s="67"/>
      <c r="G70" s="67"/>
      <c r="H70" s="67"/>
      <c r="I70" s="67"/>
      <c r="J70" s="69"/>
      <c r="K70" s="69"/>
      <c r="L70" s="69"/>
      <c r="M70" s="67"/>
      <c r="N70" s="59"/>
    </row>
    <row r="71" spans="2:14" s="70" customFormat="1" ht="24" customHeight="1" x14ac:dyDescent="0.2">
      <c r="B71" s="71" t="s">
        <v>79</v>
      </c>
      <c r="C71" s="72"/>
      <c r="D71" s="72"/>
      <c r="E71" s="72"/>
      <c r="F71" s="72"/>
      <c r="G71" s="72"/>
      <c r="H71" s="72"/>
      <c r="I71" s="72"/>
      <c r="J71" s="73"/>
      <c r="K71" s="74"/>
      <c r="L71" s="73"/>
      <c r="M71" s="75"/>
      <c r="N71" s="59"/>
    </row>
    <row r="72" spans="2:14" s="70" customFormat="1" ht="24" customHeight="1" x14ac:dyDescent="0.2">
      <c r="B72" s="76"/>
      <c r="C72" s="77"/>
      <c r="D72" s="77"/>
      <c r="E72" s="47"/>
      <c r="F72" s="78"/>
      <c r="G72" s="77"/>
      <c r="H72" s="47"/>
      <c r="I72" s="77"/>
      <c r="J72" s="79"/>
      <c r="K72" s="77"/>
      <c r="L72" s="79"/>
      <c r="M72" s="77"/>
      <c r="N72" s="59"/>
    </row>
    <row r="73" spans="2:14" s="70" customFormat="1" ht="24" customHeight="1" x14ac:dyDescent="0.2">
      <c r="B73" s="65" t="s">
        <v>13</v>
      </c>
      <c r="C73" s="66"/>
      <c r="D73" s="67"/>
      <c r="E73" s="68"/>
      <c r="F73" s="67"/>
      <c r="G73" s="67"/>
      <c r="H73" s="67"/>
      <c r="I73" s="67"/>
      <c r="J73" s="69"/>
      <c r="K73" s="67"/>
      <c r="L73" s="69"/>
      <c r="M73" s="67"/>
      <c r="N73" s="59"/>
    </row>
    <row r="74" spans="2:14" ht="24" customHeight="1" x14ac:dyDescent="0.2">
      <c r="B74" s="71" t="s">
        <v>45</v>
      </c>
      <c r="C74" s="72"/>
      <c r="D74" s="72"/>
      <c r="E74" s="72"/>
      <c r="F74" s="72"/>
      <c r="G74" s="72"/>
      <c r="H74" s="72"/>
      <c r="I74" s="72"/>
      <c r="J74" s="73"/>
      <c r="K74" s="74"/>
      <c r="L74" s="73"/>
      <c r="M74" s="75"/>
      <c r="N74" s="59"/>
    </row>
    <row r="75" spans="2:14" ht="24" customHeight="1" x14ac:dyDescent="0.2">
      <c r="B75" s="76"/>
      <c r="C75" s="77"/>
      <c r="D75" s="77"/>
      <c r="E75" s="47"/>
      <c r="F75" s="78"/>
      <c r="G75" s="77"/>
      <c r="H75" s="47"/>
      <c r="I75" s="77"/>
      <c r="J75" s="79"/>
      <c r="K75" s="77"/>
      <c r="L75" s="79"/>
      <c r="M75" s="77"/>
      <c r="N75" s="59"/>
    </row>
    <row r="76" spans="2:14" s="70" customFormat="1" ht="24" customHeight="1" x14ac:dyDescent="0.2">
      <c r="B76" s="65" t="s">
        <v>13</v>
      </c>
      <c r="C76" s="66"/>
      <c r="D76" s="67"/>
      <c r="E76" s="68"/>
      <c r="F76" s="67"/>
      <c r="G76" s="67"/>
      <c r="H76" s="67"/>
      <c r="I76" s="67"/>
      <c r="J76" s="69"/>
      <c r="K76" s="67"/>
      <c r="L76" s="69"/>
      <c r="M76" s="67"/>
      <c r="N76" s="80"/>
    </row>
    <row r="77" spans="2:14" x14ac:dyDescent="0.2">
      <c r="B77" s="44"/>
      <c r="C77" s="44"/>
      <c r="N77" s="59"/>
    </row>
    <row r="78" spans="2:14" x14ac:dyDescent="0.2">
      <c r="B78" s="39" t="s">
        <v>80</v>
      </c>
      <c r="N78" s="59"/>
    </row>
    <row r="79" spans="2:14" x14ac:dyDescent="0.2">
      <c r="B79" s="39" t="s">
        <v>81</v>
      </c>
      <c r="N79" s="59"/>
    </row>
    <row r="80" spans="2:14" x14ac:dyDescent="0.2">
      <c r="B80" s="81"/>
      <c r="C80" s="81"/>
      <c r="N80" s="59"/>
    </row>
    <row r="81" spans="2:14" x14ac:dyDescent="0.2">
      <c r="B81" s="81"/>
      <c r="C81" s="81"/>
      <c r="J81" s="135" t="s">
        <v>33</v>
      </c>
      <c r="K81" s="135"/>
      <c r="L81" s="135"/>
      <c r="M81" s="135"/>
      <c r="N81" s="59"/>
    </row>
    <row r="82" spans="2:14" x14ac:dyDescent="0.2">
      <c r="J82" s="135" t="s">
        <v>19</v>
      </c>
      <c r="K82" s="135"/>
      <c r="L82" s="135"/>
      <c r="M82" s="135"/>
    </row>
    <row r="83" spans="2:14" x14ac:dyDescent="0.2">
      <c r="J83" s="135" t="s">
        <v>20</v>
      </c>
      <c r="K83" s="135"/>
      <c r="L83" s="135"/>
      <c r="M83" s="135"/>
    </row>
    <row r="84" spans="2:14" x14ac:dyDescent="0.2">
      <c r="J84" s="135" t="s">
        <v>21</v>
      </c>
      <c r="K84" s="135"/>
      <c r="L84" s="135"/>
      <c r="M84" s="135"/>
    </row>
    <row r="89" spans="2:14" x14ac:dyDescent="0.2">
      <c r="H89" s="102"/>
      <c r="I89" s="102"/>
    </row>
    <row r="90" spans="2:14" x14ac:dyDescent="0.2">
      <c r="H90" s="102"/>
      <c r="I90" s="102"/>
    </row>
    <row r="91" spans="2:14" x14ac:dyDescent="0.2">
      <c r="H91" s="102"/>
      <c r="I91" s="102"/>
    </row>
    <row r="92" spans="2:14" x14ac:dyDescent="0.2">
      <c r="H92" s="102"/>
      <c r="I92" s="102"/>
    </row>
    <row r="93" spans="2:14" x14ac:dyDescent="0.2">
      <c r="H93" s="102"/>
      <c r="I93" s="102"/>
    </row>
    <row r="94" spans="2:14" x14ac:dyDescent="0.2">
      <c r="H94" s="102"/>
      <c r="I94" s="102"/>
    </row>
    <row r="95" spans="2:14" x14ac:dyDescent="0.2">
      <c r="H95" s="102"/>
      <c r="I95" s="102"/>
    </row>
    <row r="96" spans="2:14" x14ac:dyDescent="0.2">
      <c r="H96" s="102"/>
      <c r="I96" s="102"/>
    </row>
    <row r="97" spans="8:9" x14ac:dyDescent="0.2">
      <c r="H97" s="102"/>
      <c r="I97" s="102"/>
    </row>
    <row r="98" spans="8:9" x14ac:dyDescent="0.2">
      <c r="H98" s="102"/>
      <c r="I98" s="102"/>
    </row>
    <row r="99" spans="8:9" x14ac:dyDescent="0.2">
      <c r="H99" s="102"/>
      <c r="I99" s="102"/>
    </row>
    <row r="100" spans="8:9" x14ac:dyDescent="0.2">
      <c r="H100" s="102"/>
      <c r="I100" s="102"/>
    </row>
    <row r="101" spans="8:9" x14ac:dyDescent="0.2">
      <c r="H101" s="102"/>
      <c r="I101" s="102"/>
    </row>
    <row r="102" spans="8:9" x14ac:dyDescent="0.2">
      <c r="H102" s="102"/>
      <c r="I102" s="102"/>
    </row>
    <row r="103" spans="8:9" x14ac:dyDescent="0.2">
      <c r="H103" s="102"/>
      <c r="I103" s="102"/>
    </row>
    <row r="104" spans="8:9" x14ac:dyDescent="0.2">
      <c r="H104" s="102"/>
      <c r="I104" s="102"/>
    </row>
    <row r="105" spans="8:9" x14ac:dyDescent="0.2">
      <c r="H105" s="102"/>
      <c r="I105" s="102"/>
    </row>
    <row r="106" spans="8:9" x14ac:dyDescent="0.2">
      <c r="H106" s="102"/>
      <c r="I106" s="102"/>
    </row>
    <row r="107" spans="8:9" x14ac:dyDescent="0.2">
      <c r="H107" s="102"/>
      <c r="I107" s="102"/>
    </row>
    <row r="108" spans="8:9" x14ac:dyDescent="0.2">
      <c r="I108" s="102"/>
    </row>
    <row r="109" spans="8:9" x14ac:dyDescent="0.2">
      <c r="I109" s="102"/>
    </row>
    <row r="110" spans="8:9" x14ac:dyDescent="0.2">
      <c r="I110" s="102"/>
    </row>
    <row r="111" spans="8:9" x14ac:dyDescent="0.2">
      <c r="H111" s="102"/>
      <c r="I111" s="102"/>
    </row>
    <row r="112" spans="8:9" x14ac:dyDescent="0.2">
      <c r="H112" s="102"/>
      <c r="I112" s="102"/>
    </row>
    <row r="113" spans="8:9" x14ac:dyDescent="0.2">
      <c r="H113" s="102"/>
      <c r="I113" s="102"/>
    </row>
    <row r="114" spans="8:9" x14ac:dyDescent="0.2">
      <c r="H114" s="102"/>
      <c r="I114" s="102"/>
    </row>
    <row r="115" spans="8:9" x14ac:dyDescent="0.2">
      <c r="H115" s="102"/>
      <c r="I115" s="102"/>
    </row>
    <row r="116" spans="8:9" x14ac:dyDescent="0.2">
      <c r="I116" s="102"/>
    </row>
    <row r="117" spans="8:9" x14ac:dyDescent="0.2">
      <c r="I117" s="102"/>
    </row>
    <row r="118" spans="8:9" x14ac:dyDescent="0.2">
      <c r="I118" s="102"/>
    </row>
    <row r="119" spans="8:9" x14ac:dyDescent="0.2">
      <c r="I119" s="102"/>
    </row>
    <row r="120" spans="8:9" x14ac:dyDescent="0.2">
      <c r="I120" s="102"/>
    </row>
    <row r="121" spans="8:9" x14ac:dyDescent="0.2">
      <c r="I121" s="102"/>
    </row>
    <row r="122" spans="8:9" x14ac:dyDescent="0.2">
      <c r="I122" s="102"/>
    </row>
    <row r="129" spans="1:17" x14ac:dyDescent="0.2">
      <c r="I129" s="102"/>
    </row>
    <row r="138" spans="1:17" s="41" customFormat="1" x14ac:dyDescent="0.2">
      <c r="A138" s="39"/>
      <c r="B138" s="39"/>
      <c r="C138" s="39"/>
      <c r="E138" s="42"/>
      <c r="H138" s="102"/>
      <c r="J138" s="39"/>
      <c r="K138" s="43"/>
      <c r="L138" s="39"/>
      <c r="N138" s="39"/>
      <c r="O138" s="39"/>
      <c r="P138" s="39"/>
      <c r="Q138" s="39"/>
    </row>
    <row r="139" spans="1:17" s="41" customFormat="1" x14ac:dyDescent="0.2">
      <c r="A139" s="39"/>
      <c r="B139" s="39"/>
      <c r="C139" s="39"/>
      <c r="E139" s="42"/>
      <c r="H139" s="102"/>
      <c r="J139" s="39"/>
      <c r="K139" s="43"/>
      <c r="L139" s="39"/>
      <c r="N139" s="39"/>
      <c r="O139" s="39"/>
      <c r="P139" s="39"/>
      <c r="Q139" s="39"/>
    </row>
    <row r="140" spans="1:17" s="41" customFormat="1" x14ac:dyDescent="0.2">
      <c r="A140" s="39"/>
      <c r="B140" s="39"/>
      <c r="C140" s="39"/>
      <c r="E140" s="42"/>
      <c r="H140" s="102"/>
      <c r="J140" s="39"/>
      <c r="K140" s="43"/>
      <c r="L140" s="39"/>
      <c r="N140" s="39"/>
      <c r="O140" s="39"/>
      <c r="P140" s="39"/>
      <c r="Q140" s="39"/>
    </row>
    <row r="141" spans="1:17" s="41" customFormat="1" x14ac:dyDescent="0.2">
      <c r="A141" s="39"/>
      <c r="B141" s="39"/>
      <c r="C141" s="39"/>
      <c r="E141" s="42"/>
      <c r="H141" s="102"/>
      <c r="J141" s="39"/>
      <c r="K141" s="43"/>
      <c r="L141" s="39"/>
      <c r="N141" s="39"/>
      <c r="O141" s="39"/>
      <c r="P141" s="39"/>
      <c r="Q141" s="39"/>
    </row>
    <row r="142" spans="1:17" s="41" customFormat="1" x14ac:dyDescent="0.2">
      <c r="A142" s="39"/>
      <c r="B142" s="39"/>
      <c r="C142" s="39"/>
      <c r="E142" s="42"/>
      <c r="H142" s="102"/>
      <c r="J142" s="39"/>
      <c r="K142" s="43"/>
      <c r="L142" s="39"/>
      <c r="N142" s="39"/>
      <c r="O142" s="39"/>
      <c r="P142" s="39"/>
      <c r="Q142" s="39"/>
    </row>
    <row r="143" spans="1:17" s="41" customFormat="1" x14ac:dyDescent="0.2">
      <c r="A143" s="39"/>
      <c r="B143" s="39"/>
      <c r="C143" s="39"/>
      <c r="E143" s="42"/>
      <c r="H143" s="102"/>
      <c r="J143" s="39"/>
      <c r="K143" s="43"/>
      <c r="L143" s="39"/>
      <c r="N143" s="39"/>
      <c r="O143" s="39"/>
      <c r="P143" s="39"/>
      <c r="Q143" s="39"/>
    </row>
    <row r="144" spans="1:17" s="41" customFormat="1" x14ac:dyDescent="0.2">
      <c r="A144" s="39"/>
      <c r="B144" s="39"/>
      <c r="C144" s="39"/>
      <c r="E144" s="42"/>
      <c r="H144" s="102"/>
      <c r="J144" s="39"/>
      <c r="K144" s="43"/>
      <c r="L144" s="39"/>
      <c r="N144" s="39"/>
      <c r="O144" s="39"/>
      <c r="P144" s="39"/>
      <c r="Q144" s="39"/>
    </row>
    <row r="145" spans="1:17" s="41" customFormat="1" x14ac:dyDescent="0.2">
      <c r="A145" s="39"/>
      <c r="B145" s="39"/>
      <c r="C145" s="39"/>
      <c r="E145" s="42"/>
      <c r="H145" s="102"/>
      <c r="J145" s="39"/>
      <c r="K145" s="43"/>
      <c r="L145" s="39"/>
      <c r="N145" s="39"/>
      <c r="O145" s="39"/>
      <c r="P145" s="39"/>
      <c r="Q145" s="39"/>
    </row>
    <row r="146" spans="1:17" s="41" customFormat="1" x14ac:dyDescent="0.2">
      <c r="A146" s="39"/>
      <c r="B146" s="39"/>
      <c r="C146" s="39"/>
      <c r="E146" s="42"/>
      <c r="H146" s="102"/>
      <c r="J146" s="39"/>
      <c r="K146" s="43"/>
      <c r="L146" s="39"/>
      <c r="N146" s="39"/>
      <c r="O146" s="39"/>
      <c r="P146" s="39"/>
      <c r="Q146" s="39"/>
    </row>
    <row r="147" spans="1:17" s="41" customFormat="1" x14ac:dyDescent="0.2">
      <c r="A147" s="39"/>
      <c r="B147" s="39"/>
      <c r="C147" s="39"/>
      <c r="E147" s="42"/>
      <c r="H147" s="102"/>
      <c r="J147" s="39"/>
      <c r="K147" s="43"/>
      <c r="L147" s="39"/>
      <c r="N147" s="39"/>
      <c r="O147" s="39"/>
      <c r="P147" s="39"/>
      <c r="Q147" s="39"/>
    </row>
    <row r="148" spans="1:17" s="41" customFormat="1" x14ac:dyDescent="0.2">
      <c r="A148" s="39"/>
      <c r="B148" s="39"/>
      <c r="C148" s="39"/>
      <c r="E148" s="42"/>
      <c r="H148" s="102"/>
      <c r="J148" s="39"/>
      <c r="K148" s="43"/>
      <c r="L148" s="39"/>
      <c r="N148" s="39"/>
      <c r="O148" s="39"/>
      <c r="P148" s="39"/>
      <c r="Q148" s="39"/>
    </row>
    <row r="149" spans="1:17" s="41" customFormat="1" x14ac:dyDescent="0.2">
      <c r="A149" s="39"/>
      <c r="B149" s="39"/>
      <c r="C149" s="39"/>
      <c r="E149" s="42"/>
      <c r="H149" s="102"/>
      <c r="J149" s="39"/>
      <c r="K149" s="43"/>
      <c r="L149" s="39"/>
      <c r="N149" s="39"/>
      <c r="O149" s="39"/>
      <c r="P149" s="39"/>
      <c r="Q149" s="39"/>
    </row>
    <row r="150" spans="1:17" s="41" customFormat="1" x14ac:dyDescent="0.2">
      <c r="A150" s="39"/>
      <c r="B150" s="39"/>
      <c r="C150" s="39"/>
      <c r="E150" s="42"/>
      <c r="H150" s="102"/>
      <c r="J150" s="39"/>
      <c r="K150" s="43"/>
      <c r="L150" s="39"/>
      <c r="N150" s="39"/>
      <c r="O150" s="39"/>
      <c r="P150" s="39"/>
      <c r="Q150" s="39"/>
    </row>
    <row r="151" spans="1:17" s="41" customFormat="1" x14ac:dyDescent="0.2">
      <c r="A151" s="39"/>
      <c r="B151" s="39"/>
      <c r="C151" s="39"/>
      <c r="E151" s="42"/>
      <c r="H151" s="102"/>
      <c r="J151" s="39"/>
      <c r="K151" s="43"/>
      <c r="L151" s="39"/>
      <c r="N151" s="39"/>
      <c r="O151" s="39"/>
      <c r="P151" s="39"/>
      <c r="Q151" s="39"/>
    </row>
    <row r="152" spans="1:17" s="41" customFormat="1" x14ac:dyDescent="0.2">
      <c r="A152" s="39"/>
      <c r="B152" s="39"/>
      <c r="C152" s="39"/>
      <c r="E152" s="42"/>
      <c r="H152" s="102"/>
      <c r="J152" s="39"/>
      <c r="K152" s="43"/>
      <c r="L152" s="39"/>
      <c r="N152" s="39"/>
      <c r="O152" s="39"/>
      <c r="P152" s="39"/>
      <c r="Q152" s="39"/>
    </row>
    <row r="153" spans="1:17" s="41" customFormat="1" x14ac:dyDescent="0.2">
      <c r="A153" s="39"/>
      <c r="B153" s="39"/>
      <c r="C153" s="39"/>
      <c r="E153" s="42"/>
      <c r="H153" s="102"/>
      <c r="J153" s="39"/>
      <c r="K153" s="43"/>
      <c r="L153" s="39"/>
      <c r="N153" s="39"/>
      <c r="O153" s="39"/>
      <c r="P153" s="39"/>
      <c r="Q153" s="39"/>
    </row>
    <row r="154" spans="1:17" s="41" customFormat="1" x14ac:dyDescent="0.2">
      <c r="A154" s="39"/>
      <c r="B154" s="39"/>
      <c r="C154" s="39"/>
      <c r="E154" s="42"/>
      <c r="H154" s="102"/>
      <c r="J154" s="39"/>
      <c r="K154" s="43"/>
      <c r="L154" s="39"/>
      <c r="N154" s="39"/>
      <c r="O154" s="39"/>
      <c r="P154" s="39"/>
      <c r="Q154" s="39"/>
    </row>
    <row r="155" spans="1:17" s="41" customFormat="1" x14ac:dyDescent="0.2">
      <c r="A155" s="39"/>
      <c r="B155" s="39"/>
      <c r="C155" s="39"/>
      <c r="E155" s="42"/>
      <c r="H155" s="102"/>
      <c r="J155" s="39"/>
      <c r="K155" s="43"/>
      <c r="L155" s="39"/>
      <c r="N155" s="39"/>
      <c r="O155" s="39"/>
      <c r="P155" s="39"/>
      <c r="Q155" s="39"/>
    </row>
    <row r="156" spans="1:17" s="41" customFormat="1" x14ac:dyDescent="0.2">
      <c r="A156" s="39"/>
      <c r="B156" s="39"/>
      <c r="C156" s="39"/>
      <c r="E156" s="42"/>
      <c r="H156" s="102"/>
      <c r="J156" s="39"/>
      <c r="K156" s="43"/>
      <c r="L156" s="39"/>
      <c r="N156" s="39"/>
      <c r="O156" s="39"/>
      <c r="P156" s="39"/>
      <c r="Q156" s="39"/>
    </row>
    <row r="157" spans="1:17" s="41" customFormat="1" x14ac:dyDescent="0.2">
      <c r="A157" s="39"/>
      <c r="B157" s="39"/>
      <c r="C157" s="39"/>
      <c r="E157" s="42"/>
      <c r="H157" s="102"/>
      <c r="J157" s="39"/>
      <c r="K157" s="43"/>
      <c r="L157" s="39"/>
      <c r="N157" s="39"/>
      <c r="O157" s="39"/>
      <c r="P157" s="39"/>
      <c r="Q157" s="39"/>
    </row>
    <row r="158" spans="1:17" s="41" customFormat="1" x14ac:dyDescent="0.2">
      <c r="A158" s="39"/>
      <c r="B158" s="39"/>
      <c r="C158" s="39"/>
      <c r="E158" s="42"/>
      <c r="H158" s="102"/>
      <c r="J158" s="39"/>
      <c r="K158" s="43"/>
      <c r="L158" s="39"/>
      <c r="N158" s="39"/>
      <c r="O158" s="39"/>
      <c r="P158" s="39"/>
      <c r="Q158" s="39"/>
    </row>
    <row r="159" spans="1:17" s="41" customFormat="1" x14ac:dyDescent="0.2">
      <c r="A159" s="39"/>
      <c r="B159" s="39"/>
      <c r="C159" s="39"/>
      <c r="E159" s="42"/>
      <c r="H159" s="102"/>
      <c r="J159" s="39"/>
      <c r="K159" s="43"/>
      <c r="L159" s="39"/>
      <c r="N159" s="39"/>
      <c r="O159" s="39"/>
      <c r="P159" s="39"/>
      <c r="Q159" s="39"/>
    </row>
    <row r="160" spans="1:17" s="41" customFormat="1" x14ac:dyDescent="0.2">
      <c r="A160" s="39"/>
      <c r="B160" s="39"/>
      <c r="C160" s="39"/>
      <c r="E160" s="42"/>
      <c r="H160" s="102"/>
      <c r="J160" s="39"/>
      <c r="K160" s="43"/>
      <c r="L160" s="39"/>
      <c r="N160" s="39"/>
      <c r="O160" s="39"/>
      <c r="P160" s="39"/>
      <c r="Q160" s="39"/>
    </row>
    <row r="161" spans="1:17" s="41" customFormat="1" x14ac:dyDescent="0.2">
      <c r="A161" s="39"/>
      <c r="B161" s="39"/>
      <c r="C161" s="39"/>
      <c r="E161" s="42"/>
      <c r="H161" s="102"/>
      <c r="J161" s="39"/>
      <c r="K161" s="43"/>
      <c r="L161" s="39"/>
      <c r="N161" s="39"/>
      <c r="O161" s="39"/>
      <c r="P161" s="39"/>
      <c r="Q161" s="39"/>
    </row>
    <row r="162" spans="1:17" s="41" customFormat="1" x14ac:dyDescent="0.2">
      <c r="A162" s="39"/>
      <c r="B162" s="39"/>
      <c r="C162" s="39"/>
      <c r="E162" s="42"/>
      <c r="H162" s="102"/>
      <c r="J162" s="39"/>
      <c r="K162" s="43"/>
      <c r="L162" s="39"/>
      <c r="N162" s="39"/>
      <c r="O162" s="39"/>
      <c r="P162" s="39"/>
      <c r="Q162" s="39"/>
    </row>
    <row r="163" spans="1:17" s="41" customFormat="1" x14ac:dyDescent="0.2">
      <c r="A163" s="39"/>
      <c r="B163" s="39"/>
      <c r="C163" s="39"/>
      <c r="E163" s="42"/>
      <c r="H163" s="102"/>
      <c r="J163" s="39"/>
      <c r="K163" s="43"/>
      <c r="L163" s="39"/>
      <c r="N163" s="39"/>
      <c r="O163" s="39"/>
      <c r="P163" s="39"/>
      <c r="Q163" s="39"/>
    </row>
    <row r="164" spans="1:17" s="41" customFormat="1" x14ac:dyDescent="0.2">
      <c r="A164" s="39"/>
      <c r="B164" s="39"/>
      <c r="C164" s="39"/>
      <c r="E164" s="42"/>
      <c r="H164" s="102"/>
      <c r="J164" s="39"/>
      <c r="K164" s="43"/>
      <c r="L164" s="39"/>
      <c r="N164" s="39"/>
      <c r="O164" s="39"/>
      <c r="P164" s="39"/>
      <c r="Q164" s="39"/>
    </row>
    <row r="165" spans="1:17" s="41" customFormat="1" x14ac:dyDescent="0.2">
      <c r="A165" s="39"/>
      <c r="B165" s="39"/>
      <c r="C165" s="39"/>
      <c r="E165" s="42"/>
      <c r="H165" s="102"/>
      <c r="J165" s="39"/>
      <c r="K165" s="43"/>
      <c r="L165" s="39"/>
      <c r="N165" s="39"/>
      <c r="O165" s="39"/>
      <c r="P165" s="39"/>
      <c r="Q165" s="39"/>
    </row>
  </sheetData>
  <autoFilter ref="A16:O68"/>
  <mergeCells count="20">
    <mergeCell ref="J81:M81"/>
    <mergeCell ref="J82:M82"/>
    <mergeCell ref="J83:M83"/>
    <mergeCell ref="J84:M84"/>
    <mergeCell ref="B12:M12"/>
    <mergeCell ref="B13:B15"/>
    <mergeCell ref="C13:F14"/>
    <mergeCell ref="G13:G15"/>
    <mergeCell ref="H13:H15"/>
    <mergeCell ref="I13:I15"/>
    <mergeCell ref="J13:J15"/>
    <mergeCell ref="K13:K15"/>
    <mergeCell ref="L13:L15"/>
    <mergeCell ref="M13:M15"/>
    <mergeCell ref="B4:M4"/>
    <mergeCell ref="B5:M5"/>
    <mergeCell ref="B6:M6"/>
    <mergeCell ref="B7:M7"/>
    <mergeCell ref="B9:M9"/>
    <mergeCell ref="B10:M10"/>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L127"/>
  <sheetViews>
    <sheetView topLeftCell="A13" workbookViewId="0">
      <pane ySplit="4" topLeftCell="A17" activePane="bottomLeft" state="frozen"/>
      <selection activeCell="F24" sqref="F24"/>
      <selection pane="bottomLeft" activeCell="G76" sqref="G7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7.28515625" style="6" customWidth="1"/>
    <col min="13" max="16384" width="9.140625" style="1"/>
  </cols>
  <sheetData>
    <row r="3" spans="1:12" ht="15" x14ac:dyDescent="0.25">
      <c r="B3" s="13"/>
      <c r="C3" s="13"/>
    </row>
    <row r="4" spans="1:12" ht="15" x14ac:dyDescent="0.25">
      <c r="B4" s="143" t="s">
        <v>22</v>
      </c>
      <c r="C4" s="143"/>
      <c r="D4" s="143"/>
      <c r="E4" s="143"/>
      <c r="F4" s="143"/>
      <c r="G4" s="143"/>
      <c r="H4" s="143"/>
      <c r="I4" s="143"/>
      <c r="J4" s="143"/>
      <c r="K4" s="143"/>
      <c r="L4" s="143"/>
    </row>
    <row r="5" spans="1:12" ht="15" hidden="1" x14ac:dyDescent="0.25">
      <c r="A5" s="1" t="s">
        <v>36</v>
      </c>
      <c r="B5" s="143"/>
      <c r="C5" s="143"/>
      <c r="D5" s="143"/>
      <c r="E5" s="143"/>
      <c r="F5" s="143"/>
      <c r="G5" s="143"/>
      <c r="H5" s="143"/>
      <c r="I5" s="143"/>
      <c r="J5" s="143"/>
      <c r="K5" s="143"/>
      <c r="L5" s="143"/>
    </row>
    <row r="6" spans="1:12" x14ac:dyDescent="0.2">
      <c r="B6" s="144" t="s">
        <v>0</v>
      </c>
      <c r="C6" s="144"/>
      <c r="D6" s="144"/>
      <c r="E6" s="144"/>
      <c r="F6" s="144"/>
      <c r="G6" s="144"/>
      <c r="H6" s="144"/>
      <c r="I6" s="144"/>
      <c r="J6" s="144"/>
      <c r="K6" s="144"/>
      <c r="L6" s="144"/>
    </row>
    <row r="7" spans="1:12" x14ac:dyDescent="0.2">
      <c r="B7" s="144" t="s">
        <v>51</v>
      </c>
      <c r="C7" s="144"/>
      <c r="D7" s="144"/>
      <c r="E7" s="144"/>
      <c r="F7" s="144"/>
      <c r="G7" s="144"/>
      <c r="H7" s="144"/>
      <c r="I7" s="144"/>
      <c r="J7" s="144"/>
      <c r="K7" s="144"/>
      <c r="L7" s="144"/>
    </row>
    <row r="8" spans="1:12" x14ac:dyDescent="0.2">
      <c r="B8" s="14"/>
      <c r="C8" s="14"/>
    </row>
    <row r="9" spans="1:12" x14ac:dyDescent="0.2">
      <c r="B9" s="145" t="s">
        <v>1</v>
      </c>
      <c r="C9" s="145"/>
      <c r="D9" s="145"/>
      <c r="E9" s="145"/>
      <c r="F9" s="145"/>
      <c r="G9" s="145"/>
      <c r="H9" s="145"/>
      <c r="I9" s="145"/>
      <c r="J9" s="145"/>
      <c r="K9" s="145"/>
      <c r="L9" s="145"/>
    </row>
    <row r="10" spans="1:12" x14ac:dyDescent="0.2">
      <c r="B10" s="145" t="s">
        <v>2</v>
      </c>
      <c r="C10" s="145"/>
      <c r="D10" s="145"/>
      <c r="E10" s="145"/>
      <c r="F10" s="145"/>
      <c r="G10" s="145"/>
      <c r="H10" s="145"/>
      <c r="I10" s="145"/>
      <c r="J10" s="145"/>
      <c r="K10" s="145"/>
      <c r="L10" s="145"/>
    </row>
    <row r="11" spans="1:12" x14ac:dyDescent="0.2">
      <c r="B11" s="15"/>
      <c r="C11" s="15"/>
    </row>
    <row r="12" spans="1:12" x14ac:dyDescent="0.2">
      <c r="B12" s="146" t="s">
        <v>3</v>
      </c>
      <c r="C12" s="146"/>
      <c r="D12" s="146"/>
      <c r="E12" s="146"/>
      <c r="F12" s="146"/>
      <c r="G12" s="146"/>
      <c r="H12" s="146"/>
      <c r="I12" s="146"/>
      <c r="J12" s="146"/>
      <c r="K12" s="146"/>
      <c r="L12" s="146"/>
    </row>
    <row r="13" spans="1:12" ht="12.75" customHeight="1" x14ac:dyDescent="0.2">
      <c r="B13" s="147" t="s">
        <v>4</v>
      </c>
      <c r="C13" s="148"/>
      <c r="D13" s="148"/>
      <c r="E13" s="148"/>
      <c r="F13" s="149"/>
      <c r="G13" s="147" t="s">
        <v>5</v>
      </c>
      <c r="H13" s="147" t="s">
        <v>34</v>
      </c>
      <c r="I13" s="147" t="s">
        <v>6</v>
      </c>
      <c r="J13" s="147" t="s">
        <v>35</v>
      </c>
      <c r="K13" s="147" t="s">
        <v>7</v>
      </c>
      <c r="L13" s="147" t="s">
        <v>8</v>
      </c>
    </row>
    <row r="14" spans="1:12" ht="4.5" customHeight="1" x14ac:dyDescent="0.2">
      <c r="B14" s="147"/>
      <c r="C14" s="150"/>
      <c r="D14" s="150"/>
      <c r="E14" s="150"/>
      <c r="F14" s="151"/>
      <c r="G14" s="147"/>
      <c r="H14" s="147"/>
      <c r="I14" s="147"/>
      <c r="J14" s="147"/>
      <c r="K14" s="147"/>
      <c r="L14" s="147"/>
    </row>
    <row r="15" spans="1:12" ht="35.25" customHeight="1" x14ac:dyDescent="0.2">
      <c r="B15" s="147"/>
      <c r="C15" s="2" t="s">
        <v>48</v>
      </c>
      <c r="D15" s="2" t="s">
        <v>9</v>
      </c>
      <c r="E15" s="2" t="s">
        <v>10</v>
      </c>
      <c r="F15" s="2" t="s">
        <v>11</v>
      </c>
      <c r="G15" s="147"/>
      <c r="H15" s="147"/>
      <c r="I15" s="147"/>
      <c r="J15" s="147"/>
      <c r="K15" s="147"/>
      <c r="L15" s="147"/>
    </row>
    <row r="16" spans="1:12" x14ac:dyDescent="0.2">
      <c r="B16" s="7" t="s">
        <v>23</v>
      </c>
      <c r="C16" s="7" t="s">
        <v>24</v>
      </c>
      <c r="D16" s="7" t="s">
        <v>25</v>
      </c>
      <c r="E16" s="7" t="s">
        <v>26</v>
      </c>
      <c r="F16" s="7" t="s">
        <v>27</v>
      </c>
      <c r="G16" s="8" t="s">
        <v>28</v>
      </c>
      <c r="H16" s="8" t="s">
        <v>29</v>
      </c>
      <c r="I16" s="3" t="s">
        <v>30</v>
      </c>
      <c r="J16" s="3" t="s">
        <v>31</v>
      </c>
      <c r="K16" s="7" t="s">
        <v>32</v>
      </c>
      <c r="L16" s="7" t="s">
        <v>49</v>
      </c>
    </row>
    <row r="17" spans="2:12" s="25" customFormat="1" ht="16.5" customHeight="1" x14ac:dyDescent="0.2">
      <c r="B17" s="152" t="s">
        <v>16</v>
      </c>
      <c r="C17" s="153"/>
      <c r="D17" s="153"/>
      <c r="E17" s="153"/>
      <c r="F17" s="153"/>
      <c r="G17" s="153"/>
      <c r="H17" s="153"/>
      <c r="I17" s="153"/>
      <c r="J17" s="121"/>
      <c r="K17" s="121"/>
      <c r="L17" s="122"/>
    </row>
    <row r="18" spans="2:12" ht="18.75" customHeight="1" x14ac:dyDescent="0.2">
      <c r="B18" s="113">
        <f>IF(G18&lt;&gt;"",ROW()-17,"")</f>
        <v>1</v>
      </c>
      <c r="C18" s="114" t="s">
        <v>95</v>
      </c>
      <c r="D18" s="114" t="s">
        <v>96</v>
      </c>
      <c r="E18" s="115" t="s">
        <v>155</v>
      </c>
      <c r="F18" s="116">
        <v>41643</v>
      </c>
      <c r="G18" s="117" t="s">
        <v>107</v>
      </c>
      <c r="H18" s="125">
        <f t="shared" ref="H18:H81" si="0">IF(ISNA(VLOOKUP(G18,DSBR,2,0)),"",VLOOKUP(G18,DSBR,2,0))</f>
        <v>0</v>
      </c>
      <c r="I18" s="118" t="s">
        <v>237</v>
      </c>
      <c r="J18" s="119"/>
      <c r="K18" s="119">
        <v>256320</v>
      </c>
      <c r="L18" s="126">
        <v>1</v>
      </c>
    </row>
    <row r="19" spans="2:12" ht="18.75" customHeight="1" x14ac:dyDescent="0.2">
      <c r="B19" s="113">
        <f>IF(G19&lt;&gt;"",ROW()-17,"")</f>
        <v>2</v>
      </c>
      <c r="C19" s="114" t="s">
        <v>95</v>
      </c>
      <c r="D19" s="114" t="s">
        <v>96</v>
      </c>
      <c r="E19" s="115" t="s">
        <v>156</v>
      </c>
      <c r="F19" s="116">
        <v>41645</v>
      </c>
      <c r="G19" s="117" t="s">
        <v>143</v>
      </c>
      <c r="H19" s="125">
        <f t="shared" si="0"/>
        <v>0</v>
      </c>
      <c r="I19" s="118" t="s">
        <v>237</v>
      </c>
      <c r="J19" s="119"/>
      <c r="K19" s="119">
        <v>347500</v>
      </c>
      <c r="L19" s="126">
        <v>1</v>
      </c>
    </row>
    <row r="20" spans="2:12" ht="18.75" customHeight="1" x14ac:dyDescent="0.2">
      <c r="B20" s="113">
        <f>IF(G20&lt;&gt;"",ROW()-17,"")</f>
        <v>3</v>
      </c>
      <c r="C20" s="114" t="s">
        <v>95</v>
      </c>
      <c r="D20" s="114" t="s">
        <v>96</v>
      </c>
      <c r="E20" s="115" t="s">
        <v>157</v>
      </c>
      <c r="F20" s="116">
        <v>41649</v>
      </c>
      <c r="G20" s="117" t="s">
        <v>107</v>
      </c>
      <c r="H20" s="125">
        <f t="shared" si="0"/>
        <v>0</v>
      </c>
      <c r="I20" s="118" t="s">
        <v>237</v>
      </c>
      <c r="J20" s="119"/>
      <c r="K20" s="119">
        <v>245283</v>
      </c>
      <c r="L20" s="126">
        <v>1</v>
      </c>
    </row>
    <row r="21" spans="2:12" ht="18.75" customHeight="1" x14ac:dyDescent="0.2">
      <c r="B21" s="113">
        <f>IF(G21&lt;&gt;"",ROW()-17,"")</f>
        <v>4</v>
      </c>
      <c r="C21" s="114" t="s">
        <v>95</v>
      </c>
      <c r="D21" s="114" t="s">
        <v>96</v>
      </c>
      <c r="E21" s="115" t="s">
        <v>158</v>
      </c>
      <c r="F21" s="116">
        <v>41653</v>
      </c>
      <c r="G21" s="117" t="s">
        <v>98</v>
      </c>
      <c r="H21" s="125">
        <f t="shared" si="0"/>
        <v>0</v>
      </c>
      <c r="I21" s="118" t="s">
        <v>237</v>
      </c>
      <c r="J21" s="119"/>
      <c r="K21" s="119">
        <v>770497</v>
      </c>
      <c r="L21" s="126">
        <v>1</v>
      </c>
    </row>
    <row r="22" spans="2:12" ht="18.75" customHeight="1" x14ac:dyDescent="0.2">
      <c r="B22" s="113">
        <f>IF(G22&lt;&gt;"",ROW()-17,"")</f>
        <v>5</v>
      </c>
      <c r="C22" s="114" t="s">
        <v>95</v>
      </c>
      <c r="D22" s="114" t="s">
        <v>96</v>
      </c>
      <c r="E22" s="115" t="s">
        <v>159</v>
      </c>
      <c r="F22" s="116">
        <v>41653</v>
      </c>
      <c r="G22" s="117" t="s">
        <v>109</v>
      </c>
      <c r="H22" s="125">
        <f t="shared" si="0"/>
        <v>0</v>
      </c>
      <c r="I22" s="118" t="s">
        <v>238</v>
      </c>
      <c r="J22" s="119"/>
      <c r="K22" s="119">
        <v>2545000</v>
      </c>
      <c r="L22" s="126">
        <v>1</v>
      </c>
    </row>
    <row r="23" spans="2:12" ht="18.75" customHeight="1" x14ac:dyDescent="0.2">
      <c r="B23" s="113">
        <f t="shared" ref="B23:B86" si="1">IF(G23&lt;&gt;"",ROW()-17,"")</f>
        <v>6</v>
      </c>
      <c r="C23" s="114" t="s">
        <v>95</v>
      </c>
      <c r="D23" s="114" t="s">
        <v>96</v>
      </c>
      <c r="E23" s="115" t="s">
        <v>160</v>
      </c>
      <c r="F23" s="116">
        <v>41654</v>
      </c>
      <c r="G23" s="117" t="s">
        <v>105</v>
      </c>
      <c r="H23" s="125">
        <f t="shared" si="0"/>
        <v>0</v>
      </c>
      <c r="I23" s="118" t="s">
        <v>237</v>
      </c>
      <c r="J23" s="119"/>
      <c r="K23" s="119">
        <v>1904892</v>
      </c>
      <c r="L23" s="126">
        <v>1</v>
      </c>
    </row>
    <row r="24" spans="2:12" ht="18.75" customHeight="1" x14ac:dyDescent="0.2">
      <c r="B24" s="113">
        <f t="shared" si="1"/>
        <v>7</v>
      </c>
      <c r="C24" s="114" t="s">
        <v>95</v>
      </c>
      <c r="D24" s="114" t="s">
        <v>96</v>
      </c>
      <c r="E24" s="115" t="s">
        <v>161</v>
      </c>
      <c r="F24" s="116">
        <v>41657</v>
      </c>
      <c r="G24" s="117" t="s">
        <v>107</v>
      </c>
      <c r="H24" s="125">
        <f t="shared" si="0"/>
        <v>0</v>
      </c>
      <c r="I24" s="118" t="s">
        <v>237</v>
      </c>
      <c r="J24" s="119"/>
      <c r="K24" s="119">
        <v>360740</v>
      </c>
      <c r="L24" s="126">
        <v>1</v>
      </c>
    </row>
    <row r="25" spans="2:12" ht="18.75" customHeight="1" x14ac:dyDescent="0.2">
      <c r="B25" s="113">
        <f t="shared" si="1"/>
        <v>8</v>
      </c>
      <c r="C25" s="114" t="s">
        <v>95</v>
      </c>
      <c r="D25" s="114" t="s">
        <v>96</v>
      </c>
      <c r="E25" s="115" t="s">
        <v>111</v>
      </c>
      <c r="F25" s="116">
        <v>41657</v>
      </c>
      <c r="G25" s="117" t="s">
        <v>105</v>
      </c>
      <c r="H25" s="125">
        <f t="shared" si="0"/>
        <v>0</v>
      </c>
      <c r="I25" s="118" t="s">
        <v>237</v>
      </c>
      <c r="J25" s="119"/>
      <c r="K25" s="119">
        <v>1685000</v>
      </c>
      <c r="L25" s="126">
        <v>1</v>
      </c>
    </row>
    <row r="26" spans="2:12" ht="18.75" customHeight="1" x14ac:dyDescent="0.2">
      <c r="B26" s="113">
        <f t="shared" si="1"/>
        <v>9</v>
      </c>
      <c r="C26" s="114" t="s">
        <v>95</v>
      </c>
      <c r="D26" s="114" t="s">
        <v>96</v>
      </c>
      <c r="E26" s="115" t="s">
        <v>112</v>
      </c>
      <c r="F26" s="116">
        <v>41660</v>
      </c>
      <c r="G26" s="117" t="s">
        <v>105</v>
      </c>
      <c r="H26" s="125">
        <f t="shared" si="0"/>
        <v>0</v>
      </c>
      <c r="I26" s="118" t="s">
        <v>237</v>
      </c>
      <c r="J26" s="119"/>
      <c r="K26" s="119">
        <v>1815970</v>
      </c>
      <c r="L26" s="126">
        <v>1</v>
      </c>
    </row>
    <row r="27" spans="2:12" ht="18.75" customHeight="1" x14ac:dyDescent="0.2">
      <c r="B27" s="113">
        <f t="shared" si="1"/>
        <v>10</v>
      </c>
      <c r="C27" s="114" t="s">
        <v>95</v>
      </c>
      <c r="D27" s="114" t="s">
        <v>96</v>
      </c>
      <c r="E27" s="115" t="s">
        <v>162</v>
      </c>
      <c r="F27" s="116">
        <v>41661</v>
      </c>
      <c r="G27" s="117" t="s">
        <v>104</v>
      </c>
      <c r="H27" s="125">
        <f t="shared" si="0"/>
        <v>0</v>
      </c>
      <c r="I27" s="118" t="s">
        <v>237</v>
      </c>
      <c r="J27" s="119"/>
      <c r="K27" s="119">
        <v>5249597</v>
      </c>
      <c r="L27" s="126">
        <v>1</v>
      </c>
    </row>
    <row r="28" spans="2:12" ht="18.75" customHeight="1" x14ac:dyDescent="0.2">
      <c r="B28" s="113">
        <f t="shared" si="1"/>
        <v>11</v>
      </c>
      <c r="C28" s="114" t="s">
        <v>95</v>
      </c>
      <c r="D28" s="114" t="s">
        <v>96</v>
      </c>
      <c r="E28" s="115" t="s">
        <v>163</v>
      </c>
      <c r="F28" s="116">
        <v>41682</v>
      </c>
      <c r="G28" s="117" t="s">
        <v>105</v>
      </c>
      <c r="H28" s="125">
        <f t="shared" si="0"/>
        <v>0</v>
      </c>
      <c r="I28" s="118" t="s">
        <v>237</v>
      </c>
      <c r="J28" s="119"/>
      <c r="K28" s="119">
        <v>1687362</v>
      </c>
      <c r="L28" s="126">
        <v>2</v>
      </c>
    </row>
    <row r="29" spans="2:12" ht="18.75" customHeight="1" x14ac:dyDescent="0.2">
      <c r="B29" s="113">
        <f t="shared" si="1"/>
        <v>12</v>
      </c>
      <c r="C29" s="114" t="s">
        <v>95</v>
      </c>
      <c r="D29" s="114" t="s">
        <v>96</v>
      </c>
      <c r="E29" s="115" t="s">
        <v>164</v>
      </c>
      <c r="F29" s="116">
        <v>41684</v>
      </c>
      <c r="G29" s="117" t="s">
        <v>144</v>
      </c>
      <c r="H29" s="125">
        <f t="shared" si="0"/>
        <v>0</v>
      </c>
      <c r="I29" s="118" t="s">
        <v>237</v>
      </c>
      <c r="J29" s="119"/>
      <c r="K29" s="119">
        <v>400000</v>
      </c>
      <c r="L29" s="126">
        <v>2</v>
      </c>
    </row>
    <row r="30" spans="2:12" ht="18.75" customHeight="1" x14ac:dyDescent="0.2">
      <c r="B30" s="113">
        <f t="shared" si="1"/>
        <v>13</v>
      </c>
      <c r="C30" s="114" t="s">
        <v>95</v>
      </c>
      <c r="D30" s="114" t="s">
        <v>96</v>
      </c>
      <c r="E30" s="115" t="s">
        <v>165</v>
      </c>
      <c r="F30" s="116">
        <v>41685</v>
      </c>
      <c r="G30" s="117" t="s">
        <v>109</v>
      </c>
      <c r="H30" s="125">
        <f t="shared" si="0"/>
        <v>0</v>
      </c>
      <c r="I30" s="118" t="s">
        <v>237</v>
      </c>
      <c r="J30" s="119"/>
      <c r="K30" s="119">
        <v>2237779</v>
      </c>
      <c r="L30" s="126">
        <v>2</v>
      </c>
    </row>
    <row r="31" spans="2:12" ht="18.75" customHeight="1" x14ac:dyDescent="0.2">
      <c r="B31" s="113">
        <f t="shared" si="1"/>
        <v>14</v>
      </c>
      <c r="C31" s="114" t="s">
        <v>95</v>
      </c>
      <c r="D31" s="114" t="s">
        <v>96</v>
      </c>
      <c r="E31" s="115" t="s">
        <v>166</v>
      </c>
      <c r="F31" s="116">
        <v>41685</v>
      </c>
      <c r="G31" s="117" t="s">
        <v>105</v>
      </c>
      <c r="H31" s="125">
        <f t="shared" si="0"/>
        <v>0</v>
      </c>
      <c r="I31" s="118" t="s">
        <v>237</v>
      </c>
      <c r="J31" s="119"/>
      <c r="K31" s="119">
        <v>1373300</v>
      </c>
      <c r="L31" s="126">
        <v>2</v>
      </c>
    </row>
    <row r="32" spans="2:12" ht="18.75" customHeight="1" x14ac:dyDescent="0.2">
      <c r="B32" s="113">
        <f t="shared" si="1"/>
        <v>15</v>
      </c>
      <c r="C32" s="114" t="s">
        <v>95</v>
      </c>
      <c r="D32" s="114" t="s">
        <v>96</v>
      </c>
      <c r="E32" s="115" t="s">
        <v>167</v>
      </c>
      <c r="F32" s="116">
        <v>41689</v>
      </c>
      <c r="G32" s="117" t="s">
        <v>109</v>
      </c>
      <c r="H32" s="125">
        <f t="shared" si="0"/>
        <v>0</v>
      </c>
      <c r="I32" s="118" t="s">
        <v>237</v>
      </c>
      <c r="J32" s="119"/>
      <c r="K32" s="119">
        <v>2613670</v>
      </c>
      <c r="L32" s="126">
        <v>2</v>
      </c>
    </row>
    <row r="33" spans="2:12" ht="18.75" customHeight="1" x14ac:dyDescent="0.2">
      <c r="B33" s="113">
        <f t="shared" si="1"/>
        <v>16</v>
      </c>
      <c r="C33" s="114" t="s">
        <v>95</v>
      </c>
      <c r="D33" s="114" t="s">
        <v>96</v>
      </c>
      <c r="E33" s="115" t="s">
        <v>168</v>
      </c>
      <c r="F33" s="116">
        <v>41692</v>
      </c>
      <c r="G33" s="117" t="s">
        <v>105</v>
      </c>
      <c r="H33" s="125">
        <f t="shared" si="0"/>
        <v>0</v>
      </c>
      <c r="I33" s="118" t="s">
        <v>237</v>
      </c>
      <c r="J33" s="119"/>
      <c r="K33" s="119">
        <v>1209750</v>
      </c>
      <c r="L33" s="126">
        <v>2</v>
      </c>
    </row>
    <row r="34" spans="2:12" ht="18.75" customHeight="1" x14ac:dyDescent="0.2">
      <c r="B34" s="113">
        <f t="shared" si="1"/>
        <v>17</v>
      </c>
      <c r="C34" s="114" t="s">
        <v>95</v>
      </c>
      <c r="D34" s="114" t="s">
        <v>96</v>
      </c>
      <c r="E34" s="115" t="s">
        <v>169</v>
      </c>
      <c r="F34" s="116">
        <v>41694</v>
      </c>
      <c r="G34" s="117" t="s">
        <v>105</v>
      </c>
      <c r="H34" s="125">
        <f t="shared" si="0"/>
        <v>0</v>
      </c>
      <c r="I34" s="118" t="s">
        <v>237</v>
      </c>
      <c r="J34" s="119"/>
      <c r="K34" s="119">
        <v>900170</v>
      </c>
      <c r="L34" s="126">
        <v>2</v>
      </c>
    </row>
    <row r="35" spans="2:12" ht="18.75" customHeight="1" x14ac:dyDescent="0.2">
      <c r="B35" s="113">
        <f t="shared" si="1"/>
        <v>18</v>
      </c>
      <c r="C35" s="114" t="s">
        <v>95</v>
      </c>
      <c r="D35" s="114" t="s">
        <v>96</v>
      </c>
      <c r="E35" s="115" t="s">
        <v>170</v>
      </c>
      <c r="F35" s="116">
        <v>41697</v>
      </c>
      <c r="G35" s="117" t="s">
        <v>107</v>
      </c>
      <c r="H35" s="125">
        <f t="shared" si="0"/>
        <v>0</v>
      </c>
      <c r="I35" s="118" t="s">
        <v>237</v>
      </c>
      <c r="J35" s="119"/>
      <c r="K35" s="119">
        <v>441000</v>
      </c>
      <c r="L35" s="126">
        <v>2</v>
      </c>
    </row>
    <row r="36" spans="2:12" ht="18.75" customHeight="1" x14ac:dyDescent="0.2">
      <c r="B36" s="113">
        <f t="shared" si="1"/>
        <v>19</v>
      </c>
      <c r="C36" s="114" t="s">
        <v>95</v>
      </c>
      <c r="D36" s="114" t="s">
        <v>96</v>
      </c>
      <c r="E36" s="115" t="s">
        <v>171</v>
      </c>
      <c r="F36" s="116">
        <v>41699</v>
      </c>
      <c r="G36" s="117" t="s">
        <v>109</v>
      </c>
      <c r="H36" s="125">
        <f t="shared" si="0"/>
        <v>0</v>
      </c>
      <c r="I36" s="118" t="s">
        <v>237</v>
      </c>
      <c r="J36" s="119"/>
      <c r="K36" s="119">
        <v>680446</v>
      </c>
      <c r="L36" s="126">
        <v>3</v>
      </c>
    </row>
    <row r="37" spans="2:12" ht="18.75" customHeight="1" x14ac:dyDescent="0.2">
      <c r="B37" s="113">
        <f t="shared" si="1"/>
        <v>20</v>
      </c>
      <c r="C37" s="114" t="s">
        <v>95</v>
      </c>
      <c r="D37" s="114" t="s">
        <v>96</v>
      </c>
      <c r="E37" s="115" t="s">
        <v>172</v>
      </c>
      <c r="F37" s="116">
        <v>41702</v>
      </c>
      <c r="G37" s="117" t="s">
        <v>105</v>
      </c>
      <c r="H37" s="125">
        <f t="shared" si="0"/>
        <v>0</v>
      </c>
      <c r="I37" s="118" t="s">
        <v>237</v>
      </c>
      <c r="J37" s="119"/>
      <c r="K37" s="119">
        <v>1685000</v>
      </c>
      <c r="L37" s="126">
        <v>3</v>
      </c>
    </row>
    <row r="38" spans="2:12" ht="18.75" customHeight="1" x14ac:dyDescent="0.2">
      <c r="B38" s="113">
        <f t="shared" si="1"/>
        <v>21</v>
      </c>
      <c r="C38" s="114" t="s">
        <v>95</v>
      </c>
      <c r="D38" s="114" t="s">
        <v>96</v>
      </c>
      <c r="E38" s="115" t="s">
        <v>173</v>
      </c>
      <c r="F38" s="116">
        <v>41703</v>
      </c>
      <c r="G38" s="117" t="s">
        <v>106</v>
      </c>
      <c r="H38" s="125">
        <f t="shared" si="0"/>
        <v>0</v>
      </c>
      <c r="I38" s="118" t="s">
        <v>237</v>
      </c>
      <c r="J38" s="119"/>
      <c r="K38" s="119">
        <v>2001240</v>
      </c>
      <c r="L38" s="126">
        <v>3</v>
      </c>
    </row>
    <row r="39" spans="2:12" ht="18.75" customHeight="1" x14ac:dyDescent="0.2">
      <c r="B39" s="113">
        <f t="shared" si="1"/>
        <v>22</v>
      </c>
      <c r="C39" s="114" t="s">
        <v>95</v>
      </c>
      <c r="D39" s="114" t="s">
        <v>96</v>
      </c>
      <c r="E39" s="115" t="s">
        <v>174</v>
      </c>
      <c r="F39" s="116">
        <v>41705</v>
      </c>
      <c r="G39" s="117" t="s">
        <v>105</v>
      </c>
      <c r="H39" s="125">
        <f t="shared" si="0"/>
        <v>0</v>
      </c>
      <c r="I39" s="118" t="s">
        <v>237</v>
      </c>
      <c r="J39" s="119"/>
      <c r="K39" s="119">
        <v>313650</v>
      </c>
      <c r="L39" s="126">
        <v>3</v>
      </c>
    </row>
    <row r="40" spans="2:12" ht="18.75" customHeight="1" x14ac:dyDescent="0.2">
      <c r="B40" s="113">
        <f t="shared" si="1"/>
        <v>23</v>
      </c>
      <c r="C40" s="114" t="s">
        <v>95</v>
      </c>
      <c r="D40" s="114" t="s">
        <v>96</v>
      </c>
      <c r="E40" s="115" t="s">
        <v>175</v>
      </c>
      <c r="F40" s="116">
        <v>41706</v>
      </c>
      <c r="G40" s="117" t="s">
        <v>109</v>
      </c>
      <c r="H40" s="125">
        <f t="shared" si="0"/>
        <v>0</v>
      </c>
      <c r="I40" s="118" t="s">
        <v>237</v>
      </c>
      <c r="J40" s="119"/>
      <c r="K40" s="119">
        <v>3105000</v>
      </c>
      <c r="L40" s="126">
        <v>3</v>
      </c>
    </row>
    <row r="41" spans="2:12" ht="18.75" customHeight="1" x14ac:dyDescent="0.2">
      <c r="B41" s="113">
        <f t="shared" si="1"/>
        <v>24</v>
      </c>
      <c r="C41" s="114" t="s">
        <v>95</v>
      </c>
      <c r="D41" s="114" t="s">
        <v>96</v>
      </c>
      <c r="E41" s="115" t="s">
        <v>176</v>
      </c>
      <c r="F41" s="116">
        <v>41713</v>
      </c>
      <c r="G41" s="117" t="s">
        <v>105</v>
      </c>
      <c r="H41" s="125">
        <f t="shared" si="0"/>
        <v>0</v>
      </c>
      <c r="I41" s="118" t="s">
        <v>237</v>
      </c>
      <c r="J41" s="119"/>
      <c r="K41" s="119">
        <v>975200</v>
      </c>
      <c r="L41" s="126">
        <v>3</v>
      </c>
    </row>
    <row r="42" spans="2:12" ht="18.75" customHeight="1" x14ac:dyDescent="0.2">
      <c r="B42" s="113">
        <f t="shared" si="1"/>
        <v>25</v>
      </c>
      <c r="C42" s="114" t="s">
        <v>95</v>
      </c>
      <c r="D42" s="114" t="s">
        <v>96</v>
      </c>
      <c r="E42" s="115" t="s">
        <v>177</v>
      </c>
      <c r="F42" s="116">
        <v>41715</v>
      </c>
      <c r="G42" s="117" t="s">
        <v>109</v>
      </c>
      <c r="H42" s="125">
        <f t="shared" si="0"/>
        <v>0</v>
      </c>
      <c r="I42" s="118" t="s">
        <v>237</v>
      </c>
      <c r="J42" s="119"/>
      <c r="K42" s="119">
        <v>561440</v>
      </c>
      <c r="L42" s="126">
        <v>3</v>
      </c>
    </row>
    <row r="43" spans="2:12" ht="18.75" customHeight="1" x14ac:dyDescent="0.2">
      <c r="B43" s="113">
        <f t="shared" si="1"/>
        <v>26</v>
      </c>
      <c r="C43" s="114" t="s">
        <v>95</v>
      </c>
      <c r="D43" s="114" t="s">
        <v>96</v>
      </c>
      <c r="E43" s="115" t="s">
        <v>178</v>
      </c>
      <c r="F43" s="116">
        <v>41719</v>
      </c>
      <c r="G43" s="117" t="s">
        <v>105</v>
      </c>
      <c r="H43" s="125">
        <f t="shared" si="0"/>
        <v>0</v>
      </c>
      <c r="I43" s="118" t="s">
        <v>237</v>
      </c>
      <c r="J43" s="119"/>
      <c r="K43" s="119">
        <v>2881440</v>
      </c>
      <c r="L43" s="126">
        <v>3</v>
      </c>
    </row>
    <row r="44" spans="2:12" ht="18.75" customHeight="1" x14ac:dyDescent="0.2">
      <c r="B44" s="113">
        <f t="shared" si="1"/>
        <v>27</v>
      </c>
      <c r="C44" s="114" t="s">
        <v>95</v>
      </c>
      <c r="D44" s="114" t="s">
        <v>96</v>
      </c>
      <c r="E44" s="115" t="s">
        <v>179</v>
      </c>
      <c r="F44" s="116">
        <v>41719</v>
      </c>
      <c r="G44" s="117" t="s">
        <v>105</v>
      </c>
      <c r="H44" s="125">
        <f t="shared" si="0"/>
        <v>0</v>
      </c>
      <c r="I44" s="118" t="s">
        <v>237</v>
      </c>
      <c r="J44" s="119"/>
      <c r="K44" s="119">
        <v>2484200</v>
      </c>
      <c r="L44" s="126">
        <v>3</v>
      </c>
    </row>
    <row r="45" spans="2:12" ht="18.75" customHeight="1" x14ac:dyDescent="0.2">
      <c r="B45" s="113">
        <f t="shared" si="1"/>
        <v>28</v>
      </c>
      <c r="C45" s="114" t="s">
        <v>95</v>
      </c>
      <c r="D45" s="114" t="s">
        <v>96</v>
      </c>
      <c r="E45" s="115" t="s">
        <v>113</v>
      </c>
      <c r="F45" s="116">
        <v>41720</v>
      </c>
      <c r="G45" s="117" t="s">
        <v>107</v>
      </c>
      <c r="H45" s="125">
        <f t="shared" si="0"/>
        <v>0</v>
      </c>
      <c r="I45" s="118" t="s">
        <v>237</v>
      </c>
      <c r="J45" s="119"/>
      <c r="K45" s="119">
        <v>504790</v>
      </c>
      <c r="L45" s="126">
        <v>3</v>
      </c>
    </row>
    <row r="46" spans="2:12" ht="18.75" customHeight="1" x14ac:dyDescent="0.2">
      <c r="B46" s="113">
        <f t="shared" si="1"/>
        <v>29</v>
      </c>
      <c r="C46" s="114" t="s">
        <v>95</v>
      </c>
      <c r="D46" s="114" t="s">
        <v>96</v>
      </c>
      <c r="E46" s="115" t="s">
        <v>180</v>
      </c>
      <c r="F46" s="116">
        <v>41725</v>
      </c>
      <c r="G46" s="117" t="s">
        <v>105</v>
      </c>
      <c r="H46" s="125">
        <f t="shared" si="0"/>
        <v>0</v>
      </c>
      <c r="I46" s="118" t="s">
        <v>237</v>
      </c>
      <c r="J46" s="119"/>
      <c r="K46" s="119">
        <v>2004950</v>
      </c>
      <c r="L46" s="126">
        <v>3</v>
      </c>
    </row>
    <row r="47" spans="2:12" ht="18.75" customHeight="1" x14ac:dyDescent="0.2">
      <c r="B47" s="113">
        <f t="shared" si="1"/>
        <v>30</v>
      </c>
      <c r="C47" s="114" t="s">
        <v>95</v>
      </c>
      <c r="D47" s="114" t="s">
        <v>96</v>
      </c>
      <c r="E47" s="115" t="s">
        <v>181</v>
      </c>
      <c r="F47" s="116">
        <v>41729</v>
      </c>
      <c r="G47" s="117" t="s">
        <v>105</v>
      </c>
      <c r="H47" s="125">
        <f t="shared" si="0"/>
        <v>0</v>
      </c>
      <c r="I47" s="118" t="s">
        <v>237</v>
      </c>
      <c r="J47" s="119"/>
      <c r="K47" s="119">
        <v>361740</v>
      </c>
      <c r="L47" s="126">
        <v>3</v>
      </c>
    </row>
    <row r="48" spans="2:12" ht="18.75" customHeight="1" x14ac:dyDescent="0.2">
      <c r="B48" s="113">
        <f t="shared" si="1"/>
        <v>31</v>
      </c>
      <c r="C48" s="114" t="s">
        <v>95</v>
      </c>
      <c r="D48" s="114" t="s">
        <v>96</v>
      </c>
      <c r="E48" s="115" t="s">
        <v>182</v>
      </c>
      <c r="F48" s="116">
        <v>41734</v>
      </c>
      <c r="G48" s="117" t="s">
        <v>105</v>
      </c>
      <c r="H48" s="125">
        <f t="shared" si="0"/>
        <v>0</v>
      </c>
      <c r="I48" s="118" t="s">
        <v>237</v>
      </c>
      <c r="J48" s="119"/>
      <c r="K48" s="119">
        <v>1790540</v>
      </c>
      <c r="L48" s="126">
        <v>4</v>
      </c>
    </row>
    <row r="49" spans="2:12" ht="18.75" customHeight="1" x14ac:dyDescent="0.2">
      <c r="B49" s="113">
        <f t="shared" si="1"/>
        <v>32</v>
      </c>
      <c r="C49" s="114" t="s">
        <v>95</v>
      </c>
      <c r="D49" s="114" t="s">
        <v>96</v>
      </c>
      <c r="E49" s="115" t="s">
        <v>114</v>
      </c>
      <c r="F49" s="116">
        <v>41734</v>
      </c>
      <c r="G49" s="117" t="s">
        <v>105</v>
      </c>
      <c r="H49" s="125">
        <f t="shared" si="0"/>
        <v>0</v>
      </c>
      <c r="I49" s="118" t="s">
        <v>237</v>
      </c>
      <c r="J49" s="119"/>
      <c r="K49" s="119">
        <v>1755470</v>
      </c>
      <c r="L49" s="126">
        <v>4</v>
      </c>
    </row>
    <row r="50" spans="2:12" ht="18.75" customHeight="1" x14ac:dyDescent="0.2">
      <c r="B50" s="113">
        <f t="shared" si="1"/>
        <v>33</v>
      </c>
      <c r="C50" s="114" t="s">
        <v>95</v>
      </c>
      <c r="D50" s="114" t="s">
        <v>96</v>
      </c>
      <c r="E50" s="115" t="s">
        <v>115</v>
      </c>
      <c r="F50" s="116">
        <v>41739</v>
      </c>
      <c r="G50" s="117" t="s">
        <v>145</v>
      </c>
      <c r="H50" s="125">
        <f t="shared" si="0"/>
        <v>0</v>
      </c>
      <c r="I50" s="118" t="s">
        <v>237</v>
      </c>
      <c r="J50" s="119"/>
      <c r="K50" s="119">
        <v>172110</v>
      </c>
      <c r="L50" s="126">
        <v>4</v>
      </c>
    </row>
    <row r="51" spans="2:12" ht="18.75" customHeight="1" x14ac:dyDescent="0.2">
      <c r="B51" s="113">
        <f t="shared" si="1"/>
        <v>34</v>
      </c>
      <c r="C51" s="114" t="s">
        <v>95</v>
      </c>
      <c r="D51" s="114" t="s">
        <v>96</v>
      </c>
      <c r="E51" s="115" t="s">
        <v>183</v>
      </c>
      <c r="F51" s="116">
        <v>41743</v>
      </c>
      <c r="G51" s="117" t="s">
        <v>105</v>
      </c>
      <c r="H51" s="125">
        <f t="shared" si="0"/>
        <v>0</v>
      </c>
      <c r="I51" s="118" t="s">
        <v>237</v>
      </c>
      <c r="J51" s="119"/>
      <c r="K51" s="119">
        <v>2881440</v>
      </c>
      <c r="L51" s="126">
        <v>4</v>
      </c>
    </row>
    <row r="52" spans="2:12" ht="18.75" customHeight="1" x14ac:dyDescent="0.2">
      <c r="B52" s="113">
        <f t="shared" si="1"/>
        <v>35</v>
      </c>
      <c r="C52" s="114" t="s">
        <v>95</v>
      </c>
      <c r="D52" s="114" t="s">
        <v>96</v>
      </c>
      <c r="E52" s="115" t="s">
        <v>184</v>
      </c>
      <c r="F52" s="116">
        <v>41747</v>
      </c>
      <c r="G52" s="117" t="s">
        <v>107</v>
      </c>
      <c r="H52" s="125">
        <f t="shared" si="0"/>
        <v>0</v>
      </c>
      <c r="I52" s="118" t="s">
        <v>237</v>
      </c>
      <c r="J52" s="119"/>
      <c r="K52" s="119">
        <v>206720</v>
      </c>
      <c r="L52" s="126">
        <v>4</v>
      </c>
    </row>
    <row r="53" spans="2:12" ht="18.75" customHeight="1" x14ac:dyDescent="0.2">
      <c r="B53" s="113">
        <f t="shared" si="1"/>
        <v>36</v>
      </c>
      <c r="C53" s="114" t="s">
        <v>95</v>
      </c>
      <c r="D53" s="114" t="s">
        <v>96</v>
      </c>
      <c r="E53" s="115" t="s">
        <v>185</v>
      </c>
      <c r="F53" s="116">
        <v>41748</v>
      </c>
      <c r="G53" s="117" t="s">
        <v>105</v>
      </c>
      <c r="H53" s="125">
        <f t="shared" si="0"/>
        <v>0</v>
      </c>
      <c r="I53" s="118" t="s">
        <v>237</v>
      </c>
      <c r="J53" s="119"/>
      <c r="K53" s="119">
        <v>2420000</v>
      </c>
      <c r="L53" s="126">
        <v>4</v>
      </c>
    </row>
    <row r="54" spans="2:12" ht="18.75" customHeight="1" x14ac:dyDescent="0.2">
      <c r="B54" s="113">
        <f t="shared" si="1"/>
        <v>37</v>
      </c>
      <c r="C54" s="114" t="s">
        <v>95</v>
      </c>
      <c r="D54" s="114" t="s">
        <v>96</v>
      </c>
      <c r="E54" s="115" t="s">
        <v>186</v>
      </c>
      <c r="F54" s="116">
        <v>41772</v>
      </c>
      <c r="G54" s="117" t="s">
        <v>107</v>
      </c>
      <c r="H54" s="125">
        <f t="shared" si="0"/>
        <v>0</v>
      </c>
      <c r="I54" s="118" t="s">
        <v>237</v>
      </c>
      <c r="J54" s="119"/>
      <c r="K54" s="119">
        <v>374000</v>
      </c>
      <c r="L54" s="126">
        <v>5</v>
      </c>
    </row>
    <row r="55" spans="2:12" ht="18.75" customHeight="1" x14ac:dyDescent="0.2">
      <c r="B55" s="113">
        <f t="shared" si="1"/>
        <v>38</v>
      </c>
      <c r="C55" s="114" t="s">
        <v>95</v>
      </c>
      <c r="D55" s="114" t="s">
        <v>96</v>
      </c>
      <c r="E55" s="115" t="s">
        <v>187</v>
      </c>
      <c r="F55" s="116">
        <v>41781</v>
      </c>
      <c r="G55" s="117" t="s">
        <v>146</v>
      </c>
      <c r="H55" s="125">
        <f t="shared" si="0"/>
        <v>0</v>
      </c>
      <c r="I55" s="118" t="s">
        <v>237</v>
      </c>
      <c r="J55" s="119"/>
      <c r="K55" s="119">
        <v>315000</v>
      </c>
      <c r="L55" s="126">
        <v>5</v>
      </c>
    </row>
    <row r="56" spans="2:12" ht="18.75" customHeight="1" x14ac:dyDescent="0.2">
      <c r="B56" s="113">
        <f t="shared" si="1"/>
        <v>39</v>
      </c>
      <c r="C56" s="114" t="s">
        <v>95</v>
      </c>
      <c r="D56" s="114" t="s">
        <v>96</v>
      </c>
      <c r="E56" s="115" t="s">
        <v>116</v>
      </c>
      <c r="F56" s="116">
        <v>41781</v>
      </c>
      <c r="G56" s="117" t="s">
        <v>105</v>
      </c>
      <c r="H56" s="125">
        <f t="shared" si="0"/>
        <v>0</v>
      </c>
      <c r="I56" s="118" t="s">
        <v>237</v>
      </c>
      <c r="J56" s="119"/>
      <c r="K56" s="119">
        <v>1077100</v>
      </c>
      <c r="L56" s="126">
        <v>5</v>
      </c>
    </row>
    <row r="57" spans="2:12" ht="18.75" customHeight="1" x14ac:dyDescent="0.2">
      <c r="B57" s="113">
        <f t="shared" si="1"/>
        <v>40</v>
      </c>
      <c r="C57" s="114" t="s">
        <v>95</v>
      </c>
      <c r="D57" s="114" t="s">
        <v>96</v>
      </c>
      <c r="E57" s="115" t="s">
        <v>188</v>
      </c>
      <c r="F57" s="116">
        <v>41786</v>
      </c>
      <c r="G57" s="117" t="s">
        <v>105</v>
      </c>
      <c r="H57" s="125">
        <f t="shared" si="0"/>
        <v>0</v>
      </c>
      <c r="I57" s="118" t="s">
        <v>237</v>
      </c>
      <c r="J57" s="119"/>
      <c r="K57" s="119">
        <v>80850</v>
      </c>
      <c r="L57" s="126">
        <v>5</v>
      </c>
    </row>
    <row r="58" spans="2:12" ht="18.75" customHeight="1" x14ac:dyDescent="0.2">
      <c r="B58" s="113">
        <f t="shared" si="1"/>
        <v>41</v>
      </c>
      <c r="C58" s="114" t="s">
        <v>95</v>
      </c>
      <c r="D58" s="114" t="s">
        <v>96</v>
      </c>
      <c r="E58" s="115" t="s">
        <v>117</v>
      </c>
      <c r="F58" s="116">
        <v>41787</v>
      </c>
      <c r="G58" s="117" t="s">
        <v>99</v>
      </c>
      <c r="H58" s="125">
        <f t="shared" si="0"/>
        <v>0</v>
      </c>
      <c r="I58" s="118" t="s">
        <v>237</v>
      </c>
      <c r="J58" s="119"/>
      <c r="K58" s="119">
        <v>96825</v>
      </c>
      <c r="L58" s="126">
        <v>5</v>
      </c>
    </row>
    <row r="59" spans="2:12" ht="18.75" customHeight="1" x14ac:dyDescent="0.2">
      <c r="B59" s="113">
        <f t="shared" si="1"/>
        <v>42</v>
      </c>
      <c r="C59" s="114" t="s">
        <v>95</v>
      </c>
      <c r="D59" s="114" t="s">
        <v>96</v>
      </c>
      <c r="E59" s="115" t="s">
        <v>118</v>
      </c>
      <c r="F59" s="116">
        <v>41793</v>
      </c>
      <c r="G59" s="117" t="s">
        <v>147</v>
      </c>
      <c r="H59" s="125">
        <f t="shared" si="0"/>
        <v>0</v>
      </c>
      <c r="I59" s="118" t="s">
        <v>237</v>
      </c>
      <c r="J59" s="119"/>
      <c r="K59" s="119">
        <v>595660</v>
      </c>
      <c r="L59" s="126">
        <v>6</v>
      </c>
    </row>
    <row r="60" spans="2:12" ht="18.75" customHeight="1" x14ac:dyDescent="0.2">
      <c r="B60" s="113">
        <f t="shared" si="1"/>
        <v>43</v>
      </c>
      <c r="C60" s="114" t="s">
        <v>95</v>
      </c>
      <c r="D60" s="114" t="s">
        <v>96</v>
      </c>
      <c r="E60" s="115" t="s">
        <v>189</v>
      </c>
      <c r="F60" s="116">
        <v>41793</v>
      </c>
      <c r="G60" s="117" t="s">
        <v>148</v>
      </c>
      <c r="H60" s="125">
        <f t="shared" si="0"/>
        <v>0</v>
      </c>
      <c r="I60" s="118" t="s">
        <v>239</v>
      </c>
      <c r="J60" s="119"/>
      <c r="K60" s="119">
        <v>145500</v>
      </c>
      <c r="L60" s="126">
        <v>6</v>
      </c>
    </row>
    <row r="61" spans="2:12" ht="18.75" customHeight="1" x14ac:dyDescent="0.2">
      <c r="B61" s="113">
        <f t="shared" si="1"/>
        <v>44</v>
      </c>
      <c r="C61" s="114" t="s">
        <v>95</v>
      </c>
      <c r="D61" s="114" t="s">
        <v>96</v>
      </c>
      <c r="E61" s="115" t="s">
        <v>190</v>
      </c>
      <c r="F61" s="116">
        <v>41797</v>
      </c>
      <c r="G61" s="117" t="s">
        <v>107</v>
      </c>
      <c r="H61" s="125">
        <f t="shared" si="0"/>
        <v>0</v>
      </c>
      <c r="I61" s="118" t="s">
        <v>237</v>
      </c>
      <c r="J61" s="119"/>
      <c r="K61" s="119">
        <v>174320</v>
      </c>
      <c r="L61" s="126">
        <v>6</v>
      </c>
    </row>
    <row r="62" spans="2:12" ht="18.75" customHeight="1" x14ac:dyDescent="0.2">
      <c r="B62" s="113">
        <f t="shared" si="1"/>
        <v>45</v>
      </c>
      <c r="C62" s="114" t="s">
        <v>95</v>
      </c>
      <c r="D62" s="114" t="s">
        <v>96</v>
      </c>
      <c r="E62" s="115" t="s">
        <v>119</v>
      </c>
      <c r="F62" s="116">
        <v>41802</v>
      </c>
      <c r="G62" s="117" t="s">
        <v>107</v>
      </c>
      <c r="H62" s="125">
        <f t="shared" si="0"/>
        <v>0</v>
      </c>
      <c r="I62" s="118" t="s">
        <v>237</v>
      </c>
      <c r="J62" s="119"/>
      <c r="K62" s="119">
        <v>234600</v>
      </c>
      <c r="L62" s="126">
        <v>6</v>
      </c>
    </row>
    <row r="63" spans="2:12" ht="18.75" customHeight="1" x14ac:dyDescent="0.2">
      <c r="B63" s="113">
        <f t="shared" si="1"/>
        <v>46</v>
      </c>
      <c r="C63" s="114" t="s">
        <v>95</v>
      </c>
      <c r="D63" s="114" t="s">
        <v>96</v>
      </c>
      <c r="E63" s="115" t="s">
        <v>120</v>
      </c>
      <c r="F63" s="116">
        <v>41807</v>
      </c>
      <c r="G63" s="117" t="s">
        <v>107</v>
      </c>
      <c r="H63" s="125">
        <f t="shared" si="0"/>
        <v>0</v>
      </c>
      <c r="I63" s="118" t="s">
        <v>237</v>
      </c>
      <c r="J63" s="119"/>
      <c r="K63" s="119">
        <v>344080</v>
      </c>
      <c r="L63" s="126">
        <v>6</v>
      </c>
    </row>
    <row r="64" spans="2:12" ht="18.75" customHeight="1" x14ac:dyDescent="0.2">
      <c r="B64" s="113">
        <f t="shared" si="1"/>
        <v>47</v>
      </c>
      <c r="C64" s="114" t="s">
        <v>95</v>
      </c>
      <c r="D64" s="114" t="s">
        <v>96</v>
      </c>
      <c r="E64" s="115" t="s">
        <v>191</v>
      </c>
      <c r="F64" s="116">
        <v>41808</v>
      </c>
      <c r="G64" s="117" t="s">
        <v>149</v>
      </c>
      <c r="H64" s="125">
        <f t="shared" si="0"/>
        <v>0</v>
      </c>
      <c r="I64" s="118" t="s">
        <v>237</v>
      </c>
      <c r="J64" s="119"/>
      <c r="K64" s="119">
        <v>1600000</v>
      </c>
      <c r="L64" s="126">
        <v>6</v>
      </c>
    </row>
    <row r="65" spans="2:12" ht="18.75" customHeight="1" x14ac:dyDescent="0.2">
      <c r="B65" s="113">
        <f t="shared" si="1"/>
        <v>48</v>
      </c>
      <c r="C65" s="114" t="s">
        <v>95</v>
      </c>
      <c r="D65" s="114" t="s">
        <v>96</v>
      </c>
      <c r="E65" s="115" t="s">
        <v>192</v>
      </c>
      <c r="F65" s="116">
        <v>41814</v>
      </c>
      <c r="G65" s="117" t="s">
        <v>149</v>
      </c>
      <c r="H65" s="125">
        <f t="shared" si="0"/>
        <v>0</v>
      </c>
      <c r="I65" s="118" t="s">
        <v>237</v>
      </c>
      <c r="J65" s="119"/>
      <c r="K65" s="119">
        <v>1800000</v>
      </c>
      <c r="L65" s="126">
        <v>6</v>
      </c>
    </row>
    <row r="66" spans="2:12" ht="18.75" customHeight="1" x14ac:dyDescent="0.2">
      <c r="B66" s="113">
        <f t="shared" si="1"/>
        <v>49</v>
      </c>
      <c r="C66" s="114" t="s">
        <v>95</v>
      </c>
      <c r="D66" s="114" t="s">
        <v>96</v>
      </c>
      <c r="E66" s="115" t="s">
        <v>193</v>
      </c>
      <c r="F66" s="116">
        <v>41820</v>
      </c>
      <c r="G66" s="117" t="s">
        <v>105</v>
      </c>
      <c r="H66" s="125">
        <f t="shared" si="0"/>
        <v>0</v>
      </c>
      <c r="I66" s="118" t="s">
        <v>237</v>
      </c>
      <c r="J66" s="119"/>
      <c r="K66" s="119">
        <v>1021500</v>
      </c>
      <c r="L66" s="126">
        <v>6</v>
      </c>
    </row>
    <row r="67" spans="2:12" ht="18.75" customHeight="1" x14ac:dyDescent="0.2">
      <c r="B67" s="113">
        <f t="shared" si="1"/>
        <v>50</v>
      </c>
      <c r="C67" s="114" t="s">
        <v>95</v>
      </c>
      <c r="D67" s="114" t="s">
        <v>96</v>
      </c>
      <c r="E67" s="115" t="s">
        <v>194</v>
      </c>
      <c r="F67" s="116">
        <v>41820</v>
      </c>
      <c r="G67" s="117" t="s">
        <v>149</v>
      </c>
      <c r="H67" s="125">
        <f t="shared" si="0"/>
        <v>0</v>
      </c>
      <c r="I67" s="118" t="s">
        <v>237</v>
      </c>
      <c r="J67" s="119"/>
      <c r="K67" s="119">
        <v>1600000</v>
      </c>
      <c r="L67" s="126">
        <v>6</v>
      </c>
    </row>
    <row r="68" spans="2:12" ht="18.75" customHeight="1" x14ac:dyDescent="0.2">
      <c r="B68" s="113">
        <f t="shared" si="1"/>
        <v>51</v>
      </c>
      <c r="C68" s="114" t="s">
        <v>95</v>
      </c>
      <c r="D68" s="114" t="s">
        <v>96</v>
      </c>
      <c r="E68" s="115" t="s">
        <v>195</v>
      </c>
      <c r="F68" s="116">
        <v>41824</v>
      </c>
      <c r="G68" s="117" t="s">
        <v>150</v>
      </c>
      <c r="H68" s="125">
        <f t="shared" si="0"/>
        <v>0</v>
      </c>
      <c r="I68" s="118" t="s">
        <v>237</v>
      </c>
      <c r="J68" s="119"/>
      <c r="K68" s="119">
        <v>446600</v>
      </c>
      <c r="L68" s="126">
        <v>7</v>
      </c>
    </row>
    <row r="69" spans="2:12" ht="18.75" customHeight="1" x14ac:dyDescent="0.2">
      <c r="B69" s="113">
        <f t="shared" si="1"/>
        <v>52</v>
      </c>
      <c r="C69" s="114" t="s">
        <v>95</v>
      </c>
      <c r="D69" s="114" t="s">
        <v>96</v>
      </c>
      <c r="E69" s="115" t="s">
        <v>196</v>
      </c>
      <c r="F69" s="116">
        <v>41828</v>
      </c>
      <c r="G69" s="117" t="s">
        <v>151</v>
      </c>
      <c r="H69" s="125">
        <f t="shared" si="0"/>
        <v>0</v>
      </c>
      <c r="I69" s="118" t="s">
        <v>237</v>
      </c>
      <c r="J69" s="119"/>
      <c r="K69" s="119">
        <v>1377450</v>
      </c>
      <c r="L69" s="126">
        <v>7</v>
      </c>
    </row>
    <row r="70" spans="2:12" ht="18.75" customHeight="1" x14ac:dyDescent="0.2">
      <c r="B70" s="113">
        <f t="shared" si="1"/>
        <v>53</v>
      </c>
      <c r="C70" s="114" t="s">
        <v>95</v>
      </c>
      <c r="D70" s="114" t="s">
        <v>96</v>
      </c>
      <c r="E70" s="115" t="s">
        <v>197</v>
      </c>
      <c r="F70" s="116">
        <v>41838</v>
      </c>
      <c r="G70" s="117" t="s">
        <v>107</v>
      </c>
      <c r="H70" s="125">
        <f t="shared" si="0"/>
        <v>0</v>
      </c>
      <c r="I70" s="118" t="s">
        <v>237</v>
      </c>
      <c r="J70" s="119"/>
      <c r="K70" s="119">
        <v>393600</v>
      </c>
      <c r="L70" s="126">
        <v>7</v>
      </c>
    </row>
    <row r="71" spans="2:12" ht="18.75" customHeight="1" x14ac:dyDescent="0.2">
      <c r="B71" s="113">
        <f t="shared" si="1"/>
        <v>54</v>
      </c>
      <c r="C71" s="114" t="s">
        <v>95</v>
      </c>
      <c r="D71" s="114" t="s">
        <v>96</v>
      </c>
      <c r="E71" s="115" t="s">
        <v>198</v>
      </c>
      <c r="F71" s="116">
        <v>41841</v>
      </c>
      <c r="G71" s="117" t="s">
        <v>151</v>
      </c>
      <c r="H71" s="125">
        <f t="shared" si="0"/>
        <v>0</v>
      </c>
      <c r="I71" s="118" t="s">
        <v>237</v>
      </c>
      <c r="J71" s="119"/>
      <c r="K71" s="119">
        <v>210000</v>
      </c>
      <c r="L71" s="126">
        <v>7</v>
      </c>
    </row>
    <row r="72" spans="2:12" ht="18.75" customHeight="1" x14ac:dyDescent="0.2">
      <c r="B72" s="113">
        <f t="shared" si="1"/>
        <v>55</v>
      </c>
      <c r="C72" s="114" t="s">
        <v>95</v>
      </c>
      <c r="D72" s="114" t="s">
        <v>96</v>
      </c>
      <c r="E72" s="115" t="s">
        <v>199</v>
      </c>
      <c r="F72" s="116">
        <v>41851</v>
      </c>
      <c r="G72" s="117" t="s">
        <v>107</v>
      </c>
      <c r="H72" s="125">
        <f t="shared" si="0"/>
        <v>0</v>
      </c>
      <c r="I72" s="118" t="s">
        <v>237</v>
      </c>
      <c r="J72" s="119"/>
      <c r="K72" s="119">
        <v>311000</v>
      </c>
      <c r="L72" s="126">
        <v>7</v>
      </c>
    </row>
    <row r="73" spans="2:12" ht="18.75" customHeight="1" x14ac:dyDescent="0.2">
      <c r="B73" s="113">
        <f t="shared" si="1"/>
        <v>56</v>
      </c>
      <c r="C73" s="114" t="s">
        <v>95</v>
      </c>
      <c r="D73" s="114" t="s">
        <v>96</v>
      </c>
      <c r="E73" s="115" t="s">
        <v>200</v>
      </c>
      <c r="F73" s="116">
        <v>41862</v>
      </c>
      <c r="G73" s="117" t="s">
        <v>151</v>
      </c>
      <c r="H73" s="125">
        <f t="shared" si="0"/>
        <v>0</v>
      </c>
      <c r="I73" s="118" t="s">
        <v>237</v>
      </c>
      <c r="J73" s="119"/>
      <c r="K73" s="119">
        <v>645000</v>
      </c>
      <c r="L73" s="126">
        <v>8</v>
      </c>
    </row>
    <row r="74" spans="2:12" ht="18.75" customHeight="1" x14ac:dyDescent="0.2">
      <c r="B74" s="113">
        <f t="shared" si="1"/>
        <v>57</v>
      </c>
      <c r="C74" s="114" t="s">
        <v>95</v>
      </c>
      <c r="D74" s="114" t="s">
        <v>96</v>
      </c>
      <c r="E74" s="115" t="s">
        <v>201</v>
      </c>
      <c r="F74" s="116">
        <v>41864</v>
      </c>
      <c r="G74" s="117" t="s">
        <v>143</v>
      </c>
      <c r="H74" s="125">
        <f t="shared" si="0"/>
        <v>0</v>
      </c>
      <c r="I74" s="118" t="s">
        <v>237</v>
      </c>
      <c r="J74" s="119"/>
      <c r="K74" s="119">
        <v>347500</v>
      </c>
      <c r="L74" s="126">
        <v>8</v>
      </c>
    </row>
    <row r="75" spans="2:12" ht="18.75" customHeight="1" x14ac:dyDescent="0.2">
      <c r="B75" s="113">
        <f t="shared" si="1"/>
        <v>58</v>
      </c>
      <c r="C75" s="114" t="s">
        <v>95</v>
      </c>
      <c r="D75" s="114" t="s">
        <v>96</v>
      </c>
      <c r="E75" s="115" t="s">
        <v>202</v>
      </c>
      <c r="F75" s="116">
        <v>41865</v>
      </c>
      <c r="G75" s="117" t="s">
        <v>107</v>
      </c>
      <c r="H75" s="125">
        <f t="shared" si="0"/>
        <v>0</v>
      </c>
      <c r="I75" s="118" t="s">
        <v>237</v>
      </c>
      <c r="J75" s="119"/>
      <c r="K75" s="119">
        <v>340000</v>
      </c>
      <c r="L75" s="126">
        <v>8</v>
      </c>
    </row>
    <row r="76" spans="2:12" ht="18.75" customHeight="1" x14ac:dyDescent="0.2">
      <c r="B76" s="113">
        <f t="shared" si="1"/>
        <v>59</v>
      </c>
      <c r="C76" s="114" t="s">
        <v>95</v>
      </c>
      <c r="D76" s="114" t="s">
        <v>96</v>
      </c>
      <c r="E76" s="115" t="s">
        <v>121</v>
      </c>
      <c r="F76" s="116">
        <v>41869</v>
      </c>
      <c r="G76" s="117" t="s">
        <v>152</v>
      </c>
      <c r="H76" s="125">
        <f t="shared" si="0"/>
        <v>0</v>
      </c>
      <c r="I76" s="118" t="s">
        <v>239</v>
      </c>
      <c r="J76" s="119"/>
      <c r="K76" s="119">
        <v>240000</v>
      </c>
      <c r="L76" s="126">
        <v>8</v>
      </c>
    </row>
    <row r="77" spans="2:12" ht="18.75" customHeight="1" x14ac:dyDescent="0.2">
      <c r="B77" s="113">
        <f t="shared" si="1"/>
        <v>60</v>
      </c>
      <c r="C77" s="114" t="s">
        <v>95</v>
      </c>
      <c r="D77" s="114" t="s">
        <v>96</v>
      </c>
      <c r="E77" s="115" t="s">
        <v>203</v>
      </c>
      <c r="F77" s="116">
        <v>41871</v>
      </c>
      <c r="G77" s="117" t="s">
        <v>151</v>
      </c>
      <c r="H77" s="125">
        <f t="shared" si="0"/>
        <v>0</v>
      </c>
      <c r="I77" s="118" t="s">
        <v>237</v>
      </c>
      <c r="J77" s="119"/>
      <c r="K77" s="119">
        <v>975000</v>
      </c>
      <c r="L77" s="126">
        <v>8</v>
      </c>
    </row>
    <row r="78" spans="2:12" ht="18.75" customHeight="1" x14ac:dyDescent="0.2">
      <c r="B78" s="113">
        <f t="shared" si="1"/>
        <v>61</v>
      </c>
      <c r="C78" s="114" t="s">
        <v>95</v>
      </c>
      <c r="D78" s="114" t="s">
        <v>96</v>
      </c>
      <c r="E78" s="115" t="s">
        <v>204</v>
      </c>
      <c r="F78" s="116">
        <v>41873</v>
      </c>
      <c r="G78" s="117" t="s">
        <v>107</v>
      </c>
      <c r="H78" s="125">
        <f t="shared" si="0"/>
        <v>0</v>
      </c>
      <c r="I78" s="118" t="s">
        <v>237</v>
      </c>
      <c r="J78" s="119"/>
      <c r="K78" s="119">
        <v>345000</v>
      </c>
      <c r="L78" s="126">
        <v>8</v>
      </c>
    </row>
    <row r="79" spans="2:12" ht="18.75" customHeight="1" x14ac:dyDescent="0.2">
      <c r="B79" s="113">
        <f t="shared" si="1"/>
        <v>62</v>
      </c>
      <c r="C79" s="114" t="s">
        <v>95</v>
      </c>
      <c r="D79" s="114" t="s">
        <v>96</v>
      </c>
      <c r="E79" s="115" t="s">
        <v>205</v>
      </c>
      <c r="F79" s="116">
        <v>41879</v>
      </c>
      <c r="G79" s="117" t="s">
        <v>151</v>
      </c>
      <c r="H79" s="125">
        <f t="shared" si="0"/>
        <v>0</v>
      </c>
      <c r="I79" s="118" t="s">
        <v>237</v>
      </c>
      <c r="J79" s="119"/>
      <c r="K79" s="119">
        <v>225000</v>
      </c>
      <c r="L79" s="126">
        <v>8</v>
      </c>
    </row>
    <row r="80" spans="2:12" ht="18.75" customHeight="1" x14ac:dyDescent="0.2">
      <c r="B80" s="113">
        <f t="shared" si="1"/>
        <v>63</v>
      </c>
      <c r="C80" s="114" t="s">
        <v>95</v>
      </c>
      <c r="D80" s="114" t="s">
        <v>96</v>
      </c>
      <c r="E80" s="115" t="s">
        <v>206</v>
      </c>
      <c r="F80" s="116">
        <v>41879</v>
      </c>
      <c r="G80" s="117" t="s">
        <v>148</v>
      </c>
      <c r="H80" s="125">
        <f t="shared" si="0"/>
        <v>0</v>
      </c>
      <c r="I80" s="118" t="s">
        <v>239</v>
      </c>
      <c r="J80" s="119"/>
      <c r="K80" s="119">
        <v>825000</v>
      </c>
      <c r="L80" s="126">
        <v>8</v>
      </c>
    </row>
    <row r="81" spans="2:12" ht="18.75" customHeight="1" x14ac:dyDescent="0.2">
      <c r="B81" s="113">
        <f t="shared" si="1"/>
        <v>64</v>
      </c>
      <c r="C81" s="114" t="s">
        <v>95</v>
      </c>
      <c r="D81" s="114" t="s">
        <v>96</v>
      </c>
      <c r="E81" s="115" t="s">
        <v>207</v>
      </c>
      <c r="F81" s="116">
        <v>41891</v>
      </c>
      <c r="G81" s="117" t="s">
        <v>151</v>
      </c>
      <c r="H81" s="125">
        <f t="shared" si="0"/>
        <v>0</v>
      </c>
      <c r="I81" s="118" t="s">
        <v>237</v>
      </c>
      <c r="J81" s="119"/>
      <c r="K81" s="119">
        <v>300000</v>
      </c>
      <c r="L81" s="126">
        <v>9</v>
      </c>
    </row>
    <row r="82" spans="2:12" ht="18.75" customHeight="1" x14ac:dyDescent="0.2">
      <c r="B82" s="113">
        <f t="shared" si="1"/>
        <v>65</v>
      </c>
      <c r="C82" s="114" t="s">
        <v>95</v>
      </c>
      <c r="D82" s="114" t="s">
        <v>96</v>
      </c>
      <c r="E82" s="115" t="s">
        <v>208</v>
      </c>
      <c r="F82" s="116">
        <v>41900</v>
      </c>
      <c r="G82" s="117" t="s">
        <v>107</v>
      </c>
      <c r="H82" s="125">
        <f t="shared" ref="H82:H114" si="2">IF(ISNA(VLOOKUP(G82,DSBR,2,0)),"",VLOOKUP(G82,DSBR,2,0))</f>
        <v>0</v>
      </c>
      <c r="I82" s="118" t="s">
        <v>237</v>
      </c>
      <c r="J82" s="119"/>
      <c r="K82" s="119">
        <v>243000</v>
      </c>
      <c r="L82" s="126">
        <v>9</v>
      </c>
    </row>
    <row r="83" spans="2:12" ht="18.75" customHeight="1" x14ac:dyDescent="0.2">
      <c r="B83" s="113">
        <f t="shared" si="1"/>
        <v>66</v>
      </c>
      <c r="C83" s="114" t="s">
        <v>95</v>
      </c>
      <c r="D83" s="114" t="s">
        <v>96</v>
      </c>
      <c r="E83" s="115" t="s">
        <v>209</v>
      </c>
      <c r="F83" s="116">
        <v>41900</v>
      </c>
      <c r="G83" s="117" t="s">
        <v>105</v>
      </c>
      <c r="H83" s="125">
        <f t="shared" si="2"/>
        <v>0</v>
      </c>
      <c r="I83" s="118" t="s">
        <v>237</v>
      </c>
      <c r="J83" s="119"/>
      <c r="K83" s="119">
        <v>1977600</v>
      </c>
      <c r="L83" s="126">
        <v>9</v>
      </c>
    </row>
    <row r="84" spans="2:12" ht="18.75" customHeight="1" x14ac:dyDescent="0.2">
      <c r="B84" s="113">
        <f t="shared" si="1"/>
        <v>67</v>
      </c>
      <c r="C84" s="114" t="s">
        <v>95</v>
      </c>
      <c r="D84" s="114" t="s">
        <v>96</v>
      </c>
      <c r="E84" s="115" t="s">
        <v>210</v>
      </c>
      <c r="F84" s="116">
        <v>41902</v>
      </c>
      <c r="G84" s="117" t="s">
        <v>105</v>
      </c>
      <c r="H84" s="125">
        <f t="shared" si="2"/>
        <v>0</v>
      </c>
      <c r="I84" s="118" t="s">
        <v>237</v>
      </c>
      <c r="J84" s="119"/>
      <c r="K84" s="119">
        <v>934400</v>
      </c>
      <c r="L84" s="126">
        <v>9</v>
      </c>
    </row>
    <row r="85" spans="2:12" ht="18.75" customHeight="1" x14ac:dyDescent="0.2">
      <c r="B85" s="113">
        <f t="shared" si="1"/>
        <v>68</v>
      </c>
      <c r="C85" s="114" t="s">
        <v>95</v>
      </c>
      <c r="D85" s="114" t="s">
        <v>96</v>
      </c>
      <c r="E85" s="115" t="s">
        <v>211</v>
      </c>
      <c r="F85" s="116">
        <v>41903</v>
      </c>
      <c r="G85" s="117" t="s">
        <v>153</v>
      </c>
      <c r="H85" s="125">
        <f t="shared" si="2"/>
        <v>0</v>
      </c>
      <c r="I85" s="118" t="s">
        <v>239</v>
      </c>
      <c r="J85" s="119"/>
      <c r="K85" s="119">
        <v>310000</v>
      </c>
      <c r="L85" s="126">
        <v>9</v>
      </c>
    </row>
    <row r="86" spans="2:12" ht="18.75" customHeight="1" x14ac:dyDescent="0.2">
      <c r="B86" s="113">
        <f t="shared" si="1"/>
        <v>69</v>
      </c>
      <c r="C86" s="114" t="s">
        <v>95</v>
      </c>
      <c r="D86" s="114" t="s">
        <v>96</v>
      </c>
      <c r="E86" s="115" t="s">
        <v>212</v>
      </c>
      <c r="F86" s="116">
        <v>41904</v>
      </c>
      <c r="G86" s="117" t="s">
        <v>154</v>
      </c>
      <c r="H86" s="125">
        <f t="shared" si="2"/>
        <v>0</v>
      </c>
      <c r="I86" s="118" t="s">
        <v>237</v>
      </c>
      <c r="J86" s="119"/>
      <c r="K86" s="119">
        <v>1806000</v>
      </c>
      <c r="L86" s="126">
        <v>9</v>
      </c>
    </row>
    <row r="87" spans="2:12" ht="18.75" customHeight="1" x14ac:dyDescent="0.2">
      <c r="B87" s="113">
        <f t="shared" ref="B87:B114" si="3">IF(G87&lt;&gt;"",ROW()-17,"")</f>
        <v>70</v>
      </c>
      <c r="C87" s="114" t="s">
        <v>95</v>
      </c>
      <c r="D87" s="114" t="s">
        <v>96</v>
      </c>
      <c r="E87" s="115" t="s">
        <v>213</v>
      </c>
      <c r="F87" s="116">
        <v>41907</v>
      </c>
      <c r="G87" s="117" t="s">
        <v>154</v>
      </c>
      <c r="H87" s="125">
        <f t="shared" si="2"/>
        <v>0</v>
      </c>
      <c r="I87" s="118" t="s">
        <v>237</v>
      </c>
      <c r="J87" s="119"/>
      <c r="K87" s="119">
        <v>1552000</v>
      </c>
      <c r="L87" s="126">
        <v>9</v>
      </c>
    </row>
    <row r="88" spans="2:12" ht="18.75" customHeight="1" x14ac:dyDescent="0.2">
      <c r="B88" s="113">
        <f t="shared" si="3"/>
        <v>71</v>
      </c>
      <c r="C88" s="114" t="s">
        <v>95</v>
      </c>
      <c r="D88" s="114" t="s">
        <v>96</v>
      </c>
      <c r="E88" s="115" t="s">
        <v>214</v>
      </c>
      <c r="F88" s="116">
        <v>41908</v>
      </c>
      <c r="G88" s="117" t="s">
        <v>154</v>
      </c>
      <c r="H88" s="125">
        <f t="shared" si="2"/>
        <v>0</v>
      </c>
      <c r="I88" s="118" t="s">
        <v>237</v>
      </c>
      <c r="J88" s="119"/>
      <c r="K88" s="119">
        <v>1545000</v>
      </c>
      <c r="L88" s="126">
        <v>9</v>
      </c>
    </row>
    <row r="89" spans="2:12" ht="18.75" customHeight="1" x14ac:dyDescent="0.2">
      <c r="B89" s="113">
        <f t="shared" si="3"/>
        <v>72</v>
      </c>
      <c r="C89" s="114" t="s">
        <v>95</v>
      </c>
      <c r="D89" s="114" t="s">
        <v>96</v>
      </c>
      <c r="E89" s="115" t="s">
        <v>215</v>
      </c>
      <c r="F89" s="116">
        <v>41910</v>
      </c>
      <c r="G89" s="117" t="s">
        <v>154</v>
      </c>
      <c r="H89" s="125">
        <f t="shared" si="2"/>
        <v>0</v>
      </c>
      <c r="I89" s="118" t="s">
        <v>237</v>
      </c>
      <c r="J89" s="119"/>
      <c r="K89" s="119">
        <v>1160000</v>
      </c>
      <c r="L89" s="126">
        <v>9</v>
      </c>
    </row>
    <row r="90" spans="2:12" ht="18.75" customHeight="1" x14ac:dyDescent="0.2">
      <c r="B90" s="113">
        <f t="shared" si="3"/>
        <v>73</v>
      </c>
      <c r="C90" s="114" t="s">
        <v>95</v>
      </c>
      <c r="D90" s="114" t="s">
        <v>96</v>
      </c>
      <c r="E90" s="115" t="s">
        <v>216</v>
      </c>
      <c r="F90" s="116">
        <v>41910</v>
      </c>
      <c r="G90" s="117" t="s">
        <v>148</v>
      </c>
      <c r="H90" s="125">
        <f t="shared" si="2"/>
        <v>0</v>
      </c>
      <c r="I90" s="118" t="s">
        <v>239</v>
      </c>
      <c r="J90" s="119"/>
      <c r="K90" s="119">
        <v>830000</v>
      </c>
      <c r="L90" s="126">
        <v>9</v>
      </c>
    </row>
    <row r="91" spans="2:12" ht="18.75" customHeight="1" x14ac:dyDescent="0.2">
      <c r="B91" s="113">
        <f t="shared" si="3"/>
        <v>74</v>
      </c>
      <c r="C91" s="114" t="s">
        <v>95</v>
      </c>
      <c r="D91" s="114" t="s">
        <v>96</v>
      </c>
      <c r="E91" s="115" t="s">
        <v>110</v>
      </c>
      <c r="F91" s="116">
        <v>41915</v>
      </c>
      <c r="G91" s="117" t="s">
        <v>105</v>
      </c>
      <c r="H91" s="125">
        <f t="shared" si="2"/>
        <v>0</v>
      </c>
      <c r="I91" s="118" t="s">
        <v>237</v>
      </c>
      <c r="J91" s="119"/>
      <c r="K91" s="119">
        <v>1776600</v>
      </c>
      <c r="L91" s="126">
        <v>10</v>
      </c>
    </row>
    <row r="92" spans="2:12" ht="18.75" customHeight="1" x14ac:dyDescent="0.2">
      <c r="B92" s="113">
        <f t="shared" si="3"/>
        <v>75</v>
      </c>
      <c r="C92" s="114" t="s">
        <v>95</v>
      </c>
      <c r="D92" s="114" t="s">
        <v>96</v>
      </c>
      <c r="E92" s="115" t="s">
        <v>217</v>
      </c>
      <c r="F92" s="116">
        <v>41920</v>
      </c>
      <c r="G92" s="117" t="s">
        <v>107</v>
      </c>
      <c r="H92" s="125">
        <f t="shared" si="2"/>
        <v>0</v>
      </c>
      <c r="I92" s="118" t="s">
        <v>237</v>
      </c>
      <c r="J92" s="119"/>
      <c r="K92" s="119">
        <v>350110</v>
      </c>
      <c r="L92" s="126">
        <v>10</v>
      </c>
    </row>
    <row r="93" spans="2:12" ht="18.75" customHeight="1" x14ac:dyDescent="0.2">
      <c r="B93" s="113">
        <f t="shared" si="3"/>
        <v>76</v>
      </c>
      <c r="C93" s="114" t="s">
        <v>95</v>
      </c>
      <c r="D93" s="114" t="s">
        <v>96</v>
      </c>
      <c r="E93" s="115" t="s">
        <v>218</v>
      </c>
      <c r="F93" s="116">
        <v>41928</v>
      </c>
      <c r="G93" s="117" t="s">
        <v>105</v>
      </c>
      <c r="H93" s="125">
        <f t="shared" si="2"/>
        <v>0</v>
      </c>
      <c r="I93" s="118" t="s">
        <v>237</v>
      </c>
      <c r="J93" s="119"/>
      <c r="K93" s="119">
        <v>644000</v>
      </c>
      <c r="L93" s="126">
        <v>10</v>
      </c>
    </row>
    <row r="94" spans="2:12" ht="18.75" customHeight="1" x14ac:dyDescent="0.2">
      <c r="B94" s="113">
        <f t="shared" si="3"/>
        <v>77</v>
      </c>
      <c r="C94" s="114" t="s">
        <v>95</v>
      </c>
      <c r="D94" s="114" t="s">
        <v>96</v>
      </c>
      <c r="E94" s="115" t="s">
        <v>219</v>
      </c>
      <c r="F94" s="116">
        <v>41928</v>
      </c>
      <c r="G94" s="117" t="s">
        <v>105</v>
      </c>
      <c r="H94" s="125">
        <f t="shared" si="2"/>
        <v>0</v>
      </c>
      <c r="I94" s="118" t="s">
        <v>237</v>
      </c>
      <c r="J94" s="119"/>
      <c r="K94" s="119">
        <v>1199900</v>
      </c>
      <c r="L94" s="126">
        <v>10</v>
      </c>
    </row>
    <row r="95" spans="2:12" ht="18.75" customHeight="1" x14ac:dyDescent="0.2">
      <c r="B95" s="113">
        <f t="shared" si="3"/>
        <v>78</v>
      </c>
      <c r="C95" s="114" t="s">
        <v>95</v>
      </c>
      <c r="D95" s="114" t="s">
        <v>96</v>
      </c>
      <c r="E95" s="115" t="s">
        <v>220</v>
      </c>
      <c r="F95" s="116">
        <v>41944</v>
      </c>
      <c r="G95" s="117" t="s">
        <v>105</v>
      </c>
      <c r="H95" s="125">
        <f t="shared" si="2"/>
        <v>0</v>
      </c>
      <c r="I95" s="118" t="s">
        <v>237</v>
      </c>
      <c r="J95" s="119"/>
      <c r="K95" s="119">
        <v>1828660</v>
      </c>
      <c r="L95" s="126">
        <v>11</v>
      </c>
    </row>
    <row r="96" spans="2:12" ht="18.75" customHeight="1" x14ac:dyDescent="0.2">
      <c r="B96" s="113">
        <f t="shared" si="3"/>
        <v>79</v>
      </c>
      <c r="C96" s="114" t="s">
        <v>95</v>
      </c>
      <c r="D96" s="114" t="s">
        <v>96</v>
      </c>
      <c r="E96" s="115" t="s">
        <v>221</v>
      </c>
      <c r="F96" s="116">
        <v>41946</v>
      </c>
      <c r="G96" s="117" t="s">
        <v>105</v>
      </c>
      <c r="H96" s="125">
        <f t="shared" si="2"/>
        <v>0</v>
      </c>
      <c r="I96" s="118" t="s">
        <v>237</v>
      </c>
      <c r="J96" s="119"/>
      <c r="K96" s="119">
        <v>659000</v>
      </c>
      <c r="L96" s="126">
        <v>11</v>
      </c>
    </row>
    <row r="97" spans="2:12" ht="18.75" customHeight="1" x14ac:dyDescent="0.2">
      <c r="B97" s="113">
        <f t="shared" si="3"/>
        <v>80</v>
      </c>
      <c r="C97" s="114" t="s">
        <v>95</v>
      </c>
      <c r="D97" s="114" t="s">
        <v>96</v>
      </c>
      <c r="E97" s="115" t="s">
        <v>222</v>
      </c>
      <c r="F97" s="116">
        <v>41954</v>
      </c>
      <c r="G97" s="117" t="s">
        <v>151</v>
      </c>
      <c r="H97" s="125">
        <f t="shared" si="2"/>
        <v>0</v>
      </c>
      <c r="I97" s="118" t="s">
        <v>237</v>
      </c>
      <c r="J97" s="119"/>
      <c r="K97" s="119">
        <v>1050000</v>
      </c>
      <c r="L97" s="126">
        <v>11</v>
      </c>
    </row>
    <row r="98" spans="2:12" ht="18.75" customHeight="1" x14ac:dyDescent="0.2">
      <c r="B98" s="113">
        <f t="shared" si="3"/>
        <v>81</v>
      </c>
      <c r="C98" s="114" t="s">
        <v>95</v>
      </c>
      <c r="D98" s="114" t="s">
        <v>96</v>
      </c>
      <c r="E98" s="115" t="s">
        <v>223</v>
      </c>
      <c r="F98" s="116">
        <v>41957</v>
      </c>
      <c r="G98" s="117" t="s">
        <v>107</v>
      </c>
      <c r="H98" s="125">
        <f t="shared" si="2"/>
        <v>0</v>
      </c>
      <c r="I98" s="118" t="s">
        <v>237</v>
      </c>
      <c r="J98" s="119"/>
      <c r="K98" s="119">
        <v>204000</v>
      </c>
      <c r="L98" s="126">
        <v>11</v>
      </c>
    </row>
    <row r="99" spans="2:12" ht="18.75" customHeight="1" x14ac:dyDescent="0.2">
      <c r="B99" s="113">
        <f t="shared" si="3"/>
        <v>82</v>
      </c>
      <c r="C99" s="114" t="s">
        <v>95</v>
      </c>
      <c r="D99" s="114" t="s">
        <v>96</v>
      </c>
      <c r="E99" s="115" t="s">
        <v>224</v>
      </c>
      <c r="F99" s="116">
        <v>41958</v>
      </c>
      <c r="G99" s="117" t="s">
        <v>105</v>
      </c>
      <c r="H99" s="125">
        <f t="shared" si="2"/>
        <v>0</v>
      </c>
      <c r="I99" s="118" t="s">
        <v>237</v>
      </c>
      <c r="J99" s="119"/>
      <c r="K99" s="119">
        <v>191880</v>
      </c>
      <c r="L99" s="126">
        <v>11</v>
      </c>
    </row>
    <row r="100" spans="2:12" ht="18.75" customHeight="1" x14ac:dyDescent="0.2">
      <c r="B100" s="113">
        <f t="shared" si="3"/>
        <v>83</v>
      </c>
      <c r="C100" s="114" t="s">
        <v>95</v>
      </c>
      <c r="D100" s="114" t="s">
        <v>96</v>
      </c>
      <c r="E100" s="115" t="s">
        <v>225</v>
      </c>
      <c r="F100" s="116">
        <v>41961</v>
      </c>
      <c r="G100" s="117" t="s">
        <v>151</v>
      </c>
      <c r="H100" s="125">
        <f t="shared" si="2"/>
        <v>0</v>
      </c>
      <c r="I100" s="118" t="s">
        <v>237</v>
      </c>
      <c r="J100" s="119"/>
      <c r="K100" s="119">
        <v>447900</v>
      </c>
      <c r="L100" s="126">
        <v>11</v>
      </c>
    </row>
    <row r="101" spans="2:12" ht="18.75" customHeight="1" x14ac:dyDescent="0.2">
      <c r="B101" s="113">
        <f t="shared" si="3"/>
        <v>84</v>
      </c>
      <c r="C101" s="114" t="s">
        <v>95</v>
      </c>
      <c r="D101" s="114" t="s">
        <v>96</v>
      </c>
      <c r="E101" s="115" t="s">
        <v>226</v>
      </c>
      <c r="F101" s="116">
        <v>41963</v>
      </c>
      <c r="G101" s="117" t="s">
        <v>151</v>
      </c>
      <c r="H101" s="125">
        <f t="shared" si="2"/>
        <v>0</v>
      </c>
      <c r="I101" s="118" t="s">
        <v>237</v>
      </c>
      <c r="J101" s="119"/>
      <c r="K101" s="119">
        <v>334000</v>
      </c>
      <c r="L101" s="126">
        <v>11</v>
      </c>
    </row>
    <row r="102" spans="2:12" ht="18.75" customHeight="1" x14ac:dyDescent="0.2">
      <c r="B102" s="113">
        <f t="shared" si="3"/>
        <v>85</v>
      </c>
      <c r="C102" s="114" t="s">
        <v>95</v>
      </c>
      <c r="D102" s="114" t="s">
        <v>96</v>
      </c>
      <c r="E102" s="115" t="s">
        <v>227</v>
      </c>
      <c r="F102" s="116">
        <v>41967</v>
      </c>
      <c r="G102" s="117" t="s">
        <v>105</v>
      </c>
      <c r="H102" s="125">
        <f t="shared" si="2"/>
        <v>0</v>
      </c>
      <c r="I102" s="118" t="s">
        <v>237</v>
      </c>
      <c r="J102" s="119"/>
      <c r="K102" s="119">
        <v>720360</v>
      </c>
      <c r="L102" s="126">
        <v>11</v>
      </c>
    </row>
    <row r="103" spans="2:12" ht="18.75" customHeight="1" x14ac:dyDescent="0.2">
      <c r="B103" s="113">
        <f t="shared" si="3"/>
        <v>86</v>
      </c>
      <c r="C103" s="114" t="s">
        <v>95</v>
      </c>
      <c r="D103" s="114" t="s">
        <v>96</v>
      </c>
      <c r="E103" s="115" t="s">
        <v>127</v>
      </c>
      <c r="F103" s="116">
        <v>41971</v>
      </c>
      <c r="G103" s="117" t="s">
        <v>107</v>
      </c>
      <c r="H103" s="125">
        <f t="shared" si="2"/>
        <v>0</v>
      </c>
      <c r="I103" s="118" t="s">
        <v>237</v>
      </c>
      <c r="J103" s="119"/>
      <c r="K103" s="119">
        <v>136000</v>
      </c>
      <c r="L103" s="126">
        <v>11</v>
      </c>
    </row>
    <row r="104" spans="2:12" ht="18.75" customHeight="1" x14ac:dyDescent="0.2">
      <c r="B104" s="113">
        <f t="shared" si="3"/>
        <v>87</v>
      </c>
      <c r="C104" s="114" t="s">
        <v>95</v>
      </c>
      <c r="D104" s="114" t="s">
        <v>96</v>
      </c>
      <c r="E104" s="115" t="s">
        <v>228</v>
      </c>
      <c r="F104" s="116">
        <v>41971</v>
      </c>
      <c r="G104" s="117" t="s">
        <v>148</v>
      </c>
      <c r="H104" s="125">
        <f t="shared" si="2"/>
        <v>0</v>
      </c>
      <c r="I104" s="118" t="s">
        <v>239</v>
      </c>
      <c r="J104" s="119"/>
      <c r="K104" s="119">
        <v>90000</v>
      </c>
      <c r="L104" s="126">
        <v>11</v>
      </c>
    </row>
    <row r="105" spans="2:12" ht="18.75" customHeight="1" x14ac:dyDescent="0.2">
      <c r="B105" s="113">
        <f t="shared" si="3"/>
        <v>88</v>
      </c>
      <c r="C105" s="114" t="s">
        <v>95</v>
      </c>
      <c r="D105" s="114" t="s">
        <v>96</v>
      </c>
      <c r="E105" s="115" t="s">
        <v>229</v>
      </c>
      <c r="F105" s="116">
        <v>41975</v>
      </c>
      <c r="G105" s="117" t="s">
        <v>105</v>
      </c>
      <c r="H105" s="125">
        <f t="shared" si="2"/>
        <v>0</v>
      </c>
      <c r="I105" s="118" t="s">
        <v>237</v>
      </c>
      <c r="J105" s="119"/>
      <c r="K105" s="119">
        <v>472738</v>
      </c>
      <c r="L105" s="126">
        <v>12</v>
      </c>
    </row>
    <row r="106" spans="2:12" ht="18.75" customHeight="1" x14ac:dyDescent="0.2">
      <c r="B106" s="113">
        <f t="shared" si="3"/>
        <v>89</v>
      </c>
      <c r="C106" s="114" t="s">
        <v>95</v>
      </c>
      <c r="D106" s="114" t="s">
        <v>96</v>
      </c>
      <c r="E106" s="115" t="s">
        <v>230</v>
      </c>
      <c r="F106" s="116">
        <v>41977</v>
      </c>
      <c r="G106" s="117" t="s">
        <v>151</v>
      </c>
      <c r="H106" s="125">
        <f t="shared" si="2"/>
        <v>0</v>
      </c>
      <c r="I106" s="118" t="s">
        <v>237</v>
      </c>
      <c r="J106" s="119"/>
      <c r="K106" s="119">
        <v>765600</v>
      </c>
      <c r="L106" s="126">
        <v>12</v>
      </c>
    </row>
    <row r="107" spans="2:12" ht="18.75" customHeight="1" x14ac:dyDescent="0.2">
      <c r="B107" s="113">
        <f t="shared" si="3"/>
        <v>90</v>
      </c>
      <c r="C107" s="114" t="s">
        <v>95</v>
      </c>
      <c r="D107" s="114" t="s">
        <v>96</v>
      </c>
      <c r="E107" s="115" t="s">
        <v>231</v>
      </c>
      <c r="F107" s="116">
        <v>41983</v>
      </c>
      <c r="G107" s="117" t="s">
        <v>151</v>
      </c>
      <c r="H107" s="125">
        <f t="shared" si="2"/>
        <v>0</v>
      </c>
      <c r="I107" s="118" t="s">
        <v>237</v>
      </c>
      <c r="J107" s="119"/>
      <c r="K107" s="119">
        <v>336600</v>
      </c>
      <c r="L107" s="126">
        <v>12</v>
      </c>
    </row>
    <row r="108" spans="2:12" ht="18.75" customHeight="1" x14ac:dyDescent="0.2">
      <c r="B108" s="113">
        <f t="shared" si="3"/>
        <v>91</v>
      </c>
      <c r="C108" s="114" t="s">
        <v>95</v>
      </c>
      <c r="D108" s="114" t="s">
        <v>96</v>
      </c>
      <c r="E108" s="115" t="s">
        <v>232</v>
      </c>
      <c r="F108" s="116">
        <v>41984</v>
      </c>
      <c r="G108" s="117" t="s">
        <v>107</v>
      </c>
      <c r="H108" s="125">
        <f t="shared" si="2"/>
        <v>0</v>
      </c>
      <c r="I108" s="118" t="s">
        <v>237</v>
      </c>
      <c r="J108" s="119"/>
      <c r="K108" s="119">
        <v>567290</v>
      </c>
      <c r="L108" s="126">
        <v>12</v>
      </c>
    </row>
    <row r="109" spans="2:12" ht="18.75" customHeight="1" x14ac:dyDescent="0.2">
      <c r="B109" s="113">
        <f t="shared" si="3"/>
        <v>92</v>
      </c>
      <c r="C109" s="114" t="s">
        <v>95</v>
      </c>
      <c r="D109" s="114" t="s">
        <v>96</v>
      </c>
      <c r="E109" s="115" t="s">
        <v>122</v>
      </c>
      <c r="F109" s="116">
        <v>41990</v>
      </c>
      <c r="G109" s="117" t="s">
        <v>107</v>
      </c>
      <c r="H109" s="125">
        <f t="shared" si="2"/>
        <v>0</v>
      </c>
      <c r="I109" s="118" t="s">
        <v>237</v>
      </c>
      <c r="J109" s="119"/>
      <c r="K109" s="119">
        <v>208080</v>
      </c>
      <c r="L109" s="126">
        <v>12</v>
      </c>
    </row>
    <row r="110" spans="2:12" ht="18.75" customHeight="1" x14ac:dyDescent="0.2">
      <c r="B110" s="113">
        <f t="shared" si="3"/>
        <v>93</v>
      </c>
      <c r="C110" s="114" t="s">
        <v>95</v>
      </c>
      <c r="D110" s="114" t="s">
        <v>96</v>
      </c>
      <c r="E110" s="115" t="s">
        <v>233</v>
      </c>
      <c r="F110" s="116">
        <v>41992</v>
      </c>
      <c r="G110" s="117" t="s">
        <v>151</v>
      </c>
      <c r="H110" s="125">
        <f t="shared" si="2"/>
        <v>0</v>
      </c>
      <c r="I110" s="118" t="s">
        <v>237</v>
      </c>
      <c r="J110" s="119"/>
      <c r="K110" s="119">
        <v>383100</v>
      </c>
      <c r="L110" s="126">
        <v>12</v>
      </c>
    </row>
    <row r="111" spans="2:12" ht="18.75" customHeight="1" x14ac:dyDescent="0.2">
      <c r="B111" s="113">
        <f t="shared" si="3"/>
        <v>94</v>
      </c>
      <c r="C111" s="114" t="s">
        <v>95</v>
      </c>
      <c r="D111" s="114" t="s">
        <v>96</v>
      </c>
      <c r="E111" s="115" t="s">
        <v>234</v>
      </c>
      <c r="F111" s="116">
        <v>41993</v>
      </c>
      <c r="G111" s="117" t="s">
        <v>105</v>
      </c>
      <c r="H111" s="125">
        <f t="shared" si="2"/>
        <v>0</v>
      </c>
      <c r="I111" s="118" t="s">
        <v>237</v>
      </c>
      <c r="J111" s="119"/>
      <c r="K111" s="119">
        <v>720360</v>
      </c>
      <c r="L111" s="126">
        <v>12</v>
      </c>
    </row>
    <row r="112" spans="2:12" ht="18.75" customHeight="1" x14ac:dyDescent="0.2">
      <c r="B112" s="113">
        <f t="shared" si="3"/>
        <v>95</v>
      </c>
      <c r="C112" s="114" t="s">
        <v>95</v>
      </c>
      <c r="D112" s="114" t="s">
        <v>96</v>
      </c>
      <c r="E112" s="115" t="s">
        <v>235</v>
      </c>
      <c r="F112" s="116">
        <v>42004</v>
      </c>
      <c r="G112" s="117" t="s">
        <v>105</v>
      </c>
      <c r="H112" s="125">
        <f t="shared" si="2"/>
        <v>0</v>
      </c>
      <c r="I112" s="118" t="s">
        <v>237</v>
      </c>
      <c r="J112" s="119"/>
      <c r="K112" s="119">
        <v>720360</v>
      </c>
      <c r="L112" s="126">
        <v>12</v>
      </c>
    </row>
    <row r="113" spans="2:12" ht="18.75" customHeight="1" x14ac:dyDescent="0.2">
      <c r="B113" s="113">
        <f t="shared" si="3"/>
        <v>96</v>
      </c>
      <c r="C113" s="114" t="s">
        <v>95</v>
      </c>
      <c r="D113" s="114" t="s">
        <v>96</v>
      </c>
      <c r="E113" s="115" t="s">
        <v>236</v>
      </c>
      <c r="F113" s="116">
        <v>42004</v>
      </c>
      <c r="G113" s="117" t="s">
        <v>107</v>
      </c>
      <c r="H113" s="125">
        <f t="shared" si="2"/>
        <v>0</v>
      </c>
      <c r="I113" s="118" t="s">
        <v>237</v>
      </c>
      <c r="J113" s="119"/>
      <c r="K113" s="119">
        <v>387880</v>
      </c>
      <c r="L113" s="126">
        <v>12</v>
      </c>
    </row>
    <row r="114" spans="2:12" ht="18.75" customHeight="1" x14ac:dyDescent="0.2">
      <c r="B114" s="113">
        <f t="shared" si="3"/>
        <v>97</v>
      </c>
      <c r="C114" s="114" t="s">
        <v>95</v>
      </c>
      <c r="D114" s="114" t="s">
        <v>96</v>
      </c>
      <c r="E114" s="115" t="s">
        <v>128</v>
      </c>
      <c r="F114" s="116">
        <v>42004</v>
      </c>
      <c r="G114" s="117" t="s">
        <v>148</v>
      </c>
      <c r="H114" s="125">
        <f t="shared" si="2"/>
        <v>0</v>
      </c>
      <c r="I114" s="118" t="s">
        <v>239</v>
      </c>
      <c r="J114" s="119"/>
      <c r="K114" s="119">
        <v>750000</v>
      </c>
      <c r="L114" s="126">
        <v>12</v>
      </c>
    </row>
    <row r="115" spans="2:12" ht="18.75" customHeight="1" x14ac:dyDescent="0.2">
      <c r="B115" s="113"/>
      <c r="C115" s="114"/>
      <c r="D115" s="114"/>
      <c r="E115" s="115"/>
      <c r="F115" s="116"/>
      <c r="G115" s="117"/>
      <c r="H115" s="125"/>
      <c r="I115" s="118"/>
      <c r="J115" s="119"/>
      <c r="K115" s="119"/>
      <c r="L115" s="120"/>
    </row>
    <row r="116" spans="2:12" s="25" customFormat="1" ht="20.25" customHeight="1" x14ac:dyDescent="0.2">
      <c r="B116" s="123" t="s">
        <v>13</v>
      </c>
      <c r="C116" s="123"/>
      <c r="D116" s="123"/>
      <c r="E116" s="123"/>
      <c r="F116" s="123"/>
      <c r="G116" s="123"/>
      <c r="H116" s="123"/>
      <c r="I116" s="123"/>
      <c r="J116" s="124">
        <f>SUM(J18:J115)</f>
        <v>0</v>
      </c>
      <c r="K116" s="124">
        <f>SUM(K18:K115)</f>
        <v>94572209</v>
      </c>
      <c r="L116" s="123"/>
    </row>
    <row r="117" spans="2:12" ht="12.75" customHeight="1" x14ac:dyDescent="0.2">
      <c r="B117" s="154" t="s">
        <v>45</v>
      </c>
      <c r="C117" s="155"/>
      <c r="D117" s="155"/>
      <c r="E117" s="155"/>
      <c r="F117" s="155"/>
      <c r="G117" s="155"/>
      <c r="H117" s="155"/>
      <c r="I117" s="155"/>
      <c r="J117" s="12"/>
      <c r="K117" s="12"/>
      <c r="L117" s="10"/>
    </row>
    <row r="118" spans="2:12" x14ac:dyDescent="0.2">
      <c r="B118" s="4"/>
      <c r="C118" s="4"/>
      <c r="D118" s="4"/>
      <c r="E118" s="4"/>
      <c r="F118" s="26"/>
      <c r="G118" s="4"/>
      <c r="H118" s="9"/>
      <c r="I118" s="4"/>
      <c r="J118" s="5"/>
      <c r="K118" s="5"/>
      <c r="L118" s="4"/>
    </row>
    <row r="119" spans="2:12" s="25" customFormat="1" x14ac:dyDescent="0.2">
      <c r="B119" s="23" t="s">
        <v>13</v>
      </c>
      <c r="C119" s="23"/>
      <c r="D119" s="23"/>
      <c r="E119" s="23"/>
      <c r="F119" s="23"/>
      <c r="G119" s="23"/>
      <c r="H119" s="23"/>
      <c r="I119" s="23"/>
      <c r="J119" s="24"/>
      <c r="K119" s="24"/>
      <c r="L119" s="23"/>
    </row>
    <row r="120" spans="2:12" x14ac:dyDescent="0.2">
      <c r="B120" s="16"/>
      <c r="C120" s="16"/>
    </row>
    <row r="121" spans="2:12" x14ac:dyDescent="0.2">
      <c r="B121" s="6" t="s">
        <v>17</v>
      </c>
    </row>
    <row r="122" spans="2:12" x14ac:dyDescent="0.2">
      <c r="B122" s="6" t="s">
        <v>18</v>
      </c>
    </row>
    <row r="123" spans="2:12" x14ac:dyDescent="0.2">
      <c r="B123" s="17"/>
      <c r="C123" s="17"/>
    </row>
    <row r="124" spans="2:12" x14ac:dyDescent="0.2">
      <c r="B124" s="17"/>
      <c r="C124" s="17"/>
      <c r="J124" s="144" t="s">
        <v>33</v>
      </c>
      <c r="K124" s="144"/>
      <c r="L124" s="144"/>
    </row>
    <row r="125" spans="2:12" x14ac:dyDescent="0.2">
      <c r="J125" s="144" t="s">
        <v>19</v>
      </c>
      <c r="K125" s="144"/>
      <c r="L125" s="144"/>
    </row>
    <row r="126" spans="2:12" x14ac:dyDescent="0.2">
      <c r="J126" s="144" t="s">
        <v>20</v>
      </c>
      <c r="K126" s="144"/>
      <c r="L126" s="144"/>
    </row>
    <row r="127" spans="2:12" x14ac:dyDescent="0.2">
      <c r="J127" s="144" t="s">
        <v>21</v>
      </c>
      <c r="K127" s="144"/>
      <c r="L127" s="144"/>
    </row>
  </sheetData>
  <mergeCells count="21">
    <mergeCell ref="J125:L125"/>
    <mergeCell ref="J126:L126"/>
    <mergeCell ref="J127:L127"/>
    <mergeCell ref="B17:I17"/>
    <mergeCell ref="B117:I117"/>
    <mergeCell ref="J124:L124"/>
    <mergeCell ref="B12:L12"/>
    <mergeCell ref="B13:B15"/>
    <mergeCell ref="C13:F14"/>
    <mergeCell ref="G13:G15"/>
    <mergeCell ref="H13:H15"/>
    <mergeCell ref="I13:I15"/>
    <mergeCell ref="J13:J15"/>
    <mergeCell ref="K13:K15"/>
    <mergeCell ref="L13:L15"/>
    <mergeCell ref="B4:L4"/>
    <mergeCell ref="B5:L5"/>
    <mergeCell ref="B6:L6"/>
    <mergeCell ref="B7:L7"/>
    <mergeCell ref="B9:L9"/>
    <mergeCell ref="B10:L10"/>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Q127"/>
  <sheetViews>
    <sheetView topLeftCell="B13" zoomScale="85" workbookViewId="0">
      <pane ySplit="4" topLeftCell="A17" activePane="bottomLeft" state="frozen"/>
      <selection activeCell="F24" sqref="F24"/>
      <selection pane="bottomLeft" activeCell="D19" sqref="D19"/>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5.85546875" style="39" customWidth="1"/>
    <col min="16" max="16" width="16" style="39" bestFit="1" customWidth="1"/>
    <col min="17" max="16384" width="9.140625" style="39"/>
  </cols>
  <sheetData>
    <row r="3" spans="1:13" ht="15" x14ac:dyDescent="0.2">
      <c r="B3" s="40"/>
      <c r="C3" s="40"/>
    </row>
    <row r="4" spans="1:13" ht="18" customHeight="1" x14ac:dyDescent="0.2">
      <c r="B4" s="134" t="s">
        <v>68</v>
      </c>
      <c r="C4" s="134"/>
      <c r="D4" s="134"/>
      <c r="E4" s="134"/>
      <c r="F4" s="134"/>
      <c r="G4" s="134"/>
      <c r="H4" s="134"/>
      <c r="I4" s="134"/>
      <c r="J4" s="134"/>
      <c r="K4" s="134"/>
      <c r="L4" s="134"/>
      <c r="M4" s="134"/>
    </row>
    <row r="5" spans="1:13" ht="15" hidden="1" x14ac:dyDescent="0.2">
      <c r="A5" s="39" t="s">
        <v>69</v>
      </c>
      <c r="B5" s="134"/>
      <c r="C5" s="134"/>
      <c r="D5" s="134"/>
      <c r="E5" s="134"/>
      <c r="F5" s="134"/>
      <c r="G5" s="134"/>
      <c r="H5" s="134"/>
      <c r="I5" s="134"/>
      <c r="J5" s="134"/>
      <c r="K5" s="134"/>
      <c r="L5" s="134"/>
      <c r="M5" s="134"/>
    </row>
    <row r="6" spans="1:13" ht="23.25" customHeight="1" x14ac:dyDescent="0.2">
      <c r="B6" s="135" t="s">
        <v>0</v>
      </c>
      <c r="C6" s="135"/>
      <c r="D6" s="135"/>
      <c r="E6" s="135"/>
      <c r="F6" s="135"/>
      <c r="G6" s="135"/>
      <c r="H6" s="135"/>
      <c r="I6" s="135"/>
      <c r="J6" s="135"/>
      <c r="K6" s="135"/>
      <c r="L6" s="135"/>
      <c r="M6" s="135"/>
    </row>
    <row r="7" spans="1:13" x14ac:dyDescent="0.2">
      <c r="B7" s="135" t="s">
        <v>70</v>
      </c>
      <c r="C7" s="135"/>
      <c r="D7" s="135"/>
      <c r="E7" s="135"/>
      <c r="F7" s="135"/>
      <c r="G7" s="135"/>
      <c r="H7" s="135"/>
      <c r="I7" s="135"/>
      <c r="J7" s="135"/>
      <c r="K7" s="135"/>
      <c r="L7" s="135"/>
      <c r="M7" s="135"/>
    </row>
    <row r="8" spans="1:13" x14ac:dyDescent="0.2">
      <c r="B8" s="42"/>
      <c r="C8" s="42"/>
    </row>
    <row r="9" spans="1:13" x14ac:dyDescent="0.2">
      <c r="B9" s="136" t="s">
        <v>1</v>
      </c>
      <c r="C9" s="136"/>
      <c r="D9" s="136"/>
      <c r="E9" s="136"/>
      <c r="F9" s="136"/>
      <c r="G9" s="136"/>
      <c r="H9" s="136"/>
      <c r="I9" s="136"/>
      <c r="J9" s="136"/>
      <c r="K9" s="136"/>
      <c r="L9" s="136"/>
      <c r="M9" s="136"/>
    </row>
    <row r="10" spans="1:13" x14ac:dyDescent="0.2">
      <c r="B10" s="136" t="s">
        <v>2</v>
      </c>
      <c r="C10" s="136"/>
      <c r="D10" s="136"/>
      <c r="E10" s="136"/>
      <c r="F10" s="136"/>
      <c r="G10" s="136"/>
      <c r="H10" s="136"/>
      <c r="I10" s="136"/>
      <c r="J10" s="136"/>
      <c r="K10" s="136"/>
      <c r="L10" s="136"/>
      <c r="M10" s="136"/>
    </row>
    <row r="11" spans="1:13" x14ac:dyDescent="0.2">
      <c r="B11" s="44"/>
      <c r="C11" s="44"/>
    </row>
    <row r="12" spans="1:13" x14ac:dyDescent="0.2">
      <c r="B12" s="137" t="s">
        <v>3</v>
      </c>
      <c r="C12" s="137"/>
      <c r="D12" s="137"/>
      <c r="E12" s="137"/>
      <c r="F12" s="137"/>
      <c r="G12" s="137"/>
      <c r="H12" s="137"/>
      <c r="I12" s="137"/>
      <c r="J12" s="137"/>
      <c r="K12" s="137"/>
      <c r="L12" s="137"/>
      <c r="M12" s="137"/>
    </row>
    <row r="13" spans="1:13" ht="12.75" customHeight="1" x14ac:dyDescent="0.2">
      <c r="B13" s="138" t="s">
        <v>4</v>
      </c>
      <c r="C13" s="139"/>
      <c r="D13" s="139"/>
      <c r="E13" s="139"/>
      <c r="F13" s="140"/>
      <c r="G13" s="132" t="s">
        <v>71</v>
      </c>
      <c r="H13" s="132" t="s">
        <v>72</v>
      </c>
      <c r="I13" s="132" t="s">
        <v>6</v>
      </c>
      <c r="J13" s="132" t="s">
        <v>73</v>
      </c>
      <c r="K13" s="133" t="s">
        <v>74</v>
      </c>
      <c r="L13" s="132" t="s">
        <v>7</v>
      </c>
      <c r="M13" s="132" t="s">
        <v>8</v>
      </c>
    </row>
    <row r="14" spans="1:13" ht="4.5" customHeight="1" x14ac:dyDescent="0.2">
      <c r="B14" s="138"/>
      <c r="C14" s="141"/>
      <c r="D14" s="141"/>
      <c r="E14" s="141"/>
      <c r="F14" s="142"/>
      <c r="G14" s="132"/>
      <c r="H14" s="132"/>
      <c r="I14" s="132"/>
      <c r="J14" s="132"/>
      <c r="K14" s="133"/>
      <c r="L14" s="132"/>
      <c r="M14" s="132"/>
    </row>
    <row r="15" spans="1:13" ht="74.25" customHeight="1" x14ac:dyDescent="0.2">
      <c r="B15" s="138"/>
      <c r="C15" s="45" t="s">
        <v>48</v>
      </c>
      <c r="D15" s="45" t="s">
        <v>9</v>
      </c>
      <c r="E15" s="45" t="s">
        <v>10</v>
      </c>
      <c r="F15" s="45" t="s">
        <v>11</v>
      </c>
      <c r="G15" s="132"/>
      <c r="H15" s="132"/>
      <c r="I15" s="132"/>
      <c r="J15" s="132"/>
      <c r="K15" s="133"/>
      <c r="L15" s="132"/>
      <c r="M15" s="132"/>
    </row>
    <row r="16" spans="1:13" ht="15" thickBot="1" x14ac:dyDescent="0.25">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thickBot="1" x14ac:dyDescent="0.25">
      <c r="B17" s="50" t="s">
        <v>76</v>
      </c>
      <c r="C17" s="51"/>
      <c r="D17" s="51"/>
      <c r="E17" s="51"/>
      <c r="F17" s="51"/>
      <c r="G17" s="51"/>
      <c r="H17" s="51"/>
      <c r="I17" s="51"/>
      <c r="J17" s="51"/>
      <c r="K17" s="51"/>
      <c r="L17" s="51"/>
      <c r="M17" s="52"/>
      <c r="O17" s="110" t="s">
        <v>94</v>
      </c>
    </row>
    <row r="18" spans="2:17" ht="24" customHeight="1" x14ac:dyDescent="0.2">
      <c r="B18" s="105" t="str">
        <f ca="1">IF(G18&lt;&gt;"",ROW()-17,"")</f>
        <v/>
      </c>
      <c r="C18" s="53"/>
      <c r="D18" s="104" t="str">
        <f ca="1">IF(ROWS($1:1)&gt;COUNT(Dong),"",OFFSET('TH-MV'!D$1,SMALL(Dong,ROWS($1:1)),))</f>
        <v/>
      </c>
      <c r="E18" s="104" t="str">
        <f ca="1">IF(ROWS($1:1)&gt;COUNT(Dong),"",OFFSET('TH-MV'!E$1,SMALL(Dong,ROWS($1:1)),))</f>
        <v/>
      </c>
      <c r="F18" s="112" t="str">
        <f ca="1">IF(ROWS($1:1)&gt;COUNT(Dong),"",OFFSET('TH-MV'!F$1,SMALL(Dong,ROWS($1:1)),))</f>
        <v/>
      </c>
      <c r="G18" s="111" t="str">
        <f ca="1">IF(ROWS($1:1)&gt;COUNT(Dong),"",OFFSET('TH-MV'!G$1,SMALL(Dong,ROWS($1:1)),))</f>
        <v/>
      </c>
      <c r="H18" s="104" t="str">
        <f ca="1">IF(ROWS($1:1)&gt;COUNT(Dong),"",OFFSET('TH-MV'!H$1,SMALL(Dong,ROWS($1:1)),))</f>
        <v/>
      </c>
      <c r="I18" s="111" t="str">
        <f ca="1">IF(ROWS($1:1)&gt;COUNT(Dong),"",OFFSET('TH-MV'!I$1,SMALL(Dong,ROWS($1:1)),))</f>
        <v/>
      </c>
      <c r="J18" s="93" t="str">
        <f ca="1">IF(ROWS($1:1)&gt;COUNT(Dong),"",OFFSET('TH-MV'!J$1,SMALL(Dong,ROWS($1:1)),))</f>
        <v/>
      </c>
      <c r="K18" s="96" t="str">
        <f ca="1">IF(ROWS($1:1)&gt;COUNT(Dong),"",OFFSET('TH-MV'!K$1,SMALL(Dong,ROWS($1:1)),))</f>
        <v/>
      </c>
      <c r="L18" s="93" t="str">
        <f ca="1">IF(ROWS($1:1)&gt;COUNT(Dong),"",OFFSET('TH-MV'!L$1,SMALL(Dong,ROWS($1:1)),))</f>
        <v/>
      </c>
      <c r="M18" s="58"/>
      <c r="N18" s="102"/>
      <c r="O18" s="59"/>
      <c r="P18" s="102"/>
      <c r="Q18" s="103"/>
    </row>
    <row r="19" spans="2:17" ht="24" customHeight="1" x14ac:dyDescent="0.2">
      <c r="B19" s="106" t="str">
        <f ca="1">IF(G19&lt;&gt;"",ROW()-17,"")</f>
        <v/>
      </c>
      <c r="C19" s="53"/>
      <c r="D19" s="104" t="str">
        <f ca="1">IF(ROWS($1:2)&gt;COUNT(Dong),"",OFFSET('TH-MV'!D$1,SMALL(Dong,ROWS($1:2)),))</f>
        <v/>
      </c>
      <c r="E19" s="104" t="str">
        <f ca="1">IF(ROWS($1:2)&gt;COUNT(Dong),"",OFFSET('TH-MV'!E$1,SMALL(Dong,ROWS($1:2)),))</f>
        <v/>
      </c>
      <c r="F19" s="112" t="str">
        <f ca="1">IF(ROWS($1:2)&gt;COUNT(Dong),"",OFFSET('TH-MV'!F$1,SMALL(Dong,ROWS($1:2)),))</f>
        <v/>
      </c>
      <c r="G19" s="111" t="str">
        <f ca="1">IF(ROWS($1:2)&gt;COUNT(Dong),"",OFFSET('TH-MV'!G$1,SMALL(Dong,ROWS($1:2)),))</f>
        <v/>
      </c>
      <c r="H19" s="104" t="str">
        <f ca="1">IF(ROWS($1:2)&gt;COUNT(Dong),"",OFFSET('TH-MV'!H$1,SMALL(Dong,ROWS($1:2)),))</f>
        <v/>
      </c>
      <c r="I19" s="111" t="str">
        <f ca="1">IF(ROWS($1:2)&gt;COUNT(Dong),"",OFFSET('TH-MV'!I$1,SMALL(Dong,ROWS($1:2)),))</f>
        <v/>
      </c>
      <c r="J19" s="93" t="str">
        <f ca="1">IF(ROWS($1:2)&gt;COUNT(Dong),"",OFFSET('TH-MV'!J$1,SMALL(Dong,ROWS($1:2)),))</f>
        <v/>
      </c>
      <c r="K19" s="96" t="str">
        <f ca="1">IF(ROWS($1:2)&gt;COUNT(Dong),"",OFFSET('TH-MV'!K$1,SMALL(Dong,ROWS($1:2)),))</f>
        <v/>
      </c>
      <c r="L19" s="93" t="str">
        <f ca="1">IF(ROWS($1:2)&gt;COUNT(Dong),"",OFFSET('TH-MV'!L$1,SMALL(Dong,ROWS($1:2)),))</f>
        <v/>
      </c>
      <c r="M19" s="57"/>
      <c r="N19" s="102"/>
      <c r="O19" s="59"/>
      <c r="P19" s="102"/>
      <c r="Q19" s="103"/>
    </row>
    <row r="20" spans="2:17" ht="24" customHeight="1" x14ac:dyDescent="0.2">
      <c r="B20" s="106" t="str">
        <f t="shared" ref="B20:B25" ca="1" si="0">IF(G20&lt;&gt;"",ROW()-17,"")</f>
        <v/>
      </c>
      <c r="C20" s="53"/>
      <c r="D20" s="104" t="str">
        <f ca="1">IF(ROWS($1:3)&gt;COUNT(Dong),"",OFFSET('TH-MV'!D$1,SMALL(Dong,ROWS($1:3)),))</f>
        <v/>
      </c>
      <c r="E20" s="104" t="str">
        <f ca="1">IF(ROWS($1:3)&gt;COUNT(Dong),"",OFFSET('TH-MV'!E$1,SMALL(Dong,ROWS($1:3)),))</f>
        <v/>
      </c>
      <c r="F20" s="112" t="str">
        <f ca="1">IF(ROWS($1:3)&gt;COUNT(Dong),"",OFFSET('TH-MV'!F$1,SMALL(Dong,ROWS($1:3)),))</f>
        <v/>
      </c>
      <c r="G20" s="111" t="str">
        <f ca="1">IF(ROWS($1:3)&gt;COUNT(Dong),"",OFFSET('TH-MV'!G$1,SMALL(Dong,ROWS($1:3)),))</f>
        <v/>
      </c>
      <c r="H20" s="104" t="str">
        <f ca="1">IF(ROWS($1:3)&gt;COUNT(Dong),"",OFFSET('TH-MV'!H$1,SMALL(Dong,ROWS($1:3)),))</f>
        <v/>
      </c>
      <c r="I20" s="111" t="str">
        <f ca="1">IF(ROWS($1:3)&gt;COUNT(Dong),"",OFFSET('TH-MV'!I$1,SMALL(Dong,ROWS($1:3)),))</f>
        <v/>
      </c>
      <c r="J20" s="93" t="str">
        <f ca="1">IF(ROWS($1:3)&gt;COUNT(Dong),"",OFFSET('TH-MV'!J$1,SMALL(Dong,ROWS($1:3)),))</f>
        <v/>
      </c>
      <c r="K20" s="96" t="str">
        <f ca="1">IF(ROWS($1:3)&gt;COUNT(Dong),"",OFFSET('TH-MV'!K$1,SMALL(Dong,ROWS($1:3)),))</f>
        <v/>
      </c>
      <c r="L20" s="93" t="str">
        <f ca="1">IF(ROWS($1:3)&gt;COUNT(Dong),"",OFFSET('TH-MV'!L$1,SMALL(Dong,ROWS($1:3)),))</f>
        <v/>
      </c>
      <c r="M20" s="57"/>
      <c r="N20" s="102"/>
      <c r="O20" s="59"/>
      <c r="P20" s="102"/>
    </row>
    <row r="21" spans="2:17" ht="24" customHeight="1" x14ac:dyDescent="0.2">
      <c r="B21" s="106" t="str">
        <f t="shared" ca="1" si="0"/>
        <v/>
      </c>
      <c r="C21" s="53"/>
      <c r="D21" s="104" t="str">
        <f ca="1">IF(ROWS($1:4)&gt;COUNT(Dong),"",OFFSET('TH-MV'!D$1,SMALL(Dong,ROWS($1:4)),))</f>
        <v/>
      </c>
      <c r="E21" s="104" t="str">
        <f ca="1">IF(ROWS($1:4)&gt;COUNT(Dong),"",OFFSET('TH-MV'!E$1,SMALL(Dong,ROWS($1:4)),))</f>
        <v/>
      </c>
      <c r="F21" s="112" t="str">
        <f ca="1">IF(ROWS($1:4)&gt;COUNT(Dong),"",OFFSET('TH-MV'!F$1,SMALL(Dong,ROWS($1:4)),))</f>
        <v/>
      </c>
      <c r="G21" s="111" t="str">
        <f ca="1">IF(ROWS($1:4)&gt;COUNT(Dong),"",OFFSET('TH-MV'!G$1,SMALL(Dong,ROWS($1:4)),))</f>
        <v/>
      </c>
      <c r="H21" s="104" t="str">
        <f ca="1">IF(ROWS($1:4)&gt;COUNT(Dong),"",OFFSET('TH-MV'!H$1,SMALL(Dong,ROWS($1:4)),))</f>
        <v/>
      </c>
      <c r="I21" s="111" t="str">
        <f ca="1">IF(ROWS($1:4)&gt;COUNT(Dong),"",OFFSET('TH-MV'!I$1,SMALL(Dong,ROWS($1:4)),))</f>
        <v/>
      </c>
      <c r="J21" s="93" t="str">
        <f ca="1">IF(ROWS($1:4)&gt;COUNT(Dong),"",OFFSET('TH-MV'!J$1,SMALL(Dong,ROWS($1:4)),))</f>
        <v/>
      </c>
      <c r="K21" s="96" t="str">
        <f ca="1">IF(ROWS($1:4)&gt;COUNT(Dong),"",OFFSET('TH-MV'!K$1,SMALL(Dong,ROWS($1:4)),))</f>
        <v/>
      </c>
      <c r="L21" s="93" t="str">
        <f ca="1">IF(ROWS($1:4)&gt;COUNT(Dong),"",OFFSET('TH-MV'!L$1,SMALL(Dong,ROWS($1:4)),))</f>
        <v/>
      </c>
      <c r="M21" s="61"/>
      <c r="N21" s="102"/>
      <c r="O21" s="59"/>
      <c r="P21" s="102"/>
    </row>
    <row r="22" spans="2:17" ht="24" customHeight="1" x14ac:dyDescent="0.2">
      <c r="B22" s="106" t="str">
        <f t="shared" ca="1" si="0"/>
        <v/>
      </c>
      <c r="C22" s="53"/>
      <c r="D22" s="104" t="str">
        <f ca="1">IF(ROWS($1:5)&gt;COUNT(Dong),"",OFFSET('TH-MV'!D$1,SMALL(Dong,ROWS($1:5)),))</f>
        <v/>
      </c>
      <c r="E22" s="104" t="str">
        <f ca="1">IF(ROWS($1:5)&gt;COUNT(Dong),"",OFFSET('TH-MV'!E$1,SMALL(Dong,ROWS($1:5)),))</f>
        <v/>
      </c>
      <c r="F22" s="112" t="str">
        <f ca="1">IF(ROWS($1:5)&gt;COUNT(Dong),"",OFFSET('TH-MV'!F$1,SMALL(Dong,ROWS($1:5)),))</f>
        <v/>
      </c>
      <c r="G22" s="111" t="str">
        <f ca="1">IF(ROWS($1:5)&gt;COUNT(Dong),"",OFFSET('TH-MV'!G$1,SMALL(Dong,ROWS($1:5)),))</f>
        <v/>
      </c>
      <c r="H22" s="104" t="str">
        <f ca="1">IF(ROWS($1:5)&gt;COUNT(Dong),"",OFFSET('TH-MV'!H$1,SMALL(Dong,ROWS($1:5)),))</f>
        <v/>
      </c>
      <c r="I22" s="111" t="str">
        <f ca="1">IF(ROWS($1:5)&gt;COUNT(Dong),"",OFFSET('TH-MV'!I$1,SMALL(Dong,ROWS($1:5)),))</f>
        <v/>
      </c>
      <c r="J22" s="93" t="str">
        <f ca="1">IF(ROWS($1:5)&gt;COUNT(Dong),"",OFFSET('TH-MV'!J$1,SMALL(Dong,ROWS($1:5)),))</f>
        <v/>
      </c>
      <c r="K22" s="96" t="str">
        <f ca="1">IF(ROWS($1:5)&gt;COUNT(Dong),"",OFFSET('TH-MV'!K$1,SMALL(Dong,ROWS($1:5)),))</f>
        <v/>
      </c>
      <c r="L22" s="93" t="str">
        <f ca="1">IF(ROWS($1:5)&gt;COUNT(Dong),"",OFFSET('TH-MV'!L$1,SMALL(Dong,ROWS($1:5)),))</f>
        <v/>
      </c>
      <c r="M22" s="61"/>
      <c r="N22" s="102"/>
      <c r="O22" s="59"/>
      <c r="P22" s="102"/>
    </row>
    <row r="23" spans="2:17" ht="24" customHeight="1" x14ac:dyDescent="0.2">
      <c r="B23" s="106" t="str">
        <f t="shared" ca="1" si="0"/>
        <v/>
      </c>
      <c r="C23" s="53"/>
      <c r="D23" s="104" t="str">
        <f ca="1">IF(ROWS($1:6)&gt;COUNT(Dong),"",OFFSET('TH-MV'!D$1,SMALL(Dong,ROWS($1:6)),))</f>
        <v/>
      </c>
      <c r="E23" s="104" t="str">
        <f ca="1">IF(ROWS($1:6)&gt;COUNT(Dong),"",OFFSET('TH-MV'!E$1,SMALL(Dong,ROWS($1:6)),))</f>
        <v/>
      </c>
      <c r="F23" s="112" t="str">
        <f ca="1">IF(ROWS($1:6)&gt;COUNT(Dong),"",OFFSET('TH-MV'!F$1,SMALL(Dong,ROWS($1:6)),))</f>
        <v/>
      </c>
      <c r="G23" s="111" t="str">
        <f ca="1">IF(ROWS($1:6)&gt;COUNT(Dong),"",OFFSET('TH-MV'!G$1,SMALL(Dong,ROWS($1:6)),))</f>
        <v/>
      </c>
      <c r="H23" s="104" t="str">
        <f ca="1">IF(ROWS($1:6)&gt;COUNT(Dong),"",OFFSET('TH-MV'!H$1,SMALL(Dong,ROWS($1:6)),))</f>
        <v/>
      </c>
      <c r="I23" s="111" t="str">
        <f ca="1">IF(ROWS($1:6)&gt;COUNT(Dong),"",OFFSET('TH-MV'!I$1,SMALL(Dong,ROWS($1:6)),))</f>
        <v/>
      </c>
      <c r="J23" s="93" t="str">
        <f ca="1">IF(ROWS($1:6)&gt;COUNT(Dong),"",OFFSET('TH-MV'!J$1,SMALL(Dong,ROWS($1:6)),))</f>
        <v/>
      </c>
      <c r="K23" s="96" t="str">
        <f ca="1">IF(ROWS($1:6)&gt;COUNT(Dong),"",OFFSET('TH-MV'!K$1,SMALL(Dong,ROWS($1:6)),))</f>
        <v/>
      </c>
      <c r="L23" s="93" t="str">
        <f ca="1">IF(ROWS($1:6)&gt;COUNT(Dong),"",OFFSET('TH-MV'!L$1,SMALL(Dong,ROWS($1:6)),))</f>
        <v/>
      </c>
      <c r="M23" s="61"/>
      <c r="N23" s="102"/>
      <c r="O23" s="59"/>
      <c r="P23" s="102"/>
    </row>
    <row r="24" spans="2:17" ht="24" customHeight="1" x14ac:dyDescent="0.2">
      <c r="B24" s="106" t="str">
        <f t="shared" ca="1" si="0"/>
        <v/>
      </c>
      <c r="C24" s="53"/>
      <c r="D24" s="104" t="str">
        <f ca="1">IF(ROWS($1:7)&gt;COUNT(Dong),"",OFFSET('TH-MV'!D$1,SMALL(Dong,ROWS($1:7)),))</f>
        <v/>
      </c>
      <c r="E24" s="104" t="str">
        <f ca="1">IF(ROWS($1:7)&gt;COUNT(Dong),"",OFFSET('TH-MV'!E$1,SMALL(Dong,ROWS($1:7)),))</f>
        <v/>
      </c>
      <c r="F24" s="112" t="str">
        <f ca="1">IF(ROWS($1:7)&gt;COUNT(Dong),"",OFFSET('TH-MV'!F$1,SMALL(Dong,ROWS($1:7)),))</f>
        <v/>
      </c>
      <c r="G24" s="111" t="str">
        <f ca="1">IF(ROWS($1:7)&gt;COUNT(Dong),"",OFFSET('TH-MV'!G$1,SMALL(Dong,ROWS($1:7)),))</f>
        <v/>
      </c>
      <c r="H24" s="104" t="str">
        <f ca="1">IF(ROWS($1:7)&gt;COUNT(Dong),"",OFFSET('TH-MV'!H$1,SMALL(Dong,ROWS($1:7)),))</f>
        <v/>
      </c>
      <c r="I24" s="111" t="str">
        <f ca="1">IF(ROWS($1:7)&gt;COUNT(Dong),"",OFFSET('TH-MV'!I$1,SMALL(Dong,ROWS($1:7)),))</f>
        <v/>
      </c>
      <c r="J24" s="93" t="str">
        <f ca="1">IF(ROWS($1:7)&gt;COUNT(Dong),"",OFFSET('TH-MV'!J$1,SMALL(Dong,ROWS($1:7)),))</f>
        <v/>
      </c>
      <c r="K24" s="96" t="str">
        <f ca="1">IF(ROWS($1:7)&gt;COUNT(Dong),"",OFFSET('TH-MV'!K$1,SMALL(Dong,ROWS($1:7)),))</f>
        <v/>
      </c>
      <c r="L24" s="93" t="str">
        <f ca="1">IF(ROWS($1:7)&gt;COUNT(Dong),"",OFFSET('TH-MV'!L$1,SMALL(Dong,ROWS($1:7)),))</f>
        <v/>
      </c>
      <c r="M24" s="57"/>
      <c r="N24" s="102"/>
      <c r="O24" s="59"/>
      <c r="P24" s="102"/>
    </row>
    <row r="25" spans="2:17" ht="24" customHeight="1" x14ac:dyDescent="0.2">
      <c r="B25" s="106" t="str">
        <f t="shared" ca="1" si="0"/>
        <v/>
      </c>
      <c r="C25" s="53"/>
      <c r="D25" s="104" t="str">
        <f ca="1">IF(ROWS($1:8)&gt;COUNT(Dong),"",OFFSET('TH-MV'!D$1,SMALL(Dong,ROWS($1:8)),))</f>
        <v/>
      </c>
      <c r="E25" s="104" t="str">
        <f ca="1">IF(ROWS($1:8)&gt;COUNT(Dong),"",OFFSET('TH-MV'!E$1,SMALL(Dong,ROWS($1:8)),))</f>
        <v/>
      </c>
      <c r="F25" s="112" t="str">
        <f ca="1">IF(ROWS($1:8)&gt;COUNT(Dong),"",OFFSET('TH-MV'!F$1,SMALL(Dong,ROWS($1:8)),))</f>
        <v/>
      </c>
      <c r="G25" s="111" t="str">
        <f ca="1">IF(ROWS($1:8)&gt;COUNT(Dong),"",OFFSET('TH-MV'!G$1,SMALL(Dong,ROWS($1:8)),))</f>
        <v/>
      </c>
      <c r="H25" s="104" t="str">
        <f ca="1">IF(ROWS($1:8)&gt;COUNT(Dong),"",OFFSET('TH-MV'!H$1,SMALL(Dong,ROWS($1:8)),))</f>
        <v/>
      </c>
      <c r="I25" s="111" t="str">
        <f ca="1">IF(ROWS($1:8)&gt;COUNT(Dong),"",OFFSET('TH-MV'!I$1,SMALL(Dong,ROWS($1:8)),))</f>
        <v/>
      </c>
      <c r="J25" s="93" t="str">
        <f ca="1">IF(ROWS($1:8)&gt;COUNT(Dong),"",OFFSET('TH-MV'!J$1,SMALL(Dong,ROWS($1:8)),))</f>
        <v/>
      </c>
      <c r="K25" s="96" t="str">
        <f ca="1">IF(ROWS($1:8)&gt;COUNT(Dong),"",OFFSET('TH-MV'!K$1,SMALL(Dong,ROWS($1:8)),))</f>
        <v/>
      </c>
      <c r="L25" s="93" t="str">
        <f ca="1">IF(ROWS($1:8)&gt;COUNT(Dong),"",OFFSET('TH-MV'!L$1,SMALL(Dong,ROWS($1:8)),))</f>
        <v/>
      </c>
      <c r="M25" s="57"/>
      <c r="N25" s="102"/>
      <c r="O25" s="59"/>
    </row>
    <row r="26" spans="2:17" ht="24" customHeight="1" x14ac:dyDescent="0.2">
      <c r="B26" s="106" t="str">
        <f ca="1">IF(G26&lt;&gt;"",ROW()-17,"")</f>
        <v/>
      </c>
      <c r="C26" s="63"/>
      <c r="D26" s="104" t="str">
        <f ca="1">IF(ROWS($1:9)&gt;COUNT(Dong),"",OFFSET('TH-MV'!D$1,SMALL(Dong,ROWS($1:9)),))</f>
        <v/>
      </c>
      <c r="E26" s="104" t="str">
        <f ca="1">IF(ROWS($1:9)&gt;COUNT(Dong),"",OFFSET('TH-MV'!E$1,SMALL(Dong,ROWS($1:9)),))</f>
        <v/>
      </c>
      <c r="F26" s="54" t="str">
        <f ca="1">IF(ROWS($1:9)&gt;COUNT(Dong),"",OFFSET('TH-MV'!F$1,SMALL(Dong,ROWS($1:9)),))</f>
        <v/>
      </c>
      <c r="G26" s="104" t="str">
        <f ca="1">IF(ROWS($1:9)&gt;COUNT(Dong),"",OFFSET('TH-MV'!G$1,SMALL(Dong,ROWS($1:9)),))</f>
        <v/>
      </c>
      <c r="H26" s="104" t="str">
        <f ca="1">IF(ROWS($1:9)&gt;COUNT(Dong),"",OFFSET('TH-MV'!H$1,SMALL(Dong,ROWS($1:9)),))</f>
        <v/>
      </c>
      <c r="I26" s="111" t="str">
        <f ca="1">IF(ROWS($1:9)&gt;COUNT(Dong),"",OFFSET('TH-MV'!I$1,SMALL(Dong,ROWS($1:9)),))</f>
        <v/>
      </c>
      <c r="J26" s="93" t="str">
        <f ca="1">IF(ROWS($1:9)&gt;COUNT(Dong),"",OFFSET('TH-MV'!J$1,SMALL(Dong,ROWS($1:9)),))</f>
        <v/>
      </c>
      <c r="K26" s="96" t="str">
        <f ca="1">IF(ROWS($1:9)&gt;COUNT(Dong),"",OFFSET('TH-MV'!K$1,SMALL(Dong,ROWS($1:9)),))</f>
        <v/>
      </c>
      <c r="L26" s="93" t="str">
        <f ca="1">IF(ROWS($1:9)&gt;COUNT(Dong),"",OFFSET('TH-MV'!L$1,SMALL(Dong,ROWS($1:9)),))</f>
        <v/>
      </c>
      <c r="M26" s="61"/>
      <c r="N26" s="64"/>
      <c r="O26" s="62"/>
    </row>
    <row r="27" spans="2:17" s="70" customFormat="1" ht="24" customHeight="1" x14ac:dyDescent="0.2">
      <c r="B27" s="65" t="s">
        <v>13</v>
      </c>
      <c r="C27" s="66"/>
      <c r="D27" s="67"/>
      <c r="E27" s="68"/>
      <c r="F27" s="67"/>
      <c r="G27" s="67"/>
      <c r="H27" s="67"/>
      <c r="I27" s="67"/>
      <c r="J27" s="95">
        <f ca="1">SUM(J18:J26)</f>
        <v>0</v>
      </c>
      <c r="K27" s="95"/>
      <c r="L27" s="95">
        <f ca="1">SUM(L18:L26)</f>
        <v>0</v>
      </c>
      <c r="M27" s="67"/>
      <c r="N27" s="59"/>
    </row>
    <row r="28" spans="2:17" ht="24" customHeight="1" x14ac:dyDescent="0.2">
      <c r="B28" s="71" t="s">
        <v>77</v>
      </c>
      <c r="C28" s="72"/>
      <c r="D28" s="72"/>
      <c r="E28" s="72"/>
      <c r="F28" s="72"/>
      <c r="G28" s="72"/>
      <c r="H28" s="72"/>
      <c r="I28" s="72"/>
      <c r="J28" s="73"/>
      <c r="K28" s="74"/>
      <c r="L28" s="73"/>
      <c r="M28" s="75"/>
      <c r="N28" s="59"/>
    </row>
    <row r="29" spans="2:17" s="70" customFormat="1" ht="24" customHeight="1" x14ac:dyDescent="0.2">
      <c r="B29" s="65" t="s">
        <v>13</v>
      </c>
      <c r="C29" s="66"/>
      <c r="D29" s="67"/>
      <c r="E29" s="68"/>
      <c r="F29" s="67"/>
      <c r="G29" s="67"/>
      <c r="H29" s="67"/>
      <c r="I29" s="67"/>
      <c r="J29" s="69"/>
      <c r="K29" s="69"/>
      <c r="L29" s="69"/>
      <c r="M29" s="67"/>
      <c r="N29" s="59"/>
    </row>
    <row r="30" spans="2:17" ht="24" customHeight="1" x14ac:dyDescent="0.2">
      <c r="B30" s="71" t="s">
        <v>78</v>
      </c>
      <c r="C30" s="72"/>
      <c r="D30" s="72"/>
      <c r="E30" s="72"/>
      <c r="F30" s="72"/>
      <c r="G30" s="72"/>
      <c r="H30" s="72"/>
      <c r="I30" s="72"/>
      <c r="J30" s="73"/>
      <c r="K30" s="74"/>
      <c r="L30" s="73"/>
      <c r="M30" s="75"/>
      <c r="N30" s="59"/>
    </row>
    <row r="31" spans="2:17" ht="24" customHeight="1" x14ac:dyDescent="0.2">
      <c r="B31" s="76"/>
      <c r="C31" s="77"/>
      <c r="D31" s="77"/>
      <c r="E31" s="47"/>
      <c r="F31" s="78"/>
      <c r="G31" s="77"/>
      <c r="H31" s="47"/>
      <c r="I31" s="77"/>
      <c r="J31" s="79"/>
      <c r="K31" s="77"/>
      <c r="L31" s="79"/>
      <c r="M31" s="77"/>
      <c r="N31" s="59"/>
    </row>
    <row r="32" spans="2:17" s="70" customFormat="1" ht="24" customHeight="1" x14ac:dyDescent="0.2">
      <c r="B32" s="65" t="s">
        <v>13</v>
      </c>
      <c r="C32" s="66"/>
      <c r="D32" s="67"/>
      <c r="E32" s="68"/>
      <c r="F32" s="67"/>
      <c r="G32" s="67"/>
      <c r="H32" s="67"/>
      <c r="I32" s="67"/>
      <c r="J32" s="69"/>
      <c r="K32" s="67"/>
      <c r="L32" s="69"/>
      <c r="M32" s="67"/>
      <c r="N32" s="59"/>
    </row>
    <row r="33" spans="2:14" s="70" customFormat="1" ht="24" customHeight="1" x14ac:dyDescent="0.2">
      <c r="B33" s="71" t="s">
        <v>79</v>
      </c>
      <c r="C33" s="72"/>
      <c r="D33" s="72"/>
      <c r="E33" s="72"/>
      <c r="F33" s="72"/>
      <c r="G33" s="72"/>
      <c r="H33" s="72"/>
      <c r="I33" s="72"/>
      <c r="J33" s="73"/>
      <c r="K33" s="74"/>
      <c r="L33" s="73"/>
      <c r="M33" s="75"/>
      <c r="N33" s="59"/>
    </row>
    <row r="34" spans="2:14" s="70" customFormat="1" ht="24" customHeight="1" x14ac:dyDescent="0.2">
      <c r="B34" s="76"/>
      <c r="C34" s="77"/>
      <c r="D34" s="77"/>
      <c r="E34" s="47"/>
      <c r="F34" s="78"/>
      <c r="G34" s="77"/>
      <c r="H34" s="47"/>
      <c r="I34" s="77"/>
      <c r="J34" s="79"/>
      <c r="K34" s="77"/>
      <c r="L34" s="79"/>
      <c r="M34" s="77"/>
      <c r="N34" s="59"/>
    </row>
    <row r="35" spans="2:14" s="70" customFormat="1" ht="24" customHeight="1" x14ac:dyDescent="0.2">
      <c r="B35" s="65" t="s">
        <v>13</v>
      </c>
      <c r="C35" s="66"/>
      <c r="D35" s="67"/>
      <c r="E35" s="68"/>
      <c r="F35" s="67"/>
      <c r="G35" s="67"/>
      <c r="H35" s="67"/>
      <c r="I35" s="67"/>
      <c r="J35" s="69"/>
      <c r="K35" s="67"/>
      <c r="L35" s="69"/>
      <c r="M35" s="67"/>
      <c r="N35" s="59"/>
    </row>
    <row r="36" spans="2:14" ht="24" customHeight="1" x14ac:dyDescent="0.2">
      <c r="B36" s="71" t="s">
        <v>45</v>
      </c>
      <c r="C36" s="72"/>
      <c r="D36" s="72"/>
      <c r="E36" s="72"/>
      <c r="F36" s="72"/>
      <c r="G36" s="72"/>
      <c r="H36" s="72"/>
      <c r="I36" s="72"/>
      <c r="J36" s="73"/>
      <c r="K36" s="74"/>
      <c r="L36" s="73"/>
      <c r="M36" s="75"/>
      <c r="N36" s="59"/>
    </row>
    <row r="37" spans="2:14" ht="24" customHeight="1" x14ac:dyDescent="0.2">
      <c r="B37" s="76"/>
      <c r="C37" s="77"/>
      <c r="D37" s="77"/>
      <c r="E37" s="47"/>
      <c r="F37" s="78"/>
      <c r="G37" s="77"/>
      <c r="H37" s="47"/>
      <c r="I37" s="77"/>
      <c r="J37" s="79"/>
      <c r="K37" s="77"/>
      <c r="L37" s="79"/>
      <c r="M37" s="77"/>
      <c r="N37" s="59"/>
    </row>
    <row r="38" spans="2:14" s="70" customFormat="1" ht="24" customHeight="1" x14ac:dyDescent="0.2">
      <c r="B38" s="65" t="s">
        <v>13</v>
      </c>
      <c r="C38" s="66"/>
      <c r="D38" s="67"/>
      <c r="E38" s="68"/>
      <c r="F38" s="67"/>
      <c r="G38" s="67"/>
      <c r="H38" s="67"/>
      <c r="I38" s="67"/>
      <c r="J38" s="69"/>
      <c r="K38" s="67"/>
      <c r="L38" s="69"/>
      <c r="M38" s="67"/>
      <c r="N38" s="80"/>
    </row>
    <row r="39" spans="2:14" x14ac:dyDescent="0.2">
      <c r="B39" s="44"/>
      <c r="C39" s="44"/>
      <c r="N39" s="59"/>
    </row>
    <row r="40" spans="2:14" x14ac:dyDescent="0.2">
      <c r="B40" s="39" t="s">
        <v>80</v>
      </c>
      <c r="N40" s="59"/>
    </row>
    <row r="41" spans="2:14" x14ac:dyDescent="0.2">
      <c r="B41" s="39" t="s">
        <v>81</v>
      </c>
      <c r="N41" s="59"/>
    </row>
    <row r="42" spans="2:14" x14ac:dyDescent="0.2">
      <c r="B42" s="81"/>
      <c r="C42" s="81"/>
      <c r="N42" s="59"/>
    </row>
    <row r="43" spans="2:14" x14ac:dyDescent="0.2">
      <c r="B43" s="81"/>
      <c r="C43" s="81"/>
      <c r="J43" s="135" t="s">
        <v>33</v>
      </c>
      <c r="K43" s="135"/>
      <c r="L43" s="135"/>
      <c r="M43" s="135"/>
      <c r="N43" s="59"/>
    </row>
    <row r="44" spans="2:14" x14ac:dyDescent="0.2">
      <c r="J44" s="135" t="s">
        <v>19</v>
      </c>
      <c r="K44" s="135"/>
      <c r="L44" s="135"/>
      <c r="M44" s="135"/>
    </row>
    <row r="45" spans="2:14" x14ac:dyDescent="0.2">
      <c r="J45" s="135" t="s">
        <v>20</v>
      </c>
      <c r="K45" s="135"/>
      <c r="L45" s="135"/>
      <c r="M45" s="135"/>
    </row>
    <row r="46" spans="2:14" x14ac:dyDescent="0.2">
      <c r="J46" s="135" t="s">
        <v>21</v>
      </c>
      <c r="K46" s="135"/>
      <c r="L46" s="135"/>
      <c r="M46" s="135"/>
    </row>
    <row r="51" spans="8:9" x14ac:dyDescent="0.2">
      <c r="H51" s="102"/>
      <c r="I51" s="102"/>
    </row>
    <row r="52" spans="8:9" x14ac:dyDescent="0.2">
      <c r="H52" s="102"/>
      <c r="I52" s="102"/>
    </row>
    <row r="53" spans="8:9" x14ac:dyDescent="0.2">
      <c r="H53" s="102"/>
      <c r="I53" s="102"/>
    </row>
    <row r="54" spans="8:9" x14ac:dyDescent="0.2">
      <c r="H54" s="102"/>
      <c r="I54" s="102"/>
    </row>
    <row r="55" spans="8:9" x14ac:dyDescent="0.2">
      <c r="H55" s="102"/>
      <c r="I55" s="102"/>
    </row>
    <row r="56" spans="8:9" x14ac:dyDescent="0.2">
      <c r="H56" s="102"/>
      <c r="I56" s="102"/>
    </row>
    <row r="57" spans="8:9" x14ac:dyDescent="0.2">
      <c r="H57" s="102"/>
      <c r="I57" s="102"/>
    </row>
    <row r="58" spans="8:9" x14ac:dyDescent="0.2">
      <c r="H58" s="102"/>
      <c r="I58" s="102"/>
    </row>
    <row r="59" spans="8:9" x14ac:dyDescent="0.2">
      <c r="H59" s="102"/>
      <c r="I59" s="102"/>
    </row>
    <row r="60" spans="8:9" x14ac:dyDescent="0.2">
      <c r="H60" s="102"/>
      <c r="I60" s="102"/>
    </row>
    <row r="61" spans="8:9" x14ac:dyDescent="0.2">
      <c r="H61" s="102"/>
      <c r="I61" s="102"/>
    </row>
    <row r="62" spans="8:9" x14ac:dyDescent="0.2">
      <c r="H62" s="102"/>
      <c r="I62" s="102"/>
    </row>
    <row r="63" spans="8:9" x14ac:dyDescent="0.2">
      <c r="H63" s="102"/>
      <c r="I63" s="102"/>
    </row>
    <row r="64" spans="8:9" x14ac:dyDescent="0.2">
      <c r="H64" s="102"/>
      <c r="I64" s="102"/>
    </row>
    <row r="65" spans="8:9" x14ac:dyDescent="0.2">
      <c r="H65" s="102"/>
      <c r="I65" s="102"/>
    </row>
    <row r="66" spans="8:9" x14ac:dyDescent="0.2">
      <c r="H66" s="102"/>
      <c r="I66" s="102"/>
    </row>
    <row r="67" spans="8:9" x14ac:dyDescent="0.2">
      <c r="H67" s="102"/>
      <c r="I67" s="102"/>
    </row>
    <row r="68" spans="8:9" x14ac:dyDescent="0.2">
      <c r="H68" s="102"/>
      <c r="I68" s="102"/>
    </row>
    <row r="69" spans="8:9" x14ac:dyDescent="0.2">
      <c r="H69" s="102"/>
      <c r="I69" s="102"/>
    </row>
    <row r="70" spans="8:9" x14ac:dyDescent="0.2">
      <c r="I70" s="102"/>
    </row>
    <row r="71" spans="8:9" x14ac:dyDescent="0.2">
      <c r="I71" s="102"/>
    </row>
    <row r="72" spans="8:9" x14ac:dyDescent="0.2">
      <c r="I72" s="102"/>
    </row>
    <row r="73" spans="8:9" x14ac:dyDescent="0.2">
      <c r="H73" s="102"/>
      <c r="I73" s="102"/>
    </row>
    <row r="74" spans="8:9" x14ac:dyDescent="0.2">
      <c r="H74" s="102"/>
      <c r="I74" s="102"/>
    </row>
    <row r="75" spans="8:9" x14ac:dyDescent="0.2">
      <c r="H75" s="102"/>
      <c r="I75" s="102"/>
    </row>
    <row r="76" spans="8:9" x14ac:dyDescent="0.2">
      <c r="H76" s="102"/>
      <c r="I76" s="102"/>
    </row>
    <row r="77" spans="8:9" x14ac:dyDescent="0.2">
      <c r="H77" s="102"/>
      <c r="I77" s="102"/>
    </row>
    <row r="78" spans="8:9" x14ac:dyDescent="0.2">
      <c r="I78" s="102"/>
    </row>
    <row r="79" spans="8:9" x14ac:dyDescent="0.2">
      <c r="I79" s="102"/>
    </row>
    <row r="80" spans="8:9" x14ac:dyDescent="0.2">
      <c r="I80" s="102"/>
    </row>
    <row r="81" spans="9:9" x14ac:dyDescent="0.2">
      <c r="I81" s="102"/>
    </row>
    <row r="82" spans="9:9" x14ac:dyDescent="0.2">
      <c r="I82" s="102"/>
    </row>
    <row r="83" spans="9:9" x14ac:dyDescent="0.2">
      <c r="I83" s="102"/>
    </row>
    <row r="84" spans="9:9" x14ac:dyDescent="0.2">
      <c r="I84" s="102"/>
    </row>
    <row r="91" spans="9:9" x14ac:dyDescent="0.2">
      <c r="I91" s="102"/>
    </row>
    <row r="100" spans="8:8" x14ac:dyDescent="0.2">
      <c r="H100" s="102"/>
    </row>
    <row r="101" spans="8:8" x14ac:dyDescent="0.2">
      <c r="H101" s="102"/>
    </row>
    <row r="102" spans="8:8" x14ac:dyDescent="0.2">
      <c r="H102" s="102"/>
    </row>
    <row r="103" spans="8:8" x14ac:dyDescent="0.2">
      <c r="H103" s="102"/>
    </row>
    <row r="104" spans="8:8" x14ac:dyDescent="0.2">
      <c r="H104" s="102"/>
    </row>
    <row r="105" spans="8:8" x14ac:dyDescent="0.2">
      <c r="H105" s="102"/>
    </row>
    <row r="106" spans="8:8" x14ac:dyDescent="0.2">
      <c r="H106" s="102"/>
    </row>
    <row r="107" spans="8:8" x14ac:dyDescent="0.2">
      <c r="H107" s="102"/>
    </row>
    <row r="108" spans="8:8" x14ac:dyDescent="0.2">
      <c r="H108" s="102"/>
    </row>
    <row r="109" spans="8:8" x14ac:dyDescent="0.2">
      <c r="H109" s="102"/>
    </row>
    <row r="110" spans="8:8" x14ac:dyDescent="0.2">
      <c r="H110" s="102"/>
    </row>
    <row r="111" spans="8:8" x14ac:dyDescent="0.2">
      <c r="H111" s="102"/>
    </row>
    <row r="112" spans="8:8" x14ac:dyDescent="0.2">
      <c r="H112" s="102"/>
    </row>
    <row r="113" spans="8:8" x14ac:dyDescent="0.2">
      <c r="H113" s="102"/>
    </row>
    <row r="114" spans="8:8" x14ac:dyDescent="0.2">
      <c r="H114" s="102"/>
    </row>
    <row r="115" spans="8:8" x14ac:dyDescent="0.2">
      <c r="H115" s="102"/>
    </row>
    <row r="116" spans="8:8" x14ac:dyDescent="0.2">
      <c r="H116" s="102"/>
    </row>
    <row r="117" spans="8:8" x14ac:dyDescent="0.2">
      <c r="H117" s="102"/>
    </row>
    <row r="118" spans="8:8" x14ac:dyDescent="0.2">
      <c r="H118" s="102"/>
    </row>
    <row r="119" spans="8:8" x14ac:dyDescent="0.2">
      <c r="H119" s="102"/>
    </row>
    <row r="120" spans="8:8" x14ac:dyDescent="0.2">
      <c r="H120" s="102"/>
    </row>
    <row r="121" spans="8:8" x14ac:dyDescent="0.2">
      <c r="H121" s="102"/>
    </row>
    <row r="122" spans="8:8" x14ac:dyDescent="0.2">
      <c r="H122" s="102"/>
    </row>
    <row r="123" spans="8:8" x14ac:dyDescent="0.2">
      <c r="H123" s="102"/>
    </row>
    <row r="124" spans="8:8" x14ac:dyDescent="0.2">
      <c r="H124" s="102"/>
    </row>
    <row r="125" spans="8:8" x14ac:dyDescent="0.2">
      <c r="H125" s="102"/>
    </row>
    <row r="126" spans="8:8" x14ac:dyDescent="0.2">
      <c r="H126" s="102"/>
    </row>
    <row r="127" spans="8:8" x14ac:dyDescent="0.2">
      <c r="H127" s="102"/>
    </row>
  </sheetData>
  <sheetCalcPr fullCalcOnLoad="1"/>
  <autoFilter ref="A16:O30"/>
  <mergeCells count="20">
    <mergeCell ref="J43:M43"/>
    <mergeCell ref="J44:M44"/>
    <mergeCell ref="J45:M45"/>
    <mergeCell ref="J46:M46"/>
    <mergeCell ref="B12:M12"/>
    <mergeCell ref="B13:B15"/>
    <mergeCell ref="C13:F14"/>
    <mergeCell ref="G13:G15"/>
    <mergeCell ref="H13:H15"/>
    <mergeCell ref="I13:I15"/>
    <mergeCell ref="J13:J15"/>
    <mergeCell ref="K13:K15"/>
    <mergeCell ref="L13:L15"/>
    <mergeCell ref="M13:M15"/>
    <mergeCell ref="B4:M4"/>
    <mergeCell ref="B5:M5"/>
    <mergeCell ref="B6:M6"/>
    <mergeCell ref="B7:M7"/>
    <mergeCell ref="B9:M9"/>
    <mergeCell ref="B10:M10"/>
  </mergeCells>
  <dataValidations count="1">
    <dataValidation type="list" allowBlank="1" showInputMessage="1" showErrorMessage="1" sqref="O17">
      <formula1>"1,2,3,4,5,6,7,8,9,10,11,12"</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N50"/>
  <sheetViews>
    <sheetView topLeftCell="A13" workbookViewId="0">
      <pane ySplit="4" topLeftCell="A17" activePane="bottomLeft" state="frozen"/>
      <selection activeCell="F24" sqref="F24"/>
      <selection pane="bottomLeft" activeCell="C36" sqref="C3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13.140625" style="6" customWidth="1"/>
    <col min="13" max="16384" width="9.140625" style="1"/>
  </cols>
  <sheetData>
    <row r="3" spans="1:14" ht="15" x14ac:dyDescent="0.25">
      <c r="B3" s="13"/>
      <c r="C3" s="13"/>
    </row>
    <row r="4" spans="1:14" ht="15" x14ac:dyDescent="0.25">
      <c r="B4" s="143" t="s">
        <v>22</v>
      </c>
      <c r="C4" s="143"/>
      <c r="D4" s="143"/>
      <c r="E4" s="143"/>
      <c r="F4" s="143"/>
      <c r="G4" s="143"/>
      <c r="H4" s="143"/>
      <c r="I4" s="143"/>
      <c r="J4" s="143"/>
      <c r="K4" s="143"/>
      <c r="L4" s="143"/>
    </row>
    <row r="5" spans="1:14" ht="15" hidden="1" x14ac:dyDescent="0.25">
      <c r="A5" s="1" t="s">
        <v>36</v>
      </c>
      <c r="B5" s="143"/>
      <c r="C5" s="143"/>
      <c r="D5" s="143"/>
      <c r="E5" s="143"/>
      <c r="F5" s="143"/>
      <c r="G5" s="143"/>
      <c r="H5" s="143"/>
      <c r="I5" s="143"/>
      <c r="J5" s="143"/>
      <c r="K5" s="143"/>
      <c r="L5" s="143"/>
    </row>
    <row r="6" spans="1:14" x14ac:dyDescent="0.2">
      <c r="B6" s="144" t="s">
        <v>0</v>
      </c>
      <c r="C6" s="144"/>
      <c r="D6" s="144"/>
      <c r="E6" s="144"/>
      <c r="F6" s="144"/>
      <c r="G6" s="144"/>
      <c r="H6" s="144"/>
      <c r="I6" s="144"/>
      <c r="J6" s="144"/>
      <c r="K6" s="144"/>
      <c r="L6" s="144"/>
    </row>
    <row r="7" spans="1:14" x14ac:dyDescent="0.2">
      <c r="B7" s="144" t="s">
        <v>51</v>
      </c>
      <c r="C7" s="144"/>
      <c r="D7" s="144"/>
      <c r="E7" s="144"/>
      <c r="F7" s="144"/>
      <c r="G7" s="144"/>
      <c r="H7" s="144"/>
      <c r="I7" s="144"/>
      <c r="J7" s="144"/>
      <c r="K7" s="144"/>
      <c r="L7" s="144"/>
    </row>
    <row r="8" spans="1:14" x14ac:dyDescent="0.2">
      <c r="B8" s="14"/>
      <c r="C8" s="14"/>
    </row>
    <row r="9" spans="1:14" x14ac:dyDescent="0.2">
      <c r="B9" s="145" t="s">
        <v>1</v>
      </c>
      <c r="C9" s="145"/>
      <c r="D9" s="145"/>
      <c r="E9" s="145"/>
      <c r="F9" s="145"/>
      <c r="G9" s="145"/>
      <c r="H9" s="145"/>
      <c r="I9" s="145"/>
      <c r="J9" s="145"/>
      <c r="K9" s="145"/>
      <c r="L9" s="145"/>
    </row>
    <row r="10" spans="1:14" x14ac:dyDescent="0.2">
      <c r="B10" s="145" t="s">
        <v>2</v>
      </c>
      <c r="C10" s="145"/>
      <c r="D10" s="145"/>
      <c r="E10" s="145"/>
      <c r="F10" s="145"/>
      <c r="G10" s="145"/>
      <c r="H10" s="145"/>
      <c r="I10" s="145"/>
      <c r="J10" s="145"/>
      <c r="K10" s="145"/>
      <c r="L10" s="145"/>
    </row>
    <row r="11" spans="1:14" x14ac:dyDescent="0.2">
      <c r="B11" s="15"/>
      <c r="C11" s="15"/>
    </row>
    <row r="12" spans="1:14" x14ac:dyDescent="0.2">
      <c r="B12" s="146" t="s">
        <v>3</v>
      </c>
      <c r="C12" s="146"/>
      <c r="D12" s="146"/>
      <c r="E12" s="146"/>
      <c r="F12" s="146"/>
      <c r="G12" s="146"/>
      <c r="H12" s="146"/>
      <c r="I12" s="146"/>
      <c r="J12" s="146"/>
      <c r="K12" s="146"/>
      <c r="L12" s="146"/>
    </row>
    <row r="13" spans="1:14" ht="12.75" customHeight="1" x14ac:dyDescent="0.2">
      <c r="B13" s="147" t="s">
        <v>4</v>
      </c>
      <c r="C13" s="148"/>
      <c r="D13" s="148"/>
      <c r="E13" s="148"/>
      <c r="F13" s="149"/>
      <c r="G13" s="147" t="s">
        <v>5</v>
      </c>
      <c r="H13" s="147" t="s">
        <v>34</v>
      </c>
      <c r="I13" s="147" t="s">
        <v>6</v>
      </c>
      <c r="J13" s="147" t="s">
        <v>35</v>
      </c>
      <c r="K13" s="147" t="s">
        <v>7</v>
      </c>
      <c r="L13" s="147" t="s">
        <v>8</v>
      </c>
    </row>
    <row r="14" spans="1:14" ht="4.5" customHeight="1" thickBot="1" x14ac:dyDescent="0.25">
      <c r="B14" s="147"/>
      <c r="C14" s="150"/>
      <c r="D14" s="150"/>
      <c r="E14" s="150"/>
      <c r="F14" s="151"/>
      <c r="G14" s="147"/>
      <c r="H14" s="147"/>
      <c r="I14" s="147"/>
      <c r="J14" s="147"/>
      <c r="K14" s="147"/>
      <c r="L14" s="147"/>
    </row>
    <row r="15" spans="1:14" ht="35.25" customHeight="1" thickBot="1" x14ac:dyDescent="0.25">
      <c r="B15" s="147"/>
      <c r="C15" s="2" t="s">
        <v>48</v>
      </c>
      <c r="D15" s="2" t="s">
        <v>9</v>
      </c>
      <c r="E15" s="2" t="s">
        <v>10</v>
      </c>
      <c r="F15" s="2" t="s">
        <v>11</v>
      </c>
      <c r="G15" s="147"/>
      <c r="H15" s="147"/>
      <c r="I15" s="147"/>
      <c r="J15" s="147"/>
      <c r="K15" s="147"/>
      <c r="L15" s="147"/>
      <c r="N15" s="109">
        <v>9</v>
      </c>
    </row>
    <row r="16" spans="1:14" x14ac:dyDescent="0.2">
      <c r="B16" s="7" t="s">
        <v>23</v>
      </c>
      <c r="C16" s="7" t="s">
        <v>24</v>
      </c>
      <c r="D16" s="7" t="s">
        <v>25</v>
      </c>
      <c r="E16" s="7" t="s">
        <v>26</v>
      </c>
      <c r="F16" s="7" t="s">
        <v>27</v>
      </c>
      <c r="G16" s="8" t="s">
        <v>28</v>
      </c>
      <c r="H16" s="8" t="s">
        <v>29</v>
      </c>
      <c r="I16" s="3" t="s">
        <v>30</v>
      </c>
      <c r="J16" s="3" t="s">
        <v>31</v>
      </c>
      <c r="K16" s="7" t="s">
        <v>32</v>
      </c>
      <c r="L16" s="7" t="s">
        <v>49</v>
      </c>
    </row>
    <row r="17" spans="2:12" ht="16.5" hidden="1" customHeight="1" x14ac:dyDescent="0.2">
      <c r="B17" s="154" t="s">
        <v>52</v>
      </c>
      <c r="C17" s="155"/>
      <c r="D17" s="155"/>
      <c r="E17" s="155"/>
      <c r="F17" s="155"/>
      <c r="G17" s="155"/>
      <c r="H17" s="155"/>
      <c r="I17" s="155"/>
      <c r="J17" s="12"/>
      <c r="K17" s="12"/>
      <c r="L17" s="11"/>
    </row>
    <row r="18" spans="2:12" ht="16.5" hidden="1" customHeight="1" x14ac:dyDescent="0.2">
      <c r="B18" s="4"/>
      <c r="C18" s="4"/>
      <c r="D18" s="4"/>
      <c r="E18" s="4"/>
      <c r="F18" s="26"/>
      <c r="G18" s="4"/>
      <c r="H18" s="9"/>
      <c r="I18" s="4"/>
      <c r="J18" s="5"/>
      <c r="K18" s="5"/>
      <c r="L18" s="4"/>
    </row>
    <row r="19" spans="2:12" s="25" customFormat="1" ht="16.5" hidden="1" customHeight="1" x14ac:dyDescent="0.2">
      <c r="B19" s="23" t="s">
        <v>13</v>
      </c>
      <c r="C19" s="23"/>
      <c r="D19" s="23"/>
      <c r="E19" s="23"/>
      <c r="F19" s="23"/>
      <c r="G19" s="23"/>
      <c r="H19" s="23"/>
      <c r="I19" s="23"/>
      <c r="J19" s="24"/>
      <c r="K19" s="24"/>
      <c r="L19" s="23"/>
    </row>
    <row r="20" spans="2:12" ht="16.5" hidden="1" customHeight="1" x14ac:dyDescent="0.2">
      <c r="B20" s="154" t="s">
        <v>14</v>
      </c>
      <c r="C20" s="155"/>
      <c r="D20" s="155"/>
      <c r="E20" s="155"/>
      <c r="F20" s="155"/>
      <c r="G20" s="155"/>
      <c r="H20" s="155"/>
      <c r="I20" s="155"/>
      <c r="J20" s="12"/>
      <c r="K20" s="12"/>
      <c r="L20" s="10"/>
    </row>
    <row r="21" spans="2:12" ht="16.5" hidden="1" customHeight="1" x14ac:dyDescent="0.2">
      <c r="B21" s="9"/>
      <c r="C21" s="32"/>
      <c r="D21" s="32"/>
      <c r="E21" s="37"/>
      <c r="F21" s="34"/>
      <c r="G21" s="36"/>
      <c r="H21" s="36"/>
      <c r="I21" s="36"/>
      <c r="J21" s="35"/>
      <c r="K21" s="35"/>
      <c r="L21" s="33"/>
    </row>
    <row r="22" spans="2:12" s="25" customFormat="1" ht="16.5" hidden="1" customHeight="1" x14ac:dyDescent="0.2">
      <c r="B22" s="23" t="s">
        <v>13</v>
      </c>
      <c r="C22" s="23"/>
      <c r="D22" s="23"/>
      <c r="E22" s="23"/>
      <c r="F22" s="23"/>
      <c r="G22" s="23"/>
      <c r="H22" s="23"/>
      <c r="I22" s="23"/>
      <c r="J22" s="24"/>
      <c r="K22" s="24"/>
      <c r="L22" s="23"/>
    </row>
    <row r="23" spans="2:12" ht="16.5" hidden="1" customHeight="1" x14ac:dyDescent="0.2">
      <c r="B23" s="154" t="s">
        <v>15</v>
      </c>
      <c r="C23" s="155"/>
      <c r="D23" s="155"/>
      <c r="E23" s="155"/>
      <c r="F23" s="155"/>
      <c r="G23" s="155"/>
      <c r="H23" s="155"/>
      <c r="I23" s="155"/>
      <c r="J23" s="12"/>
      <c r="K23" s="12"/>
      <c r="L23" s="10"/>
    </row>
    <row r="24" spans="2:12" ht="16.5" hidden="1" customHeight="1" x14ac:dyDescent="0.2">
      <c r="B24" s="4"/>
      <c r="C24" s="4"/>
      <c r="D24" s="4"/>
      <c r="E24" s="4"/>
      <c r="F24" s="26"/>
      <c r="G24" s="4"/>
      <c r="H24" s="9"/>
      <c r="I24" s="4"/>
      <c r="J24" s="5"/>
      <c r="K24" s="5"/>
      <c r="L24" s="4"/>
    </row>
    <row r="25" spans="2:12" s="25" customFormat="1" ht="16.5" hidden="1" customHeight="1" x14ac:dyDescent="0.2">
      <c r="B25" s="23" t="s">
        <v>13</v>
      </c>
      <c r="C25" s="23"/>
      <c r="D25" s="23"/>
      <c r="E25" s="23"/>
      <c r="F25" s="23"/>
      <c r="G25" s="23"/>
      <c r="H25" s="23"/>
      <c r="I25" s="23"/>
      <c r="J25" s="24"/>
      <c r="K25" s="24"/>
      <c r="L25" s="23"/>
    </row>
    <row r="26" spans="2:12" s="25" customFormat="1" ht="16.5" customHeight="1" x14ac:dyDescent="0.2">
      <c r="B26" s="156" t="s">
        <v>16</v>
      </c>
      <c r="C26" s="156"/>
      <c r="D26" s="156"/>
      <c r="E26" s="156"/>
      <c r="F26" s="156"/>
      <c r="G26" s="156"/>
      <c r="H26" s="156"/>
      <c r="I26" s="156"/>
      <c r="J26" s="5"/>
      <c r="K26" s="5"/>
      <c r="L26" s="131"/>
    </row>
    <row r="27" spans="2:12" ht="18.75" customHeight="1" x14ac:dyDescent="0.2">
      <c r="B27" s="127" t="str">
        <f ca="1">IF(G27&lt;&gt;"",ROW()-26,"")</f>
        <v/>
      </c>
      <c r="C27" s="128" t="str">
        <f ca="1">IF(ROWS($1:1)&gt;COUNT(Dong),"",OFFSET('TH - BR'!C$1,SMALL(Dong,ROWS($1:1)),))</f>
        <v/>
      </c>
      <c r="D27" s="128" t="str">
        <f ca="1">IF(ROWS($1:1)&gt;COUNT(Dong),"",OFFSET('TH - BR'!D$1,SMALL(Dong,ROWS($1:1)),))</f>
        <v/>
      </c>
      <c r="E27" s="128" t="str">
        <f ca="1">IF(ROWS($1:1)&gt;COUNT(Dong),"",OFFSET('TH - BR'!E$1,SMALL(Dong,ROWS($1:1)),))</f>
        <v/>
      </c>
      <c r="F27" s="128" t="str">
        <f ca="1">IF(ROWS($1:1)&gt;COUNT(Dong),"",OFFSET('TH - BR'!F$1,SMALL(Dong,ROWS($1:1)),))</f>
        <v/>
      </c>
      <c r="G27" s="128" t="str">
        <f ca="1">IF(ROWS($1:1)&gt;COUNT(Dong),"",OFFSET('TH - BR'!G$1,SMALL(Dong,ROWS($1:1)),))</f>
        <v/>
      </c>
      <c r="H27" s="129" t="str">
        <f ca="1">IF(ROWS($1:1)&gt;COUNT(Dong),"",OFFSET('TH - BR'!H$1,SMALL(Dong,ROWS($1:1)),))</f>
        <v/>
      </c>
      <c r="I27" s="128" t="str">
        <f ca="1">IF(ROWS($1:1)&gt;COUNT(Dong),"",OFFSET('TH - BR'!I$1,SMALL(Dong,ROWS($1:1)),))</f>
        <v/>
      </c>
      <c r="J27" s="130" t="str">
        <f ca="1">IF(ROWS($1:1)&gt;COUNT(Dong),"",OFFSET('TH - BR'!J$1,SMALL(Dong,ROWS($1:1)),))</f>
        <v/>
      </c>
      <c r="K27" s="130" t="str">
        <f ca="1">IF(ROWS($1:1)&gt;COUNT(Dong),"",OFFSET('TH - BR'!K$1,SMALL(Dong,ROWS($1:1)),))</f>
        <v/>
      </c>
      <c r="L27" s="128"/>
    </row>
    <row r="28" spans="2:12" ht="18.75" customHeight="1" x14ac:dyDescent="0.2">
      <c r="B28" s="127" t="str">
        <f t="shared" ref="B28:B38" ca="1" si="0">IF(G28&lt;&gt;"",ROW()-26,"")</f>
        <v/>
      </c>
      <c r="C28" s="128" t="str">
        <f ca="1">IF(ROWS($1:2)&gt;COUNT(Dong),"",OFFSET('TH - BR'!C$1,SMALL(Dong,ROWS($1:2)),))</f>
        <v/>
      </c>
      <c r="D28" s="128" t="str">
        <f ca="1">IF(ROWS($1:2)&gt;COUNT(Dong),"",OFFSET('TH - BR'!D$1,SMALL(Dong,ROWS($1:2)),))</f>
        <v/>
      </c>
      <c r="E28" s="128" t="str">
        <f ca="1">IF(ROWS($1:2)&gt;COUNT(Dong),"",OFFSET('TH - BR'!E$1,SMALL(Dong,ROWS($1:2)),))</f>
        <v/>
      </c>
      <c r="F28" s="128" t="str">
        <f ca="1">IF(ROWS($1:2)&gt;COUNT(Dong),"",OFFSET('TH - BR'!F$1,SMALL(Dong,ROWS($1:2)),))</f>
        <v/>
      </c>
      <c r="G28" s="128" t="str">
        <f ca="1">IF(ROWS($1:2)&gt;COUNT(Dong),"",OFFSET('TH - BR'!G$1,SMALL(Dong,ROWS($1:2)),))</f>
        <v/>
      </c>
      <c r="H28" s="129" t="str">
        <f ca="1">IF(ROWS($1:2)&gt;COUNT(Dong),"",OFFSET('TH - BR'!H$1,SMALL(Dong,ROWS($1:2)),))</f>
        <v/>
      </c>
      <c r="I28" s="128" t="str">
        <f ca="1">IF(ROWS($1:2)&gt;COUNT(Dong),"",OFFSET('TH - BR'!I$1,SMALL(Dong,ROWS($1:2)),))</f>
        <v/>
      </c>
      <c r="J28" s="130" t="str">
        <f ca="1">IF(ROWS($1:2)&gt;COUNT(Dong),"",OFFSET('TH - BR'!J$1,SMALL(Dong,ROWS($1:2)),))</f>
        <v/>
      </c>
      <c r="K28" s="130" t="str">
        <f ca="1">IF(ROWS($1:2)&gt;COUNT(Dong),"",OFFSET('TH - BR'!K$1,SMALL(Dong,ROWS($1:2)),))</f>
        <v/>
      </c>
      <c r="L28" s="128"/>
    </row>
    <row r="29" spans="2:12" ht="18.75" customHeight="1" x14ac:dyDescent="0.2">
      <c r="B29" s="127" t="str">
        <f t="shared" ca="1" si="0"/>
        <v/>
      </c>
      <c r="C29" s="128" t="str">
        <f ca="1">IF(ROWS($1:3)&gt;COUNT(Dong),"",OFFSET('TH - BR'!C$1,SMALL(Dong,ROWS($1:3)),))</f>
        <v/>
      </c>
      <c r="D29" s="128" t="str">
        <f ca="1">IF(ROWS($1:3)&gt;COUNT(Dong),"",OFFSET('TH - BR'!D$1,SMALL(Dong,ROWS($1:3)),))</f>
        <v/>
      </c>
      <c r="E29" s="128" t="str">
        <f ca="1">IF(ROWS($1:3)&gt;COUNT(Dong),"",OFFSET('TH - BR'!E$1,SMALL(Dong,ROWS($1:3)),))</f>
        <v/>
      </c>
      <c r="F29" s="128" t="str">
        <f ca="1">IF(ROWS($1:3)&gt;COUNT(Dong),"",OFFSET('TH - BR'!F$1,SMALL(Dong,ROWS($1:3)),))</f>
        <v/>
      </c>
      <c r="G29" s="128" t="str">
        <f ca="1">IF(ROWS($1:3)&gt;COUNT(Dong),"",OFFSET('TH - BR'!G$1,SMALL(Dong,ROWS($1:3)),))</f>
        <v/>
      </c>
      <c r="H29" s="129" t="str">
        <f ca="1">IF(ROWS($1:3)&gt;COUNT(Dong),"",OFFSET('TH - BR'!H$1,SMALL(Dong,ROWS($1:3)),))</f>
        <v/>
      </c>
      <c r="I29" s="128" t="str">
        <f ca="1">IF(ROWS($1:3)&gt;COUNT(Dong),"",OFFSET('TH - BR'!I$1,SMALL(Dong,ROWS($1:3)),))</f>
        <v/>
      </c>
      <c r="J29" s="130" t="str">
        <f ca="1">IF(ROWS($1:3)&gt;COUNT(Dong),"",OFFSET('TH - BR'!J$1,SMALL(Dong,ROWS($1:3)),))</f>
        <v/>
      </c>
      <c r="K29" s="130" t="str">
        <f ca="1">IF(ROWS($1:3)&gt;COUNT(Dong),"",OFFSET('TH - BR'!K$1,SMALL(Dong,ROWS($1:3)),))</f>
        <v/>
      </c>
      <c r="L29" s="128"/>
    </row>
    <row r="30" spans="2:12" ht="18.75" customHeight="1" x14ac:dyDescent="0.2">
      <c r="B30" s="127" t="str">
        <f t="shared" ca="1" si="0"/>
        <v/>
      </c>
      <c r="C30" s="128" t="str">
        <f ca="1">IF(ROWS($1:4)&gt;COUNT(Dong),"",OFFSET('TH - BR'!C$1,SMALL(Dong,ROWS($1:4)),))</f>
        <v/>
      </c>
      <c r="D30" s="128" t="str">
        <f ca="1">IF(ROWS($1:4)&gt;COUNT(Dong),"",OFFSET('TH - BR'!D$1,SMALL(Dong,ROWS($1:4)),))</f>
        <v/>
      </c>
      <c r="E30" s="128" t="str">
        <f ca="1">IF(ROWS($1:4)&gt;COUNT(Dong),"",OFFSET('TH - BR'!E$1,SMALL(Dong,ROWS($1:4)),))</f>
        <v/>
      </c>
      <c r="F30" s="128" t="str">
        <f ca="1">IF(ROWS($1:4)&gt;COUNT(Dong),"",OFFSET('TH - BR'!F$1,SMALL(Dong,ROWS($1:4)),))</f>
        <v/>
      </c>
      <c r="G30" s="128" t="str">
        <f ca="1">IF(ROWS($1:4)&gt;COUNT(Dong),"",OFFSET('TH - BR'!G$1,SMALL(Dong,ROWS($1:4)),))</f>
        <v/>
      </c>
      <c r="H30" s="129" t="str">
        <f ca="1">IF(ROWS($1:4)&gt;COUNT(Dong),"",OFFSET('TH - BR'!H$1,SMALL(Dong,ROWS($1:4)),))</f>
        <v/>
      </c>
      <c r="I30" s="128" t="str">
        <f ca="1">IF(ROWS($1:4)&gt;COUNT(Dong),"",OFFSET('TH - BR'!I$1,SMALL(Dong,ROWS($1:4)),))</f>
        <v/>
      </c>
      <c r="J30" s="130" t="str">
        <f ca="1">IF(ROWS($1:4)&gt;COUNT(Dong),"",OFFSET('TH - BR'!J$1,SMALL(Dong,ROWS($1:4)),))</f>
        <v/>
      </c>
      <c r="K30" s="130" t="str">
        <f ca="1">IF(ROWS($1:4)&gt;COUNT(Dong),"",OFFSET('TH - BR'!K$1,SMALL(Dong,ROWS($1:4)),))</f>
        <v/>
      </c>
      <c r="L30" s="128"/>
    </row>
    <row r="31" spans="2:12" ht="18.75" customHeight="1" x14ac:dyDescent="0.2">
      <c r="B31" s="127" t="str">
        <f t="shared" ca="1" si="0"/>
        <v/>
      </c>
      <c r="C31" s="128" t="str">
        <f ca="1">IF(ROWS($1:5)&gt;COUNT(Dong),"",OFFSET('TH - BR'!C$1,SMALL(Dong,ROWS($1:5)),))</f>
        <v/>
      </c>
      <c r="D31" s="128" t="str">
        <f ca="1">IF(ROWS($1:5)&gt;COUNT(Dong),"",OFFSET('TH - BR'!D$1,SMALL(Dong,ROWS($1:5)),))</f>
        <v/>
      </c>
      <c r="E31" s="128" t="str">
        <f ca="1">IF(ROWS($1:5)&gt;COUNT(Dong),"",OFFSET('TH - BR'!E$1,SMALL(Dong,ROWS($1:5)),))</f>
        <v/>
      </c>
      <c r="F31" s="128" t="str">
        <f ca="1">IF(ROWS($1:5)&gt;COUNT(Dong),"",OFFSET('TH - BR'!F$1,SMALL(Dong,ROWS($1:5)),))</f>
        <v/>
      </c>
      <c r="G31" s="128" t="str">
        <f ca="1">IF(ROWS($1:5)&gt;COUNT(Dong),"",OFFSET('TH - BR'!G$1,SMALL(Dong,ROWS($1:5)),))</f>
        <v/>
      </c>
      <c r="H31" s="129" t="str">
        <f ca="1">IF(ROWS($1:5)&gt;COUNT(Dong),"",OFFSET('TH - BR'!H$1,SMALL(Dong,ROWS($1:5)),))</f>
        <v/>
      </c>
      <c r="I31" s="128" t="str">
        <f ca="1">IF(ROWS($1:5)&gt;COUNT(Dong),"",OFFSET('TH - BR'!I$1,SMALL(Dong,ROWS($1:5)),))</f>
        <v/>
      </c>
      <c r="J31" s="130" t="str">
        <f ca="1">IF(ROWS($1:5)&gt;COUNT(Dong),"",OFFSET('TH - BR'!J$1,SMALL(Dong,ROWS($1:5)),))</f>
        <v/>
      </c>
      <c r="K31" s="130" t="str">
        <f ca="1">IF(ROWS($1:5)&gt;COUNT(Dong),"",OFFSET('TH - BR'!K$1,SMALL(Dong,ROWS($1:5)),))</f>
        <v/>
      </c>
      <c r="L31" s="128"/>
    </row>
    <row r="32" spans="2:12" ht="18.75" customHeight="1" x14ac:dyDescent="0.2">
      <c r="B32" s="127" t="str">
        <f t="shared" ca="1" si="0"/>
        <v/>
      </c>
      <c r="C32" s="128" t="str">
        <f ca="1">IF(ROWS($1:6)&gt;COUNT(Dong),"",OFFSET('TH - BR'!C$1,SMALL(Dong,ROWS($1:6)),))</f>
        <v/>
      </c>
      <c r="D32" s="128" t="str">
        <f ca="1">IF(ROWS($1:6)&gt;COUNT(Dong),"",OFFSET('TH - BR'!D$1,SMALL(Dong,ROWS($1:6)),))</f>
        <v/>
      </c>
      <c r="E32" s="128" t="str">
        <f ca="1">IF(ROWS($1:6)&gt;COUNT(Dong),"",OFFSET('TH - BR'!E$1,SMALL(Dong,ROWS($1:6)),))</f>
        <v/>
      </c>
      <c r="F32" s="128" t="str">
        <f ca="1">IF(ROWS($1:6)&gt;COUNT(Dong),"",OFFSET('TH - BR'!F$1,SMALL(Dong,ROWS($1:6)),))</f>
        <v/>
      </c>
      <c r="G32" s="128" t="str">
        <f ca="1">IF(ROWS($1:6)&gt;COUNT(Dong),"",OFFSET('TH - BR'!G$1,SMALL(Dong,ROWS($1:6)),))</f>
        <v/>
      </c>
      <c r="H32" s="129" t="str">
        <f ca="1">IF(ROWS($1:6)&gt;COUNT(Dong),"",OFFSET('TH - BR'!H$1,SMALL(Dong,ROWS($1:6)),))</f>
        <v/>
      </c>
      <c r="I32" s="128" t="str">
        <f ca="1">IF(ROWS($1:6)&gt;COUNT(Dong),"",OFFSET('TH - BR'!I$1,SMALL(Dong,ROWS($1:6)),))</f>
        <v/>
      </c>
      <c r="J32" s="130" t="str">
        <f ca="1">IF(ROWS($1:6)&gt;COUNT(Dong),"",OFFSET('TH - BR'!J$1,SMALL(Dong,ROWS($1:6)),))</f>
        <v/>
      </c>
      <c r="K32" s="130" t="str">
        <f ca="1">IF(ROWS($1:6)&gt;COUNT(Dong),"",OFFSET('TH - BR'!K$1,SMALL(Dong,ROWS($1:6)),))</f>
        <v/>
      </c>
      <c r="L32" s="128"/>
    </row>
    <row r="33" spans="2:12" ht="18.75" customHeight="1" x14ac:dyDescent="0.2">
      <c r="B33" s="127" t="str">
        <f t="shared" ca="1" si="0"/>
        <v/>
      </c>
      <c r="C33" s="128" t="str">
        <f ca="1">IF(ROWS($1:7)&gt;COUNT(Dong),"",OFFSET('TH - BR'!C$1,SMALL(Dong,ROWS($1:7)),))</f>
        <v/>
      </c>
      <c r="D33" s="128" t="str">
        <f ca="1">IF(ROWS($1:7)&gt;COUNT(Dong),"",OFFSET('TH - BR'!D$1,SMALL(Dong,ROWS($1:7)),))</f>
        <v/>
      </c>
      <c r="E33" s="128" t="str">
        <f ca="1">IF(ROWS($1:7)&gt;COUNT(Dong),"",OFFSET('TH - BR'!E$1,SMALL(Dong,ROWS($1:7)),))</f>
        <v/>
      </c>
      <c r="F33" s="128" t="str">
        <f ca="1">IF(ROWS($1:7)&gt;COUNT(Dong),"",OFFSET('TH - BR'!F$1,SMALL(Dong,ROWS($1:7)),))</f>
        <v/>
      </c>
      <c r="G33" s="128" t="str">
        <f ca="1">IF(ROWS($1:7)&gt;COUNT(Dong),"",OFFSET('TH - BR'!G$1,SMALL(Dong,ROWS($1:7)),))</f>
        <v/>
      </c>
      <c r="H33" s="129" t="str">
        <f ca="1">IF(ROWS($1:7)&gt;COUNT(Dong),"",OFFSET('TH - BR'!H$1,SMALL(Dong,ROWS($1:7)),))</f>
        <v/>
      </c>
      <c r="I33" s="128" t="str">
        <f ca="1">IF(ROWS($1:7)&gt;COUNT(Dong),"",OFFSET('TH - BR'!I$1,SMALL(Dong,ROWS($1:7)),))</f>
        <v/>
      </c>
      <c r="J33" s="130" t="str">
        <f ca="1">IF(ROWS($1:7)&gt;COUNT(Dong),"",OFFSET('TH - BR'!J$1,SMALL(Dong,ROWS($1:7)),))</f>
        <v/>
      </c>
      <c r="K33" s="130" t="str">
        <f ca="1">IF(ROWS($1:7)&gt;COUNT(Dong),"",OFFSET('TH - BR'!K$1,SMALL(Dong,ROWS($1:7)),))</f>
        <v/>
      </c>
      <c r="L33" s="128"/>
    </row>
    <row r="34" spans="2:12" ht="18.75" customHeight="1" x14ac:dyDescent="0.2">
      <c r="B34" s="127" t="str">
        <f t="shared" ca="1" si="0"/>
        <v/>
      </c>
      <c r="C34" s="128" t="str">
        <f ca="1">IF(ROWS($1:8)&gt;COUNT(Dong),"",OFFSET('TH - BR'!C$1,SMALL(Dong,ROWS($1:8)),))</f>
        <v/>
      </c>
      <c r="D34" s="128" t="str">
        <f ca="1">IF(ROWS($1:8)&gt;COUNT(Dong),"",OFFSET('TH - BR'!D$1,SMALL(Dong,ROWS($1:8)),))</f>
        <v/>
      </c>
      <c r="E34" s="128" t="str">
        <f ca="1">IF(ROWS($1:8)&gt;COUNT(Dong),"",OFFSET('TH - BR'!E$1,SMALL(Dong,ROWS($1:8)),))</f>
        <v/>
      </c>
      <c r="F34" s="128" t="str">
        <f ca="1">IF(ROWS($1:8)&gt;COUNT(Dong),"",OFFSET('TH - BR'!F$1,SMALL(Dong,ROWS($1:8)),))</f>
        <v/>
      </c>
      <c r="G34" s="128" t="str">
        <f ca="1">IF(ROWS($1:8)&gt;COUNT(Dong),"",OFFSET('TH - BR'!G$1,SMALL(Dong,ROWS($1:8)),))</f>
        <v/>
      </c>
      <c r="H34" s="129" t="str">
        <f ca="1">IF(ROWS($1:8)&gt;COUNT(Dong),"",OFFSET('TH - BR'!H$1,SMALL(Dong,ROWS($1:8)),))</f>
        <v/>
      </c>
      <c r="I34" s="128" t="str">
        <f ca="1">IF(ROWS($1:8)&gt;COUNT(Dong),"",OFFSET('TH - BR'!I$1,SMALL(Dong,ROWS($1:8)),))</f>
        <v/>
      </c>
      <c r="J34" s="130" t="str">
        <f ca="1">IF(ROWS($1:8)&gt;COUNT(Dong),"",OFFSET('TH - BR'!J$1,SMALL(Dong,ROWS($1:8)),))</f>
        <v/>
      </c>
      <c r="K34" s="130" t="str">
        <f ca="1">IF(ROWS($1:8)&gt;COUNT(Dong),"",OFFSET('TH - BR'!K$1,SMALL(Dong,ROWS($1:8)),))</f>
        <v/>
      </c>
      <c r="L34" s="128"/>
    </row>
    <row r="35" spans="2:12" ht="18.75" customHeight="1" x14ac:dyDescent="0.2">
      <c r="B35" s="127" t="str">
        <f t="shared" ca="1" si="0"/>
        <v/>
      </c>
      <c r="C35" s="128" t="str">
        <f ca="1">IF(ROWS($1:9)&gt;COUNT(Dong),"",OFFSET('TH - BR'!C$1,SMALL(Dong,ROWS($1:9)),))</f>
        <v/>
      </c>
      <c r="D35" s="128" t="str">
        <f ca="1">IF(ROWS($1:9)&gt;COUNT(Dong),"",OFFSET('TH - BR'!D$1,SMALL(Dong,ROWS($1:9)),))</f>
        <v/>
      </c>
      <c r="E35" s="128" t="str">
        <f ca="1">IF(ROWS($1:9)&gt;COUNT(Dong),"",OFFSET('TH - BR'!E$1,SMALL(Dong,ROWS($1:9)),))</f>
        <v/>
      </c>
      <c r="F35" s="128" t="str">
        <f ca="1">IF(ROWS($1:9)&gt;COUNT(Dong),"",OFFSET('TH - BR'!F$1,SMALL(Dong,ROWS($1:9)),))</f>
        <v/>
      </c>
      <c r="G35" s="128" t="str">
        <f ca="1">IF(ROWS($1:9)&gt;COUNT(Dong),"",OFFSET('TH - BR'!G$1,SMALL(Dong,ROWS($1:9)),))</f>
        <v/>
      </c>
      <c r="H35" s="129" t="str">
        <f ca="1">IF(ROWS($1:9)&gt;COUNT(Dong),"",OFFSET('TH - BR'!H$1,SMALL(Dong,ROWS($1:9)),))</f>
        <v/>
      </c>
      <c r="I35" s="128" t="str">
        <f ca="1">IF(ROWS($1:9)&gt;COUNT(Dong),"",OFFSET('TH - BR'!I$1,SMALL(Dong,ROWS($1:9)),))</f>
        <v/>
      </c>
      <c r="J35" s="130" t="str">
        <f ca="1">IF(ROWS($1:9)&gt;COUNT(Dong),"",OFFSET('TH - BR'!J$1,SMALL(Dong,ROWS($1:9)),))</f>
        <v/>
      </c>
      <c r="K35" s="130" t="str">
        <f ca="1">IF(ROWS($1:9)&gt;COUNT(Dong),"",OFFSET('TH - BR'!K$1,SMALL(Dong,ROWS($1:9)),))</f>
        <v/>
      </c>
      <c r="L35" s="128"/>
    </row>
    <row r="36" spans="2:12" ht="18.75" customHeight="1" x14ac:dyDescent="0.2">
      <c r="B36" s="127" t="str">
        <f t="shared" ca="1" si="0"/>
        <v/>
      </c>
      <c r="C36" s="128" t="str">
        <f ca="1">IF(ROWS($1:10)&gt;COUNT(Dong),"",OFFSET('TH - BR'!C$1,SMALL(Dong,ROWS($1:10)),))</f>
        <v/>
      </c>
      <c r="D36" s="128" t="str">
        <f ca="1">IF(ROWS($1:10)&gt;COUNT(Dong),"",OFFSET('TH - BR'!D$1,SMALL(Dong,ROWS($1:10)),))</f>
        <v/>
      </c>
      <c r="E36" s="128" t="str">
        <f ca="1">IF(ROWS($1:10)&gt;COUNT(Dong),"",OFFSET('TH - BR'!E$1,SMALL(Dong,ROWS($1:10)),))</f>
        <v/>
      </c>
      <c r="F36" s="128" t="str">
        <f ca="1">IF(ROWS($1:10)&gt;COUNT(Dong),"",OFFSET('TH - BR'!F$1,SMALL(Dong,ROWS($1:10)),))</f>
        <v/>
      </c>
      <c r="G36" s="128" t="str">
        <f ca="1">IF(ROWS($1:10)&gt;COUNT(Dong),"",OFFSET('TH - BR'!G$1,SMALL(Dong,ROWS($1:10)),))</f>
        <v/>
      </c>
      <c r="H36" s="129" t="str">
        <f ca="1">IF(ROWS($1:10)&gt;COUNT(Dong),"",OFFSET('TH - BR'!H$1,SMALL(Dong,ROWS($1:10)),))</f>
        <v/>
      </c>
      <c r="I36" s="128" t="str">
        <f ca="1">IF(ROWS($1:10)&gt;COUNT(Dong),"",OFFSET('TH - BR'!I$1,SMALL(Dong,ROWS($1:10)),))</f>
        <v/>
      </c>
      <c r="J36" s="130" t="str">
        <f ca="1">IF(ROWS($1:10)&gt;COUNT(Dong),"",OFFSET('TH - BR'!J$1,SMALL(Dong,ROWS($1:10)),))</f>
        <v/>
      </c>
      <c r="K36" s="130" t="str">
        <f ca="1">IF(ROWS($1:10)&gt;COUNT(Dong),"",OFFSET('TH - BR'!K$1,SMALL(Dong,ROWS($1:10)),))</f>
        <v/>
      </c>
      <c r="L36" s="128"/>
    </row>
    <row r="37" spans="2:12" ht="18.75" customHeight="1" x14ac:dyDescent="0.2">
      <c r="B37" s="127" t="str">
        <f t="shared" ca="1" si="0"/>
        <v/>
      </c>
      <c r="C37" s="128" t="str">
        <f ca="1">IF(ROWS($1:11)&gt;COUNT(Dong),"",OFFSET('TH - BR'!C$1,SMALL(Dong,ROWS($1:11)),))</f>
        <v/>
      </c>
      <c r="D37" s="128" t="str">
        <f ca="1">IF(ROWS($1:11)&gt;COUNT(Dong),"",OFFSET('TH - BR'!D$1,SMALL(Dong,ROWS($1:11)),))</f>
        <v/>
      </c>
      <c r="E37" s="128" t="str">
        <f ca="1">IF(ROWS($1:11)&gt;COUNT(Dong),"",OFFSET('TH - BR'!E$1,SMALL(Dong,ROWS($1:11)),))</f>
        <v/>
      </c>
      <c r="F37" s="128" t="str">
        <f ca="1">IF(ROWS($1:11)&gt;COUNT(Dong),"",OFFSET('TH - BR'!F$1,SMALL(Dong,ROWS($1:11)),))</f>
        <v/>
      </c>
      <c r="G37" s="128" t="str">
        <f ca="1">IF(ROWS($1:11)&gt;COUNT(Dong),"",OFFSET('TH - BR'!G$1,SMALL(Dong,ROWS($1:11)),))</f>
        <v/>
      </c>
      <c r="H37" s="129" t="str">
        <f ca="1">IF(ROWS($1:11)&gt;COUNT(Dong),"",OFFSET('TH - BR'!H$1,SMALL(Dong,ROWS($1:11)),))</f>
        <v/>
      </c>
      <c r="I37" s="128" t="str">
        <f ca="1">IF(ROWS($1:11)&gt;COUNT(Dong),"",OFFSET('TH - BR'!I$1,SMALL(Dong,ROWS($1:11)),))</f>
        <v/>
      </c>
      <c r="J37" s="130" t="str">
        <f ca="1">IF(ROWS($1:11)&gt;COUNT(Dong),"",OFFSET('TH - BR'!J$1,SMALL(Dong,ROWS($1:11)),))</f>
        <v/>
      </c>
      <c r="K37" s="130" t="str">
        <f ca="1">IF(ROWS($1:11)&gt;COUNT(Dong),"",OFFSET('TH - BR'!K$1,SMALL(Dong,ROWS($1:11)),))</f>
        <v/>
      </c>
      <c r="L37" s="128"/>
    </row>
    <row r="38" spans="2:12" ht="18.75" customHeight="1" x14ac:dyDescent="0.2">
      <c r="B38" s="127" t="str">
        <f t="shared" ca="1" si="0"/>
        <v/>
      </c>
      <c r="C38" s="128" t="str">
        <f ca="1">IF(ROWS($1:12)&gt;COUNT(Dong),"",OFFSET('TH - BR'!C$1,SMALL(Dong,ROWS($1:12)),))</f>
        <v/>
      </c>
      <c r="D38" s="128" t="str">
        <f ca="1">IF(ROWS($1:12)&gt;COUNT(Dong),"",OFFSET('TH - BR'!D$1,SMALL(Dong,ROWS($1:12)),))</f>
        <v/>
      </c>
      <c r="E38" s="128" t="str">
        <f ca="1">IF(ROWS($1:12)&gt;COUNT(Dong),"",OFFSET('TH - BR'!E$1,SMALL(Dong,ROWS($1:12)),))</f>
        <v/>
      </c>
      <c r="F38" s="128" t="str">
        <f ca="1">IF(ROWS($1:12)&gt;COUNT(Dong),"",OFFSET('TH - BR'!F$1,SMALL(Dong,ROWS($1:12)),))</f>
        <v/>
      </c>
      <c r="G38" s="128" t="str">
        <f ca="1">IF(ROWS($1:12)&gt;COUNT(Dong),"",OFFSET('TH - BR'!G$1,SMALL(Dong,ROWS($1:12)),))</f>
        <v/>
      </c>
      <c r="H38" s="129" t="str">
        <f ca="1">IF(ROWS($1:12)&gt;COUNT(Dong),"",OFFSET('TH - BR'!H$1,SMALL(Dong,ROWS($1:12)),))</f>
        <v/>
      </c>
      <c r="I38" s="128" t="str">
        <f ca="1">IF(ROWS($1:12)&gt;COUNT(Dong),"",OFFSET('TH - BR'!I$1,SMALL(Dong,ROWS($1:12)),))</f>
        <v/>
      </c>
      <c r="J38" s="130" t="str">
        <f ca="1">IF(ROWS($1:12)&gt;COUNT(Dong),"",OFFSET('TH - BR'!J$1,SMALL(Dong,ROWS($1:12)),))</f>
        <v/>
      </c>
      <c r="K38" s="130" t="str">
        <f ca="1">IF(ROWS($1:12)&gt;COUNT(Dong),"",OFFSET('TH - BR'!K$1,SMALL(Dong,ROWS($1:12)),))</f>
        <v/>
      </c>
      <c r="L38" s="128"/>
    </row>
    <row r="39" spans="2:12" s="25" customFormat="1" ht="20.25" customHeight="1" x14ac:dyDescent="0.2">
      <c r="B39" s="23" t="s">
        <v>13</v>
      </c>
      <c r="C39" s="23"/>
      <c r="D39" s="23"/>
      <c r="E39" s="23"/>
      <c r="F39" s="23"/>
      <c r="G39" s="23"/>
      <c r="H39" s="23"/>
      <c r="I39" s="23"/>
      <c r="J39" s="38">
        <f ca="1">SUM(J27:J38)</f>
        <v>0</v>
      </c>
      <c r="K39" s="38">
        <f ca="1">SUM(K27:K38)</f>
        <v>0</v>
      </c>
      <c r="L39" s="23"/>
    </row>
    <row r="40" spans="2:12" ht="12.75" customHeight="1" x14ac:dyDescent="0.2">
      <c r="B40" s="154" t="s">
        <v>45</v>
      </c>
      <c r="C40" s="155"/>
      <c r="D40" s="155"/>
      <c r="E40" s="155"/>
      <c r="F40" s="155"/>
      <c r="G40" s="155"/>
      <c r="H40" s="155"/>
      <c r="I40" s="155"/>
      <c r="J40" s="12"/>
      <c r="K40" s="12"/>
      <c r="L40" s="10"/>
    </row>
    <row r="41" spans="2:12" x14ac:dyDescent="0.2">
      <c r="B41" s="4"/>
      <c r="C41" s="4"/>
      <c r="D41" s="4"/>
      <c r="E41" s="4"/>
      <c r="F41" s="26"/>
      <c r="G41" s="4"/>
      <c r="H41" s="9"/>
      <c r="I41" s="4"/>
      <c r="J41" s="5"/>
      <c r="K41" s="5"/>
      <c r="L41" s="4"/>
    </row>
    <row r="42" spans="2:12" s="25" customFormat="1" x14ac:dyDescent="0.2">
      <c r="B42" s="23" t="s">
        <v>13</v>
      </c>
      <c r="C42" s="23"/>
      <c r="D42" s="23"/>
      <c r="E42" s="23"/>
      <c r="F42" s="23"/>
      <c r="G42" s="23"/>
      <c r="H42" s="23"/>
      <c r="I42" s="23"/>
      <c r="J42" s="24"/>
      <c r="K42" s="24"/>
      <c r="L42" s="23"/>
    </row>
    <row r="43" spans="2:12" x14ac:dyDescent="0.2">
      <c r="B43" s="16"/>
      <c r="C43" s="16"/>
    </row>
    <row r="44" spans="2:12" x14ac:dyDescent="0.2">
      <c r="B44" s="6" t="s">
        <v>17</v>
      </c>
    </row>
    <row r="45" spans="2:12" x14ac:dyDescent="0.2">
      <c r="B45" s="6" t="s">
        <v>18</v>
      </c>
    </row>
    <row r="46" spans="2:12" x14ac:dyDescent="0.2">
      <c r="B46" s="17"/>
      <c r="C46" s="17"/>
    </row>
    <row r="47" spans="2:12" x14ac:dyDescent="0.2">
      <c r="B47" s="17"/>
      <c r="C47" s="17"/>
      <c r="J47" s="144" t="s">
        <v>33</v>
      </c>
      <c r="K47" s="144"/>
      <c r="L47" s="144"/>
    </row>
    <row r="48" spans="2:12" x14ac:dyDescent="0.2">
      <c r="J48" s="144" t="s">
        <v>19</v>
      </c>
      <c r="K48" s="144"/>
      <c r="L48" s="144"/>
    </row>
    <row r="49" spans="10:12" x14ac:dyDescent="0.2">
      <c r="J49" s="144" t="s">
        <v>20</v>
      </c>
      <c r="K49" s="144"/>
      <c r="L49" s="144"/>
    </row>
    <row r="50" spans="10:12" x14ac:dyDescent="0.2">
      <c r="J50" s="144" t="s">
        <v>21</v>
      </c>
      <c r="K50" s="144"/>
      <c r="L50" s="144"/>
    </row>
  </sheetData>
  <sheetCalcPr fullCalcOnLoad="1"/>
  <mergeCells count="24">
    <mergeCell ref="J50:L50"/>
    <mergeCell ref="J47:L47"/>
    <mergeCell ref="J48:L48"/>
    <mergeCell ref="J49:L49"/>
    <mergeCell ref="B40:I40"/>
    <mergeCell ref="B20:I20"/>
    <mergeCell ref="C13:F14"/>
    <mergeCell ref="K13:K15"/>
    <mergeCell ref="H13:H15"/>
    <mergeCell ref="I13:I15"/>
    <mergeCell ref="B5:L5"/>
    <mergeCell ref="B6:L6"/>
    <mergeCell ref="B7:L7"/>
    <mergeCell ref="B9:L9"/>
    <mergeCell ref="B17:I17"/>
    <mergeCell ref="B26:I26"/>
    <mergeCell ref="B23:I23"/>
    <mergeCell ref="L13:L15"/>
    <mergeCell ref="J13:J15"/>
    <mergeCell ref="B4:L4"/>
    <mergeCell ref="B10:L10"/>
    <mergeCell ref="B12:L12"/>
    <mergeCell ref="B13:B15"/>
    <mergeCell ref="G13:G15"/>
  </mergeCells>
  <phoneticPr fontId="3" type="noConversion"/>
  <dataValidations count="1">
    <dataValidation type="list" allowBlank="1" showInputMessage="1" showErrorMessage="1" sqref="N15">
      <formula1>"1,2,3,4,5,6,7,8,9,10,11,12"</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1"/>
  <sheetViews>
    <sheetView workbookViewId="0">
      <selection activeCell="R21" sqref="R21"/>
    </sheetView>
  </sheetViews>
  <sheetFormatPr defaultRowHeight="12.75" x14ac:dyDescent="0.2"/>
  <cols>
    <col min="1" max="1" width="3.42578125" customWidth="1"/>
    <col min="2" max="2" width="6" customWidth="1"/>
    <col min="3" max="3" width="7.140625" customWidth="1"/>
    <col min="15" max="15" width="10.28515625" customWidth="1"/>
    <col min="16" max="16" width="10.85546875" customWidth="1"/>
    <col min="17" max="17" width="1.7109375" customWidth="1"/>
    <col min="18" max="18" width="45.28515625" customWidth="1"/>
    <col min="19" max="19" width="14.28515625" customWidth="1"/>
  </cols>
  <sheetData>
    <row r="1" spans="2:19" ht="13.5" thickBot="1" x14ac:dyDescent="0.25"/>
    <row r="2" spans="2:19" x14ac:dyDescent="0.2">
      <c r="B2" s="168" t="s">
        <v>37</v>
      </c>
      <c r="C2" s="169"/>
      <c r="D2" s="169"/>
      <c r="E2" s="169"/>
      <c r="F2" s="169"/>
      <c r="G2" s="169"/>
      <c r="H2" s="169"/>
      <c r="I2" s="169"/>
      <c r="J2" s="169"/>
      <c r="K2" s="169"/>
      <c r="L2" s="169"/>
      <c r="M2" s="169"/>
      <c r="N2" s="169"/>
      <c r="O2" s="169"/>
      <c r="P2" s="170"/>
      <c r="R2" s="98" t="s">
        <v>109</v>
      </c>
      <c r="S2" s="101"/>
    </row>
    <row r="3" spans="2:19" x14ac:dyDescent="0.2">
      <c r="B3" s="171" t="s">
        <v>38</v>
      </c>
      <c r="C3" s="172"/>
      <c r="D3" s="172"/>
      <c r="E3" s="172"/>
      <c r="F3" s="172"/>
      <c r="G3" s="172"/>
      <c r="H3" s="172"/>
      <c r="I3" s="172"/>
      <c r="J3" s="172"/>
      <c r="K3" s="172"/>
      <c r="L3" s="172"/>
      <c r="M3" s="172"/>
      <c r="N3" s="172"/>
      <c r="O3" s="172"/>
      <c r="P3" s="173"/>
      <c r="R3" s="97" t="s">
        <v>105</v>
      </c>
      <c r="S3" s="101"/>
    </row>
    <row r="4" spans="2:19" x14ac:dyDescent="0.2">
      <c r="B4" s="18"/>
      <c r="C4" s="163" t="s">
        <v>39</v>
      </c>
      <c r="D4" s="163"/>
      <c r="E4" s="163"/>
      <c r="F4" s="163"/>
      <c r="G4" s="163"/>
      <c r="H4" s="163"/>
      <c r="I4" s="163"/>
      <c r="J4" s="163"/>
      <c r="K4" s="163"/>
      <c r="L4" s="163"/>
      <c r="M4" s="163"/>
      <c r="N4" s="163"/>
      <c r="O4" s="163"/>
      <c r="P4" s="167"/>
      <c r="R4" s="97" t="s">
        <v>107</v>
      </c>
      <c r="S4" s="101"/>
    </row>
    <row r="5" spans="2:19" x14ac:dyDescent="0.2">
      <c r="B5" s="18"/>
      <c r="C5" s="163" t="s">
        <v>46</v>
      </c>
      <c r="D5" s="163"/>
      <c r="E5" s="163"/>
      <c r="F5" s="163"/>
      <c r="G5" s="163"/>
      <c r="H5" s="163"/>
      <c r="I5" s="163"/>
      <c r="J5" s="163"/>
      <c r="K5" s="163"/>
      <c r="L5" s="163"/>
      <c r="M5" s="163"/>
      <c r="N5" s="163"/>
      <c r="O5" s="163"/>
      <c r="P5" s="167"/>
      <c r="R5" s="97" t="s">
        <v>108</v>
      </c>
      <c r="S5" s="101"/>
    </row>
    <row r="6" spans="2:19" x14ac:dyDescent="0.2">
      <c r="B6" s="18"/>
      <c r="C6" s="19"/>
      <c r="D6" s="163" t="s">
        <v>12</v>
      </c>
      <c r="E6" s="158"/>
      <c r="F6" s="158"/>
      <c r="G6" s="158"/>
      <c r="H6" s="158"/>
      <c r="I6" s="158"/>
      <c r="J6" s="158"/>
      <c r="K6" s="158"/>
      <c r="L6" s="158"/>
      <c r="M6" s="158"/>
      <c r="N6" s="158"/>
      <c r="O6" s="158"/>
      <c r="P6" s="159"/>
      <c r="R6" s="98" t="s">
        <v>151</v>
      </c>
      <c r="S6" s="101"/>
    </row>
    <row r="7" spans="2:19" x14ac:dyDescent="0.2">
      <c r="B7" s="18"/>
      <c r="C7" s="19"/>
      <c r="D7" s="163" t="s">
        <v>14</v>
      </c>
      <c r="E7" s="158"/>
      <c r="F7" s="158"/>
      <c r="G7" s="158"/>
      <c r="H7" s="158"/>
      <c r="I7" s="158"/>
      <c r="J7" s="158"/>
      <c r="K7" s="158"/>
      <c r="L7" s="158"/>
      <c r="M7" s="158"/>
      <c r="N7" s="158"/>
      <c r="O7" s="158"/>
      <c r="P7" s="159"/>
      <c r="R7" s="98" t="s">
        <v>104</v>
      </c>
      <c r="S7" s="101"/>
    </row>
    <row r="8" spans="2:19" x14ac:dyDescent="0.2">
      <c r="B8" s="18"/>
      <c r="C8" s="19"/>
      <c r="D8" s="163" t="s">
        <v>15</v>
      </c>
      <c r="E8" s="158"/>
      <c r="F8" s="158"/>
      <c r="G8" s="158"/>
      <c r="H8" s="158"/>
      <c r="I8" s="158"/>
      <c r="J8" s="158"/>
      <c r="K8" s="158"/>
      <c r="L8" s="158"/>
      <c r="M8" s="158"/>
      <c r="N8" s="158"/>
      <c r="O8" s="158"/>
      <c r="P8" s="159"/>
      <c r="R8" s="97" t="s">
        <v>106</v>
      </c>
      <c r="S8" s="101"/>
    </row>
    <row r="9" spans="2:19" x14ac:dyDescent="0.2">
      <c r="B9" s="18"/>
      <c r="C9" s="19"/>
      <c r="D9" s="163" t="s">
        <v>16</v>
      </c>
      <c r="E9" s="158"/>
      <c r="F9" s="158"/>
      <c r="G9" s="158"/>
      <c r="H9" s="158"/>
      <c r="I9" s="158"/>
      <c r="J9" s="158"/>
      <c r="K9" s="158"/>
      <c r="L9" s="158"/>
      <c r="M9" s="158"/>
      <c r="N9" s="158"/>
      <c r="O9" s="158"/>
      <c r="P9" s="159"/>
      <c r="R9" s="98" t="s">
        <v>143</v>
      </c>
      <c r="S9" s="101"/>
    </row>
    <row r="10" spans="2:19" x14ac:dyDescent="0.2">
      <c r="B10" s="18"/>
      <c r="C10" s="19"/>
      <c r="D10" s="163" t="s">
        <v>45</v>
      </c>
      <c r="E10" s="158"/>
      <c r="F10" s="158"/>
      <c r="G10" s="158"/>
      <c r="H10" s="158"/>
      <c r="I10" s="158"/>
      <c r="J10" s="158"/>
      <c r="K10" s="158"/>
      <c r="L10" s="158"/>
      <c r="M10" s="158"/>
      <c r="N10" s="158"/>
      <c r="O10" s="158"/>
      <c r="P10" s="159"/>
      <c r="R10" s="97" t="s">
        <v>98</v>
      </c>
      <c r="S10" s="101"/>
    </row>
    <row r="11" spans="2:19" x14ac:dyDescent="0.2">
      <c r="B11" s="18"/>
      <c r="C11" s="163" t="s">
        <v>40</v>
      </c>
      <c r="D11" s="163"/>
      <c r="E11" s="163"/>
      <c r="F11" s="163"/>
      <c r="G11" s="163"/>
      <c r="H11" s="163"/>
      <c r="I11" s="163"/>
      <c r="J11" s="163"/>
      <c r="K11" s="163"/>
      <c r="L11" s="163"/>
      <c r="M11" s="163"/>
      <c r="N11" s="163"/>
      <c r="O11" s="163"/>
      <c r="P11" s="167"/>
      <c r="R11" s="97" t="s">
        <v>144</v>
      </c>
      <c r="S11" s="101"/>
    </row>
    <row r="12" spans="2:19" x14ac:dyDescent="0.2">
      <c r="B12" s="18"/>
      <c r="C12" s="163" t="s">
        <v>41</v>
      </c>
      <c r="D12" s="163"/>
      <c r="E12" s="163"/>
      <c r="F12" s="163"/>
      <c r="G12" s="163"/>
      <c r="H12" s="163"/>
      <c r="I12" s="163"/>
      <c r="J12" s="163"/>
      <c r="K12" s="163"/>
      <c r="L12" s="163"/>
      <c r="M12" s="163"/>
      <c r="N12" s="163"/>
      <c r="O12" s="163"/>
      <c r="P12" s="167"/>
      <c r="R12" s="98" t="s">
        <v>145</v>
      </c>
      <c r="S12" s="101"/>
    </row>
    <row r="13" spans="2:19" x14ac:dyDescent="0.2">
      <c r="B13" s="18"/>
      <c r="C13" s="19"/>
      <c r="D13" s="19"/>
      <c r="E13" s="19"/>
      <c r="F13" s="19"/>
      <c r="G13" s="19"/>
      <c r="H13" s="19"/>
      <c r="I13" s="19"/>
      <c r="J13" s="19"/>
      <c r="K13" s="19"/>
      <c r="L13" s="19"/>
      <c r="M13" s="19"/>
      <c r="N13" s="19"/>
      <c r="O13" s="19"/>
      <c r="P13" s="20"/>
      <c r="R13" s="98" t="s">
        <v>146</v>
      </c>
      <c r="S13" s="101"/>
    </row>
    <row r="14" spans="2:19" x14ac:dyDescent="0.2">
      <c r="B14" s="171" t="s">
        <v>42</v>
      </c>
      <c r="C14" s="172"/>
      <c r="D14" s="172"/>
      <c r="E14" s="172"/>
      <c r="F14" s="172"/>
      <c r="G14" s="172"/>
      <c r="H14" s="172"/>
      <c r="I14" s="172"/>
      <c r="J14" s="172"/>
      <c r="K14" s="172"/>
      <c r="L14" s="172"/>
      <c r="M14" s="172"/>
      <c r="N14" s="172"/>
      <c r="O14" s="172"/>
      <c r="P14" s="173"/>
      <c r="R14" s="97" t="s">
        <v>99</v>
      </c>
      <c r="S14" s="99"/>
    </row>
    <row r="15" spans="2:19" x14ac:dyDescent="0.2">
      <c r="B15" s="18"/>
      <c r="C15" s="163" t="s">
        <v>43</v>
      </c>
      <c r="D15" s="163"/>
      <c r="E15" s="163"/>
      <c r="F15" s="163"/>
      <c r="G15" s="163"/>
      <c r="H15" s="163"/>
      <c r="I15" s="163"/>
      <c r="J15" s="163"/>
      <c r="K15" s="163"/>
      <c r="L15" s="163"/>
      <c r="M15" s="163"/>
      <c r="N15" s="163"/>
      <c r="O15" s="163"/>
      <c r="P15" s="167"/>
      <c r="R15" s="98" t="s">
        <v>147</v>
      </c>
      <c r="S15" s="100"/>
    </row>
    <row r="16" spans="2:19" x14ac:dyDescent="0.2">
      <c r="B16" s="18"/>
      <c r="C16" s="27"/>
      <c r="D16" s="158" t="s">
        <v>47</v>
      </c>
      <c r="E16" s="158"/>
      <c r="F16" s="158"/>
      <c r="G16" s="158"/>
      <c r="H16" s="158"/>
      <c r="I16" s="158"/>
      <c r="J16" s="158"/>
      <c r="K16" s="158"/>
      <c r="L16" s="158"/>
      <c r="M16" s="158"/>
      <c r="N16" s="158"/>
      <c r="O16" s="158"/>
      <c r="P16" s="159"/>
      <c r="R16" s="98" t="s">
        <v>149</v>
      </c>
      <c r="S16" s="100"/>
    </row>
    <row r="17" spans="2:19" x14ac:dyDescent="0.2">
      <c r="B17" s="18"/>
      <c r="C17" s="27"/>
      <c r="D17" s="30" t="s">
        <v>53</v>
      </c>
      <c r="E17" s="28"/>
      <c r="F17" s="28"/>
      <c r="G17" s="28"/>
      <c r="H17" s="28"/>
      <c r="I17" s="28"/>
      <c r="J17" s="28"/>
      <c r="K17" s="28"/>
      <c r="L17" s="28"/>
      <c r="M17" s="28"/>
      <c r="N17" s="28"/>
      <c r="O17" s="28"/>
      <c r="P17" s="29"/>
      <c r="R17" s="98" t="s">
        <v>150</v>
      </c>
      <c r="S17" s="99"/>
    </row>
    <row r="18" spans="2:19" x14ac:dyDescent="0.2">
      <c r="B18" s="18"/>
      <c r="C18" s="19"/>
      <c r="D18" s="157" t="s">
        <v>54</v>
      </c>
      <c r="E18" s="158"/>
      <c r="F18" s="158"/>
      <c r="G18" s="158"/>
      <c r="H18" s="158"/>
      <c r="I18" s="158"/>
      <c r="J18" s="158"/>
      <c r="K18" s="158"/>
      <c r="L18" s="158"/>
      <c r="M18" s="158"/>
      <c r="N18" s="158"/>
      <c r="O18" s="158"/>
      <c r="P18" s="159"/>
      <c r="R18" s="97" t="s">
        <v>154</v>
      </c>
      <c r="S18" s="99"/>
    </row>
    <row r="19" spans="2:19" x14ac:dyDescent="0.2">
      <c r="B19" s="18"/>
      <c r="C19" s="19"/>
      <c r="D19" s="157" t="s">
        <v>55</v>
      </c>
      <c r="E19" s="158"/>
      <c r="F19" s="158"/>
      <c r="G19" s="158"/>
      <c r="H19" s="158"/>
      <c r="I19" s="158"/>
      <c r="J19" s="158"/>
      <c r="K19" s="158"/>
      <c r="L19" s="158"/>
      <c r="M19" s="158"/>
      <c r="N19" s="158"/>
      <c r="O19" s="158"/>
      <c r="P19" s="159"/>
      <c r="R19" s="97" t="s">
        <v>148</v>
      </c>
      <c r="S19" s="99"/>
    </row>
    <row r="20" spans="2:19" x14ac:dyDescent="0.2">
      <c r="B20" s="18"/>
      <c r="C20" s="19"/>
      <c r="D20" s="157" t="s">
        <v>56</v>
      </c>
      <c r="E20" s="158"/>
      <c r="F20" s="158"/>
      <c r="G20" s="158"/>
      <c r="H20" s="158"/>
      <c r="I20" s="158"/>
      <c r="J20" s="158"/>
      <c r="K20" s="158"/>
      <c r="L20" s="158"/>
      <c r="M20" s="158"/>
      <c r="N20" s="158"/>
      <c r="O20" s="158"/>
      <c r="P20" s="159"/>
      <c r="R20" s="98" t="s">
        <v>153</v>
      </c>
      <c r="S20" s="99"/>
    </row>
    <row r="21" spans="2:19" x14ac:dyDescent="0.2">
      <c r="B21" s="18"/>
      <c r="C21" s="19"/>
      <c r="D21" s="157" t="s">
        <v>57</v>
      </c>
      <c r="E21" s="158"/>
      <c r="F21" s="158"/>
      <c r="G21" s="158"/>
      <c r="H21" s="158"/>
      <c r="I21" s="158"/>
      <c r="J21" s="158"/>
      <c r="K21" s="158"/>
      <c r="L21" s="158"/>
      <c r="M21" s="158"/>
      <c r="N21" s="158"/>
      <c r="O21" s="158"/>
      <c r="P21" s="159"/>
      <c r="R21" s="98" t="s">
        <v>152</v>
      </c>
      <c r="S21" s="99"/>
    </row>
    <row r="22" spans="2:19" x14ac:dyDescent="0.2">
      <c r="B22" s="18"/>
      <c r="C22" s="19"/>
      <c r="D22" s="157" t="s">
        <v>58</v>
      </c>
      <c r="E22" s="158"/>
      <c r="F22" s="158"/>
      <c r="G22" s="158"/>
      <c r="H22" s="158"/>
      <c r="I22" s="158"/>
      <c r="J22" s="158"/>
      <c r="K22" s="158"/>
      <c r="L22" s="158"/>
      <c r="M22" s="158"/>
      <c r="N22" s="158"/>
      <c r="O22" s="158"/>
      <c r="P22" s="159"/>
      <c r="R22" s="97"/>
      <c r="S22" s="99"/>
    </row>
    <row r="23" spans="2:19" x14ac:dyDescent="0.2">
      <c r="B23" s="18"/>
      <c r="C23" s="19"/>
      <c r="D23" s="157" t="s">
        <v>59</v>
      </c>
      <c r="E23" s="158"/>
      <c r="F23" s="158"/>
      <c r="G23" s="158"/>
      <c r="H23" s="158"/>
      <c r="I23" s="158"/>
      <c r="J23" s="158"/>
      <c r="K23" s="158"/>
      <c r="L23" s="158"/>
      <c r="M23" s="158"/>
      <c r="N23" s="158"/>
      <c r="O23" s="158"/>
      <c r="P23" s="159"/>
      <c r="R23" s="98"/>
      <c r="S23" s="99"/>
    </row>
    <row r="24" spans="2:19" x14ac:dyDescent="0.2">
      <c r="B24" s="18"/>
      <c r="C24" s="19"/>
      <c r="D24" s="157" t="s">
        <v>60</v>
      </c>
      <c r="E24" s="158"/>
      <c r="F24" s="158"/>
      <c r="G24" s="158"/>
      <c r="H24" s="158"/>
      <c r="I24" s="158"/>
      <c r="J24" s="158"/>
      <c r="K24" s="158"/>
      <c r="L24" s="158"/>
      <c r="M24" s="158"/>
      <c r="N24" s="158"/>
      <c r="O24" s="158"/>
      <c r="P24" s="159"/>
      <c r="R24" s="98"/>
      <c r="S24" s="99"/>
    </row>
    <row r="25" spans="2:19" x14ac:dyDescent="0.2">
      <c r="B25" s="18"/>
      <c r="C25" s="19"/>
      <c r="D25" s="157" t="s">
        <v>61</v>
      </c>
      <c r="E25" s="158"/>
      <c r="F25" s="158"/>
      <c r="G25" s="158"/>
      <c r="H25" s="158"/>
      <c r="I25" s="158"/>
      <c r="J25" s="158"/>
      <c r="K25" s="158"/>
      <c r="L25" s="158"/>
      <c r="M25" s="158"/>
      <c r="N25" s="158"/>
      <c r="O25" s="158"/>
      <c r="P25" s="159"/>
      <c r="R25" s="98"/>
      <c r="S25" s="99"/>
    </row>
    <row r="26" spans="2:19" x14ac:dyDescent="0.2">
      <c r="B26" s="18"/>
      <c r="C26" s="19"/>
      <c r="D26" s="157" t="s">
        <v>62</v>
      </c>
      <c r="E26" s="158"/>
      <c r="F26" s="158"/>
      <c r="G26" s="158"/>
      <c r="H26" s="158"/>
      <c r="I26" s="158"/>
      <c r="J26" s="158"/>
      <c r="K26" s="158"/>
      <c r="L26" s="158"/>
      <c r="M26" s="158"/>
      <c r="N26" s="158"/>
      <c r="O26" s="158"/>
      <c r="P26" s="159"/>
      <c r="R26" s="98"/>
      <c r="S26" s="99"/>
    </row>
    <row r="27" spans="2:19" x14ac:dyDescent="0.2">
      <c r="B27" s="18"/>
      <c r="C27" s="19"/>
      <c r="D27" s="19"/>
      <c r="E27" s="19"/>
      <c r="F27" s="19"/>
      <c r="G27" s="19"/>
      <c r="H27" s="19"/>
      <c r="I27" s="19"/>
      <c r="J27" s="19"/>
      <c r="K27" s="19"/>
      <c r="L27" s="19"/>
      <c r="M27" s="19"/>
      <c r="N27" s="19"/>
      <c r="O27" s="19"/>
      <c r="P27" s="20"/>
      <c r="R27" s="98"/>
      <c r="S27" s="99"/>
    </row>
    <row r="28" spans="2:19" x14ac:dyDescent="0.2">
      <c r="B28" s="18"/>
      <c r="C28" s="163" t="s">
        <v>44</v>
      </c>
      <c r="D28" s="163"/>
      <c r="E28" s="163"/>
      <c r="F28" s="163"/>
      <c r="G28" s="163"/>
      <c r="H28" s="163"/>
      <c r="I28" s="163"/>
      <c r="J28" s="163"/>
      <c r="K28" s="163"/>
      <c r="L28" s="163"/>
      <c r="M28" s="163"/>
      <c r="N28" s="163"/>
      <c r="O28" s="163"/>
      <c r="P28" s="167"/>
      <c r="R28" s="98"/>
      <c r="S28" s="99"/>
    </row>
    <row r="29" spans="2:19" x14ac:dyDescent="0.2">
      <c r="B29" s="18"/>
      <c r="C29" s="19"/>
      <c r="D29" s="157" t="s">
        <v>66</v>
      </c>
      <c r="E29" s="158"/>
      <c r="F29" s="158"/>
      <c r="G29" s="158"/>
      <c r="H29" s="158"/>
      <c r="I29" s="158"/>
      <c r="J29" s="158"/>
      <c r="K29" s="158"/>
      <c r="L29" s="158"/>
      <c r="M29" s="158"/>
      <c r="N29" s="158"/>
      <c r="O29" s="158"/>
      <c r="P29" s="159"/>
      <c r="R29" s="98"/>
      <c r="S29" s="99"/>
    </row>
    <row r="30" spans="2:19" x14ac:dyDescent="0.2">
      <c r="B30" s="18"/>
      <c r="C30" s="19"/>
      <c r="D30" s="157" t="s">
        <v>50</v>
      </c>
      <c r="E30" s="158"/>
      <c r="F30" s="158"/>
      <c r="G30" s="158"/>
      <c r="H30" s="158"/>
      <c r="I30" s="158"/>
      <c r="J30" s="158"/>
      <c r="K30" s="158"/>
      <c r="L30" s="158"/>
      <c r="M30" s="158"/>
      <c r="N30" s="158"/>
      <c r="O30" s="158"/>
      <c r="P30" s="159"/>
      <c r="R30" s="98"/>
      <c r="S30" s="99"/>
    </row>
    <row r="31" spans="2:19" x14ac:dyDescent="0.2">
      <c r="B31" s="18"/>
      <c r="C31" s="19"/>
      <c r="D31" s="157" t="s">
        <v>63</v>
      </c>
      <c r="E31" s="158"/>
      <c r="F31" s="158"/>
      <c r="G31" s="158"/>
      <c r="H31" s="158"/>
      <c r="I31" s="158"/>
      <c r="J31" s="158"/>
      <c r="K31" s="158"/>
      <c r="L31" s="158"/>
      <c r="M31" s="158"/>
      <c r="N31" s="158"/>
      <c r="O31" s="158"/>
      <c r="P31" s="159"/>
      <c r="R31" s="98"/>
      <c r="S31" s="99"/>
    </row>
    <row r="32" spans="2:19" x14ac:dyDescent="0.2">
      <c r="B32" s="18"/>
      <c r="C32" s="19"/>
      <c r="D32" s="157" t="s">
        <v>67</v>
      </c>
      <c r="E32" s="158"/>
      <c r="F32" s="158"/>
      <c r="G32" s="158"/>
      <c r="H32" s="158"/>
      <c r="I32" s="158"/>
      <c r="J32" s="158"/>
      <c r="K32" s="158"/>
      <c r="L32" s="158"/>
      <c r="M32" s="158"/>
      <c r="N32" s="158"/>
      <c r="O32" s="158"/>
      <c r="P32" s="159"/>
      <c r="R32" s="98"/>
      <c r="S32" s="99"/>
    </row>
    <row r="33" spans="2:19" ht="24" customHeight="1" x14ac:dyDescent="0.2">
      <c r="B33" s="18"/>
      <c r="C33" s="19"/>
      <c r="D33" s="160" t="s">
        <v>64</v>
      </c>
      <c r="E33" s="161"/>
      <c r="F33" s="161"/>
      <c r="G33" s="161"/>
      <c r="H33" s="161"/>
      <c r="I33" s="161"/>
      <c r="J33" s="161"/>
      <c r="K33" s="161"/>
      <c r="L33" s="161"/>
      <c r="M33" s="161"/>
      <c r="N33" s="161"/>
      <c r="O33" s="161"/>
      <c r="P33" s="162"/>
      <c r="R33" s="97"/>
      <c r="S33" s="97"/>
    </row>
    <row r="34" spans="2:19" ht="13.5" thickBot="1" x14ac:dyDescent="0.25">
      <c r="B34" s="21"/>
      <c r="C34" s="22"/>
      <c r="D34" s="164" t="s">
        <v>65</v>
      </c>
      <c r="E34" s="165"/>
      <c r="F34" s="165"/>
      <c r="G34" s="165"/>
      <c r="H34" s="165"/>
      <c r="I34" s="165"/>
      <c r="J34" s="165"/>
      <c r="K34" s="165"/>
      <c r="L34" s="165"/>
      <c r="M34" s="165"/>
      <c r="N34" s="165"/>
      <c r="O34" s="165"/>
      <c r="P34" s="166"/>
      <c r="R34" s="97"/>
      <c r="S34" s="97"/>
    </row>
    <row r="38" spans="2:19" ht="12.75" customHeight="1" x14ac:dyDescent="0.2">
      <c r="D38" s="31"/>
      <c r="E38" s="31"/>
      <c r="F38" s="31"/>
      <c r="G38" s="31"/>
      <c r="H38" s="31"/>
      <c r="I38" s="31"/>
      <c r="J38" s="31"/>
      <c r="K38" s="31"/>
      <c r="L38" s="31"/>
      <c r="M38" s="31"/>
      <c r="N38" s="31"/>
    </row>
    <row r="39" spans="2:19" x14ac:dyDescent="0.2">
      <c r="D39" s="31"/>
      <c r="E39" s="31"/>
      <c r="F39" s="31"/>
      <c r="G39" s="31"/>
      <c r="H39" s="31"/>
      <c r="I39" s="31"/>
      <c r="J39" s="31"/>
      <c r="K39" s="31"/>
      <c r="L39" s="31"/>
      <c r="M39" s="31"/>
      <c r="N39" s="31"/>
    </row>
    <row r="40" spans="2:19" x14ac:dyDescent="0.2">
      <c r="D40" s="31"/>
      <c r="E40" s="31"/>
      <c r="F40" s="31"/>
      <c r="G40" s="31"/>
      <c r="H40" s="31"/>
      <c r="I40" s="31"/>
      <c r="J40" s="31"/>
      <c r="K40" s="31"/>
      <c r="L40" s="31"/>
      <c r="M40" s="31"/>
      <c r="N40" s="31"/>
    </row>
    <row r="41" spans="2:19" x14ac:dyDescent="0.2">
      <c r="D41" s="31"/>
      <c r="E41" s="31"/>
      <c r="F41" s="31"/>
      <c r="G41" s="31"/>
      <c r="H41" s="31"/>
      <c r="I41" s="31"/>
      <c r="J41" s="31"/>
      <c r="K41" s="31"/>
      <c r="L41" s="31"/>
      <c r="M41" s="31"/>
      <c r="N41" s="31"/>
    </row>
    <row r="42" spans="2:19" x14ac:dyDescent="0.2">
      <c r="D42" s="31"/>
      <c r="E42" s="31"/>
      <c r="F42" s="31"/>
      <c r="G42" s="31"/>
      <c r="H42" s="31"/>
      <c r="I42" s="31"/>
      <c r="J42" s="31"/>
      <c r="K42" s="31"/>
      <c r="L42" s="31"/>
      <c r="M42" s="31"/>
      <c r="N42" s="31"/>
    </row>
    <row r="43" spans="2:19" x14ac:dyDescent="0.2">
      <c r="D43" s="31"/>
      <c r="E43" s="31"/>
      <c r="F43" s="31"/>
      <c r="G43" s="31"/>
      <c r="H43" s="31"/>
      <c r="I43" s="31"/>
      <c r="J43" s="31"/>
      <c r="K43" s="31"/>
      <c r="L43" s="31"/>
      <c r="M43" s="31"/>
      <c r="N43" s="31"/>
    </row>
    <row r="44" spans="2:19" x14ac:dyDescent="0.2">
      <c r="D44" s="31"/>
      <c r="E44" s="31"/>
      <c r="F44" s="31"/>
      <c r="G44" s="31"/>
      <c r="H44" s="31"/>
      <c r="I44" s="31"/>
      <c r="J44" s="31"/>
      <c r="K44" s="31"/>
      <c r="L44" s="31"/>
      <c r="M44" s="31"/>
      <c r="N44" s="31"/>
    </row>
    <row r="45" spans="2:19" x14ac:dyDescent="0.2">
      <c r="D45" s="31"/>
      <c r="E45" s="31"/>
      <c r="F45" s="31"/>
      <c r="G45" s="31"/>
      <c r="H45" s="31"/>
      <c r="I45" s="31"/>
      <c r="J45" s="31"/>
      <c r="K45" s="31"/>
      <c r="L45" s="31"/>
      <c r="M45" s="31"/>
      <c r="N45" s="31"/>
    </row>
    <row r="46" spans="2:19" x14ac:dyDescent="0.2">
      <c r="D46" s="31"/>
      <c r="E46" s="31"/>
      <c r="F46" s="31"/>
      <c r="G46" s="31"/>
      <c r="H46" s="31"/>
      <c r="I46" s="31"/>
      <c r="J46" s="31"/>
      <c r="K46" s="31"/>
      <c r="L46" s="31"/>
      <c r="M46" s="31"/>
      <c r="N46" s="31"/>
    </row>
    <row r="47" spans="2:19" x14ac:dyDescent="0.2">
      <c r="D47" s="31"/>
      <c r="E47" s="31"/>
      <c r="F47" s="31"/>
      <c r="G47" s="31"/>
      <c r="H47" s="31"/>
      <c r="I47" s="31"/>
      <c r="J47" s="31"/>
      <c r="K47" s="31"/>
      <c r="L47" s="31"/>
      <c r="M47" s="31"/>
      <c r="N47" s="31"/>
    </row>
    <row r="48" spans="2:19" x14ac:dyDescent="0.2">
      <c r="D48" s="31"/>
      <c r="E48" s="31"/>
      <c r="F48" s="31"/>
      <c r="G48" s="31"/>
      <c r="H48" s="31"/>
      <c r="I48" s="31"/>
      <c r="J48" s="31"/>
      <c r="K48" s="31"/>
      <c r="L48" s="31"/>
      <c r="M48" s="31"/>
      <c r="N48" s="31"/>
    </row>
    <row r="49" spans="4:14" x14ac:dyDescent="0.2">
      <c r="D49" s="31"/>
      <c r="E49" s="31"/>
      <c r="F49" s="31"/>
      <c r="G49" s="31"/>
      <c r="H49" s="31"/>
      <c r="I49" s="31"/>
      <c r="J49" s="31"/>
      <c r="K49" s="31"/>
      <c r="L49" s="31"/>
      <c r="M49" s="31"/>
      <c r="N49" s="31"/>
    </row>
    <row r="50" spans="4:14" x14ac:dyDescent="0.2">
      <c r="D50" s="31"/>
      <c r="E50" s="31"/>
      <c r="F50" s="31"/>
      <c r="G50" s="31"/>
      <c r="H50" s="31"/>
      <c r="I50" s="31"/>
      <c r="J50" s="31"/>
      <c r="K50" s="31"/>
      <c r="L50" s="31"/>
      <c r="M50" s="31"/>
      <c r="N50" s="31"/>
    </row>
    <row r="51" spans="4:14" x14ac:dyDescent="0.2">
      <c r="D51" s="31"/>
      <c r="E51" s="31"/>
      <c r="F51" s="31"/>
      <c r="G51" s="31"/>
      <c r="H51" s="31"/>
      <c r="I51" s="31"/>
      <c r="J51" s="31"/>
      <c r="K51" s="31"/>
      <c r="L51" s="31"/>
      <c r="M51" s="31"/>
      <c r="N51" s="31"/>
    </row>
    <row r="52" spans="4:14" x14ac:dyDescent="0.2">
      <c r="D52" s="31"/>
      <c r="E52" s="31"/>
      <c r="F52" s="31"/>
      <c r="G52" s="31"/>
      <c r="H52" s="31"/>
      <c r="I52" s="31"/>
      <c r="J52" s="31"/>
      <c r="K52" s="31"/>
      <c r="L52" s="31"/>
      <c r="M52" s="31"/>
      <c r="N52" s="31"/>
    </row>
    <row r="53" spans="4:14" x14ac:dyDescent="0.2">
      <c r="D53" s="31"/>
      <c r="E53" s="31"/>
      <c r="F53" s="31"/>
      <c r="G53" s="31"/>
      <c r="H53" s="31"/>
      <c r="I53" s="31"/>
      <c r="J53" s="31"/>
      <c r="K53" s="31"/>
      <c r="L53" s="31"/>
      <c r="M53" s="31"/>
      <c r="N53" s="31"/>
    </row>
    <row r="54" spans="4:14" x14ac:dyDescent="0.2">
      <c r="D54" s="31"/>
      <c r="E54" s="31"/>
      <c r="F54" s="31"/>
      <c r="G54" s="31"/>
      <c r="H54" s="31"/>
      <c r="I54" s="31"/>
      <c r="J54" s="31"/>
      <c r="K54" s="31"/>
      <c r="L54" s="31"/>
      <c r="M54" s="31"/>
      <c r="N54" s="31"/>
    </row>
    <row r="55" spans="4:14" x14ac:dyDescent="0.2">
      <c r="D55" s="31"/>
      <c r="E55" s="31"/>
      <c r="F55" s="31"/>
      <c r="G55" s="31"/>
      <c r="H55" s="31"/>
      <c r="I55" s="31"/>
      <c r="J55" s="31"/>
      <c r="K55" s="31"/>
      <c r="L55" s="31"/>
      <c r="M55" s="31"/>
      <c r="N55" s="31"/>
    </row>
    <row r="56" spans="4:14" x14ac:dyDescent="0.2">
      <c r="D56" s="31"/>
      <c r="E56" s="31"/>
      <c r="F56" s="31"/>
      <c r="G56" s="31"/>
      <c r="H56" s="31"/>
      <c r="I56" s="31"/>
      <c r="J56" s="31"/>
      <c r="K56" s="31"/>
      <c r="L56" s="31"/>
      <c r="M56" s="31"/>
      <c r="N56" s="31"/>
    </row>
    <row r="57" spans="4:14" x14ac:dyDescent="0.2">
      <c r="D57" s="31"/>
      <c r="E57" s="31"/>
      <c r="F57" s="31"/>
      <c r="G57" s="31"/>
      <c r="H57" s="31"/>
      <c r="I57" s="31"/>
      <c r="J57" s="31"/>
      <c r="K57" s="31"/>
      <c r="L57" s="31"/>
      <c r="M57" s="31"/>
      <c r="N57" s="31"/>
    </row>
    <row r="58" spans="4:14" x14ac:dyDescent="0.2">
      <c r="D58" s="31"/>
      <c r="E58" s="31"/>
      <c r="F58" s="31"/>
      <c r="G58" s="31"/>
      <c r="H58" s="31"/>
      <c r="I58" s="31"/>
      <c r="J58" s="31"/>
      <c r="K58" s="31"/>
      <c r="L58" s="31"/>
      <c r="M58" s="31"/>
      <c r="N58" s="31"/>
    </row>
    <row r="59" spans="4:14" x14ac:dyDescent="0.2">
      <c r="D59" s="31"/>
      <c r="E59" s="31"/>
      <c r="F59" s="31"/>
      <c r="G59" s="31"/>
      <c r="H59" s="31"/>
      <c r="I59" s="31"/>
      <c r="J59" s="31"/>
      <c r="K59" s="31"/>
      <c r="L59" s="31"/>
      <c r="M59" s="31"/>
      <c r="N59" s="31"/>
    </row>
    <row r="60" spans="4:14" x14ac:dyDescent="0.2">
      <c r="D60" s="31"/>
      <c r="E60" s="31"/>
      <c r="F60" s="31"/>
      <c r="G60" s="31"/>
      <c r="H60" s="31"/>
      <c r="I60" s="31"/>
      <c r="J60" s="31"/>
      <c r="K60" s="31"/>
      <c r="L60" s="31"/>
      <c r="M60" s="31"/>
      <c r="N60" s="31"/>
    </row>
    <row r="61" spans="4:14" x14ac:dyDescent="0.2">
      <c r="D61" s="31"/>
      <c r="E61" s="31"/>
      <c r="F61" s="31"/>
      <c r="G61" s="31"/>
      <c r="H61" s="31"/>
      <c r="I61" s="31"/>
      <c r="J61" s="31"/>
      <c r="K61" s="31"/>
      <c r="L61" s="31"/>
      <c r="M61" s="31"/>
      <c r="N61" s="31"/>
    </row>
    <row r="62" spans="4:14" x14ac:dyDescent="0.2">
      <c r="D62" s="31"/>
      <c r="E62" s="31"/>
      <c r="F62" s="31"/>
      <c r="G62" s="31"/>
      <c r="H62" s="31"/>
      <c r="I62" s="31"/>
      <c r="J62" s="31"/>
      <c r="K62" s="31"/>
      <c r="L62" s="31"/>
      <c r="M62" s="31"/>
      <c r="N62" s="31"/>
    </row>
    <row r="63" spans="4:14" x14ac:dyDescent="0.2">
      <c r="D63" s="31"/>
      <c r="E63" s="31"/>
      <c r="F63" s="31"/>
      <c r="G63" s="31"/>
      <c r="H63" s="31"/>
      <c r="I63" s="31"/>
      <c r="J63" s="31"/>
      <c r="K63" s="31"/>
      <c r="L63" s="31"/>
      <c r="M63" s="31"/>
      <c r="N63" s="31"/>
    </row>
    <row r="64" spans="4:14" x14ac:dyDescent="0.2">
      <c r="D64" s="31"/>
      <c r="E64" s="31"/>
      <c r="F64" s="31"/>
      <c r="G64" s="31"/>
      <c r="H64" s="31"/>
      <c r="I64" s="31"/>
      <c r="J64" s="31"/>
      <c r="K64" s="31"/>
      <c r="L64" s="31"/>
      <c r="M64" s="31"/>
      <c r="N64" s="31"/>
    </row>
    <row r="65" spans="4:14" x14ac:dyDescent="0.2">
      <c r="D65" s="31"/>
      <c r="E65" s="31"/>
      <c r="F65" s="31"/>
      <c r="G65" s="31"/>
      <c r="H65" s="31"/>
      <c r="I65" s="31"/>
      <c r="J65" s="31"/>
      <c r="K65" s="31"/>
      <c r="L65" s="31"/>
      <c r="M65" s="31"/>
      <c r="N65" s="31"/>
    </row>
    <row r="66" spans="4:14" x14ac:dyDescent="0.2">
      <c r="D66" s="31"/>
      <c r="E66" s="31"/>
      <c r="F66" s="31"/>
      <c r="G66" s="31"/>
      <c r="H66" s="31"/>
      <c r="I66" s="31"/>
      <c r="J66" s="31"/>
      <c r="K66" s="31"/>
      <c r="L66" s="31"/>
      <c r="M66" s="31"/>
      <c r="N66" s="31"/>
    </row>
    <row r="67" spans="4:14" x14ac:dyDescent="0.2">
      <c r="D67" s="31"/>
      <c r="E67" s="31"/>
      <c r="F67" s="31"/>
      <c r="G67" s="31"/>
      <c r="H67" s="31"/>
      <c r="I67" s="31"/>
      <c r="J67" s="31"/>
      <c r="K67" s="31"/>
      <c r="L67" s="31"/>
      <c r="M67" s="31"/>
      <c r="N67" s="31"/>
    </row>
    <row r="68" spans="4:14" x14ac:dyDescent="0.2">
      <c r="D68" s="31"/>
      <c r="E68" s="31"/>
      <c r="F68" s="31"/>
      <c r="G68" s="31"/>
      <c r="H68" s="31"/>
      <c r="I68" s="31"/>
      <c r="J68" s="31"/>
      <c r="K68" s="31"/>
      <c r="L68" s="31"/>
      <c r="M68" s="31"/>
      <c r="N68" s="31"/>
    </row>
    <row r="69" spans="4:14" x14ac:dyDescent="0.2">
      <c r="D69" s="31"/>
      <c r="E69" s="31"/>
      <c r="F69" s="31"/>
      <c r="G69" s="31"/>
      <c r="H69" s="31"/>
      <c r="I69" s="31"/>
      <c r="J69" s="31"/>
      <c r="K69" s="31"/>
      <c r="L69" s="31"/>
      <c r="M69" s="31"/>
      <c r="N69" s="31"/>
    </row>
    <row r="70" spans="4:14" x14ac:dyDescent="0.2">
      <c r="D70" s="31"/>
      <c r="E70" s="31"/>
      <c r="F70" s="31"/>
      <c r="G70" s="31"/>
      <c r="H70" s="31"/>
      <c r="I70" s="31"/>
      <c r="J70" s="31"/>
      <c r="K70" s="31"/>
      <c r="L70" s="31"/>
      <c r="M70" s="31"/>
      <c r="N70" s="31"/>
    </row>
    <row r="71" spans="4:14" x14ac:dyDescent="0.2">
      <c r="D71" s="31"/>
      <c r="E71" s="31"/>
      <c r="F71" s="31"/>
      <c r="G71" s="31"/>
      <c r="H71" s="31"/>
      <c r="I71" s="31"/>
      <c r="J71" s="31"/>
      <c r="K71" s="31"/>
      <c r="L71" s="31"/>
      <c r="M71" s="31"/>
      <c r="N71" s="31"/>
    </row>
    <row r="72" spans="4:14" x14ac:dyDescent="0.2">
      <c r="D72" s="31"/>
      <c r="E72" s="31"/>
      <c r="F72" s="31"/>
      <c r="G72" s="31"/>
      <c r="H72" s="31"/>
      <c r="I72" s="31"/>
      <c r="J72" s="31"/>
      <c r="K72" s="31"/>
      <c r="L72" s="31"/>
      <c r="M72" s="31"/>
      <c r="N72" s="31"/>
    </row>
    <row r="73" spans="4:14" x14ac:dyDescent="0.2">
      <c r="D73" s="31"/>
      <c r="E73" s="31"/>
      <c r="F73" s="31"/>
      <c r="G73" s="31"/>
      <c r="H73" s="31"/>
      <c r="I73" s="31"/>
      <c r="J73" s="31"/>
      <c r="K73" s="31"/>
      <c r="L73" s="31"/>
      <c r="M73" s="31"/>
      <c r="N73" s="31"/>
    </row>
    <row r="74" spans="4:14" x14ac:dyDescent="0.2">
      <c r="D74" s="31"/>
      <c r="E74" s="31"/>
      <c r="F74" s="31"/>
      <c r="G74" s="31"/>
      <c r="H74" s="31"/>
      <c r="I74" s="31"/>
      <c r="J74" s="31"/>
      <c r="K74" s="31"/>
      <c r="L74" s="31"/>
      <c r="M74" s="31"/>
      <c r="N74" s="31"/>
    </row>
    <row r="75" spans="4:14" x14ac:dyDescent="0.2">
      <c r="D75" s="31"/>
      <c r="E75" s="31"/>
      <c r="F75" s="31"/>
      <c r="G75" s="31"/>
      <c r="H75" s="31"/>
      <c r="I75" s="31"/>
      <c r="J75" s="31"/>
      <c r="K75" s="31"/>
      <c r="L75" s="31"/>
      <c r="M75" s="31"/>
      <c r="N75" s="31"/>
    </row>
    <row r="76" spans="4:14" x14ac:dyDescent="0.2">
      <c r="D76" s="31"/>
      <c r="E76" s="31"/>
      <c r="F76" s="31"/>
      <c r="G76" s="31"/>
      <c r="H76" s="31"/>
      <c r="I76" s="31"/>
      <c r="J76" s="31"/>
      <c r="K76" s="31"/>
      <c r="L76" s="31"/>
      <c r="M76" s="31"/>
      <c r="N76" s="31"/>
    </row>
    <row r="77" spans="4:14" x14ac:dyDescent="0.2">
      <c r="D77" s="31"/>
      <c r="E77" s="31"/>
      <c r="F77" s="31"/>
      <c r="G77" s="31"/>
      <c r="H77" s="31"/>
      <c r="I77" s="31"/>
      <c r="J77" s="31"/>
      <c r="K77" s="31"/>
      <c r="L77" s="31"/>
      <c r="M77" s="31"/>
      <c r="N77" s="31"/>
    </row>
    <row r="78" spans="4:14" x14ac:dyDescent="0.2">
      <c r="D78" s="31"/>
      <c r="E78" s="31"/>
      <c r="F78" s="31"/>
      <c r="G78" s="31"/>
      <c r="H78" s="31"/>
      <c r="I78" s="31"/>
      <c r="J78" s="31"/>
      <c r="K78" s="31"/>
      <c r="L78" s="31"/>
      <c r="M78" s="31"/>
      <c r="N78" s="31"/>
    </row>
    <row r="79" spans="4:14" x14ac:dyDescent="0.2">
      <c r="D79" s="31"/>
      <c r="E79" s="31"/>
      <c r="F79" s="31"/>
      <c r="G79" s="31"/>
      <c r="H79" s="31"/>
      <c r="I79" s="31"/>
      <c r="J79" s="31"/>
      <c r="K79" s="31"/>
      <c r="L79" s="31"/>
      <c r="M79" s="31"/>
      <c r="N79" s="31"/>
    </row>
    <row r="80" spans="4:14" x14ac:dyDescent="0.2">
      <c r="D80" s="31"/>
      <c r="E80" s="31"/>
      <c r="F80" s="31"/>
      <c r="G80" s="31"/>
      <c r="H80" s="31"/>
      <c r="I80" s="31"/>
      <c r="J80" s="31"/>
      <c r="K80" s="31"/>
      <c r="L80" s="31"/>
      <c r="M80" s="31"/>
      <c r="N80" s="31"/>
    </row>
    <row r="81" spans="4:14" x14ac:dyDescent="0.2">
      <c r="D81" s="31"/>
      <c r="E81" s="31"/>
      <c r="F81" s="31"/>
      <c r="G81" s="31"/>
      <c r="H81" s="31"/>
      <c r="I81" s="31"/>
      <c r="J81" s="31"/>
      <c r="K81" s="31"/>
      <c r="L81" s="31"/>
      <c r="M81" s="31"/>
      <c r="N81" s="3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36"/>
  <sheetViews>
    <sheetView topLeftCell="C1" workbookViewId="0">
      <selection activeCell="R16" sqref="R16:R17"/>
    </sheetView>
  </sheetViews>
  <sheetFormatPr defaultRowHeight="12.75" x14ac:dyDescent="0.2"/>
  <cols>
    <col min="1" max="1" width="3.28515625" style="82" customWidth="1"/>
    <col min="2" max="2" width="6.140625" style="82" customWidth="1"/>
    <col min="3" max="3" width="7.7109375" style="82" customWidth="1"/>
    <col min="4" max="15" width="9.140625" style="82"/>
    <col min="16" max="16" width="10.5703125" style="82" customWidth="1"/>
    <col min="17" max="17" width="9.140625" style="82"/>
    <col min="18" max="18" width="53.42578125" style="82" customWidth="1"/>
    <col min="19" max="19" width="13.5703125" style="82" customWidth="1"/>
    <col min="20" max="16384" width="9.140625" style="82"/>
  </cols>
  <sheetData>
    <row r="1" spans="2:20" ht="13.5" thickBot="1" x14ac:dyDescent="0.25"/>
    <row r="2" spans="2:20" ht="15.75" customHeight="1" x14ac:dyDescent="0.2">
      <c r="B2" s="174" t="s">
        <v>37</v>
      </c>
      <c r="C2" s="175"/>
      <c r="D2" s="175"/>
      <c r="E2" s="175"/>
      <c r="F2" s="175"/>
      <c r="G2" s="175"/>
      <c r="H2" s="175"/>
      <c r="I2" s="175"/>
      <c r="J2" s="175"/>
      <c r="K2" s="175"/>
      <c r="L2" s="175"/>
      <c r="M2" s="175"/>
      <c r="N2" s="175"/>
      <c r="O2" s="175"/>
      <c r="P2" s="176"/>
      <c r="R2" s="98" t="s">
        <v>131</v>
      </c>
      <c r="S2" s="101"/>
      <c r="T2" s="101"/>
    </row>
    <row r="3" spans="2:20" ht="15.75" customHeight="1" x14ac:dyDescent="0.2">
      <c r="B3" s="177" t="s">
        <v>38</v>
      </c>
      <c r="C3" s="178"/>
      <c r="D3" s="178"/>
      <c r="E3" s="178"/>
      <c r="F3" s="178"/>
      <c r="G3" s="178"/>
      <c r="H3" s="178"/>
      <c r="I3" s="178"/>
      <c r="J3" s="178"/>
      <c r="K3" s="178"/>
      <c r="L3" s="178"/>
      <c r="M3" s="178"/>
      <c r="N3" s="178"/>
      <c r="O3" s="178"/>
      <c r="P3" s="179"/>
      <c r="R3" s="97" t="s">
        <v>240</v>
      </c>
      <c r="S3" s="101"/>
      <c r="T3" s="101"/>
    </row>
    <row r="4" spans="2:20" x14ac:dyDescent="0.2">
      <c r="B4" s="83"/>
      <c r="C4" s="180" t="s">
        <v>39</v>
      </c>
      <c r="D4" s="180"/>
      <c r="E4" s="180"/>
      <c r="F4" s="180"/>
      <c r="G4" s="180"/>
      <c r="H4" s="180"/>
      <c r="I4" s="180"/>
      <c r="J4" s="180"/>
      <c r="K4" s="180"/>
      <c r="L4" s="180"/>
      <c r="M4" s="180"/>
      <c r="N4" s="180"/>
      <c r="O4" s="180"/>
      <c r="P4" s="181"/>
      <c r="R4" s="97" t="s">
        <v>137</v>
      </c>
      <c r="S4" s="101"/>
      <c r="T4" s="101"/>
    </row>
    <row r="5" spans="2:20" x14ac:dyDescent="0.2">
      <c r="B5" s="83"/>
      <c r="C5" s="180" t="s">
        <v>46</v>
      </c>
      <c r="D5" s="180"/>
      <c r="E5" s="180"/>
      <c r="F5" s="180"/>
      <c r="G5" s="180"/>
      <c r="H5" s="180"/>
      <c r="I5" s="180"/>
      <c r="J5" s="180"/>
      <c r="K5" s="180"/>
      <c r="L5" s="180"/>
      <c r="M5" s="180"/>
      <c r="N5" s="180"/>
      <c r="O5" s="180"/>
      <c r="P5" s="181"/>
      <c r="R5" s="97" t="s">
        <v>241</v>
      </c>
      <c r="S5" s="101"/>
      <c r="T5" s="101"/>
    </row>
    <row r="6" spans="2:20" x14ac:dyDescent="0.2">
      <c r="B6" s="83"/>
      <c r="C6" s="85"/>
      <c r="D6" s="182" t="s">
        <v>82</v>
      </c>
      <c r="E6" s="182"/>
      <c r="F6" s="182"/>
      <c r="G6" s="182"/>
      <c r="H6" s="182"/>
      <c r="I6" s="182"/>
      <c r="J6" s="182"/>
      <c r="K6" s="182"/>
      <c r="L6" s="182"/>
      <c r="M6" s="182"/>
      <c r="N6" s="182"/>
      <c r="O6" s="182"/>
      <c r="P6" s="183"/>
      <c r="R6" s="98" t="s">
        <v>244</v>
      </c>
      <c r="S6" s="99"/>
      <c r="T6" s="99"/>
    </row>
    <row r="7" spans="2:20" x14ac:dyDescent="0.2">
      <c r="B7" s="83"/>
      <c r="C7" s="85"/>
      <c r="D7" s="180" t="s">
        <v>77</v>
      </c>
      <c r="E7" s="182"/>
      <c r="F7" s="182"/>
      <c r="G7" s="182"/>
      <c r="H7" s="182"/>
      <c r="I7" s="182"/>
      <c r="J7" s="182"/>
      <c r="K7" s="182"/>
      <c r="L7" s="182"/>
      <c r="M7" s="182"/>
      <c r="N7" s="182"/>
      <c r="O7" s="182"/>
      <c r="P7" s="183"/>
      <c r="R7" s="98" t="s">
        <v>245</v>
      </c>
      <c r="S7" s="99"/>
      <c r="T7" s="99"/>
    </row>
    <row r="8" spans="2:20" x14ac:dyDescent="0.2">
      <c r="B8" s="83"/>
      <c r="C8" s="85"/>
      <c r="D8" s="180" t="s">
        <v>78</v>
      </c>
      <c r="E8" s="182"/>
      <c r="F8" s="182"/>
      <c r="G8" s="182"/>
      <c r="H8" s="182"/>
      <c r="I8" s="182"/>
      <c r="J8" s="182"/>
      <c r="K8" s="182"/>
      <c r="L8" s="182"/>
      <c r="M8" s="182"/>
      <c r="N8" s="182"/>
      <c r="O8" s="182"/>
      <c r="P8" s="183"/>
      <c r="R8" s="97" t="s">
        <v>246</v>
      </c>
      <c r="S8" s="99"/>
      <c r="T8" s="99"/>
    </row>
    <row r="9" spans="2:20" x14ac:dyDescent="0.2">
      <c r="B9" s="83"/>
      <c r="C9" s="85"/>
      <c r="D9" s="180" t="s">
        <v>79</v>
      </c>
      <c r="E9" s="182"/>
      <c r="F9" s="182"/>
      <c r="G9" s="182"/>
      <c r="H9" s="182"/>
      <c r="I9" s="182"/>
      <c r="J9" s="182"/>
      <c r="K9" s="182"/>
      <c r="L9" s="182"/>
      <c r="M9" s="182"/>
      <c r="N9" s="182"/>
      <c r="O9" s="182"/>
      <c r="P9" s="183"/>
      <c r="R9" s="98" t="s">
        <v>136</v>
      </c>
      <c r="S9" s="99"/>
      <c r="T9" s="99"/>
    </row>
    <row r="10" spans="2:20" x14ac:dyDescent="0.2">
      <c r="B10" s="83"/>
      <c r="C10" s="85"/>
      <c r="D10" s="180" t="s">
        <v>45</v>
      </c>
      <c r="E10" s="182"/>
      <c r="F10" s="182"/>
      <c r="G10" s="182"/>
      <c r="H10" s="182"/>
      <c r="I10" s="182"/>
      <c r="J10" s="182"/>
      <c r="K10" s="182"/>
      <c r="L10" s="182"/>
      <c r="M10" s="182"/>
      <c r="N10" s="182"/>
      <c r="O10" s="182"/>
      <c r="P10" s="183"/>
      <c r="R10" s="97" t="s">
        <v>135</v>
      </c>
      <c r="S10" s="99"/>
      <c r="T10" s="99"/>
    </row>
    <row r="11" spans="2:20" x14ac:dyDescent="0.2">
      <c r="B11" s="83"/>
      <c r="C11" s="180" t="s">
        <v>40</v>
      </c>
      <c r="D11" s="180"/>
      <c r="E11" s="180"/>
      <c r="F11" s="180"/>
      <c r="G11" s="180"/>
      <c r="H11" s="180"/>
      <c r="I11" s="180"/>
      <c r="J11" s="180"/>
      <c r="K11" s="180"/>
      <c r="L11" s="180"/>
      <c r="M11" s="180"/>
      <c r="N11" s="180"/>
      <c r="O11" s="180"/>
      <c r="P11" s="181"/>
      <c r="R11" s="97" t="s">
        <v>132</v>
      </c>
      <c r="S11" s="99"/>
      <c r="T11" s="99"/>
    </row>
    <row r="12" spans="2:20" x14ac:dyDescent="0.2">
      <c r="B12" s="83"/>
      <c r="C12" s="180" t="s">
        <v>41</v>
      </c>
      <c r="D12" s="180"/>
      <c r="E12" s="180"/>
      <c r="F12" s="180"/>
      <c r="G12" s="180"/>
      <c r="H12" s="180"/>
      <c r="I12" s="180"/>
      <c r="J12" s="180"/>
      <c r="K12" s="180"/>
      <c r="L12" s="180"/>
      <c r="M12" s="180"/>
      <c r="N12" s="180"/>
      <c r="O12" s="180"/>
      <c r="P12" s="181"/>
      <c r="R12" s="98" t="s">
        <v>134</v>
      </c>
      <c r="S12" s="99"/>
      <c r="T12" s="99"/>
    </row>
    <row r="13" spans="2:20" x14ac:dyDescent="0.2">
      <c r="B13" s="83"/>
      <c r="C13" s="85"/>
      <c r="D13" s="85"/>
      <c r="E13" s="85"/>
      <c r="F13" s="85"/>
      <c r="G13" s="85"/>
      <c r="H13" s="85"/>
      <c r="I13" s="85"/>
      <c r="J13" s="85"/>
      <c r="K13" s="85"/>
      <c r="L13" s="85"/>
      <c r="M13" s="85"/>
      <c r="N13" s="85"/>
      <c r="O13" s="85"/>
      <c r="P13" s="88"/>
      <c r="R13" s="98" t="s">
        <v>133</v>
      </c>
      <c r="S13" s="99"/>
      <c r="T13" s="99"/>
    </row>
    <row r="14" spans="2:20" x14ac:dyDescent="0.2">
      <c r="B14" s="177" t="s">
        <v>42</v>
      </c>
      <c r="C14" s="178"/>
      <c r="D14" s="178"/>
      <c r="E14" s="178"/>
      <c r="F14" s="178"/>
      <c r="G14" s="178"/>
      <c r="H14" s="178"/>
      <c r="I14" s="178"/>
      <c r="J14" s="178"/>
      <c r="K14" s="178"/>
      <c r="L14" s="178"/>
      <c r="M14" s="178"/>
      <c r="N14" s="178"/>
      <c r="O14" s="178"/>
      <c r="P14" s="179"/>
      <c r="R14" s="97" t="s">
        <v>130</v>
      </c>
      <c r="S14" s="99"/>
      <c r="T14" s="99"/>
    </row>
    <row r="15" spans="2:20" x14ac:dyDescent="0.2">
      <c r="B15" s="83"/>
      <c r="C15" s="180" t="s">
        <v>43</v>
      </c>
      <c r="D15" s="180"/>
      <c r="E15" s="180"/>
      <c r="F15" s="180"/>
      <c r="G15" s="180"/>
      <c r="H15" s="180"/>
      <c r="I15" s="180"/>
      <c r="J15" s="180"/>
      <c r="K15" s="180"/>
      <c r="L15" s="180"/>
      <c r="M15" s="180"/>
      <c r="N15" s="180"/>
      <c r="O15" s="180"/>
      <c r="P15" s="181"/>
      <c r="R15" s="98" t="s">
        <v>242</v>
      </c>
      <c r="S15" s="99"/>
      <c r="T15" s="99"/>
    </row>
    <row r="16" spans="2:20" x14ac:dyDescent="0.2">
      <c r="B16" s="83"/>
      <c r="C16" s="84"/>
      <c r="D16" s="182" t="s">
        <v>83</v>
      </c>
      <c r="E16" s="182"/>
      <c r="F16" s="182"/>
      <c r="G16" s="182"/>
      <c r="H16" s="182"/>
      <c r="I16" s="182"/>
      <c r="J16" s="182"/>
      <c r="K16" s="182"/>
      <c r="L16" s="182"/>
      <c r="M16" s="182"/>
      <c r="N16" s="182"/>
      <c r="O16" s="182"/>
      <c r="P16" s="183"/>
      <c r="R16" s="98" t="s">
        <v>243</v>
      </c>
      <c r="S16" s="100"/>
      <c r="T16" s="100"/>
    </row>
    <row r="17" spans="2:20" x14ac:dyDescent="0.2">
      <c r="B17" s="83"/>
      <c r="C17" s="84"/>
      <c r="D17" s="89" t="s">
        <v>53</v>
      </c>
      <c r="E17" s="86"/>
      <c r="F17" s="86"/>
      <c r="G17" s="86"/>
      <c r="H17" s="86"/>
      <c r="I17" s="86"/>
      <c r="J17" s="86"/>
      <c r="K17" s="86"/>
      <c r="L17" s="86"/>
      <c r="M17" s="86"/>
      <c r="N17" s="86"/>
      <c r="O17" s="86"/>
      <c r="P17" s="87"/>
      <c r="R17" s="98" t="s">
        <v>247</v>
      </c>
      <c r="S17" s="99"/>
      <c r="T17" s="99"/>
    </row>
    <row r="18" spans="2:20" x14ac:dyDescent="0.2">
      <c r="B18" s="83"/>
      <c r="C18" s="85"/>
      <c r="D18" s="184" t="s">
        <v>54</v>
      </c>
      <c r="E18" s="182"/>
      <c r="F18" s="182"/>
      <c r="G18" s="182"/>
      <c r="H18" s="182"/>
      <c r="I18" s="182"/>
      <c r="J18" s="182"/>
      <c r="K18" s="182"/>
      <c r="L18" s="182"/>
      <c r="M18" s="182"/>
      <c r="N18" s="182"/>
      <c r="O18" s="182"/>
      <c r="P18" s="183"/>
      <c r="R18" s="97"/>
      <c r="S18" s="99"/>
      <c r="T18" s="99"/>
    </row>
    <row r="19" spans="2:20" x14ac:dyDescent="0.2">
      <c r="B19" s="83"/>
      <c r="C19" s="85"/>
      <c r="D19" s="184" t="s">
        <v>55</v>
      </c>
      <c r="E19" s="182"/>
      <c r="F19" s="182"/>
      <c r="G19" s="182"/>
      <c r="H19" s="182"/>
      <c r="I19" s="182"/>
      <c r="J19" s="182"/>
      <c r="K19" s="182"/>
      <c r="L19" s="182"/>
      <c r="M19" s="182"/>
      <c r="N19" s="182"/>
      <c r="O19" s="182"/>
      <c r="P19" s="183"/>
      <c r="R19" s="97"/>
      <c r="S19" s="99"/>
      <c r="T19" s="99"/>
    </row>
    <row r="20" spans="2:20" x14ac:dyDescent="0.2">
      <c r="B20" s="83"/>
      <c r="C20" s="85"/>
      <c r="D20" s="184" t="s">
        <v>84</v>
      </c>
      <c r="E20" s="182"/>
      <c r="F20" s="182"/>
      <c r="G20" s="182"/>
      <c r="H20" s="182"/>
      <c r="I20" s="182"/>
      <c r="J20" s="182"/>
      <c r="K20" s="182"/>
      <c r="L20" s="182"/>
      <c r="M20" s="182"/>
      <c r="N20" s="182"/>
      <c r="O20" s="182"/>
      <c r="P20" s="183"/>
      <c r="R20" s="98"/>
      <c r="S20" s="99"/>
      <c r="T20" s="99"/>
    </row>
    <row r="21" spans="2:20" x14ac:dyDescent="0.2">
      <c r="B21" s="83"/>
      <c r="C21" s="85"/>
      <c r="D21" s="184" t="s">
        <v>85</v>
      </c>
      <c r="E21" s="182"/>
      <c r="F21" s="182"/>
      <c r="G21" s="182"/>
      <c r="H21" s="182"/>
      <c r="I21" s="182"/>
      <c r="J21" s="182"/>
      <c r="K21" s="182"/>
      <c r="L21" s="182"/>
      <c r="M21" s="182"/>
      <c r="N21" s="182"/>
      <c r="O21" s="182"/>
      <c r="P21" s="183"/>
      <c r="R21" s="98"/>
      <c r="S21" s="99"/>
      <c r="T21" s="99"/>
    </row>
    <row r="22" spans="2:20" x14ac:dyDescent="0.2">
      <c r="B22" s="83"/>
      <c r="C22" s="85"/>
      <c r="D22" s="184" t="s">
        <v>86</v>
      </c>
      <c r="E22" s="182"/>
      <c r="F22" s="182"/>
      <c r="G22" s="182"/>
      <c r="H22" s="182"/>
      <c r="I22" s="182"/>
      <c r="J22" s="182"/>
      <c r="K22" s="182"/>
      <c r="L22" s="182"/>
      <c r="M22" s="182"/>
      <c r="N22" s="182"/>
      <c r="O22" s="182"/>
      <c r="P22" s="183"/>
      <c r="R22" s="97"/>
      <c r="S22" s="99"/>
      <c r="T22" s="99"/>
    </row>
    <row r="23" spans="2:20" x14ac:dyDescent="0.2">
      <c r="B23" s="83"/>
      <c r="C23" s="85"/>
      <c r="D23" s="184" t="s">
        <v>59</v>
      </c>
      <c r="E23" s="182"/>
      <c r="F23" s="182"/>
      <c r="G23" s="182"/>
      <c r="H23" s="182"/>
      <c r="I23" s="182"/>
      <c r="J23" s="182"/>
      <c r="K23" s="182"/>
      <c r="L23" s="182"/>
      <c r="M23" s="182"/>
      <c r="N23" s="182"/>
      <c r="O23" s="182"/>
      <c r="P23" s="183"/>
      <c r="R23" s="98"/>
      <c r="S23" s="99"/>
      <c r="T23" s="99"/>
    </row>
    <row r="24" spans="2:20" x14ac:dyDescent="0.2">
      <c r="B24" s="83"/>
      <c r="C24" s="85"/>
      <c r="D24" s="184" t="s">
        <v>60</v>
      </c>
      <c r="E24" s="182"/>
      <c r="F24" s="182"/>
      <c r="G24" s="182"/>
      <c r="H24" s="182"/>
      <c r="I24" s="182"/>
      <c r="J24" s="182"/>
      <c r="K24" s="182"/>
      <c r="L24" s="182"/>
      <c r="M24" s="182"/>
      <c r="N24" s="182"/>
      <c r="O24" s="182"/>
      <c r="P24" s="183"/>
      <c r="R24" s="98"/>
      <c r="S24" s="99"/>
      <c r="T24" s="99"/>
    </row>
    <row r="25" spans="2:20" x14ac:dyDescent="0.2">
      <c r="B25" s="83"/>
      <c r="C25" s="85"/>
      <c r="D25" s="184" t="s">
        <v>87</v>
      </c>
      <c r="E25" s="182"/>
      <c r="F25" s="182"/>
      <c r="G25" s="182"/>
      <c r="H25" s="182"/>
      <c r="I25" s="182"/>
      <c r="J25" s="182"/>
      <c r="K25" s="182"/>
      <c r="L25" s="182"/>
      <c r="M25" s="182"/>
      <c r="N25" s="182"/>
      <c r="O25" s="182"/>
      <c r="P25" s="183"/>
      <c r="R25" s="98"/>
      <c r="S25" s="99"/>
      <c r="T25" s="99"/>
    </row>
    <row r="26" spans="2:20" x14ac:dyDescent="0.2">
      <c r="B26" s="83"/>
      <c r="C26" s="85"/>
      <c r="D26" s="184" t="s">
        <v>88</v>
      </c>
      <c r="E26" s="182"/>
      <c r="F26" s="182"/>
      <c r="G26" s="182"/>
      <c r="H26" s="182"/>
      <c r="I26" s="182"/>
      <c r="J26" s="182"/>
      <c r="K26" s="182"/>
      <c r="L26" s="182"/>
      <c r="M26" s="182"/>
      <c r="N26" s="182"/>
      <c r="O26" s="182"/>
      <c r="P26" s="183"/>
      <c r="R26" s="98"/>
      <c r="S26" s="99"/>
      <c r="T26" s="99"/>
    </row>
    <row r="27" spans="2:20" x14ac:dyDescent="0.2">
      <c r="B27" s="83"/>
      <c r="C27" s="85"/>
      <c r="D27" s="184" t="s">
        <v>89</v>
      </c>
      <c r="E27" s="182"/>
      <c r="F27" s="182"/>
      <c r="G27" s="182"/>
      <c r="H27" s="182"/>
      <c r="I27" s="182"/>
      <c r="J27" s="182"/>
      <c r="K27" s="182"/>
      <c r="L27" s="182"/>
      <c r="M27" s="182"/>
      <c r="N27" s="182"/>
      <c r="O27" s="182"/>
      <c r="P27" s="183"/>
      <c r="R27" s="98"/>
      <c r="S27" s="99"/>
      <c r="T27" s="99"/>
    </row>
    <row r="28" spans="2:20" x14ac:dyDescent="0.2">
      <c r="B28" s="83"/>
      <c r="C28" s="85"/>
      <c r="D28" s="85"/>
      <c r="E28" s="85"/>
      <c r="F28" s="85"/>
      <c r="G28" s="85"/>
      <c r="H28" s="85"/>
      <c r="I28" s="85"/>
      <c r="J28" s="85"/>
      <c r="K28" s="85"/>
      <c r="L28" s="85"/>
      <c r="M28" s="85"/>
      <c r="N28" s="85"/>
      <c r="O28" s="85"/>
      <c r="P28" s="88"/>
      <c r="R28" s="98"/>
      <c r="S28" s="99"/>
      <c r="T28" s="99"/>
    </row>
    <row r="29" spans="2:20" x14ac:dyDescent="0.2">
      <c r="B29" s="83"/>
      <c r="C29" s="180" t="s">
        <v>44</v>
      </c>
      <c r="D29" s="180"/>
      <c r="E29" s="180"/>
      <c r="F29" s="180"/>
      <c r="G29" s="180"/>
      <c r="H29" s="180"/>
      <c r="I29" s="180"/>
      <c r="J29" s="180"/>
      <c r="K29" s="180"/>
      <c r="L29" s="180"/>
      <c r="M29" s="180"/>
      <c r="N29" s="180"/>
      <c r="O29" s="180"/>
      <c r="P29" s="181"/>
      <c r="R29" s="98"/>
      <c r="S29" s="99"/>
      <c r="T29" s="99"/>
    </row>
    <row r="30" spans="2:20" x14ac:dyDescent="0.2">
      <c r="B30" s="83"/>
      <c r="C30" s="85"/>
      <c r="D30" s="184" t="s">
        <v>90</v>
      </c>
      <c r="E30" s="182"/>
      <c r="F30" s="182"/>
      <c r="G30" s="182"/>
      <c r="H30" s="182"/>
      <c r="I30" s="182"/>
      <c r="J30" s="182"/>
      <c r="K30" s="182"/>
      <c r="L30" s="182"/>
      <c r="M30" s="182"/>
      <c r="N30" s="182"/>
      <c r="O30" s="182"/>
      <c r="P30" s="183"/>
      <c r="R30" s="98"/>
      <c r="S30" s="99"/>
      <c r="T30" s="99"/>
    </row>
    <row r="31" spans="2:20" x14ac:dyDescent="0.2">
      <c r="B31" s="83"/>
      <c r="C31" s="85"/>
      <c r="D31" s="184" t="s">
        <v>91</v>
      </c>
      <c r="E31" s="182"/>
      <c r="F31" s="182"/>
      <c r="G31" s="182"/>
      <c r="H31" s="182"/>
      <c r="I31" s="182"/>
      <c r="J31" s="182"/>
      <c r="K31" s="182"/>
      <c r="L31" s="182"/>
      <c r="M31" s="182"/>
      <c r="N31" s="182"/>
      <c r="O31" s="182"/>
      <c r="P31" s="183"/>
      <c r="R31" s="98"/>
      <c r="S31" s="99"/>
      <c r="T31" s="99"/>
    </row>
    <row r="32" spans="2:20" x14ac:dyDescent="0.2">
      <c r="B32" s="83"/>
      <c r="C32" s="85"/>
      <c r="D32" s="184" t="s">
        <v>63</v>
      </c>
      <c r="E32" s="182"/>
      <c r="F32" s="182"/>
      <c r="G32" s="182"/>
      <c r="H32" s="182"/>
      <c r="I32" s="182"/>
      <c r="J32" s="182"/>
      <c r="K32" s="182"/>
      <c r="L32" s="182"/>
      <c r="M32" s="182"/>
      <c r="N32" s="182"/>
      <c r="O32" s="182"/>
      <c r="P32" s="183"/>
      <c r="R32" s="98"/>
      <c r="S32" s="99"/>
      <c r="T32" s="99"/>
    </row>
    <row r="33" spans="2:20" x14ac:dyDescent="0.2">
      <c r="B33" s="83"/>
      <c r="C33" s="85"/>
      <c r="D33" s="184" t="s">
        <v>67</v>
      </c>
      <c r="E33" s="182"/>
      <c r="F33" s="182"/>
      <c r="G33" s="182"/>
      <c r="H33" s="182"/>
      <c r="I33" s="182"/>
      <c r="J33" s="182"/>
      <c r="K33" s="182"/>
      <c r="L33" s="182"/>
      <c r="M33" s="182"/>
      <c r="N33" s="182"/>
      <c r="O33" s="182"/>
      <c r="P33" s="183"/>
      <c r="R33" s="97"/>
      <c r="S33" s="97"/>
      <c r="T33" s="97"/>
    </row>
    <row r="34" spans="2:20" ht="24" customHeight="1" x14ac:dyDescent="0.2">
      <c r="B34" s="83"/>
      <c r="C34" s="85"/>
      <c r="D34" s="185" t="s">
        <v>64</v>
      </c>
      <c r="E34" s="190"/>
      <c r="F34" s="190"/>
      <c r="G34" s="190"/>
      <c r="H34" s="190"/>
      <c r="I34" s="190"/>
      <c r="J34" s="190"/>
      <c r="K34" s="190"/>
      <c r="L34" s="190"/>
      <c r="M34" s="190"/>
      <c r="N34" s="190"/>
      <c r="O34" s="190"/>
      <c r="P34" s="191"/>
      <c r="R34" s="97"/>
      <c r="S34" s="97"/>
      <c r="T34" s="97"/>
    </row>
    <row r="35" spans="2:20" ht="16.5" customHeight="1" x14ac:dyDescent="0.2">
      <c r="B35" s="83"/>
      <c r="C35" s="85"/>
      <c r="D35" s="185" t="s">
        <v>92</v>
      </c>
      <c r="E35" s="185"/>
      <c r="F35" s="185"/>
      <c r="G35" s="185"/>
      <c r="H35" s="185"/>
      <c r="I35" s="185"/>
      <c r="J35" s="185"/>
      <c r="K35" s="185"/>
      <c r="L35" s="185"/>
      <c r="M35" s="185"/>
      <c r="N35" s="185"/>
      <c r="O35" s="185"/>
      <c r="P35" s="186"/>
    </row>
    <row r="36" spans="2:20" ht="15" customHeight="1" thickBot="1" x14ac:dyDescent="0.25">
      <c r="B36" s="90"/>
      <c r="C36" s="91"/>
      <c r="D36" s="187" t="s">
        <v>93</v>
      </c>
      <c r="E36" s="188"/>
      <c r="F36" s="188"/>
      <c r="G36" s="188"/>
      <c r="H36" s="188"/>
      <c r="I36" s="188"/>
      <c r="J36" s="188"/>
      <c r="K36" s="188"/>
      <c r="L36" s="188"/>
      <c r="M36" s="188"/>
      <c r="N36" s="188"/>
      <c r="O36" s="188"/>
      <c r="P36" s="189"/>
    </row>
  </sheetData>
  <mergeCells count="32">
    <mergeCell ref="D35:P35"/>
    <mergeCell ref="D36:P36"/>
    <mergeCell ref="C29:P29"/>
    <mergeCell ref="D30:P30"/>
    <mergeCell ref="D31:P31"/>
    <mergeCell ref="D32:P32"/>
    <mergeCell ref="D33:P33"/>
    <mergeCell ref="D34:P34"/>
    <mergeCell ref="D22:P22"/>
    <mergeCell ref="D23:P23"/>
    <mergeCell ref="D24:P24"/>
    <mergeCell ref="D25:P25"/>
    <mergeCell ref="D26:P26"/>
    <mergeCell ref="D27:P27"/>
    <mergeCell ref="C15:P15"/>
    <mergeCell ref="D16:P16"/>
    <mergeCell ref="D18:P18"/>
    <mergeCell ref="D19:P19"/>
    <mergeCell ref="D20:P20"/>
    <mergeCell ref="D21:P21"/>
    <mergeCell ref="D8:P8"/>
    <mergeCell ref="D9:P9"/>
    <mergeCell ref="D10:P10"/>
    <mergeCell ref="C11:P11"/>
    <mergeCell ref="C12:P12"/>
    <mergeCell ref="B14:P14"/>
    <mergeCell ref="B2:P2"/>
    <mergeCell ref="B3:P3"/>
    <mergeCell ref="C4:P4"/>
    <mergeCell ref="C5:P5"/>
    <mergeCell ref="D6:P6"/>
    <mergeCell ref="D7:P7"/>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TH-MV</vt:lpstr>
      <vt:lpstr>TH - BR</vt:lpstr>
      <vt:lpstr>CT - MV</vt:lpstr>
      <vt:lpstr>CT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2017-02-13T04:12:19Z</cp:lastPrinted>
  <dcterms:created xsi:type="dcterms:W3CDTF">1996-10-14T23:33:28Z</dcterms:created>
  <dcterms:modified xsi:type="dcterms:W3CDTF">2017-02-16T01:12:58Z</dcterms:modified>
</cp:coreProperties>
</file>