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60" windowWidth="15135" windowHeight="9060" tabRatio="756"/>
  </bookViews>
  <sheets>
    <sheet name="TH-MV" sheetId="15" r:id="rId1"/>
    <sheet name="TH - BR" sheetId="16" r:id="rId2"/>
    <sheet name="CT - MV" sheetId="3" r:id="rId3"/>
    <sheet name="CT - BR" sheetId="1" r:id="rId4"/>
    <sheet name="Huong dan BR" sheetId="2" r:id="rId5"/>
    <sheet name="Huong dan MV" sheetId="4" r:id="rId6"/>
  </sheets>
  <externalReferences>
    <externalReference r:id="rId7"/>
  </externalReferences>
  <definedNames>
    <definedName name="_xlnm._FilterDatabase" localSheetId="3" hidden="1">'CT - BR'!$A$27:$L$31</definedName>
    <definedName name="_xlnm._FilterDatabase" localSheetId="2" hidden="1">'CT - MV'!$A$16:$O$30</definedName>
    <definedName name="_xlnm._FilterDatabase" localSheetId="1" hidden="1">'TH - BR'!$A$18:$L$22</definedName>
    <definedName name="_xlnm._FilterDatabase" localSheetId="0" hidden="1">'TH-MV'!$A$16:$O$293</definedName>
    <definedName name="Dong">IF(Loai='CT - MV'!$O$17,ROW(Loai)-1,"")</definedName>
    <definedName name="Dong1">IF(Loai='CT - BR'!$N$15,ROW(Loai)-1,"")</definedName>
    <definedName name="DSBR">'Huong dan BR'!$R$2:$S$67</definedName>
    <definedName name="DSMV">'Huong dan MV'!$R$2:$S$50</definedName>
    <definedName name="Loai">OFFSET('TH-MV'!$M$18,,,COUNTA('TH-MV'!$M$18:$M$38982))</definedName>
    <definedName name="Loai1">OFFSET('TH - BR'!$L$18,,,COUNTA('[1]TH-BR'!$L$18:$M$38745))</definedName>
  </definedNames>
  <calcPr calcId="144525" concurrentCalc="0"/>
</workbook>
</file>

<file path=xl/calcChain.xml><?xml version="1.0" encoding="utf-8"?>
<calcChain xmlns="http://schemas.openxmlformats.org/spreadsheetml/2006/main">
  <c r="H20" i="16" l="1"/>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H156" i="16"/>
  <c r="H157" i="16"/>
  <c r="H158" i="16"/>
  <c r="H159" i="16"/>
  <c r="H160" i="16"/>
  <c r="H161" i="16"/>
  <c r="H162" i="16"/>
  <c r="H163" i="16"/>
  <c r="H164" i="16"/>
  <c r="H165" i="16"/>
  <c r="H166" i="16"/>
  <c r="H167" i="16"/>
  <c r="H168" i="16"/>
  <c r="H169" i="16"/>
  <c r="H170" i="16"/>
  <c r="H171" i="16"/>
  <c r="H172" i="16"/>
  <c r="H173" i="16"/>
  <c r="H174" i="16"/>
  <c r="H175" i="16"/>
  <c r="H176" i="16"/>
  <c r="H177" i="16"/>
  <c r="H178" i="16"/>
  <c r="H179" i="16"/>
  <c r="H180" i="16"/>
  <c r="H181" i="16"/>
  <c r="H182" i="16"/>
  <c r="H183" i="16"/>
  <c r="H184" i="16"/>
  <c r="H185" i="16"/>
  <c r="H186" i="16"/>
  <c r="H187" i="16"/>
  <c r="H188" i="16"/>
  <c r="H189" i="16"/>
  <c r="H190" i="16"/>
  <c r="H191" i="16"/>
  <c r="H192" i="16"/>
  <c r="H193" i="16"/>
  <c r="H194" i="16"/>
  <c r="H195" i="16"/>
  <c r="H196" i="16"/>
  <c r="H197" i="16"/>
  <c r="H198" i="16"/>
  <c r="H199" i="16"/>
  <c r="H200" i="16"/>
  <c r="H201" i="16"/>
  <c r="H202" i="16"/>
  <c r="H203" i="16"/>
  <c r="H204" i="16"/>
  <c r="H205" i="16"/>
  <c r="H206" i="16"/>
  <c r="H207" i="16"/>
  <c r="H208" i="16"/>
  <c r="H209" i="16"/>
  <c r="H210" i="16"/>
  <c r="H211" i="16"/>
  <c r="H212" i="16"/>
  <c r="H213" i="16"/>
  <c r="H214" i="16"/>
  <c r="H215" i="16"/>
  <c r="H216" i="16"/>
  <c r="H217" i="16"/>
  <c r="H218" i="16"/>
  <c r="H219" i="16"/>
  <c r="H220" i="16"/>
  <c r="H221" i="16"/>
  <c r="H222" i="16"/>
  <c r="H223" i="16"/>
  <c r="H224" i="16"/>
  <c r="H225" i="16"/>
  <c r="H226" i="16"/>
  <c r="H227" i="16"/>
  <c r="H228" i="16"/>
  <c r="H229" i="16"/>
  <c r="H230" i="16"/>
  <c r="H231" i="16"/>
  <c r="H232" i="16"/>
  <c r="H233" i="16"/>
  <c r="H234" i="16"/>
  <c r="H235" i="16"/>
  <c r="H236" i="16"/>
  <c r="H237" i="16"/>
  <c r="H238" i="16"/>
  <c r="H239" i="16"/>
  <c r="H240" i="16"/>
  <c r="H241" i="16"/>
  <c r="H242" i="16"/>
  <c r="H243" i="16"/>
  <c r="H244" i="16"/>
  <c r="H245" i="16"/>
  <c r="H246" i="16"/>
  <c r="B156" i="16"/>
  <c r="B157" i="16"/>
  <c r="B158" i="16"/>
  <c r="B159" i="16"/>
  <c r="B160" i="16"/>
  <c r="B161" i="16"/>
  <c r="B162" i="16"/>
  <c r="B163" i="16"/>
  <c r="B164" i="16"/>
  <c r="B165" i="16"/>
  <c r="B166" i="16"/>
  <c r="B167" i="16"/>
  <c r="B168" i="16"/>
  <c r="B169" i="16"/>
  <c r="B170" i="16"/>
  <c r="B171" i="16"/>
  <c r="B172" i="16"/>
  <c r="B173" i="16"/>
  <c r="B174" i="16"/>
  <c r="B175" i="16"/>
  <c r="B176" i="16"/>
  <c r="B177" i="16"/>
  <c r="B178" i="16"/>
  <c r="B179" i="16"/>
  <c r="B180" i="16"/>
  <c r="B181" i="16"/>
  <c r="B182" i="16"/>
  <c r="B183" i="16"/>
  <c r="B184" i="16"/>
  <c r="B185" i="16"/>
  <c r="B186" i="16"/>
  <c r="B187" i="16"/>
  <c r="B188" i="16"/>
  <c r="B189" i="16"/>
  <c r="B190" i="16"/>
  <c r="B191" i="16"/>
  <c r="B192" i="16"/>
  <c r="B193" i="16"/>
  <c r="B194" i="16"/>
  <c r="B195" i="16"/>
  <c r="B196" i="16"/>
  <c r="B197" i="16"/>
  <c r="B198" i="16"/>
  <c r="B199" i="16"/>
  <c r="B200" i="16"/>
  <c r="B201" i="16"/>
  <c r="B202" i="16"/>
  <c r="B203" i="16"/>
  <c r="B204" i="16"/>
  <c r="B205" i="16"/>
  <c r="B206" i="16"/>
  <c r="B207" i="16"/>
  <c r="B208" i="16"/>
  <c r="B209" i="16"/>
  <c r="B210" i="16"/>
  <c r="B211" i="16"/>
  <c r="B212" i="16"/>
  <c r="B213" i="16"/>
  <c r="B214" i="16"/>
  <c r="B215" i="16"/>
  <c r="B216" i="16"/>
  <c r="B217" i="16"/>
  <c r="B218" i="16"/>
  <c r="B219" i="16"/>
  <c r="B220" i="16"/>
  <c r="B221" i="16"/>
  <c r="B222" i="16"/>
  <c r="B223" i="16"/>
  <c r="B224" i="16"/>
  <c r="B225" i="16"/>
  <c r="B226" i="16"/>
  <c r="B227" i="16"/>
  <c r="B228" i="16"/>
  <c r="B229" i="16"/>
  <c r="B230" i="16"/>
  <c r="B231" i="16"/>
  <c r="B232" i="16"/>
  <c r="B233" i="16"/>
  <c r="B234" i="16"/>
  <c r="B235" i="16"/>
  <c r="B236" i="16"/>
  <c r="B237" i="16"/>
  <c r="B238" i="16"/>
  <c r="B239" i="16"/>
  <c r="B240" i="16"/>
  <c r="B241" i="16"/>
  <c r="B242" i="16"/>
  <c r="B243" i="16"/>
  <c r="B244" i="16"/>
  <c r="B245" i="16"/>
  <c r="B246" i="16"/>
  <c r="B101" i="15"/>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K248" i="16"/>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48" i="15"/>
  <c r="B49" i="15"/>
  <c r="B50" i="15"/>
  <c r="B51" i="15"/>
  <c r="B52" i="15"/>
  <c r="B53" i="15"/>
  <c r="B54" i="15"/>
  <c r="B55" i="15"/>
  <c r="B56" i="15"/>
  <c r="B57" i="15"/>
  <c r="B58" i="15"/>
  <c r="B59" i="15"/>
  <c r="B60" i="15"/>
  <c r="B61" i="15"/>
  <c r="B62" i="15"/>
  <c r="B63" i="15"/>
  <c r="H19" i="15"/>
  <c r="D19" i="15"/>
  <c r="D20" i="15"/>
  <c r="D21" i="15"/>
  <c r="D22" i="15"/>
  <c r="D23" i="15"/>
  <c r="D24" i="15"/>
  <c r="D25" i="15"/>
  <c r="D26" i="15"/>
  <c r="D27" i="15"/>
  <c r="D28" i="15"/>
  <c r="D29" i="15"/>
  <c r="D30" i="15"/>
  <c r="D31" i="15"/>
  <c r="H19"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G28" i="1"/>
  <c r="B28" i="1"/>
  <c r="C28" i="1"/>
  <c r="D28" i="1"/>
  <c r="E28" i="1"/>
  <c r="F28" i="1"/>
  <c r="H28" i="1"/>
  <c r="I28" i="1"/>
  <c r="J28" i="1"/>
  <c r="K28" i="1"/>
  <c r="G29" i="1"/>
  <c r="B29" i="1"/>
  <c r="C29" i="1"/>
  <c r="D29" i="1"/>
  <c r="E29" i="1"/>
  <c r="F29" i="1"/>
  <c r="H29" i="1"/>
  <c r="I29" i="1"/>
  <c r="J29" i="1"/>
  <c r="K29" i="1"/>
  <c r="G30" i="1"/>
  <c r="B30" i="1"/>
  <c r="C30" i="1"/>
  <c r="D30" i="1"/>
  <c r="E30" i="1"/>
  <c r="F30" i="1"/>
  <c r="H30" i="1"/>
  <c r="I30" i="1"/>
  <c r="J30" i="1"/>
  <c r="K30" i="1"/>
  <c r="G31" i="1"/>
  <c r="B31" i="1"/>
  <c r="C31" i="1"/>
  <c r="D31" i="1"/>
  <c r="E31" i="1"/>
  <c r="F31" i="1"/>
  <c r="H31" i="1"/>
  <c r="I31" i="1"/>
  <c r="J31" i="1"/>
  <c r="K31" i="1"/>
  <c r="G32" i="1"/>
  <c r="B32" i="1"/>
  <c r="C32" i="1"/>
  <c r="D32" i="1"/>
  <c r="E32" i="1"/>
  <c r="F32" i="1"/>
  <c r="H32" i="1"/>
  <c r="I32" i="1"/>
  <c r="J32" i="1"/>
  <c r="K32" i="1"/>
  <c r="G33" i="1"/>
  <c r="B33" i="1"/>
  <c r="C33" i="1"/>
  <c r="D33" i="1"/>
  <c r="E33" i="1"/>
  <c r="F33" i="1"/>
  <c r="H33" i="1"/>
  <c r="I33" i="1"/>
  <c r="J33" i="1"/>
  <c r="K33" i="1"/>
  <c r="G34" i="1"/>
  <c r="B34" i="1"/>
  <c r="C34" i="1"/>
  <c r="D34" i="1"/>
  <c r="E34" i="1"/>
  <c r="F34" i="1"/>
  <c r="H34" i="1"/>
  <c r="I34" i="1"/>
  <c r="J34" i="1"/>
  <c r="K34" i="1"/>
  <c r="G35" i="1"/>
  <c r="B35" i="1"/>
  <c r="C35" i="1"/>
  <c r="D35" i="1"/>
  <c r="E35" i="1"/>
  <c r="F35" i="1"/>
  <c r="H35" i="1"/>
  <c r="I35" i="1"/>
  <c r="J35" i="1"/>
  <c r="K35" i="1"/>
  <c r="G36" i="1"/>
  <c r="B36" i="1"/>
  <c r="C36" i="1"/>
  <c r="D36" i="1"/>
  <c r="E36" i="1"/>
  <c r="F36" i="1"/>
  <c r="H36" i="1"/>
  <c r="I36" i="1"/>
  <c r="J36" i="1"/>
  <c r="K36" i="1"/>
  <c r="G37" i="1"/>
  <c r="B37" i="1"/>
  <c r="C37" i="1"/>
  <c r="D37" i="1"/>
  <c r="E37" i="1"/>
  <c r="F37" i="1"/>
  <c r="H37" i="1"/>
  <c r="I37" i="1"/>
  <c r="J37" i="1"/>
  <c r="K37" i="1"/>
  <c r="G38" i="1"/>
  <c r="B38" i="1"/>
  <c r="C38" i="1"/>
  <c r="D38" i="1"/>
  <c r="E38" i="1"/>
  <c r="F38" i="1"/>
  <c r="H38" i="1"/>
  <c r="I38" i="1"/>
  <c r="J38" i="1"/>
  <c r="K38" i="1"/>
  <c r="D27" i="1"/>
  <c r="E27" i="1"/>
  <c r="F27" i="1"/>
  <c r="G27" i="1"/>
  <c r="H18" i="16"/>
  <c r="H27" i="1"/>
  <c r="I27" i="1"/>
  <c r="J27" i="1"/>
  <c r="K27" i="1"/>
  <c r="C27" i="1"/>
  <c r="D18" i="15"/>
  <c r="D18" i="3"/>
  <c r="G19" i="3"/>
  <c r="G20" i="3"/>
  <c r="G21" i="3"/>
  <c r="G22" i="3"/>
  <c r="G23" i="3"/>
  <c r="G24" i="3"/>
  <c r="G25" i="3"/>
  <c r="D26" i="3"/>
  <c r="E26" i="3"/>
  <c r="F26" i="3"/>
  <c r="G26" i="3"/>
  <c r="H26" i="3"/>
  <c r="I26" i="3"/>
  <c r="J26" i="3"/>
  <c r="K26" i="3"/>
  <c r="L26" i="3"/>
  <c r="D19" i="3"/>
  <c r="E19" i="3"/>
  <c r="F19" i="3"/>
  <c r="H19" i="3"/>
  <c r="I19" i="3"/>
  <c r="J19" i="3"/>
  <c r="K19" i="3"/>
  <c r="L19" i="3"/>
  <c r="D20" i="3"/>
  <c r="E20" i="3"/>
  <c r="F20" i="3"/>
  <c r="H20" i="3"/>
  <c r="I20" i="3"/>
  <c r="J20" i="3"/>
  <c r="K20" i="3"/>
  <c r="L20" i="3"/>
  <c r="D21" i="3"/>
  <c r="E21" i="3"/>
  <c r="F21" i="3"/>
  <c r="H21" i="3"/>
  <c r="I21" i="3"/>
  <c r="J21" i="3"/>
  <c r="K21" i="3"/>
  <c r="L21" i="3"/>
  <c r="D22" i="3"/>
  <c r="E22" i="3"/>
  <c r="F22" i="3"/>
  <c r="H22" i="3"/>
  <c r="I22" i="3"/>
  <c r="J22" i="3"/>
  <c r="K22" i="3"/>
  <c r="L22" i="3"/>
  <c r="D23" i="3"/>
  <c r="E23" i="3"/>
  <c r="F23" i="3"/>
  <c r="H23" i="3"/>
  <c r="I23" i="3"/>
  <c r="J23" i="3"/>
  <c r="K23" i="3"/>
  <c r="L23" i="3"/>
  <c r="D24" i="3"/>
  <c r="E24" i="3"/>
  <c r="F24" i="3"/>
  <c r="H24" i="3"/>
  <c r="I24" i="3"/>
  <c r="J24" i="3"/>
  <c r="K24" i="3"/>
  <c r="L24" i="3"/>
  <c r="D25" i="3"/>
  <c r="E25" i="3"/>
  <c r="F25" i="3"/>
  <c r="H25" i="3"/>
  <c r="I25" i="3"/>
  <c r="J25" i="3"/>
  <c r="K25" i="3"/>
  <c r="L25" i="3"/>
  <c r="E18" i="3"/>
  <c r="F18" i="3"/>
  <c r="G18" i="3"/>
  <c r="H18" i="15"/>
  <c r="H18" i="3"/>
  <c r="I18" i="3"/>
  <c r="J18" i="3"/>
  <c r="K18" i="3"/>
  <c r="L18" i="3"/>
  <c r="B26" i="15"/>
  <c r="B27" i="15"/>
  <c r="B28" i="15"/>
  <c r="B29" i="15"/>
  <c r="B30" i="15"/>
  <c r="B31" i="15"/>
  <c r="B32" i="15"/>
  <c r="B33" i="15"/>
  <c r="B34" i="15"/>
  <c r="B35" i="15"/>
  <c r="B36" i="15"/>
  <c r="B37" i="15"/>
  <c r="B38" i="15"/>
  <c r="B39" i="15"/>
  <c r="B40" i="15"/>
  <c r="B41" i="15"/>
  <c r="B42" i="15"/>
  <c r="B43" i="15"/>
  <c r="B44" i="15"/>
  <c r="B45" i="15"/>
  <c r="B46" i="15"/>
  <c r="B47" i="15"/>
  <c r="B23" i="16"/>
  <c r="B24" i="16"/>
  <c r="B25" i="16"/>
  <c r="B26" i="16"/>
  <c r="B27" i="16"/>
  <c r="B28" i="16"/>
  <c r="B29" i="16"/>
  <c r="B30" i="16"/>
  <c r="B31" i="16"/>
  <c r="B32" i="16"/>
  <c r="B33" i="16"/>
  <c r="B34" i="16"/>
  <c r="B35" i="16"/>
  <c r="B36" i="16"/>
  <c r="B37" i="16"/>
  <c r="B38" i="16"/>
  <c r="B39" i="16"/>
  <c r="B40" i="16"/>
  <c r="B41" i="16"/>
  <c r="B19" i="16"/>
  <c r="B20" i="16"/>
  <c r="B21" i="16"/>
  <c r="B22" i="16"/>
  <c r="B18" i="16"/>
  <c r="J248" i="16"/>
  <c r="L290" i="15"/>
  <c r="J290" i="15"/>
  <c r="B25" i="15"/>
  <c r="B24" i="15"/>
  <c r="B23" i="15"/>
  <c r="B22" i="15"/>
  <c r="B21" i="15"/>
  <c r="B20" i="15"/>
  <c r="B19" i="15"/>
  <c r="B18" i="15"/>
  <c r="B27" i="1"/>
  <c r="B18" i="3"/>
  <c r="B20" i="3"/>
  <c r="B21" i="3"/>
  <c r="B22" i="3"/>
  <c r="B23" i="3"/>
  <c r="B24" i="3"/>
  <c r="B25" i="3"/>
  <c r="B26" i="3"/>
  <c r="B19" i="3"/>
  <c r="J27" i="3"/>
  <c r="K39" i="1"/>
  <c r="J39" i="1"/>
  <c r="L27" i="3"/>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3.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4.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<sst xmlns="http://schemas.openxmlformats.org/spreadsheetml/2006/main" count="2278" uniqueCount="665">
  <si>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</si>
  <si>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</si>
  <si>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</si>
  <si>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</si>
  <si>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</si>
  <si>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</si>
  <si>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</si>
  <si>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</si>
  <si>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</si>
  <si>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</si>
  <si>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</si>
  <si>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</si>
  <si>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</si>
  <si>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</si>
  <si>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</si>
  <si>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</si>
  <si>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</si>
  <si>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</si>
  <si>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</si>
  <si>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</si>
  <si>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</si>
  <si>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</si>
  <si>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</si>
  <si>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</si>
  <si>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</si>
  <si>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</si>
  <si>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</si>
  <si>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</si>
  <si>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</si>
  <si>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</si>
  <si>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</si>
  <si>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</si>
  <si>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</si>
  <si>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</si>
  <si>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</si>
  <si>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</si>
  <si>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</si>
  <si>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</si>
  <si>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</si>
  <si>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</si>
  <si>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</si>
  <si>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</si>
  <si>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</si>
  <si>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</si>
  <si>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</si>
  <si>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</si>
  <si>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</si>
  <si>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</si>
  <si>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</si>
  <si>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</si>
  <si>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</si>
  <si>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</si>
  <si>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</si>
  <si>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</si>
  <si>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</si>
  <si>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</si>
  <si>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</si>
  <si>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</si>
  <si>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</si>
  <si>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</si>
  <si>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</si>
  <si>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</si>
  <si>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</si>
  <si>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</si>
  <si>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</si>
  <si>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</si>
  <si>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</si>
  <si>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</si>
  <si>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</si>
  <si>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</si>
  <si>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</si>
  <si>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</si>
  <si>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</si>
  <si>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</si>
  <si>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</si>
  <si>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</si>
  <si>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</si>
  <si>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</si>
  <si>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</si>
  <si>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</si>
  <si>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</si>
  <si>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</si>
  <si>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</si>
  <si>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</si>
  <si>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</si>
  <si>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</si>
  <si>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</si>
  <si>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</si>
  <si>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</si>
  <si>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</si>
  <si>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</si>
  <si>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</si>
  <si>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</si>
  <si>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</si>
  <si>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9</t>
  </si>
  <si>
    <t>01GTKT3/001</t>
  </si>
  <si>
    <t>KN/12P</t>
  </si>
  <si>
    <t>Chi phí tiếp khách</t>
  </si>
  <si>
    <t>Cước vận chuyển</t>
  </si>
  <si>
    <t>0000202</t>
  </si>
  <si>
    <t>0000447</t>
  </si>
  <si>
    <t>DNTN Dịch Vụ Ăn Uống Cúc Phương</t>
  </si>
  <si>
    <t>Cty Công Nghiệp Tân Á</t>
  </si>
  <si>
    <t>Cty CP Văn Hóa Tổng Hợp Bình Dương</t>
  </si>
  <si>
    <t>Văn phòng phẩm</t>
  </si>
  <si>
    <t>Thùng carton</t>
  </si>
  <si>
    <t>Giấy</t>
  </si>
  <si>
    <t>Cty TNHH SX TM DV Bao Bì Phú Nguyên Thịnh Phát</t>
  </si>
  <si>
    <t>Cty CP Thế Giới Di Động</t>
  </si>
  <si>
    <t>Cty TNHH XD TM DV Hải Thiên</t>
  </si>
  <si>
    <t>Cty TNHH MTV Thanh Phát</t>
  </si>
  <si>
    <t>Cty TNHH Long Thịnh Vina</t>
  </si>
  <si>
    <t>0000446</t>
  </si>
  <si>
    <t>0000453</t>
  </si>
  <si>
    <t>0000464</t>
  </si>
  <si>
    <t>0000474</t>
  </si>
  <si>
    <t>0000270</t>
  </si>
  <si>
    <t>0000287</t>
  </si>
  <si>
    <t>0000289</t>
  </si>
  <si>
    <t>0000301</t>
  </si>
  <si>
    <t>0000318</t>
  </si>
  <si>
    <t>0000333</t>
  </si>
  <si>
    <t>0000337</t>
  </si>
  <si>
    <t>0000345</t>
  </si>
  <si>
    <t>0000356</t>
  </si>
  <si>
    <t>0000364</t>
  </si>
  <si>
    <t>0000377</t>
  </si>
  <si>
    <t>0000401</t>
  </si>
  <si>
    <t>Cty CP TC Mỹ Nghệ Phong Cách Việt</t>
  </si>
  <si>
    <t>Cty TNHH Chemtech</t>
  </si>
  <si>
    <t>Cty TNHH Đồ Gỗ Thanh Thư</t>
  </si>
  <si>
    <t>Cty TNHH TM SX Đại Tấn Lợi</t>
  </si>
  <si>
    <t>Cty TNHH Khang Yến</t>
  </si>
  <si>
    <t>Cty TNHH Phạm Tôn</t>
  </si>
  <si>
    <t>Cty TNHH Đá Xanh</t>
  </si>
  <si>
    <t>Cty CP TM DV KT Cao Nam Phát</t>
  </si>
  <si>
    <t>Cty TNHH Dầu Nhớt Việt Pháp</t>
  </si>
  <si>
    <t>Cty TNHH Vận Tải TM Xăng Dầu Dĩ An</t>
  </si>
  <si>
    <t xml:space="preserve">CN Cty TNHH NN MTV TM &amp; XNK Viettel Tại Bình Dương </t>
  </si>
  <si>
    <t>Cty TNHH EB Bình Dương</t>
  </si>
  <si>
    <t>Cty TNHH TM DV XD Khiết Tường</t>
  </si>
  <si>
    <t>Tập Đoàn Viễn Thông Quân Đội</t>
  </si>
  <si>
    <t>Cty TNHH SX TM Bao Bì Hưng Phát</t>
  </si>
  <si>
    <t>Cty TNHH Nhà Hàng Cơm Ngon Bổ Rẻ</t>
  </si>
  <si>
    <t>DNTN Trạm Xăng Dầu Đông Tân</t>
  </si>
  <si>
    <t>Cty CP Bán Lẻ Kỹ Thuật FPT</t>
  </si>
  <si>
    <t>Cty TNHH MTV TM XNK Đại Thế Giới</t>
  </si>
  <si>
    <t>Cty CP Công Nghệ Và Thông Tin Doanh Nghiệp Việt</t>
  </si>
  <si>
    <t>Cty TNHH MTV Nhà Hàng Năm Lửa</t>
  </si>
  <si>
    <t>VNPT Bình Dương</t>
  </si>
  <si>
    <t>Cty CP Đại Hoài Phát</t>
  </si>
  <si>
    <t>Cty TNHH AEON Việt Nam</t>
  </si>
  <si>
    <t>Cty CP Siêu Thị Vinmart</t>
  </si>
  <si>
    <t>Cty TNHH Four Nine</t>
  </si>
  <si>
    <t>Cty TNHH TM DV Xăng Dầu Thành Minh</t>
  </si>
  <si>
    <t>Cty TNHH TM DV Ba Mắt</t>
  </si>
  <si>
    <t>Cty CP Chuyển Phát Nhanh PTNC</t>
  </si>
  <si>
    <t>Cty TNHH TM DV XNK Gia Hữu</t>
  </si>
  <si>
    <t>Cty TNHH TM DV XD Vinh Đạt</t>
  </si>
  <si>
    <t>Cty TNHH MTV SX TM DV Kim Bảo Châu</t>
  </si>
  <si>
    <t>Cty TNHH TM DV SX Bao Bì Royal</t>
  </si>
  <si>
    <t>Cty TNHH SX TM DV Thiên Long</t>
  </si>
  <si>
    <t>0000618</t>
  </si>
  <si>
    <t>0000379</t>
  </si>
  <si>
    <t>0002245</t>
  </si>
  <si>
    <t>0000481</t>
  </si>
  <si>
    <t>0000488</t>
  </si>
  <si>
    <t>0000495</t>
  </si>
  <si>
    <t>0000499</t>
  </si>
  <si>
    <t>0000493</t>
  </si>
  <si>
    <t>0009831</t>
  </si>
  <si>
    <t>0000081</t>
  </si>
  <si>
    <t>Dầu DO</t>
  </si>
  <si>
    <t>Cước dịch vụ viễn thông</t>
  </si>
  <si>
    <t>Giấy tấm</t>
  </si>
  <si>
    <t>giấy tấm</t>
  </si>
  <si>
    <t>0000459</t>
  </si>
  <si>
    <t>0000461</t>
  </si>
  <si>
    <t>0000463</t>
  </si>
  <si>
    <t>0000466</t>
  </si>
  <si>
    <t>0000468</t>
  </si>
  <si>
    <t>0000469</t>
  </si>
  <si>
    <t>0000470</t>
  </si>
  <si>
    <t>0000471</t>
  </si>
  <si>
    <t>0000472</t>
  </si>
  <si>
    <t>0000473</t>
  </si>
  <si>
    <t>0000475</t>
  </si>
  <si>
    <t>0000477</t>
  </si>
  <si>
    <t>0000480</t>
  </si>
  <si>
    <t>0000482</t>
  </si>
  <si>
    <t>0000484</t>
  </si>
  <si>
    <t>0000486</t>
  </si>
  <si>
    <t>0000487</t>
  </si>
  <si>
    <t>0000489</t>
  </si>
  <si>
    <t>0000490</t>
  </si>
  <si>
    <t>0000491</t>
  </si>
  <si>
    <t>0000492</t>
  </si>
  <si>
    <t>0000496</t>
  </si>
  <si>
    <t>0000498</t>
  </si>
  <si>
    <t>0000500</t>
  </si>
  <si>
    <t>0000502</t>
  </si>
  <si>
    <t>0000503</t>
  </si>
  <si>
    <t>0000504</t>
  </si>
  <si>
    <t>0000506</t>
  </si>
  <si>
    <t>0000507</t>
  </si>
  <si>
    <t>0000508</t>
  </si>
  <si>
    <t>0000509</t>
  </si>
  <si>
    <t>0000510</t>
  </si>
  <si>
    <t>0000511</t>
  </si>
  <si>
    <t>0000512</t>
  </si>
  <si>
    <t>0000513</t>
  </si>
  <si>
    <t>0000514</t>
  </si>
  <si>
    <t>0000515</t>
  </si>
  <si>
    <t>0000517</t>
  </si>
  <si>
    <t>0000518</t>
  </si>
  <si>
    <t>0000520</t>
  </si>
  <si>
    <t>0000522</t>
  </si>
  <si>
    <t>0000523</t>
  </si>
  <si>
    <t>0000524</t>
  </si>
  <si>
    <t>0000525</t>
  </si>
  <si>
    <t>0000527</t>
  </si>
  <si>
    <t>0000528</t>
  </si>
  <si>
    <t>0000530</t>
  </si>
  <si>
    <t>0000531</t>
  </si>
  <si>
    <t>0000532</t>
  </si>
  <si>
    <t>0000534</t>
  </si>
  <si>
    <t>0000535</t>
  </si>
  <si>
    <t>0000536</t>
  </si>
  <si>
    <t>0000537</t>
  </si>
  <si>
    <t>0000538</t>
  </si>
  <si>
    <t>0000539</t>
  </si>
  <si>
    <t>0000540</t>
  </si>
  <si>
    <t>0000541</t>
  </si>
  <si>
    <t>0000542</t>
  </si>
  <si>
    <t>0000544</t>
  </si>
  <si>
    <t>0000545</t>
  </si>
  <si>
    <t>0000546</t>
  </si>
  <si>
    <t>0000547</t>
  </si>
  <si>
    <t>0000548</t>
  </si>
  <si>
    <t>0000549</t>
  </si>
  <si>
    <t>0000551</t>
  </si>
  <si>
    <t>0000553</t>
  </si>
  <si>
    <t>0000554</t>
  </si>
  <si>
    <t>0000556</t>
  </si>
  <si>
    <t>0000558</t>
  </si>
  <si>
    <t>0000559</t>
  </si>
  <si>
    <t>0000561</t>
  </si>
  <si>
    <t>0000562</t>
  </si>
  <si>
    <t>0000563</t>
  </si>
  <si>
    <t>0000565</t>
  </si>
  <si>
    <t>0000566</t>
  </si>
  <si>
    <t>0000567</t>
  </si>
  <si>
    <t>0000568</t>
  </si>
  <si>
    <t>0000569</t>
  </si>
  <si>
    <t>0000570</t>
  </si>
  <si>
    <t>0000572</t>
  </si>
  <si>
    <t>0000574</t>
  </si>
  <si>
    <t>0000575</t>
  </si>
  <si>
    <t>0000576</t>
  </si>
  <si>
    <t>0000577</t>
  </si>
  <si>
    <t>0000578</t>
  </si>
  <si>
    <t>0000579</t>
  </si>
  <si>
    <t>0000580</t>
  </si>
  <si>
    <t>0000581</t>
  </si>
  <si>
    <t>0000582</t>
  </si>
  <si>
    <t>0000583</t>
  </si>
  <si>
    <t>0000584</t>
  </si>
  <si>
    <t>0000586</t>
  </si>
  <si>
    <t>0000587</t>
  </si>
  <si>
    <t>0000588</t>
  </si>
  <si>
    <t>0000589</t>
  </si>
  <si>
    <t>0000590</t>
  </si>
  <si>
    <t>0000591</t>
  </si>
  <si>
    <t>0000593</t>
  </si>
  <si>
    <t>0000594</t>
  </si>
  <si>
    <t>0000595</t>
  </si>
  <si>
    <t>0000596</t>
  </si>
  <si>
    <t>0000597</t>
  </si>
  <si>
    <t>0000598</t>
  </si>
  <si>
    <t>0000599</t>
  </si>
  <si>
    <t>0000600</t>
  </si>
  <si>
    <t>0000601</t>
  </si>
  <si>
    <t>0000602</t>
  </si>
  <si>
    <t>0000604</t>
  </si>
  <si>
    <t>0000605</t>
  </si>
  <si>
    <t>0000606</t>
  </si>
  <si>
    <t>0000607</t>
  </si>
  <si>
    <t>0000608</t>
  </si>
  <si>
    <t>0000609</t>
  </si>
  <si>
    <t>0000610</t>
  </si>
  <si>
    <t>0000612</t>
  </si>
  <si>
    <t>0000613</t>
  </si>
  <si>
    <t>0000614</t>
  </si>
  <si>
    <t>0000615</t>
  </si>
  <si>
    <t>0000617</t>
  </si>
  <si>
    <t>0000619</t>
  </si>
  <si>
    <t>0000620</t>
  </si>
  <si>
    <t>0000621</t>
  </si>
  <si>
    <t>0000623</t>
  </si>
  <si>
    <t>0000624</t>
  </si>
  <si>
    <t>0000625</t>
  </si>
  <si>
    <t>0000626</t>
  </si>
  <si>
    <t>0000627</t>
  </si>
  <si>
    <t>0000628</t>
  </si>
  <si>
    <t>0000629</t>
  </si>
  <si>
    <t>0000631</t>
  </si>
  <si>
    <t>0000632</t>
  </si>
  <si>
    <t>0000633</t>
  </si>
  <si>
    <t>0000634</t>
  </si>
  <si>
    <t>0000636</t>
  </si>
  <si>
    <t>0000637</t>
  </si>
  <si>
    <t>0000638</t>
  </si>
  <si>
    <t>0000639</t>
  </si>
  <si>
    <t>0000641</t>
  </si>
  <si>
    <t>0000642</t>
  </si>
  <si>
    <t>0000643</t>
  </si>
  <si>
    <t>0000644</t>
  </si>
  <si>
    <t>0000645</t>
  </si>
  <si>
    <t>0000646</t>
  </si>
  <si>
    <t>0000647</t>
  </si>
  <si>
    <t>0000648</t>
  </si>
  <si>
    <t>0000649</t>
  </si>
  <si>
    <t>0000650</t>
  </si>
  <si>
    <t>0000651</t>
  </si>
  <si>
    <t>0000652</t>
  </si>
  <si>
    <t>0000653</t>
  </si>
  <si>
    <t>0000654</t>
  </si>
  <si>
    <t>0000655</t>
  </si>
  <si>
    <t>0000656</t>
  </si>
  <si>
    <t>0000659</t>
  </si>
  <si>
    <t>0000660</t>
  </si>
  <si>
    <t>0000661</t>
  </si>
  <si>
    <t>0000662</t>
  </si>
  <si>
    <t>0000663</t>
  </si>
  <si>
    <t>0000665</t>
  </si>
  <si>
    <t>0000666</t>
  </si>
  <si>
    <t>0000667</t>
  </si>
  <si>
    <t>0000668</t>
  </si>
  <si>
    <t>0000669</t>
  </si>
  <si>
    <t>0000670</t>
  </si>
  <si>
    <t>0000671</t>
  </si>
  <si>
    <t>0000672</t>
  </si>
  <si>
    <t>0000673</t>
  </si>
  <si>
    <t>0000674</t>
  </si>
  <si>
    <t>0000675</t>
  </si>
  <si>
    <t>0000676</t>
  </si>
  <si>
    <t>0000678</t>
  </si>
  <si>
    <t>0000679</t>
  </si>
  <si>
    <t>0000682</t>
  </si>
  <si>
    <t>0000684</t>
  </si>
  <si>
    <t>0000685</t>
  </si>
  <si>
    <t>0000686</t>
  </si>
  <si>
    <t>0000687</t>
  </si>
  <si>
    <t>0000688</t>
  </si>
  <si>
    <t>0000689</t>
  </si>
  <si>
    <t>0000690</t>
  </si>
  <si>
    <t>0000691</t>
  </si>
  <si>
    <t>0000692</t>
  </si>
  <si>
    <t>0000693</t>
  </si>
  <si>
    <t>0000695</t>
  </si>
  <si>
    <t>0000696</t>
  </si>
  <si>
    <t>0000697</t>
  </si>
  <si>
    <t>0000698</t>
  </si>
  <si>
    <t>0000699</t>
  </si>
  <si>
    <t>0000701</t>
  </si>
  <si>
    <t>0000703</t>
  </si>
  <si>
    <t>0000704</t>
  </si>
  <si>
    <t>0000705</t>
  </si>
  <si>
    <t>0000706</t>
  </si>
  <si>
    <t>0000707</t>
  </si>
  <si>
    <t>0000708</t>
  </si>
  <si>
    <t>0000709</t>
  </si>
  <si>
    <t>0000710</t>
  </si>
  <si>
    <t>0000711</t>
  </si>
  <si>
    <t>0000712</t>
  </si>
  <si>
    <t>0000714</t>
  </si>
  <si>
    <t>0000715</t>
  </si>
  <si>
    <t>0000716</t>
  </si>
  <si>
    <t>0000717</t>
  </si>
  <si>
    <t>0000721</t>
  </si>
  <si>
    <t>0000722</t>
  </si>
  <si>
    <t>0000724</t>
  </si>
  <si>
    <t>0000725</t>
  </si>
  <si>
    <t>0000726</t>
  </si>
  <si>
    <t>0000727</t>
  </si>
  <si>
    <t>0000728</t>
  </si>
  <si>
    <t>0000729</t>
  </si>
  <si>
    <t>0000731</t>
  </si>
  <si>
    <t>0000732</t>
  </si>
  <si>
    <t>0000733</t>
  </si>
  <si>
    <t>0000734</t>
  </si>
  <si>
    <t>0000735</t>
  </si>
  <si>
    <t>0000736</t>
  </si>
  <si>
    <t>0000737</t>
  </si>
  <si>
    <t>0000739</t>
  </si>
  <si>
    <t>0000740</t>
  </si>
  <si>
    <t>0000741</t>
  </si>
  <si>
    <t xml:space="preserve">VAT Thùng carton </t>
  </si>
  <si>
    <t>VAT giấy tấm</t>
  </si>
  <si>
    <t>VAT Cước vận tải</t>
  </si>
  <si>
    <t>VAT Giấy tấm</t>
  </si>
  <si>
    <t>VAT Tấm lót</t>
  </si>
  <si>
    <t>VAT Thùng carton 390x275x236</t>
  </si>
  <si>
    <t>VAT Giấy 2 lớp</t>
  </si>
  <si>
    <t>Giấy tấm 1 lớp</t>
  </si>
  <si>
    <t xml:space="preserve">VAT Giấy tấm </t>
  </si>
  <si>
    <t>VAT Giấy</t>
  </si>
  <si>
    <t>VAT Giấy cuộn</t>
  </si>
  <si>
    <t>VAT Giấy cuộn 2 lớp</t>
  </si>
  <si>
    <t>VAT giấy cuộn</t>
  </si>
  <si>
    <t>VAT giấy</t>
  </si>
  <si>
    <t>Cty TNHH Asia Polytec</t>
  </si>
  <si>
    <t>Cty TNHH L.O.O.K.S.Y</t>
  </si>
  <si>
    <t>Cty TNHH J Tex Vina</t>
  </si>
  <si>
    <t>Cty TNHH Tân Phước</t>
  </si>
  <si>
    <t>Cty TNHH Yaban Chain Industrial Việt Nam</t>
  </si>
  <si>
    <t>Cty TNHH MTV Bạch Kiếm</t>
  </si>
  <si>
    <t>Cty TNHH Việt Nam BLS</t>
  </si>
  <si>
    <t>Cty CP Đầu Tư Xây Dựng Địa Ốc FDC</t>
  </si>
  <si>
    <t>Cty TNHH Shiogai Seiki Việt Nam</t>
  </si>
  <si>
    <t>Cty TNHH DV TM XNK KH Brench</t>
  </si>
  <si>
    <t>Cty TNHH MTV TM Vương Minh Phát</t>
  </si>
  <si>
    <t>Cty TNHH Nordtc Country Home Việt Nam</t>
  </si>
  <si>
    <t>Cty Cổ Phần SunMen</t>
  </si>
  <si>
    <t>Cty Cổ Phần Ô Tô Vĩnh Thịnh</t>
  </si>
  <si>
    <t>Cty CP Vina Ong</t>
  </si>
  <si>
    <t>Cty TNHH SX TM Kim Dung Phát</t>
  </si>
  <si>
    <t>Cty CP Đầu Tư Xây Dựng &amp; Kinh Doanh Địa Ốc Hoà Bình</t>
  </si>
  <si>
    <t>Cty TNHH Bao Bì Hạnh Phúc</t>
  </si>
  <si>
    <t>Cty TNHH Công Nghiệp Trung Trấn Việt Nam</t>
  </si>
  <si>
    <t>Cty TNHH Young Jin Vinh</t>
  </si>
  <si>
    <t>Cty TNHH Jong Jin Vina</t>
  </si>
  <si>
    <t>Cty TNHH MTV Thương Mại Tông A Dũng</t>
  </si>
  <si>
    <t>Chi Nhánh Cty CP KT Vifa</t>
  </si>
  <si>
    <t>Cty TNHH An Cơ Bình Dương</t>
  </si>
  <si>
    <t>Cty TNHH MTV Bao Bì Hoà Thắng</t>
  </si>
  <si>
    <t>Cty TNHH TM Và SX Greensink</t>
  </si>
  <si>
    <t>Cty TNHH MTV TM Tô Nga Dũng</t>
  </si>
  <si>
    <t>Cty TNHH Tường Huy</t>
  </si>
  <si>
    <t>Cty TNHH Bao Bì Tân Nguyên</t>
  </si>
  <si>
    <t>Cty TNHH SX TM Thanh Thanh Liêm</t>
  </si>
  <si>
    <t>Cty TNHH Guhring Việt Nam</t>
  </si>
  <si>
    <t>Cty TNHH Mai Oanh</t>
  </si>
  <si>
    <t>Cty TNHH Thủy Tuấn</t>
  </si>
  <si>
    <t>Cty CP Vinshoes</t>
  </si>
  <si>
    <t>Cty TNHH MTV Cáp Quang (Focal)</t>
  </si>
  <si>
    <t>Cty TNHH Gia Dương</t>
  </si>
  <si>
    <t>Cty TNHH Nippon Rika Việt Nam</t>
  </si>
  <si>
    <t>Cty TNHH Quần Thái</t>
  </si>
  <si>
    <t>Cty TNHH TM &amp; SX Greensink</t>
  </si>
  <si>
    <t>Cty TNHH TM SEA Việt Nam</t>
  </si>
  <si>
    <t>Cty TNHH Thanh Tuyền</t>
  </si>
  <si>
    <t>Cty TNHH Thiết Kế In Quảng Cáo Chu Du</t>
  </si>
  <si>
    <t>Cty TNHH SX TM DV TMK</t>
  </si>
  <si>
    <t>Cty TNHH Donata</t>
  </si>
  <si>
    <t>Cty Cổ Phần Ting Ray</t>
  </si>
  <si>
    <t>Cty TNHH Đông Sáng Kon Tum</t>
  </si>
  <si>
    <t>Cty Cổ Phần BM Windows</t>
  </si>
  <si>
    <t>Cty TNHH Nhôm Kính &amp; Đầu Tư Trường Giang</t>
  </si>
  <si>
    <t>Cty TNHH Bao Bì Giấy Kim Dung Phát</t>
  </si>
  <si>
    <t>Cty TNHH TMSX Giày Dép Phong Thái An</t>
  </si>
  <si>
    <t>Cty TNHH Bao Bì Carton Gấp Nếp Vinh Toyo</t>
  </si>
  <si>
    <t>Cty TNHH MTV Chế Biến Gỗ Đông Hòa</t>
  </si>
  <si>
    <t>Cty TNHH TM&amp;DV Thời Gian Là Vàng</t>
  </si>
  <si>
    <t>Cty TNHH May Mặc Minh An Gia</t>
  </si>
  <si>
    <t>2206259;2206605</t>
  </si>
  <si>
    <t>0000205</t>
  </si>
  <si>
    <t>0003362</t>
  </si>
  <si>
    <t>0003395</t>
  </si>
  <si>
    <t>0003414</t>
  </si>
  <si>
    <t>VCB</t>
  </si>
  <si>
    <t>0003431</t>
  </si>
  <si>
    <t>0003462</t>
  </si>
  <si>
    <t>0003504</t>
  </si>
  <si>
    <t>0011965</t>
  </si>
  <si>
    <t>0003521</t>
  </si>
  <si>
    <t>0040519</t>
  </si>
  <si>
    <t>0003571</t>
  </si>
  <si>
    <t>0003574</t>
  </si>
  <si>
    <t>0003584</t>
  </si>
  <si>
    <t>0003585</t>
  </si>
  <si>
    <t>0000248</t>
  </si>
  <si>
    <t>0003659</t>
  </si>
  <si>
    <t>2298848;2299165</t>
  </si>
  <si>
    <t>0003683</t>
  </si>
  <si>
    <t>0044598</t>
  </si>
  <si>
    <t>0139077;0139088;0139072</t>
  </si>
  <si>
    <t>1509145</t>
  </si>
  <si>
    <t>0003748</t>
  </si>
  <si>
    <t>0003749</t>
  </si>
  <si>
    <t>0000239</t>
  </si>
  <si>
    <t>0003787</t>
  </si>
  <si>
    <t>0000256</t>
  </si>
  <si>
    <t>0000146</t>
  </si>
  <si>
    <t>0002335</t>
  </si>
  <si>
    <t>2608445;2608107</t>
  </si>
  <si>
    <t>0003856</t>
  </si>
  <si>
    <t>0303256;0303267;0303251</t>
  </si>
  <si>
    <t>0003908</t>
  </si>
  <si>
    <t>0003907</t>
  </si>
  <si>
    <t>0001551</t>
  </si>
  <si>
    <t>0003955</t>
  </si>
  <si>
    <t>0003970</t>
  </si>
  <si>
    <t>0001218</t>
  </si>
  <si>
    <t>0004094</t>
  </si>
  <si>
    <t>0004093</t>
  </si>
  <si>
    <t>0001221</t>
  </si>
  <si>
    <t>0004119</t>
  </si>
  <si>
    <t>VP</t>
  </si>
  <si>
    <t>3646547;3646884</t>
  </si>
  <si>
    <t>0002586</t>
  </si>
  <si>
    <t>0004174</t>
  </si>
  <si>
    <t>0466172;0466183;0466167</t>
  </si>
  <si>
    <t>0001586</t>
  </si>
  <si>
    <t>0001791</t>
  </si>
  <si>
    <t>0009812</t>
  </si>
  <si>
    <t>0029543</t>
  </si>
  <si>
    <t>0000302</t>
  </si>
  <si>
    <t>0000391</t>
  </si>
  <si>
    <t>5121410;5121727</t>
  </si>
  <si>
    <t>0002841</t>
  </si>
  <si>
    <t>0004728;0004739;0004723</t>
  </si>
  <si>
    <t>0002616</t>
  </si>
  <si>
    <t>0937257</t>
  </si>
  <si>
    <t>0000432</t>
  </si>
  <si>
    <t>0020123</t>
  </si>
  <si>
    <t>0003824</t>
  </si>
  <si>
    <t>6941430; 6941726</t>
  </si>
  <si>
    <t>0005866</t>
  </si>
  <si>
    <t>0000497</t>
  </si>
  <si>
    <t>0006056</t>
  </si>
  <si>
    <t>0167159;0167170;0167154</t>
  </si>
  <si>
    <t>0000027</t>
  </si>
  <si>
    <t>0000042</t>
  </si>
  <si>
    <t>0006667</t>
  </si>
  <si>
    <t>0007048</t>
  </si>
  <si>
    <t>0000087</t>
  </si>
  <si>
    <t>0007277</t>
  </si>
  <si>
    <t>0003346</t>
  </si>
  <si>
    <t>0209524;0209853</t>
  </si>
  <si>
    <t>0007651</t>
  </si>
  <si>
    <t>0329530;0329541;0329525</t>
  </si>
  <si>
    <t>0000112</t>
  </si>
  <si>
    <t>0008440</t>
  </si>
  <si>
    <t>0000053</t>
  </si>
  <si>
    <t>0008660</t>
  </si>
  <si>
    <t>0000150</t>
  </si>
  <si>
    <t>0000155</t>
  </si>
  <si>
    <t>0197838</t>
  </si>
  <si>
    <t>0003578</t>
  </si>
  <si>
    <t>0000162</t>
  </si>
  <si>
    <t>0024580</t>
  </si>
  <si>
    <t>0001070</t>
  </si>
  <si>
    <t>2893836;2893529</t>
  </si>
  <si>
    <t>0000183</t>
  </si>
  <si>
    <t>0635479;0635490;0635475</t>
  </si>
  <si>
    <t>0009494</t>
  </si>
  <si>
    <t>0009595</t>
  </si>
  <si>
    <t>0009937</t>
  </si>
  <si>
    <t>0009961</t>
  </si>
  <si>
    <t>0001194</t>
  </si>
  <si>
    <t>0000220</t>
  </si>
  <si>
    <t>0008953</t>
  </si>
  <si>
    <t>0010345</t>
  </si>
  <si>
    <t>0003878</t>
  </si>
  <si>
    <t>0001993</t>
  </si>
  <si>
    <t>5639010;5638728</t>
  </si>
  <si>
    <t>0799905;0799916;0799901</t>
  </si>
  <si>
    <t>0010987</t>
  </si>
  <si>
    <t>0011025</t>
  </si>
  <si>
    <t>0000166</t>
  </si>
  <si>
    <t>0011259</t>
  </si>
  <si>
    <t>0000317</t>
  </si>
  <si>
    <t>0000122</t>
  </si>
  <si>
    <t>0012316</t>
  </si>
  <si>
    <t>8331123;8331382;7667792</t>
  </si>
  <si>
    <t>0963852;0963855;0963866</t>
  </si>
  <si>
    <t>0013055</t>
  </si>
  <si>
    <t>0013202</t>
  </si>
  <si>
    <t>0013617</t>
  </si>
  <si>
    <t>0013735</t>
  </si>
  <si>
    <t>0013938</t>
  </si>
  <si>
    <t>0014149</t>
  </si>
  <si>
    <t>2097879;2098154;1641933</t>
  </si>
  <si>
    <t>0001394</t>
  </si>
  <si>
    <t>1127655;1127658;1127668</t>
  </si>
  <si>
    <t>0000483</t>
  </si>
  <si>
    <t>0014787</t>
  </si>
  <si>
    <t>0015013</t>
  </si>
  <si>
    <t>0015347</t>
  </si>
  <si>
    <t>2031902</t>
  </si>
  <si>
    <t>0015489</t>
  </si>
  <si>
    <t>0146955</t>
  </si>
  <si>
    <t>0015730</t>
  </si>
  <si>
    <t>4677248;4677536</t>
  </si>
  <si>
    <t>0016173</t>
  </si>
  <si>
    <t>0000110</t>
  </si>
  <si>
    <t>1291802;1291805;1291815</t>
  </si>
  <si>
    <t>0003032</t>
  </si>
  <si>
    <t>0000153</t>
  </si>
  <si>
    <t>0017017</t>
  </si>
  <si>
    <t>0017018</t>
  </si>
  <si>
    <t>0017090</t>
  </si>
  <si>
    <t>0000230</t>
  </si>
  <si>
    <t>0000251</t>
  </si>
  <si>
    <t>0002596</t>
  </si>
  <si>
    <t>0017889</t>
  </si>
  <si>
    <t>0003654</t>
  </si>
  <si>
    <t>0000307</t>
  </si>
  <si>
    <t>Viettel Bình Dương - Chi Nhánh Tập Đoàn Viễn Thông Quân Đội</t>
  </si>
  <si>
    <t>Cty TNHH TM DV Sản Xuất Bao Bì Royal</t>
  </si>
  <si>
    <t>CN Cty CP TM DV Cổng Vàng</t>
  </si>
  <si>
    <t>Trung Tâm Kinh Doanh VNPT - Bình Dương</t>
  </si>
  <si>
    <t>Cty TNHH Dấu Chân - CN Huế</t>
  </si>
  <si>
    <t>Cty TNHH TM DV Lẩu Dê Dũng Mập</t>
  </si>
  <si>
    <t>Cty CP Văn Hoá &amp; Thương Mại Bình Dương</t>
  </si>
  <si>
    <t>Cty TNHH MTV Năm Lửa</t>
  </si>
  <si>
    <t>Cty TNHH TM XNK Nguồn Sống Việt</t>
  </si>
  <si>
    <t>Cty TNHH Ngành Giấy Cát Phú</t>
  </si>
  <si>
    <t>DNTN TM DV Khánh Huyên</t>
  </si>
  <si>
    <t>Aeon Mall Bình Dương</t>
  </si>
  <si>
    <t>Cty CP Đầu Tư TM Quốc Tế Mặt Trời</t>
  </si>
  <si>
    <t>Cty TNHH MTV Bao Bì Long Thành Đạt</t>
  </si>
  <si>
    <t>Cty TNHH MTV Thực Phẩm Bình Vinh Sài Gòn</t>
  </si>
  <si>
    <t>Cty CP CN &amp; TT Doanh Nghiệp Việt</t>
  </si>
  <si>
    <t>Cty CP Nhiên Liệu Đồng Tháp</t>
  </si>
  <si>
    <t>Cty TNHH SX Bao Bì Nhựa Giấy Minh Long</t>
  </si>
  <si>
    <t>Cty TNHH MTV Đầu Tư &amp; Vận Tải Biển Phương Nam</t>
  </si>
  <si>
    <t>Cước viễn thông</t>
  </si>
  <si>
    <t xml:space="preserve">Thùng carton </t>
  </si>
  <si>
    <t>Phí dịch vụ SMS</t>
  </si>
  <si>
    <t>Phí chuyển tiền</t>
  </si>
  <si>
    <t>Phí quản lý tài khoản</t>
  </si>
  <si>
    <t xml:space="preserve">Cước dịch vụ viễn thông </t>
  </si>
  <si>
    <t>Thùng giấy</t>
  </si>
  <si>
    <t>Tấm lót 2400x1200</t>
  </si>
  <si>
    <t>Phí duy trì tài khoản</t>
  </si>
  <si>
    <t>Dầu DO, Xăng A96</t>
  </si>
  <si>
    <t>Thu phí dịch vụ SMS</t>
  </si>
  <si>
    <t>Phí ngân hàng</t>
  </si>
  <si>
    <t>Giấy Scan trong</t>
  </si>
  <si>
    <t>Vật dụng phòng khách</t>
  </si>
  <si>
    <t>Gia hạn CKS 3 năm</t>
  </si>
  <si>
    <t>Phí thường niên</t>
  </si>
  <si>
    <t>Giấy Scan 95</t>
  </si>
  <si>
    <t>Thiết bị di động</t>
  </si>
  <si>
    <t>Hộp XH tàu biển</t>
  </si>
  <si>
    <t>Giấy carton 1150x1550</t>
  </si>
  <si>
    <t>Giấy carton 2000x1620</t>
  </si>
  <si>
    <t>Giấy carton 1500x2280</t>
  </si>
  <si>
    <t xml:space="preserve">Giấy carton </t>
  </si>
  <si>
    <t>Phí sử dụng tiền mặt trong ngày</t>
  </si>
  <si>
    <t>Phí nộp tiền mặt</t>
  </si>
  <si>
    <t>Phí rút tiền</t>
  </si>
  <si>
    <t>Xe đạp</t>
  </si>
  <si>
    <t xml:space="preserve">Dịch vụ SMS </t>
  </si>
  <si>
    <t>Thiết bị văn phòng</t>
  </si>
  <si>
    <t>Phí cấp sec</t>
  </si>
  <si>
    <t>Phí sử dụng đường bộ</t>
  </si>
  <si>
    <t>Bánh trung thu</t>
  </si>
  <si>
    <t>Phí chuyển tiền trong ngày</t>
  </si>
  <si>
    <t>giấy cuộn</t>
  </si>
  <si>
    <t>Quảng cáo trang vàng</t>
  </si>
  <si>
    <t>Giấy cuộn</t>
  </si>
  <si>
    <t>Vietcombank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</si>
</sst>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70" formatCode="dd/mm/yyyy;@"/>
    <numFmt numFmtId="173" formatCode="_(* #,##0_);_(* \(#,##0\);_(* &quot;-&quot;??_);_(@_)"/>
  </numFmts>
  <fonts count="11" x14ac:knownFonts="1">
    <font>
      <sz val="10"/>
      <name val="Arial"/>
    </font>
    <font>
      <sz val="10"/>
      <name val="Arial"/>
    </font>
    <font>
      <b/>
      <sz val="11"/>
      <color indexed="12"/>
      <name val="Arial"/>
      <family val="2"/>
    </font>
    <font>
      <sz val="8"/>
      <name val="Arial"/>
      <family val="2"/>
    </font>
    <font>
      <sz val="10"/>
      <name val="Arial"/>
      <family val="2"/>
    </font>
    <font>
      <b/>
      <sz val="9"/>
      <name val="Arial"/>
      <family val="2"/>
    </font>
    <font>
      <sz val="8"/>
      <color indexed="81"/>
      <name val="Tahoma"/>
      <family val="2"/>
    </font>
    <font>
      <b/>
      <sz val="10"/>
      <name val="Arial"/>
      <family val="2"/>
    </font>
    <font>
      <sz val="11"/>
      <name val="Arial"/>
      <family val="2"/>
    </font>
    <font>
      <b/>
      <sz val="11"/>
      <name val="Arial"/>
      <family val="2"/>
    </font>
    <font>
      <sz val="9"/>
      <name val="VNI-Times"/>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5">
    <xf numFmtId="0" fontId="0" fillId="0" borderId="0"/>
    <xf numFmtId="43" fontId="1" fillId="0" borderId="0" applyFont="0" applyFill="0" applyBorder="0" applyAlignment="0" applyProtection="0"/>
    <xf numFmtId="43" fontId="4" fillId="0" borderId="0" applyFont="0" applyFill="0" applyBorder="0" applyAlignment="0" applyProtection="0"/>
    <xf numFmtId="3" fontId="10" fillId="0" borderId="1"/>
    <xf numFmtId="0" fontId="4" fillId="0" borderId="0"/>
  </cellStyleXfs>
  <cellXfs count="191">
    <xf numFmtId="0" fontId="0" fillId="0" borderId="0" xfId="0"/>
    <xf numFmtId="0" fontId="4" fillId="0" borderId="0" xfId="0" applyFont="1"/>
    <xf numFmtId="49" fontId="5" fillId="0" borderId="2" xfId="0" applyNumberFormat="1" applyFont="1" applyBorder="1" applyAlignment="1">
      <alignment horizontal="center" vertical="center" wrapText="1"/>
    </xf>
    <xf numFmtId="0" fontId="4" fillId="0" borderId="2" xfId="0" applyFont="1" applyBorder="1" applyAlignment="1">
      <alignment horizontal="center" wrapText="1"/>
    </xf>
    <xf numFmtId="49" fontId="4" fillId="0" borderId="2" xfId="0" applyNumberFormat="1" applyFont="1" applyBorder="1" applyAlignment="1">
      <alignment vertical="top" wrapText="1"/>
    </xf>
    <xf numFmtId="3" fontId="4" fillId="0" borderId="2" xfId="0" applyNumberFormat="1" applyFont="1" applyBorder="1" applyAlignment="1">
      <alignment vertical="top" wrapText="1"/>
    </xf>
    <xf numFmtId="49" fontId="4" fillId="0" borderId="0" xfId="0" applyNumberFormat="1" applyFont="1"/>
    <xf numFmtId="49" fontId="4" fillId="0" borderId="2" xfId="0" applyNumberFormat="1" applyFont="1" applyBorder="1" applyAlignment="1">
      <alignment horizontal="center" wrapText="1"/>
    </xf>
    <xf numFmtId="49" fontId="4" fillId="0" borderId="2" xfId="0" applyNumberFormat="1" applyFont="1" applyBorder="1" applyAlignment="1">
      <alignment horizontal="center" vertical="top" wrapText="1"/>
    </xf>
    <xf numFmtId="49" fontId="4" fillId="0" borderId="2" xfId="0" applyNumberFormat="1" applyFont="1" applyBorder="1" applyAlignment="1">
      <alignment horizontal="center" vertical="center" wrapText="1"/>
    </xf>
    <xf numFmtId="0" fontId="4" fillId="0" borderId="3" xfId="0" applyFont="1" applyBorder="1" applyAlignment="1">
      <alignment vertical="top" wrapText="1"/>
    </xf>
    <xf numFmtId="49" fontId="4" fillId="0" borderId="3" xfId="0" applyNumberFormat="1" applyFont="1" applyBorder="1" applyAlignment="1">
      <alignment vertical="top" wrapText="1"/>
    </xf>
    <xf numFmtId="3" fontId="4" fillId="0" borderId="4" xfId="0" applyNumberFormat="1" applyFont="1" applyBorder="1" applyAlignment="1">
      <alignment vertical="top" wrapText="1"/>
    </xf>
    <xf numFmtId="49" fontId="2" fillId="0" borderId="0" xfId="0" applyNumberFormat="1" applyFont="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left" indent="4"/>
    </xf>
    <xf numFmtId="49" fontId="4" fillId="0" borderId="0" xfId="0" applyNumberFormat="1" applyFont="1" applyAlignment="1">
      <alignment horizontal="left" indent="15"/>
    </xf>
    <xf numFmtId="49" fontId="4" fillId="0" borderId="0" xfId="0" applyNumberFormat="1" applyFont="1" applyAlignment="1">
      <alignment horizontal="justify"/>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49" fontId="7" fillId="0" borderId="2" xfId="0" applyNumberFormat="1" applyFont="1" applyBorder="1" applyAlignment="1">
      <alignment vertical="top" wrapText="1"/>
    </xf>
    <xf numFmtId="3" fontId="7" fillId="0" borderId="2" xfId="0" applyNumberFormat="1" applyFont="1" applyBorder="1" applyAlignment="1">
      <alignment vertical="top" wrapText="1"/>
    </xf>
    <xf numFmtId="0" fontId="7" fillId="0" borderId="0" xfId="0" applyFont="1"/>
    <xf numFmtId="170" fontId="4" fillId="0" borderId="2" xfId="0" applyNumberFormat="1" applyFont="1" applyBorder="1" applyAlignment="1">
      <alignment vertical="top" wrapText="1"/>
    </xf>
    <xf numFmtId="0" fontId="0" fillId="0" borderId="0" xfId="0"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xf>
    <xf numFmtId="0" fontId="4" fillId="0" borderId="0" xfId="0" applyFont="1" applyAlignment="1">
      <alignment vertical="top" wrapText="1"/>
    </xf>
    <xf numFmtId="0" fontId="4" fillId="0" borderId="2" xfId="0" applyFont="1" applyBorder="1" applyAlignment="1">
      <alignment vertical="center" wrapText="1"/>
    </xf>
    <xf numFmtId="49" fontId="4" fillId="0" borderId="2" xfId="0" applyNumberFormat="1" applyFont="1" applyBorder="1" applyAlignment="1">
      <alignment vertical="center" wrapText="1"/>
    </xf>
    <xf numFmtId="170" fontId="4" fillId="0" borderId="2" xfId="0" applyNumberFormat="1" applyFont="1" applyBorder="1" applyAlignment="1">
      <alignment vertical="center" wrapText="1"/>
    </xf>
    <xf numFmtId="3" fontId="4" fillId="0" borderId="2" xfId="0" applyNumberFormat="1" applyFont="1" applyBorder="1" applyAlignment="1">
      <alignment vertical="center" wrapText="1"/>
    </xf>
    <xf numFmtId="49" fontId="4" fillId="0" borderId="2" xfId="0" applyNumberFormat="1" applyFont="1" applyBorder="1" applyAlignment="1">
      <alignment horizontal="left" vertical="center" wrapText="1"/>
    </xf>
    <xf numFmtId="49" fontId="4" fillId="0" borderId="2" xfId="0" quotePrefix="1" applyNumberFormat="1" applyFont="1" applyBorder="1" applyAlignment="1">
      <alignment horizontal="center" vertical="center" wrapText="1"/>
    </xf>
    <xf numFmtId="173" fontId="7" fillId="0" borderId="2" xfId="1" applyNumberFormat="1" applyFont="1" applyBorder="1" applyAlignment="1">
      <alignment vertical="top" wrapText="1"/>
    </xf>
    <xf numFmtId="0" fontId="8" fillId="0" borderId="0" xfId="4" applyFont="1" applyAlignment="1">
      <alignment vertical="center"/>
    </xf>
    <xf numFmtId="0" fontId="9" fillId="0" borderId="0" xfId="4" applyFont="1" applyAlignment="1">
      <alignment horizontal="center" vertical="center"/>
    </xf>
    <xf numFmtId="49" fontId="8" fillId="0" borderId="0" xfId="4" applyNumberFormat="1" applyFont="1" applyAlignment="1">
      <alignment vertical="center"/>
    </xf>
    <xf numFmtId="0" fontId="8" fillId="0" borderId="0" xfId="4" applyFont="1" applyAlignment="1">
      <alignment horizontal="center" vertical="center"/>
    </xf>
    <xf numFmtId="1" fontId="8" fillId="0" borderId="0" xfId="4" applyNumberFormat="1" applyFont="1" applyAlignment="1">
      <alignment vertical="center"/>
    </xf>
    <xf numFmtId="0" fontId="8" fillId="0" borderId="0" xfId="4" applyFont="1" applyAlignment="1">
      <alignment horizontal="left" vertical="center"/>
    </xf>
    <xf numFmtId="49" fontId="9" fillId="0" borderId="2" xfId="4" applyNumberFormat="1" applyFont="1" applyBorder="1" applyAlignment="1">
      <alignment horizontal="center" vertical="center" wrapText="1"/>
    </xf>
    <xf numFmtId="0" fontId="8" fillId="0" borderId="2" xfId="4" applyFont="1" applyBorder="1" applyAlignment="1">
      <alignment horizontal="center" vertical="center"/>
    </xf>
    <xf numFmtId="49" fontId="8" fillId="0" borderId="2" xfId="4" applyNumberFormat="1" applyFont="1" applyBorder="1" applyAlignment="1">
      <alignment horizontal="center" vertical="center" wrapText="1"/>
    </xf>
    <xf numFmtId="0" fontId="8" fillId="0" borderId="2" xfId="4"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9" xfId="4" applyNumberFormat="1" applyFont="1" applyBorder="1" applyAlignment="1">
      <alignment vertical="center"/>
    </xf>
    <xf numFmtId="49" fontId="8" fillId="0" borderId="4" xfId="4" applyNumberFormat="1" applyFont="1" applyBorder="1" applyAlignment="1">
      <alignment vertical="center"/>
    </xf>
    <xf numFmtId="49" fontId="8" fillId="0" borderId="3" xfId="4" applyNumberFormat="1" applyFont="1" applyBorder="1" applyAlignment="1">
      <alignment vertical="center"/>
    </xf>
    <xf numFmtId="49" fontId="8" fillId="0" borderId="10" xfId="4" applyNumberFormat="1" applyFont="1" applyBorder="1" applyAlignment="1">
      <alignment horizontal="center" vertical="center" wrapText="1"/>
    </xf>
    <xf numFmtId="170" fontId="8" fillId="0" borderId="10" xfId="4" applyNumberFormat="1" applyFont="1" applyBorder="1" applyAlignment="1">
      <alignment vertical="center" wrapText="1"/>
    </xf>
    <xf numFmtId="49" fontId="8" fillId="0" borderId="10" xfId="4" applyNumberFormat="1" applyFont="1" applyBorder="1" applyAlignment="1">
      <alignment horizontal="left" vertical="center" wrapText="1"/>
    </xf>
    <xf numFmtId="2" fontId="8" fillId="0" borderId="10" xfId="4" applyNumberFormat="1" applyFont="1" applyFill="1" applyBorder="1" applyAlignment="1" applyProtection="1">
      <alignment horizontal="center" vertical="center" wrapText="1"/>
      <protection hidden="1"/>
    </xf>
    <xf numFmtId="49" fontId="8" fillId="0" borderId="11" xfId="4" applyNumberFormat="1" applyFont="1" applyBorder="1" applyAlignment="1">
      <alignment horizontal="center" vertical="center" wrapText="1"/>
    </xf>
    <xf numFmtId="49" fontId="8" fillId="0" borderId="12" xfId="4" applyNumberFormat="1" applyFont="1" applyBorder="1" applyAlignment="1">
      <alignment horizontal="center" vertical="center" wrapText="1"/>
    </xf>
    <xf numFmtId="173" fontId="8" fillId="0" borderId="0" xfId="2" applyNumberFormat="1" applyFont="1" applyAlignment="1">
      <alignment vertical="center"/>
    </xf>
    <xf numFmtId="49" fontId="8" fillId="0" borderId="10" xfId="4" quotePrefix="1" applyNumberFormat="1" applyFont="1" applyBorder="1" applyAlignment="1">
      <alignment horizontal="center" vertical="center" wrapText="1"/>
    </xf>
    <xf numFmtId="49" fontId="8" fillId="0" borderId="10" xfId="4" applyNumberFormat="1" applyFont="1" applyBorder="1" applyAlignment="1">
      <alignment vertical="center" wrapText="1"/>
    </xf>
    <xf numFmtId="173" fontId="8" fillId="0" borderId="0" xfId="2" quotePrefix="1" applyNumberFormat="1" applyFont="1" applyAlignment="1">
      <alignment vertical="center"/>
    </xf>
    <xf numFmtId="49" fontId="8" fillId="0" borderId="13" xfId="4" applyNumberFormat="1" applyFont="1" applyBorder="1" applyAlignment="1">
      <alignment horizontal="center" vertical="center" wrapText="1"/>
    </xf>
    <xf numFmtId="0" fontId="8" fillId="0" borderId="0" xfId="4" quotePrefix="1" applyFont="1" applyAlignment="1">
      <alignment vertical="center"/>
    </xf>
    <xf numFmtId="0" fontId="9" fillId="0" borderId="2" xfId="4" applyFont="1" applyBorder="1" applyAlignment="1">
      <alignment vertical="center"/>
    </xf>
    <xf numFmtId="0" fontId="9" fillId="0" borderId="2" xfId="4" applyFont="1" applyBorder="1" applyAlignment="1">
      <alignment vertical="center" wrapText="1"/>
    </xf>
    <xf numFmtId="49" fontId="9" fillId="0" borderId="2" xfId="4" applyNumberFormat="1" applyFont="1" applyBorder="1" applyAlignment="1">
      <alignment vertical="center" wrapText="1"/>
    </xf>
    <xf numFmtId="0" fontId="9" fillId="0" borderId="2" xfId="4" applyFont="1" applyBorder="1" applyAlignment="1">
      <alignment horizontal="center" vertical="center" wrapText="1"/>
    </xf>
    <xf numFmtId="3" fontId="9" fillId="0" borderId="2" xfId="4" applyNumberFormat="1" applyFont="1" applyBorder="1" applyAlignment="1">
      <alignment vertical="center" wrapText="1"/>
    </xf>
    <xf numFmtId="0" fontId="9" fillId="0" borderId="0" xfId="4" applyFont="1" applyAlignment="1">
      <alignment vertical="center"/>
    </xf>
    <xf numFmtId="49" fontId="8" fillId="0" borderId="9" xfId="4" applyNumberFormat="1" applyFont="1" applyBorder="1" applyAlignment="1">
      <alignment horizontal="left" vertical="center"/>
    </xf>
    <xf numFmtId="49" fontId="8" fillId="0" borderId="4" xfId="4" applyNumberFormat="1" applyFont="1" applyBorder="1" applyAlignment="1">
      <alignment horizontal="left" vertical="center" wrapText="1"/>
    </xf>
    <xf numFmtId="3" fontId="8" fillId="0" borderId="4" xfId="4" applyNumberFormat="1" applyFont="1" applyBorder="1" applyAlignment="1">
      <alignment vertical="center" wrapText="1"/>
    </xf>
    <xf numFmtId="49" fontId="8" fillId="0" borderId="4" xfId="4" applyNumberFormat="1" applyFont="1" applyBorder="1" applyAlignment="1">
      <alignment vertical="center" wrapText="1"/>
    </xf>
    <xf numFmtId="0" fontId="8" fillId="0" borderId="3" xfId="4" applyFont="1" applyBorder="1" applyAlignment="1">
      <alignment vertical="center" wrapText="1"/>
    </xf>
    <xf numFmtId="49" fontId="8" fillId="0" borderId="2" xfId="4" applyNumberFormat="1" applyFont="1" applyBorder="1" applyAlignment="1">
      <alignment vertical="center"/>
    </xf>
    <xf numFmtId="49" fontId="8" fillId="0" borderId="2" xfId="4" applyNumberFormat="1" applyFont="1" applyBorder="1" applyAlignment="1">
      <alignment vertical="center" wrapText="1"/>
    </xf>
    <xf numFmtId="170" fontId="8" fillId="0" borderId="2" xfId="4" applyNumberFormat="1" applyFont="1" applyBorder="1" applyAlignment="1">
      <alignment vertical="center" wrapText="1"/>
    </xf>
    <xf numFmtId="3" fontId="8" fillId="0" borderId="2" xfId="4" applyNumberFormat="1" applyFont="1" applyBorder="1" applyAlignment="1">
      <alignment vertical="center" wrapText="1"/>
    </xf>
    <xf numFmtId="173" fontId="9" fillId="0" borderId="0" xfId="2" applyNumberFormat="1" applyFont="1" applyAlignment="1">
      <alignment vertical="center"/>
    </xf>
    <xf numFmtId="0" fontId="8" fillId="0" borderId="0" xfId="4" applyFont="1" applyAlignment="1">
      <alignment horizontal="justify" vertical="center"/>
    </xf>
    <xf numFmtId="0" fontId="4" fillId="0" borderId="0" xfId="4"/>
    <xf numFmtId="0" fontId="4" fillId="0" borderId="5" xfId="4" applyBorder="1"/>
    <xf numFmtId="0" fontId="4" fillId="0" borderId="0" xfId="4" applyBorder="1" applyAlignment="1">
      <alignment horizontal="left"/>
    </xf>
    <xf numFmtId="0" fontId="4" fillId="0" borderId="0" xfId="4" applyBorder="1"/>
    <xf numFmtId="0" fontId="4" fillId="0" borderId="0" xfId="4" quotePrefix="1" applyBorder="1" applyAlignment="1">
      <alignment horizontal="left"/>
    </xf>
    <xf numFmtId="0" fontId="4" fillId="0" borderId="6" xfId="4" quotePrefix="1" applyBorder="1" applyAlignment="1">
      <alignment horizontal="left"/>
    </xf>
    <xf numFmtId="0" fontId="4" fillId="0" borderId="6" xfId="4" applyBorder="1"/>
    <xf numFmtId="0" fontId="4" fillId="0" borderId="0" xfId="4" quotePrefix="1" applyFont="1" applyBorder="1" applyAlignment="1">
      <alignment horizontal="left"/>
    </xf>
    <xf numFmtId="0" fontId="4" fillId="0" borderId="7" xfId="4" applyBorder="1"/>
    <xf numFmtId="0" fontId="4" fillId="0" borderId="8" xfId="4" applyBorder="1"/>
    <xf numFmtId="173" fontId="8" fillId="0" borderId="10" xfId="1" applyNumberFormat="1" applyFont="1" applyBorder="1" applyAlignment="1">
      <alignment horizontal="right" vertical="center" wrapText="1"/>
    </xf>
    <xf numFmtId="173" fontId="8" fillId="0" borderId="10" xfId="1" applyNumberFormat="1" applyFont="1" applyBorder="1" applyAlignment="1">
      <alignment horizontal="center" vertical="center" wrapText="1"/>
    </xf>
    <xf numFmtId="173" fontId="8" fillId="0" borderId="10" xfId="1" applyNumberFormat="1" applyFont="1" applyBorder="1" applyAlignment="1">
      <alignment vertical="center" wrapText="1"/>
    </xf>
    <xf numFmtId="173" fontId="9" fillId="0" borderId="2" xfId="1" applyNumberFormat="1" applyFont="1" applyBorder="1" applyAlignment="1">
      <alignment vertical="center" wrapText="1"/>
    </xf>
    <xf numFmtId="9" fontId="8" fillId="0" borderId="11" xfId="1" applyNumberFormat="1" applyFont="1" applyBorder="1" applyAlignment="1">
      <alignment horizontal="center" vertical="center" wrapText="1"/>
    </xf>
    <xf numFmtId="0" fontId="0" fillId="0" borderId="2" xfId="0" applyBorder="1" applyAlignment="1">
      <alignment vertical="center"/>
    </xf>
    <xf numFmtId="0" fontId="4" fillId="0" borderId="2" xfId="0" applyFont="1" applyBorder="1" applyAlignment="1">
      <alignment vertical="center"/>
    </xf>
    <xf numFmtId="0" fontId="4" fillId="0" borderId="2" xfId="0" quotePrefix="1" applyFont="1" applyBorder="1" applyAlignment="1">
      <alignment vertical="center"/>
    </xf>
    <xf numFmtId="0" fontId="0" fillId="0" borderId="2" xfId="0" quotePrefix="1" applyFont="1" applyBorder="1" applyAlignment="1">
      <alignment vertical="center"/>
    </xf>
    <xf numFmtId="0" fontId="0" fillId="0" borderId="2" xfId="0" quotePrefix="1" applyBorder="1" applyAlignment="1">
      <alignment vertical="center"/>
    </xf>
    <xf numFmtId="173" fontId="8" fillId="0" borderId="0" xfId="1" applyNumberFormat="1" applyFont="1" applyAlignment="1">
      <alignment vertical="center"/>
    </xf>
    <xf numFmtId="173" fontId="8" fillId="0" borderId="0" xfId="4" applyNumberFormat="1" applyFont="1" applyAlignment="1">
      <alignment vertical="center"/>
    </xf>
    <xf numFmtId="0" fontId="8" fillId="0" borderId="10" xfId="4" applyNumberFormat="1" applyFont="1" applyBorder="1" applyAlignment="1">
      <alignment horizontal="center" vertical="center" wrapText="1"/>
    </xf>
    <xf numFmtId="0" fontId="8" fillId="0" borderId="12" xfId="4" applyNumberFormat="1" applyFont="1" applyBorder="1" applyAlignment="1">
      <alignment horizontal="center" vertical="center"/>
    </xf>
    <xf numFmtId="0" fontId="8" fillId="0" borderId="10" xfId="4" applyNumberFormat="1" applyFont="1" applyBorder="1" applyAlignment="1">
      <alignment horizontal="center" vertical="center"/>
    </xf>
    <xf numFmtId="0" fontId="8" fillId="0" borderId="12" xfId="0" applyFont="1" applyBorder="1" applyAlignment="1">
      <alignment vertical="center"/>
    </xf>
    <xf numFmtId="0" fontId="8" fillId="0" borderId="10" xfId="0" applyFont="1" applyBorder="1" applyAlignment="1">
      <alignment vertical="center"/>
    </xf>
    <xf numFmtId="0" fontId="9" fillId="2" borderId="14" xfId="4" applyFont="1" applyFill="1" applyBorder="1" applyAlignment="1">
      <alignment vertical="center"/>
    </xf>
    <xf numFmtId="49" fontId="9" fillId="2" borderId="14" xfId="4" quotePrefix="1" applyNumberFormat="1" applyFont="1" applyFill="1" applyBorder="1" applyAlignment="1">
      <alignment vertical="center"/>
    </xf>
    <xf numFmtId="0" fontId="8" fillId="0" borderId="10" xfId="4" applyNumberFormat="1" applyFont="1" applyBorder="1" applyAlignment="1">
      <alignment horizontal="left" vertical="center" wrapText="1"/>
    </xf>
    <xf numFmtId="170" fontId="8" fillId="0" borderId="10" xfId="4" applyNumberFormat="1" applyFont="1" applyBorder="1" applyAlignment="1">
      <alignment horizontal="center" vertical="center" wrapText="1"/>
    </xf>
    <xf numFmtId="0" fontId="4" fillId="0" borderId="10" xfId="0" applyNumberFormat="1" applyFont="1" applyBorder="1" applyAlignment="1">
      <alignment horizontal="center" vertical="center" wrapText="1"/>
    </xf>
    <xf numFmtId="0" fontId="4" fillId="0" borderId="10" xfId="0" applyFont="1" applyBorder="1" applyAlignment="1">
      <alignment vertical="center" wrapText="1"/>
    </xf>
    <xf numFmtId="49" fontId="4" fillId="0" borderId="10" xfId="0" quotePrefix="1" applyNumberFormat="1" applyFont="1" applyBorder="1" applyAlignment="1">
      <alignment horizontal="center" vertical="center" wrapText="1"/>
    </xf>
    <xf numFmtId="170" fontId="4" fillId="0" borderId="10" xfId="0" applyNumberFormat="1" applyFont="1" applyBorder="1" applyAlignment="1">
      <alignment vertical="center" wrapText="1"/>
    </xf>
    <xf numFmtId="0" fontId="0" fillId="0" borderId="10" xfId="0" applyBorder="1" applyAlignment="1">
      <alignment vertical="center"/>
    </xf>
    <xf numFmtId="49" fontId="4" fillId="0" borderId="10" xfId="0" applyNumberFormat="1" applyFont="1" applyBorder="1" applyAlignment="1">
      <alignment horizontal="left" vertical="center" wrapText="1"/>
    </xf>
    <xf numFmtId="173" fontId="4" fillId="0" borderId="10" xfId="1" applyNumberFormat="1" applyFont="1" applyBorder="1" applyAlignment="1">
      <alignment vertical="center" wrapText="1"/>
    </xf>
    <xf numFmtId="3" fontId="4" fillId="0" borderId="15" xfId="0" applyNumberFormat="1" applyFont="1" applyBorder="1" applyAlignment="1">
      <alignment vertical="top" wrapText="1"/>
    </xf>
    <xf numFmtId="0" fontId="4" fillId="0" borderId="16" xfId="0" applyFont="1" applyBorder="1" applyAlignment="1">
      <alignment vertical="top" wrapText="1"/>
    </xf>
    <xf numFmtId="49" fontId="7" fillId="0" borderId="17" xfId="0" applyNumberFormat="1" applyFont="1" applyBorder="1" applyAlignment="1">
      <alignment vertical="top" wrapText="1"/>
    </xf>
    <xf numFmtId="173" fontId="7" fillId="0" borderId="17" xfId="1" applyNumberFormat="1" applyFont="1" applyBorder="1" applyAlignment="1">
      <alignment vertical="top" wrapText="1"/>
    </xf>
    <xf numFmtId="0" fontId="4" fillId="0" borderId="10" xfId="0" applyNumberFormat="1" applyFont="1" applyBorder="1" applyAlignment="1">
      <alignment horizontal="left" vertical="center"/>
    </xf>
    <xf numFmtId="0" fontId="4" fillId="0" borderId="10" xfId="0" applyNumberFormat="1" applyFont="1" applyBorder="1" applyAlignment="1">
      <alignment vertical="center" wrapText="1"/>
    </xf>
    <xf numFmtId="0" fontId="4" fillId="0" borderId="11" xfId="0" applyNumberFormat="1" applyFont="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173" fontId="4" fillId="0" borderId="11" xfId="1" applyNumberFormat="1" applyFont="1" applyBorder="1" applyAlignment="1">
      <alignment vertical="center" wrapText="1"/>
    </xf>
    <xf numFmtId="0" fontId="4" fillId="0" borderId="2" xfId="0" applyFont="1" applyBorder="1" applyAlignment="1">
      <alignment vertical="top" wrapText="1"/>
    </xf>
    <xf numFmtId="49" fontId="9" fillId="0" borderId="2" xfId="4" applyNumberFormat="1" applyFont="1" applyBorder="1" applyAlignment="1">
      <alignment horizontal="center" vertical="center" wrapText="1"/>
    </xf>
    <xf numFmtId="1" fontId="9" fillId="0" borderId="2" xfId="4" applyNumberFormat="1" applyFont="1" applyBorder="1" applyAlignment="1">
      <alignment horizontal="center" vertical="center" wrapText="1"/>
    </xf>
    <xf numFmtId="0" fontId="9" fillId="0" borderId="0" xfId="4" applyFont="1" applyAlignment="1">
      <alignment horizontal="center" vertical="center"/>
    </xf>
    <xf numFmtId="0" fontId="8" fillId="0" borderId="0" xfId="4" applyFont="1" applyAlignment="1">
      <alignment horizontal="center" vertical="center"/>
    </xf>
    <xf numFmtId="0" fontId="8" fillId="0" borderId="0" xfId="4" applyFont="1" applyAlignment="1">
      <alignment horizontal="left" vertical="center"/>
    </xf>
    <xf numFmtId="0" fontId="8" fillId="0" borderId="0" xfId="4" applyFont="1" applyBorder="1" applyAlignment="1">
      <alignment horizontal="right" vertical="center"/>
    </xf>
    <xf numFmtId="49" fontId="9" fillId="0" borderId="2" xfId="4" applyNumberFormat="1" applyFont="1" applyBorder="1" applyAlignment="1">
      <alignment horizontal="center" vertical="center"/>
    </xf>
    <xf numFmtId="49" fontId="9" fillId="0" borderId="15" xfId="4" applyNumberFormat="1" applyFont="1" applyBorder="1" applyAlignment="1">
      <alignment horizontal="center" vertical="center" wrapText="1"/>
    </xf>
    <xf numFmtId="49" fontId="9" fillId="0" borderId="16" xfId="4" applyNumberFormat="1" applyFont="1" applyBorder="1" applyAlignment="1">
      <alignment horizontal="center" vertical="center" wrapText="1"/>
    </xf>
    <xf numFmtId="49" fontId="9" fillId="0" borderId="18" xfId="4" applyNumberFormat="1" applyFont="1" applyBorder="1" applyAlignment="1">
      <alignment horizontal="center" vertical="center" wrapText="1"/>
    </xf>
    <xf numFmtId="49" fontId="9" fillId="0" borderId="19" xfId="4" applyNumberFormat="1" applyFont="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applyBorder="1" applyAlignment="1">
      <alignment horizontal="right"/>
    </xf>
    <xf numFmtId="49" fontId="5" fillId="0" borderId="2" xfId="0" applyNumberFormat="1" applyFont="1" applyBorder="1" applyAlignment="1">
      <alignment horizontal="center" vertical="center" wrapText="1"/>
    </xf>
    <xf numFmtId="49" fontId="5" fillId="0" borderId="15"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5" fillId="0" borderId="19" xfId="0" applyNumberFormat="1" applyFont="1" applyBorder="1" applyAlignment="1">
      <alignment horizontal="center" vertical="center" wrapText="1"/>
    </xf>
    <xf numFmtId="49" fontId="4" fillId="0" borderId="20"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49" fontId="4" fillId="0" borderId="2" xfId="0" applyNumberFormat="1" applyFont="1" applyBorder="1" applyAlignment="1">
      <alignment horizontal="left" vertical="top" wrapText="1"/>
    </xf>
    <xf numFmtId="0" fontId="4" fillId="0" borderId="0" xfId="0" quotePrefix="1" applyFont="1"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wrapText="1"/>
    </xf>
    <xf numFmtId="0" fontId="0" fillId="0" borderId="0" xfId="0" quotePrefix="1" applyBorder="1" applyAlignment="1">
      <alignment horizontal="left" wrapText="1"/>
    </xf>
    <xf numFmtId="0" fontId="0" fillId="0" borderId="6" xfId="0" quotePrefix="1" applyBorder="1" applyAlignment="1">
      <alignment horizontal="left" wrapText="1"/>
    </xf>
    <xf numFmtId="0" fontId="0" fillId="0" borderId="0" xfId="0" applyBorder="1" applyAlignment="1">
      <alignment horizontal="left"/>
    </xf>
    <xf numFmtId="0" fontId="4" fillId="0" borderId="8" xfId="0" quotePrefix="1" applyFont="1" applyBorder="1" applyAlignment="1">
      <alignment horizontal="left"/>
    </xf>
    <xf numFmtId="0" fontId="0" fillId="0" borderId="8" xfId="0" quotePrefix="1" applyBorder="1" applyAlignment="1">
      <alignment horizontal="left"/>
    </xf>
    <xf numFmtId="0" fontId="0" fillId="0" borderId="24" xfId="0" quotePrefix="1" applyBorder="1" applyAlignment="1">
      <alignment horizontal="left"/>
    </xf>
    <xf numFmtId="0" fontId="0" fillId="0" borderId="6" xfId="0" applyBorder="1" applyAlignment="1">
      <alignment horizontal="left"/>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5" xfId="0" applyFont="1" applyBorder="1" applyAlignment="1">
      <alignment horizontal="left" vertical="center"/>
    </xf>
    <xf numFmtId="0" fontId="7" fillId="0" borderId="0" xfId="0" applyFont="1" applyBorder="1" applyAlignment="1">
      <alignment horizontal="left" vertical="center"/>
    </xf>
    <xf numFmtId="0" fontId="7" fillId="0" borderId="6" xfId="0" applyFont="1" applyBorder="1" applyAlignment="1">
      <alignment horizontal="left" vertical="center"/>
    </xf>
    <xf numFmtId="0" fontId="7" fillId="0" borderId="21" xfId="4" applyFont="1" applyBorder="1" applyAlignment="1">
      <alignment horizontal="center" vertical="center"/>
    </xf>
    <xf numFmtId="0" fontId="7" fillId="0" borderId="22" xfId="4" applyFont="1" applyBorder="1" applyAlignment="1">
      <alignment horizontal="center" vertical="center"/>
    </xf>
    <xf numFmtId="0" fontId="7" fillId="0" borderId="23" xfId="4" applyFont="1" applyBorder="1" applyAlignment="1">
      <alignment horizontal="center" vertical="center"/>
    </xf>
    <xf numFmtId="0" fontId="7" fillId="0" borderId="5" xfId="4" applyFont="1" applyBorder="1" applyAlignment="1">
      <alignment horizontal="left" vertical="center"/>
    </xf>
    <xf numFmtId="0" fontId="7" fillId="0" borderId="0" xfId="4" applyFont="1" applyBorder="1" applyAlignment="1">
      <alignment horizontal="left" vertical="center"/>
    </xf>
    <xf numFmtId="0" fontId="7" fillId="0" borderId="6" xfId="4" applyFont="1" applyBorder="1" applyAlignment="1">
      <alignment horizontal="left" vertical="center"/>
    </xf>
    <xf numFmtId="0" fontId="4" fillId="0" borderId="0" xfId="4" applyBorder="1" applyAlignment="1">
      <alignment horizontal="left"/>
    </xf>
    <xf numFmtId="0" fontId="4" fillId="0" borderId="6" xfId="4" applyBorder="1" applyAlignment="1">
      <alignment horizontal="left"/>
    </xf>
    <xf numFmtId="0" fontId="4" fillId="0" borderId="0" xfId="4" quotePrefix="1" applyBorder="1" applyAlignment="1">
      <alignment horizontal="left"/>
    </xf>
    <xf numFmtId="0" fontId="4" fillId="0" borderId="6" xfId="4" quotePrefix="1" applyBorder="1" applyAlignment="1">
      <alignment horizontal="left"/>
    </xf>
    <xf numFmtId="0" fontId="4" fillId="0" borderId="0" xfId="4" quotePrefix="1" applyFont="1" applyBorder="1" applyAlignment="1">
      <alignment horizontal="left"/>
    </xf>
    <xf numFmtId="0" fontId="4" fillId="0" borderId="0" xfId="4" quotePrefix="1" applyFont="1" applyBorder="1" applyAlignment="1">
      <alignment horizontal="left" wrapText="1"/>
    </xf>
    <xf numFmtId="0" fontId="4" fillId="0" borderId="6" xfId="4" quotePrefix="1" applyFont="1" applyBorder="1" applyAlignment="1">
      <alignment horizontal="left" wrapText="1"/>
    </xf>
    <xf numFmtId="0" fontId="4" fillId="0" borderId="8" xfId="4" quotePrefix="1" applyFont="1" applyBorder="1" applyAlignment="1">
      <alignment horizontal="left"/>
    </xf>
    <xf numFmtId="0" fontId="4" fillId="0" borderId="8" xfId="4" quotePrefix="1" applyBorder="1" applyAlignment="1">
      <alignment horizontal="left"/>
    </xf>
    <xf numFmtId="0" fontId="4" fillId="0" borderId="24" xfId="4" quotePrefix="1" applyBorder="1" applyAlignment="1">
      <alignment horizontal="left"/>
    </xf>
    <xf numFmtId="0" fontId="4" fillId="0" borderId="0" xfId="4" quotePrefix="1" applyBorder="1" applyAlignment="1">
      <alignment horizontal="left" wrapText="1"/>
    </xf>
    <xf numFmtId="0" fontId="4" fillId="0" borderId="6" xfId="4" quotePrefix="1" applyBorder="1" applyAlignment="1">
      <alignment horizontal="left" wrapText="1"/>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1025" name="Text Box 1"/>
        <xdr:cNvSpPr txBox="1">
          <a:spLocks noChangeArrowheads="1"/>
        </xdr:cNvSpPr>
      </xdr:nvSpPr>
      <xdr:spPr bwMode="auto">
        <a:xfrm>
          <a:off x="152400" y="133349"/>
          <a:ext cx="192404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7" tint="-0.499984740745262"/>
  </sheetPr>
  <dimension ref="A3:Q390"/>
  <sheetViews>
    <sheetView tabSelected="1" topLeftCell="B13" zoomScale="85" workbookViewId="0">
      <pane ySplit="4" topLeftCell="A245" activePane="bottomLeft" state="frozen"/>
      <selection activeCell="F24" sqref="F24"/>
      <selection pane="bottomLeft" activeCell="G268" sqref="G268"/>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13.140625" style="39" bestFit="1" customWidth="1"/>
    <col min="16" max="16" width="16" style="39" bestFit="1" customWidth="1"/>
    <col min="17" max="16384" width="9.140625" style="39"/>
  </cols>
  <sheetData>
    <row r="3" spans="1:13" ht="15" x14ac:dyDescent="0.2">
      <c r="B3" s="40"/>
      <c r="C3" s="40"/>
    </row>
    <row r="4" spans="1:13" ht="18" customHeight="1" x14ac:dyDescent="0.2">
      <c r="B4" s="133" t="s">
        <v>68</v>
      </c>
      <c r="C4" s="133"/>
      <c r="D4" s="133"/>
      <c r="E4" s="133"/>
      <c r="F4" s="133"/>
      <c r="G4" s="133"/>
      <c r="H4" s="133"/>
      <c r="I4" s="133"/>
      <c r="J4" s="133"/>
      <c r="K4" s="133"/>
      <c r="L4" s="133"/>
      <c r="M4" s="133"/>
    </row>
    <row r="5" spans="1:13" ht="15" hidden="1" x14ac:dyDescent="0.2">
      <c r="A5" s="39" t="s">
        <v>69</v>
      </c>
      <c r="B5" s="133"/>
      <c r="C5" s="133"/>
      <c r="D5" s="133"/>
      <c r="E5" s="133"/>
      <c r="F5" s="133"/>
      <c r="G5" s="133"/>
      <c r="H5" s="133"/>
      <c r="I5" s="133"/>
      <c r="J5" s="133"/>
      <c r="K5" s="133"/>
      <c r="L5" s="133"/>
      <c r="M5" s="133"/>
    </row>
    <row r="6" spans="1:13" ht="23.25" customHeight="1" x14ac:dyDescent="0.2">
      <c r="B6" s="134" t="s">
        <v>0</v>
      </c>
      <c r="C6" s="134"/>
      <c r="D6" s="134"/>
      <c r="E6" s="134"/>
      <c r="F6" s="134"/>
      <c r="G6" s="134"/>
      <c r="H6" s="134"/>
      <c r="I6" s="134"/>
      <c r="J6" s="134"/>
      <c r="K6" s="134"/>
      <c r="L6" s="134"/>
      <c r="M6" s="134"/>
    </row>
    <row r="7" spans="1:13" x14ac:dyDescent="0.2">
      <c r="B7" s="134" t="s">
        <v>70</v>
      </c>
      <c r="C7" s="134"/>
      <c r="D7" s="134"/>
      <c r="E7" s="134"/>
      <c r="F7" s="134"/>
      <c r="G7" s="134"/>
      <c r="H7" s="134"/>
      <c r="I7" s="134"/>
      <c r="J7" s="134"/>
      <c r="K7" s="134"/>
      <c r="L7" s="134"/>
      <c r="M7" s="134"/>
    </row>
    <row r="8" spans="1:13" x14ac:dyDescent="0.2">
      <c r="B8" s="42"/>
      <c r="C8" s="42"/>
    </row>
    <row r="9" spans="1:13" x14ac:dyDescent="0.2">
      <c r="B9" s="135" t="s">
        <v>1</v>
      </c>
      <c r="C9" s="135"/>
      <c r="D9" s="135"/>
      <c r="E9" s="135"/>
      <c r="F9" s="135"/>
      <c r="G9" s="135"/>
      <c r="H9" s="135"/>
      <c r="I9" s="135"/>
      <c r="J9" s="135"/>
      <c r="K9" s="135"/>
      <c r="L9" s="135"/>
      <c r="M9" s="135"/>
    </row>
    <row r="10" spans="1:13" x14ac:dyDescent="0.2">
      <c r="B10" s="135" t="s">
        <v>2</v>
      </c>
      <c r="C10" s="135"/>
      <c r="D10" s="135"/>
      <c r="E10" s="135"/>
      <c r="F10" s="135"/>
      <c r="G10" s="135"/>
      <c r="H10" s="135"/>
      <c r="I10" s="135"/>
      <c r="J10" s="135"/>
      <c r="K10" s="135"/>
      <c r="L10" s="135"/>
      <c r="M10" s="135"/>
    </row>
    <row r="11" spans="1:13" x14ac:dyDescent="0.2">
      <c r="B11" s="44"/>
      <c r="C11" s="44"/>
    </row>
    <row r="12" spans="1:13" x14ac:dyDescent="0.2">
      <c r="B12" s="136" t="s">
        <v>3</v>
      </c>
      <c r="C12" s="136"/>
      <c r="D12" s="136"/>
      <c r="E12" s="136"/>
      <c r="F12" s="136"/>
      <c r="G12" s="136"/>
      <c r="H12" s="136"/>
      <c r="I12" s="136"/>
      <c r="J12" s="136"/>
      <c r="K12" s="136"/>
      <c r="L12" s="136"/>
      <c r="M12" s="136"/>
    </row>
    <row r="13" spans="1:13" ht="12.75" customHeight="1" x14ac:dyDescent="0.2">
      <c r="B13" s="137" t="s">
        <v>4</v>
      </c>
      <c r="C13" s="138"/>
      <c r="D13" s="138"/>
      <c r="E13" s="138"/>
      <c r="F13" s="139"/>
      <c r="G13" s="131" t="s">
        <v>71</v>
      </c>
      <c r="H13" s="131" t="s">
        <v>72</v>
      </c>
      <c r="I13" s="131" t="s">
        <v>6</v>
      </c>
      <c r="J13" s="131" t="s">
        <v>73</v>
      </c>
      <c r="K13" s="132" t="s">
        <v>74</v>
      </c>
      <c r="L13" s="131" t="s">
        <v>7</v>
      </c>
      <c r="M13" s="131" t="s">
        <v>8</v>
      </c>
    </row>
    <row r="14" spans="1:13" ht="4.5" customHeight="1" x14ac:dyDescent="0.2">
      <c r="B14" s="137"/>
      <c r="C14" s="140"/>
      <c r="D14" s="140"/>
      <c r="E14" s="140"/>
      <c r="F14" s="141"/>
      <c r="G14" s="131"/>
      <c r="H14" s="131"/>
      <c r="I14" s="131"/>
      <c r="J14" s="131"/>
      <c r="K14" s="132"/>
      <c r="L14" s="131"/>
      <c r="M14" s="131"/>
    </row>
    <row r="15" spans="1:13" ht="62.25" customHeight="1" x14ac:dyDescent="0.2">
      <c r="B15" s="137"/>
      <c r="C15" s="45" t="s">
        <v>48</v>
      </c>
      <c r="D15" s="45" t="s">
        <v>9</v>
      </c>
      <c r="E15" s="45" t="s">
        <v>10</v>
      </c>
      <c r="F15" s="45" t="s">
        <v>11</v>
      </c>
      <c r="G15" s="131"/>
      <c r="H15" s="131"/>
      <c r="I15" s="131"/>
      <c r="J15" s="131"/>
      <c r="K15" s="132"/>
      <c r="L15" s="131"/>
      <c r="M15" s="131"/>
    </row>
    <row r="16" spans="1:13" x14ac:dyDescent="0.2">
      <c r="B16" s="46" t="s">
        <v>23</v>
      </c>
      <c r="C16" s="47" t="s">
        <v>24</v>
      </c>
      <c r="D16" s="48" t="s">
        <v>25</v>
      </c>
      <c r="E16" s="47" t="s">
        <v>26</v>
      </c>
      <c r="F16" s="47" t="s">
        <v>27</v>
      </c>
      <c r="G16" s="47" t="s">
        <v>28</v>
      </c>
      <c r="H16" s="47" t="s">
        <v>29</v>
      </c>
      <c r="I16" s="48" t="s">
        <v>30</v>
      </c>
      <c r="J16" s="49" t="s">
        <v>31</v>
      </c>
      <c r="K16" s="48" t="s">
        <v>32</v>
      </c>
      <c r="L16" s="47" t="s">
        <v>49</v>
      </c>
      <c r="M16" s="47" t="s">
        <v>75</v>
      </c>
    </row>
    <row r="17" spans="2:17" ht="24" hidden="1" customHeight="1" x14ac:dyDescent="0.2">
      <c r="B17" s="50" t="s">
        <v>76</v>
      </c>
      <c r="C17" s="51"/>
      <c r="D17" s="51"/>
      <c r="E17" s="51"/>
      <c r="F17" s="51"/>
      <c r="G17" s="51"/>
      <c r="H17" s="51"/>
      <c r="I17" s="51"/>
      <c r="J17" s="51"/>
      <c r="K17" s="51"/>
      <c r="L17" s="51"/>
      <c r="M17" s="52"/>
    </row>
    <row r="18" spans="2:17" ht="24" hidden="1" customHeight="1" x14ac:dyDescent="0.2">
      <c r="B18" s="105">
        <f>IF(G18&lt;&gt;"",ROW()-17,"")</f>
        <v>1</v>
      </c>
      <c r="C18" s="53"/>
      <c r="D18" s="104" t="str">
        <f t="shared" ref="D18:D81" si="0">IF(ISNA(VLOOKUP(G18,DSMV,3,0)),"",VLOOKUP(G18,DSMV,3,0))</f>
        <v/>
      </c>
      <c r="E18" s="60" t="s">
        <v>465</v>
      </c>
      <c r="F18" s="54">
        <v>42370</v>
      </c>
      <c r="G18" s="107" t="s">
        <v>609</v>
      </c>
      <c r="H18" s="56" t="str">
        <f t="shared" ref="H18:H81" si="1">IF(ISNA(VLOOKUP(G18,DSMV,2,0)),"",VLOOKUP(G18,DSMV,2,0))</f>
        <v/>
      </c>
      <c r="I18" s="55" t="s">
        <v>628</v>
      </c>
      <c r="J18" s="92"/>
      <c r="K18" s="96">
        <v>0.1</v>
      </c>
      <c r="L18" s="92">
        <v>21432</v>
      </c>
      <c r="M18" s="58">
        <v>2</v>
      </c>
      <c r="N18" s="102"/>
      <c r="O18" s="59"/>
      <c r="P18" s="102"/>
      <c r="Q18" s="103"/>
    </row>
    <row r="19" spans="2:17" ht="24" hidden="1" customHeight="1" x14ac:dyDescent="0.2">
      <c r="B19" s="106">
        <f>IF(G19&lt;&gt;"",ROW()-17,"")</f>
        <v>2</v>
      </c>
      <c r="C19" s="53"/>
      <c r="D19" s="104" t="str">
        <f t="shared" si="0"/>
        <v/>
      </c>
      <c r="E19" s="60" t="s">
        <v>466</v>
      </c>
      <c r="F19" s="54">
        <v>42371</v>
      </c>
      <c r="G19" s="108" t="s">
        <v>610</v>
      </c>
      <c r="H19" s="56" t="str">
        <f t="shared" si="1"/>
        <v/>
      </c>
      <c r="I19" s="55" t="s">
        <v>629</v>
      </c>
      <c r="J19" s="92"/>
      <c r="K19" s="96">
        <v>0.1</v>
      </c>
      <c r="L19" s="92">
        <v>5309690</v>
      </c>
      <c r="M19" s="53">
        <v>1</v>
      </c>
      <c r="N19" s="102"/>
      <c r="O19" s="59"/>
      <c r="P19" s="102"/>
      <c r="Q19" s="103"/>
    </row>
    <row r="20" spans="2:17" ht="24" hidden="1" customHeight="1" x14ac:dyDescent="0.2">
      <c r="B20" s="106">
        <f t="shared" ref="B20:B63" si="2">IF(G20&lt;&gt;"",ROW()-17,"")</f>
        <v>3</v>
      </c>
      <c r="C20" s="53"/>
      <c r="D20" s="104" t="e">
        <f t="shared" si="0"/>
        <v>#REF!</v>
      </c>
      <c r="E20" s="53" t="s">
        <v>467</v>
      </c>
      <c r="F20" s="54">
        <v>42374</v>
      </c>
      <c r="G20" s="55" t="s">
        <v>153</v>
      </c>
      <c r="H20" s="56">
        <f t="shared" si="1"/>
        <v>0</v>
      </c>
      <c r="I20" s="55" t="s">
        <v>174</v>
      </c>
      <c r="J20" s="92"/>
      <c r="K20" s="96">
        <v>0.1</v>
      </c>
      <c r="L20" s="92">
        <v>615000</v>
      </c>
      <c r="M20" s="53">
        <v>1</v>
      </c>
      <c r="N20" s="102"/>
      <c r="O20" s="59"/>
      <c r="P20" s="102"/>
    </row>
    <row r="21" spans="2:17" ht="24" hidden="1" customHeight="1" x14ac:dyDescent="0.2">
      <c r="B21" s="106">
        <f t="shared" si="2"/>
        <v>4</v>
      </c>
      <c r="C21" s="53"/>
      <c r="D21" s="104" t="e">
        <f t="shared" si="0"/>
        <v>#REF!</v>
      </c>
      <c r="E21" s="53" t="s">
        <v>468</v>
      </c>
      <c r="F21" s="54">
        <v>42376</v>
      </c>
      <c r="G21" s="55" t="s">
        <v>153</v>
      </c>
      <c r="H21" s="56">
        <f t="shared" si="1"/>
        <v>0</v>
      </c>
      <c r="I21" s="55" t="s">
        <v>629</v>
      </c>
      <c r="J21" s="92"/>
      <c r="K21" s="96">
        <v>0.1</v>
      </c>
      <c r="L21" s="92">
        <v>1923210</v>
      </c>
      <c r="M21" s="53">
        <v>1</v>
      </c>
      <c r="N21" s="102"/>
      <c r="O21" s="59"/>
      <c r="P21" s="102"/>
    </row>
    <row r="22" spans="2:17" ht="24" hidden="1" customHeight="1" x14ac:dyDescent="0.2">
      <c r="B22" s="106">
        <f t="shared" si="2"/>
        <v>5</v>
      </c>
      <c r="C22" s="53"/>
      <c r="D22" s="104" t="e">
        <f t="shared" si="0"/>
        <v>#REF!</v>
      </c>
      <c r="E22" s="53" t="s">
        <v>469</v>
      </c>
      <c r="F22" s="54">
        <v>42377</v>
      </c>
      <c r="G22" s="55" t="s">
        <v>153</v>
      </c>
      <c r="H22" s="56">
        <f t="shared" si="1"/>
        <v>0</v>
      </c>
      <c r="I22" s="55" t="s">
        <v>174</v>
      </c>
      <c r="J22" s="94"/>
      <c r="K22" s="96">
        <v>0.1</v>
      </c>
      <c r="L22" s="92">
        <v>691800</v>
      </c>
      <c r="M22" s="53">
        <v>1</v>
      </c>
      <c r="N22" s="102"/>
      <c r="O22" s="59"/>
      <c r="P22" s="102"/>
    </row>
    <row r="23" spans="2:17" ht="24" customHeight="1" x14ac:dyDescent="0.2">
      <c r="B23" s="106">
        <f t="shared" si="2"/>
        <v>6</v>
      </c>
      <c r="C23" s="53"/>
      <c r="D23" s="104" t="str">
        <f t="shared" si="0"/>
        <v/>
      </c>
      <c r="E23" s="53" t="s">
        <v>470</v>
      </c>
      <c r="F23" s="54">
        <v>42378</v>
      </c>
      <c r="G23" s="55" t="s">
        <v>664</v>
      </c>
      <c r="H23" s="56" t="str">
        <f t="shared" si="1"/>
        <v/>
      </c>
      <c r="I23" s="55" t="s">
        <v>630</v>
      </c>
      <c r="J23" s="92"/>
      <c r="K23" s="96">
        <v>0.1</v>
      </c>
      <c r="L23" s="92">
        <v>5000</v>
      </c>
      <c r="M23" s="53">
        <v>2</v>
      </c>
      <c r="N23" s="102"/>
      <c r="O23" s="59"/>
      <c r="P23" s="102"/>
    </row>
    <row r="24" spans="2:17" ht="24" hidden="1" customHeight="1" x14ac:dyDescent="0.2">
      <c r="B24" s="106">
        <f t="shared" si="2"/>
        <v>7</v>
      </c>
      <c r="C24" s="53"/>
      <c r="D24" s="104" t="e">
        <f t="shared" si="0"/>
        <v>#REF!</v>
      </c>
      <c r="E24" s="53" t="s">
        <v>471</v>
      </c>
      <c r="F24" s="54">
        <v>42378</v>
      </c>
      <c r="G24" s="55" t="s">
        <v>153</v>
      </c>
      <c r="H24" s="56">
        <f t="shared" si="1"/>
        <v>0</v>
      </c>
      <c r="I24" s="55" t="s">
        <v>629</v>
      </c>
      <c r="J24" s="92"/>
      <c r="K24" s="96">
        <v>0.1</v>
      </c>
      <c r="L24" s="92">
        <v>1703520</v>
      </c>
      <c r="M24" s="53">
        <v>1</v>
      </c>
      <c r="N24" s="102"/>
      <c r="O24" s="59"/>
      <c r="P24" s="102"/>
    </row>
    <row r="25" spans="2:17" ht="24" customHeight="1" x14ac:dyDescent="0.2">
      <c r="B25" s="106">
        <f t="shared" si="2"/>
        <v>8</v>
      </c>
      <c r="C25" s="53"/>
      <c r="D25" s="104" t="str">
        <f t="shared" si="0"/>
        <v/>
      </c>
      <c r="E25" s="53" t="s">
        <v>470</v>
      </c>
      <c r="F25" s="54">
        <v>42380</v>
      </c>
      <c r="G25" s="55" t="s">
        <v>664</v>
      </c>
      <c r="H25" s="56" t="str">
        <f t="shared" si="1"/>
        <v/>
      </c>
      <c r="I25" s="55" t="s">
        <v>631</v>
      </c>
      <c r="J25" s="92"/>
      <c r="K25" s="96">
        <v>0.1</v>
      </c>
      <c r="L25" s="92">
        <v>2000</v>
      </c>
      <c r="M25" s="53">
        <v>2</v>
      </c>
      <c r="N25" s="102"/>
      <c r="O25" s="59"/>
    </row>
    <row r="26" spans="2:17" ht="24" customHeight="1" x14ac:dyDescent="0.2">
      <c r="B26" s="106">
        <f t="shared" si="2"/>
        <v>9</v>
      </c>
      <c r="C26" s="63"/>
      <c r="D26" s="104" t="str">
        <f t="shared" si="0"/>
        <v/>
      </c>
      <c r="E26" s="53" t="s">
        <v>470</v>
      </c>
      <c r="F26" s="54">
        <v>42381</v>
      </c>
      <c r="G26" s="55" t="s">
        <v>664</v>
      </c>
      <c r="H26" s="56" t="str">
        <f t="shared" si="1"/>
        <v/>
      </c>
      <c r="I26" s="55" t="s">
        <v>631</v>
      </c>
      <c r="J26" s="92"/>
      <c r="K26" s="96">
        <v>0.1</v>
      </c>
      <c r="L26" s="92">
        <v>2000</v>
      </c>
      <c r="M26" s="53">
        <v>2</v>
      </c>
      <c r="N26" s="102"/>
      <c r="O26" s="59"/>
    </row>
    <row r="27" spans="2:17" ht="24" hidden="1" customHeight="1" x14ac:dyDescent="0.2">
      <c r="B27" s="106">
        <f t="shared" si="2"/>
        <v>10</v>
      </c>
      <c r="C27" s="63"/>
      <c r="D27" s="104" t="e">
        <f t="shared" si="0"/>
        <v>#REF!</v>
      </c>
      <c r="E27" s="53" t="s">
        <v>472</v>
      </c>
      <c r="F27" s="54">
        <v>42381</v>
      </c>
      <c r="G27" s="55" t="s">
        <v>153</v>
      </c>
      <c r="H27" s="56">
        <f t="shared" si="1"/>
        <v>0</v>
      </c>
      <c r="I27" s="55" t="s">
        <v>174</v>
      </c>
      <c r="J27" s="92"/>
      <c r="K27" s="96">
        <v>0.1</v>
      </c>
      <c r="L27" s="92">
        <v>347940</v>
      </c>
      <c r="M27" s="53">
        <v>1</v>
      </c>
      <c r="N27" s="102"/>
      <c r="O27" s="59"/>
    </row>
    <row r="28" spans="2:17" ht="24" hidden="1" customHeight="1" x14ac:dyDescent="0.2">
      <c r="B28" s="106">
        <f t="shared" si="2"/>
        <v>11</v>
      </c>
      <c r="C28" s="63"/>
      <c r="D28" s="104" t="e">
        <f t="shared" si="0"/>
        <v>#REF!</v>
      </c>
      <c r="E28" s="53" t="s">
        <v>473</v>
      </c>
      <c r="F28" s="54">
        <v>42385</v>
      </c>
      <c r="G28" s="55" t="s">
        <v>153</v>
      </c>
      <c r="H28" s="56">
        <f t="shared" si="1"/>
        <v>0</v>
      </c>
      <c r="I28" s="55" t="s">
        <v>629</v>
      </c>
      <c r="J28" s="92"/>
      <c r="K28" s="96">
        <v>0.1</v>
      </c>
      <c r="L28" s="92">
        <v>3105011</v>
      </c>
      <c r="M28" s="53">
        <v>1</v>
      </c>
      <c r="N28" s="102"/>
      <c r="O28" s="59"/>
    </row>
    <row r="29" spans="2:17" ht="24" customHeight="1" x14ac:dyDescent="0.2">
      <c r="B29" s="106">
        <f t="shared" si="2"/>
        <v>12</v>
      </c>
      <c r="C29" s="63"/>
      <c r="D29" s="104" t="str">
        <f t="shared" si="0"/>
        <v/>
      </c>
      <c r="E29" s="53" t="s">
        <v>470</v>
      </c>
      <c r="F29" s="54">
        <v>42388</v>
      </c>
      <c r="G29" s="55" t="s">
        <v>664</v>
      </c>
      <c r="H29" s="56" t="str">
        <f t="shared" si="1"/>
        <v/>
      </c>
      <c r="I29" s="55" t="s">
        <v>631</v>
      </c>
      <c r="J29" s="92"/>
      <c r="K29" s="96">
        <v>0.1</v>
      </c>
      <c r="L29" s="92">
        <v>2000</v>
      </c>
      <c r="M29" s="53">
        <v>2</v>
      </c>
      <c r="N29" s="102"/>
      <c r="O29" s="59"/>
    </row>
    <row r="30" spans="2:17" ht="24" hidden="1" customHeight="1" x14ac:dyDescent="0.2">
      <c r="B30" s="106">
        <f t="shared" si="2"/>
        <v>13</v>
      </c>
      <c r="C30" s="63"/>
      <c r="D30" s="104" t="e">
        <f t="shared" si="0"/>
        <v>#REF!</v>
      </c>
      <c r="E30" s="53" t="s">
        <v>474</v>
      </c>
      <c r="F30" s="54">
        <v>42388</v>
      </c>
      <c r="G30" s="55" t="s">
        <v>103</v>
      </c>
      <c r="H30" s="56">
        <f t="shared" si="1"/>
        <v>0</v>
      </c>
      <c r="I30" s="55" t="s">
        <v>104</v>
      </c>
      <c r="J30" s="92"/>
      <c r="K30" s="96">
        <v>0.1</v>
      </c>
      <c r="L30" s="92">
        <v>10000</v>
      </c>
      <c r="M30" s="53">
        <v>1</v>
      </c>
      <c r="N30" s="102"/>
      <c r="O30" s="59"/>
    </row>
    <row r="31" spans="2:17" ht="24" hidden="1" customHeight="1" x14ac:dyDescent="0.2">
      <c r="B31" s="106">
        <f t="shared" si="2"/>
        <v>14</v>
      </c>
      <c r="C31" s="63"/>
      <c r="D31" s="104" t="e">
        <f t="shared" si="0"/>
        <v>#REF!</v>
      </c>
      <c r="E31" s="53" t="s">
        <v>475</v>
      </c>
      <c r="F31" s="54">
        <v>42388</v>
      </c>
      <c r="G31" s="55" t="s">
        <v>153</v>
      </c>
      <c r="H31" s="56">
        <f t="shared" si="1"/>
        <v>0</v>
      </c>
      <c r="I31" s="55" t="s">
        <v>629</v>
      </c>
      <c r="J31" s="92"/>
      <c r="K31" s="96">
        <v>0.1</v>
      </c>
      <c r="L31" s="92">
        <v>459780</v>
      </c>
      <c r="M31" s="53">
        <v>1</v>
      </c>
      <c r="N31" s="102"/>
      <c r="O31" s="59"/>
    </row>
    <row r="32" spans="2:17" ht="24" hidden="1" customHeight="1" x14ac:dyDescent="0.2">
      <c r="B32" s="106">
        <f t="shared" si="2"/>
        <v>15</v>
      </c>
      <c r="C32" s="63"/>
      <c r="D32" s="104" t="str">
        <f t="shared" si="0"/>
        <v/>
      </c>
      <c r="E32" s="53" t="s">
        <v>476</v>
      </c>
      <c r="F32" s="54">
        <v>42391</v>
      </c>
      <c r="G32" s="55" t="s">
        <v>611</v>
      </c>
      <c r="H32" s="56" t="str">
        <f t="shared" si="1"/>
        <v/>
      </c>
      <c r="I32" s="55" t="s">
        <v>97</v>
      </c>
      <c r="J32" s="92"/>
      <c r="K32" s="96">
        <v>0.1</v>
      </c>
      <c r="L32" s="92">
        <v>61900</v>
      </c>
      <c r="M32" s="53">
        <v>1</v>
      </c>
      <c r="N32" s="102"/>
      <c r="O32" s="59"/>
    </row>
    <row r="33" spans="2:15" ht="24" hidden="1" customHeight="1" x14ac:dyDescent="0.2">
      <c r="B33" s="106">
        <f t="shared" si="2"/>
        <v>16</v>
      </c>
      <c r="C33" s="63"/>
      <c r="D33" s="104" t="e">
        <f t="shared" si="0"/>
        <v>#REF!</v>
      </c>
      <c r="E33" s="53" t="s">
        <v>477</v>
      </c>
      <c r="F33" s="54">
        <v>42391</v>
      </c>
      <c r="G33" s="55" t="s">
        <v>153</v>
      </c>
      <c r="H33" s="56">
        <f t="shared" si="1"/>
        <v>0</v>
      </c>
      <c r="I33" s="55" t="s">
        <v>629</v>
      </c>
      <c r="J33" s="92"/>
      <c r="K33" s="96">
        <v>0.1</v>
      </c>
      <c r="L33" s="92">
        <v>3415719</v>
      </c>
      <c r="M33" s="53">
        <v>1</v>
      </c>
      <c r="N33" s="102"/>
      <c r="O33" s="59"/>
    </row>
    <row r="34" spans="2:15" ht="24" hidden="1" customHeight="1" x14ac:dyDescent="0.2">
      <c r="B34" s="106">
        <f t="shared" si="2"/>
        <v>17</v>
      </c>
      <c r="C34" s="63"/>
      <c r="D34" s="104" t="e">
        <f t="shared" si="0"/>
        <v>#REF!</v>
      </c>
      <c r="E34" s="53" t="s">
        <v>478</v>
      </c>
      <c r="F34" s="54">
        <v>42392</v>
      </c>
      <c r="G34" s="55" t="s">
        <v>153</v>
      </c>
      <c r="H34" s="56">
        <f t="shared" si="1"/>
        <v>0</v>
      </c>
      <c r="I34" s="55" t="s">
        <v>629</v>
      </c>
      <c r="J34" s="92"/>
      <c r="K34" s="96">
        <v>0.1</v>
      </c>
      <c r="L34" s="92">
        <v>5440850</v>
      </c>
      <c r="M34" s="53">
        <v>1</v>
      </c>
      <c r="N34" s="102"/>
      <c r="O34" s="59"/>
    </row>
    <row r="35" spans="2:15" ht="24" hidden="1" customHeight="1" x14ac:dyDescent="0.2">
      <c r="B35" s="106">
        <f t="shared" si="2"/>
        <v>18</v>
      </c>
      <c r="C35" s="63"/>
      <c r="D35" s="104" t="e">
        <f t="shared" si="0"/>
        <v>#REF!</v>
      </c>
      <c r="E35" s="53" t="s">
        <v>479</v>
      </c>
      <c r="F35" s="54">
        <v>42392</v>
      </c>
      <c r="G35" s="55" t="s">
        <v>153</v>
      </c>
      <c r="H35" s="56">
        <f t="shared" si="1"/>
        <v>0</v>
      </c>
      <c r="I35" s="55" t="s">
        <v>629</v>
      </c>
      <c r="J35" s="92"/>
      <c r="K35" s="96">
        <v>0.1</v>
      </c>
      <c r="L35" s="92">
        <v>943258</v>
      </c>
      <c r="M35" s="53">
        <v>1</v>
      </c>
      <c r="N35" s="102"/>
      <c r="O35" s="59"/>
    </row>
    <row r="36" spans="2:15" ht="24" hidden="1" customHeight="1" x14ac:dyDescent="0.2">
      <c r="B36" s="106">
        <f t="shared" si="2"/>
        <v>19</v>
      </c>
      <c r="C36" s="63"/>
      <c r="D36" s="104" t="e">
        <f t="shared" si="0"/>
        <v>#REF!</v>
      </c>
      <c r="E36" s="53" t="s">
        <v>480</v>
      </c>
      <c r="F36" s="54">
        <v>42392</v>
      </c>
      <c r="G36" s="55" t="s">
        <v>153</v>
      </c>
      <c r="H36" s="56">
        <f t="shared" si="1"/>
        <v>0</v>
      </c>
      <c r="I36" s="55" t="s">
        <v>629</v>
      </c>
      <c r="J36" s="92"/>
      <c r="K36" s="96">
        <v>0.1</v>
      </c>
      <c r="L36" s="92">
        <v>2886555</v>
      </c>
      <c r="M36" s="53">
        <v>1</v>
      </c>
      <c r="N36" s="102"/>
      <c r="O36" s="59"/>
    </row>
    <row r="37" spans="2:15" ht="24" customHeight="1" x14ac:dyDescent="0.2">
      <c r="B37" s="106">
        <f t="shared" si="2"/>
        <v>20</v>
      </c>
      <c r="C37" s="63"/>
      <c r="D37" s="104" t="str">
        <f t="shared" si="0"/>
        <v/>
      </c>
      <c r="E37" s="53" t="s">
        <v>470</v>
      </c>
      <c r="F37" s="54">
        <v>42394</v>
      </c>
      <c r="G37" s="55" t="s">
        <v>664</v>
      </c>
      <c r="H37" s="56" t="str">
        <f t="shared" si="1"/>
        <v/>
      </c>
      <c r="I37" s="55" t="s">
        <v>632</v>
      </c>
      <c r="J37" s="92"/>
      <c r="K37" s="96">
        <v>0.1</v>
      </c>
      <c r="L37" s="92">
        <v>1000</v>
      </c>
      <c r="M37" s="53">
        <v>2</v>
      </c>
      <c r="N37" s="102"/>
      <c r="O37" s="59"/>
    </row>
    <row r="38" spans="2:15" ht="24" customHeight="1" x14ac:dyDescent="0.2">
      <c r="B38" s="106">
        <f t="shared" si="2"/>
        <v>21</v>
      </c>
      <c r="C38" s="63"/>
      <c r="D38" s="104" t="str">
        <f t="shared" si="0"/>
        <v/>
      </c>
      <c r="E38" s="53" t="s">
        <v>470</v>
      </c>
      <c r="F38" s="54">
        <v>42394</v>
      </c>
      <c r="G38" s="55" t="s">
        <v>664</v>
      </c>
      <c r="H38" s="56" t="str">
        <f t="shared" si="1"/>
        <v/>
      </c>
      <c r="I38" s="55" t="s">
        <v>631</v>
      </c>
      <c r="J38" s="92"/>
      <c r="K38" s="96">
        <v>0.1</v>
      </c>
      <c r="L38" s="92">
        <v>2000</v>
      </c>
      <c r="M38" s="53">
        <v>2</v>
      </c>
      <c r="N38" s="102"/>
      <c r="O38" s="59"/>
    </row>
    <row r="39" spans="2:15" ht="24" hidden="1" customHeight="1" x14ac:dyDescent="0.2">
      <c r="B39" s="106">
        <f t="shared" si="2"/>
        <v>22</v>
      </c>
      <c r="C39" s="63"/>
      <c r="D39" s="104" t="str">
        <f t="shared" si="0"/>
        <v/>
      </c>
      <c r="E39" s="53" t="s">
        <v>481</v>
      </c>
      <c r="F39" s="54">
        <v>42394</v>
      </c>
      <c r="G39" s="55" t="s">
        <v>610</v>
      </c>
      <c r="H39" s="56" t="str">
        <f t="shared" si="1"/>
        <v/>
      </c>
      <c r="I39" s="55" t="s">
        <v>629</v>
      </c>
      <c r="J39" s="92"/>
      <c r="K39" s="96">
        <v>0.1</v>
      </c>
      <c r="L39" s="92">
        <v>1897000</v>
      </c>
      <c r="M39" s="53">
        <v>1</v>
      </c>
      <c r="N39" s="102"/>
      <c r="O39" s="59"/>
    </row>
    <row r="40" spans="2:15" ht="24" customHeight="1" x14ac:dyDescent="0.2">
      <c r="B40" s="106">
        <f t="shared" si="2"/>
        <v>23</v>
      </c>
      <c r="C40" s="63"/>
      <c r="D40" s="104" t="str">
        <f t="shared" si="0"/>
        <v/>
      </c>
      <c r="E40" s="53" t="s">
        <v>470</v>
      </c>
      <c r="F40" s="54">
        <v>42395</v>
      </c>
      <c r="G40" s="55" t="s">
        <v>664</v>
      </c>
      <c r="H40" s="56" t="str">
        <f t="shared" si="1"/>
        <v/>
      </c>
      <c r="I40" s="55" t="s">
        <v>631</v>
      </c>
      <c r="J40" s="92"/>
      <c r="K40" s="96">
        <v>0.1</v>
      </c>
      <c r="L40" s="92">
        <v>15025</v>
      </c>
      <c r="M40" s="53">
        <v>2</v>
      </c>
      <c r="N40" s="102"/>
      <c r="O40" s="59"/>
    </row>
    <row r="41" spans="2:15" ht="24" customHeight="1" x14ac:dyDescent="0.2">
      <c r="B41" s="106">
        <f t="shared" si="2"/>
        <v>24</v>
      </c>
      <c r="C41" s="63"/>
      <c r="D41" s="104" t="str">
        <f t="shared" si="0"/>
        <v/>
      </c>
      <c r="E41" s="53" t="s">
        <v>470</v>
      </c>
      <c r="F41" s="54">
        <v>42397</v>
      </c>
      <c r="G41" s="55" t="s">
        <v>664</v>
      </c>
      <c r="H41" s="56" t="str">
        <f t="shared" si="1"/>
        <v/>
      </c>
      <c r="I41" s="55" t="s">
        <v>631</v>
      </c>
      <c r="J41" s="92"/>
      <c r="K41" s="96">
        <v>0.1</v>
      </c>
      <c r="L41" s="92">
        <v>2000</v>
      </c>
      <c r="M41" s="53">
        <v>2</v>
      </c>
      <c r="N41" s="102"/>
      <c r="O41" s="59"/>
    </row>
    <row r="42" spans="2:15" ht="24" hidden="1" customHeight="1" x14ac:dyDescent="0.2">
      <c r="B42" s="106">
        <f t="shared" si="2"/>
        <v>25</v>
      </c>
      <c r="C42" s="63"/>
      <c r="D42" s="104" t="e">
        <f t="shared" si="0"/>
        <v>#REF!</v>
      </c>
      <c r="E42" s="53" t="s">
        <v>482</v>
      </c>
      <c r="F42" s="54">
        <v>42399</v>
      </c>
      <c r="G42" s="55" t="s">
        <v>153</v>
      </c>
      <c r="H42" s="56">
        <f t="shared" si="1"/>
        <v>0</v>
      </c>
      <c r="I42" s="55" t="s">
        <v>629</v>
      </c>
      <c r="J42" s="92"/>
      <c r="K42" s="96">
        <v>0.1</v>
      </c>
      <c r="L42" s="92">
        <v>1245690</v>
      </c>
      <c r="M42" s="53">
        <v>1</v>
      </c>
      <c r="N42" s="102"/>
      <c r="O42" s="59"/>
    </row>
    <row r="43" spans="2:15" ht="24" hidden="1" customHeight="1" x14ac:dyDescent="0.2">
      <c r="B43" s="106">
        <f t="shared" si="2"/>
        <v>26</v>
      </c>
      <c r="C43" s="63"/>
      <c r="D43" s="104" t="str">
        <f t="shared" si="0"/>
        <v/>
      </c>
      <c r="E43" s="53" t="s">
        <v>483</v>
      </c>
      <c r="F43" s="54">
        <v>42401</v>
      </c>
      <c r="G43" s="55" t="s">
        <v>609</v>
      </c>
      <c r="H43" s="56" t="str">
        <f t="shared" si="1"/>
        <v/>
      </c>
      <c r="I43" s="55" t="s">
        <v>628</v>
      </c>
      <c r="J43" s="92"/>
      <c r="K43" s="96">
        <v>0.1</v>
      </c>
      <c r="L43" s="92">
        <v>20481</v>
      </c>
      <c r="M43" s="53">
        <v>2</v>
      </c>
      <c r="N43" s="102"/>
      <c r="O43" s="59"/>
    </row>
    <row r="44" spans="2:15" ht="24" hidden="1" customHeight="1" x14ac:dyDescent="0.2">
      <c r="B44" s="106">
        <f t="shared" si="2"/>
        <v>27</v>
      </c>
      <c r="C44" s="63"/>
      <c r="D44" s="104" t="e">
        <f t="shared" si="0"/>
        <v>#REF!</v>
      </c>
      <c r="E44" s="53" t="s">
        <v>484</v>
      </c>
      <c r="F44" s="54">
        <v>42402</v>
      </c>
      <c r="G44" s="55" t="s">
        <v>153</v>
      </c>
      <c r="H44" s="56">
        <f t="shared" si="1"/>
        <v>0</v>
      </c>
      <c r="I44" s="55" t="s">
        <v>629</v>
      </c>
      <c r="J44" s="92"/>
      <c r="K44" s="96">
        <v>0.1</v>
      </c>
      <c r="L44" s="92">
        <v>3494366</v>
      </c>
      <c r="M44" s="53">
        <v>1</v>
      </c>
      <c r="N44" s="102"/>
      <c r="O44" s="59"/>
    </row>
    <row r="45" spans="2:15" ht="24" hidden="1" customHeight="1" x14ac:dyDescent="0.2">
      <c r="B45" s="106">
        <f t="shared" si="2"/>
        <v>28</v>
      </c>
      <c r="C45" s="63"/>
      <c r="D45" s="104" t="str">
        <f t="shared" si="0"/>
        <v/>
      </c>
      <c r="E45" s="53" t="s">
        <v>485</v>
      </c>
      <c r="F45" s="54">
        <v>42403</v>
      </c>
      <c r="G45" s="55" t="s">
        <v>611</v>
      </c>
      <c r="H45" s="56" t="str">
        <f t="shared" si="1"/>
        <v/>
      </c>
      <c r="I45" s="55" t="s">
        <v>97</v>
      </c>
      <c r="J45" s="92"/>
      <c r="K45" s="96">
        <v>0.1</v>
      </c>
      <c r="L45" s="92">
        <v>42000</v>
      </c>
      <c r="M45" s="53">
        <v>1</v>
      </c>
      <c r="N45" s="102"/>
      <c r="O45" s="59"/>
    </row>
    <row r="46" spans="2:15" ht="24" hidden="1" customHeight="1" x14ac:dyDescent="0.2">
      <c r="B46" s="106">
        <f t="shared" si="2"/>
        <v>29</v>
      </c>
      <c r="C46" s="63"/>
      <c r="D46" s="104" t="str">
        <f t="shared" si="0"/>
        <v/>
      </c>
      <c r="E46" s="53" t="s">
        <v>486</v>
      </c>
      <c r="F46" s="54">
        <v>42405</v>
      </c>
      <c r="G46" s="55" t="s">
        <v>612</v>
      </c>
      <c r="H46" s="56" t="str">
        <f t="shared" si="1"/>
        <v/>
      </c>
      <c r="I46" s="55" t="s">
        <v>633</v>
      </c>
      <c r="J46" s="92"/>
      <c r="K46" s="96">
        <v>0.1</v>
      </c>
      <c r="L46" s="92">
        <v>74832</v>
      </c>
      <c r="M46" s="53">
        <v>3</v>
      </c>
      <c r="N46" s="102"/>
      <c r="O46" s="59"/>
    </row>
    <row r="47" spans="2:15" ht="24" customHeight="1" x14ac:dyDescent="0.2">
      <c r="B47" s="106">
        <f t="shared" si="2"/>
        <v>30</v>
      </c>
      <c r="C47" s="63"/>
      <c r="D47" s="104" t="str">
        <f t="shared" si="0"/>
        <v/>
      </c>
      <c r="E47" s="53" t="s">
        <v>470</v>
      </c>
      <c r="F47" s="54">
        <v>42406</v>
      </c>
      <c r="G47" s="55" t="s">
        <v>664</v>
      </c>
      <c r="H47" s="56" t="str">
        <f t="shared" si="1"/>
        <v/>
      </c>
      <c r="I47" s="55" t="s">
        <v>630</v>
      </c>
      <c r="J47" s="92"/>
      <c r="K47" s="96">
        <v>0.1</v>
      </c>
      <c r="L47" s="92">
        <v>5000</v>
      </c>
      <c r="M47" s="53">
        <v>2</v>
      </c>
      <c r="N47" s="102"/>
      <c r="O47" s="59"/>
    </row>
    <row r="48" spans="2:15" ht="24" hidden="1" customHeight="1" x14ac:dyDescent="0.2">
      <c r="B48" s="106">
        <f t="shared" si="2"/>
        <v>31</v>
      </c>
      <c r="C48" s="63"/>
      <c r="D48" s="104" t="str">
        <f t="shared" si="0"/>
        <v/>
      </c>
      <c r="E48" s="53" t="s">
        <v>487</v>
      </c>
      <c r="F48" s="54">
        <v>42406</v>
      </c>
      <c r="G48" s="55" t="s">
        <v>613</v>
      </c>
      <c r="H48" s="56" t="str">
        <f t="shared" si="1"/>
        <v/>
      </c>
      <c r="I48" s="55" t="s">
        <v>98</v>
      </c>
      <c r="J48" s="92"/>
      <c r="K48" s="96">
        <v>0.1</v>
      </c>
      <c r="L48" s="92">
        <v>460000</v>
      </c>
      <c r="M48" s="53">
        <v>2</v>
      </c>
      <c r="N48" s="102"/>
      <c r="O48" s="59"/>
    </row>
    <row r="49" spans="2:15" ht="24" hidden="1" customHeight="1" x14ac:dyDescent="0.2">
      <c r="B49" s="106">
        <f t="shared" si="2"/>
        <v>32</v>
      </c>
      <c r="C49" s="63"/>
      <c r="D49" s="104" t="e">
        <f t="shared" si="0"/>
        <v>#REF!</v>
      </c>
      <c r="E49" s="53" t="s">
        <v>488</v>
      </c>
      <c r="F49" s="54">
        <v>42419</v>
      </c>
      <c r="G49" s="55" t="s">
        <v>153</v>
      </c>
      <c r="H49" s="56">
        <f t="shared" si="1"/>
        <v>0</v>
      </c>
      <c r="I49" s="55" t="s">
        <v>629</v>
      </c>
      <c r="J49" s="92"/>
      <c r="K49" s="96">
        <v>0.1</v>
      </c>
      <c r="L49" s="92">
        <v>2003888</v>
      </c>
      <c r="M49" s="53">
        <v>1</v>
      </c>
      <c r="N49" s="102"/>
      <c r="O49" s="59"/>
    </row>
    <row r="50" spans="2:15" ht="24" hidden="1" customHeight="1" x14ac:dyDescent="0.2">
      <c r="B50" s="106">
        <f t="shared" si="2"/>
        <v>33</v>
      </c>
      <c r="C50" s="63"/>
      <c r="D50" s="104" t="e">
        <f t="shared" si="0"/>
        <v>#REF!</v>
      </c>
      <c r="E50" s="53" t="s">
        <v>489</v>
      </c>
      <c r="F50" s="54">
        <v>42419</v>
      </c>
      <c r="G50" s="55" t="s">
        <v>153</v>
      </c>
      <c r="H50" s="56">
        <f t="shared" si="1"/>
        <v>0</v>
      </c>
      <c r="I50" s="55" t="s">
        <v>629</v>
      </c>
      <c r="J50" s="92"/>
      <c r="K50" s="96">
        <v>0.1</v>
      </c>
      <c r="L50" s="92">
        <v>2332964</v>
      </c>
      <c r="M50" s="53">
        <v>1</v>
      </c>
      <c r="N50" s="102"/>
      <c r="O50" s="59"/>
    </row>
    <row r="51" spans="2:15" ht="24" hidden="1" customHeight="1" x14ac:dyDescent="0.2">
      <c r="B51" s="106">
        <f t="shared" si="2"/>
        <v>34</v>
      </c>
      <c r="C51" s="63"/>
      <c r="D51" s="104" t="str">
        <f t="shared" si="0"/>
        <v/>
      </c>
      <c r="E51" s="53" t="s">
        <v>490</v>
      </c>
      <c r="F51" s="54">
        <v>42420</v>
      </c>
      <c r="G51" s="55" t="s">
        <v>610</v>
      </c>
      <c r="H51" s="56" t="str">
        <f t="shared" si="1"/>
        <v/>
      </c>
      <c r="I51" s="55" t="s">
        <v>629</v>
      </c>
      <c r="J51" s="92"/>
      <c r="K51" s="96">
        <v>0.1</v>
      </c>
      <c r="L51" s="92">
        <v>13537550</v>
      </c>
      <c r="M51" s="53">
        <v>1</v>
      </c>
      <c r="N51" s="102"/>
      <c r="O51" s="59"/>
    </row>
    <row r="52" spans="2:15" ht="24" customHeight="1" x14ac:dyDescent="0.2">
      <c r="B52" s="106">
        <f t="shared" si="2"/>
        <v>35</v>
      </c>
      <c r="C52" s="63"/>
      <c r="D52" s="104" t="str">
        <f t="shared" si="0"/>
        <v/>
      </c>
      <c r="E52" s="53" t="s">
        <v>470</v>
      </c>
      <c r="F52" s="54">
        <v>42424</v>
      </c>
      <c r="G52" s="55" t="s">
        <v>664</v>
      </c>
      <c r="H52" s="56" t="str">
        <f t="shared" si="1"/>
        <v/>
      </c>
      <c r="I52" s="55" t="s">
        <v>631</v>
      </c>
      <c r="J52" s="92"/>
      <c r="K52" s="96">
        <v>0.1</v>
      </c>
      <c r="L52" s="92">
        <v>2000</v>
      </c>
      <c r="M52" s="53">
        <v>2</v>
      </c>
      <c r="N52" s="102"/>
      <c r="O52" s="59"/>
    </row>
    <row r="53" spans="2:15" ht="24" hidden="1" customHeight="1" x14ac:dyDescent="0.2">
      <c r="B53" s="106">
        <f t="shared" si="2"/>
        <v>36</v>
      </c>
      <c r="C53" s="63"/>
      <c r="D53" s="104" t="e">
        <f t="shared" si="0"/>
        <v>#REF!</v>
      </c>
      <c r="E53" s="53" t="s">
        <v>491</v>
      </c>
      <c r="F53" s="54">
        <v>42424</v>
      </c>
      <c r="G53" s="55" t="s">
        <v>153</v>
      </c>
      <c r="H53" s="56">
        <f t="shared" si="1"/>
        <v>0</v>
      </c>
      <c r="I53" s="55" t="s">
        <v>629</v>
      </c>
      <c r="J53" s="92"/>
      <c r="K53" s="96">
        <v>0.1</v>
      </c>
      <c r="L53" s="92">
        <v>1154300</v>
      </c>
      <c r="M53" s="53">
        <v>1</v>
      </c>
      <c r="N53" s="102"/>
      <c r="O53" s="59"/>
    </row>
    <row r="54" spans="2:15" ht="24" customHeight="1" x14ac:dyDescent="0.2">
      <c r="B54" s="106">
        <f t="shared" si="2"/>
        <v>37</v>
      </c>
      <c r="C54" s="63"/>
      <c r="D54" s="104" t="str">
        <f t="shared" si="0"/>
        <v/>
      </c>
      <c r="E54" s="53" t="s">
        <v>470</v>
      </c>
      <c r="F54" s="54">
        <v>42425</v>
      </c>
      <c r="G54" s="55" t="s">
        <v>664</v>
      </c>
      <c r="H54" s="56" t="str">
        <f t="shared" si="1"/>
        <v/>
      </c>
      <c r="I54" s="55" t="s">
        <v>632</v>
      </c>
      <c r="J54" s="92"/>
      <c r="K54" s="96">
        <v>0.1</v>
      </c>
      <c r="L54" s="92">
        <v>1000</v>
      </c>
      <c r="M54" s="53">
        <v>2</v>
      </c>
      <c r="N54" s="102"/>
      <c r="O54" s="59"/>
    </row>
    <row r="55" spans="2:15" ht="24" hidden="1" customHeight="1" x14ac:dyDescent="0.2">
      <c r="B55" s="106">
        <f t="shared" si="2"/>
        <v>38</v>
      </c>
      <c r="C55" s="63"/>
      <c r="D55" s="104" t="str">
        <f t="shared" si="0"/>
        <v/>
      </c>
      <c r="E55" s="53" t="s">
        <v>492</v>
      </c>
      <c r="F55" s="54">
        <v>42425</v>
      </c>
      <c r="G55" s="55" t="s">
        <v>610</v>
      </c>
      <c r="H55" s="56" t="str">
        <f t="shared" si="1"/>
        <v/>
      </c>
      <c r="I55" s="55" t="s">
        <v>629</v>
      </c>
      <c r="J55" s="92"/>
      <c r="K55" s="96">
        <v>0.1</v>
      </c>
      <c r="L55" s="92">
        <v>3349216</v>
      </c>
      <c r="M55" s="53">
        <v>1</v>
      </c>
      <c r="N55" s="102"/>
      <c r="O55" s="59"/>
    </row>
    <row r="56" spans="2:15" ht="24" hidden="1" customHeight="1" x14ac:dyDescent="0.2">
      <c r="B56" s="106">
        <f t="shared" si="2"/>
        <v>39</v>
      </c>
      <c r="C56" s="63"/>
      <c r="D56" s="104" t="e">
        <f t="shared" si="0"/>
        <v>#REF!</v>
      </c>
      <c r="E56" s="53" t="s">
        <v>493</v>
      </c>
      <c r="F56" s="54">
        <v>42426</v>
      </c>
      <c r="G56" s="55" t="s">
        <v>148</v>
      </c>
      <c r="H56" s="56">
        <f t="shared" si="1"/>
        <v>0</v>
      </c>
      <c r="I56" s="55" t="s">
        <v>97</v>
      </c>
      <c r="J56" s="92"/>
      <c r="K56" s="96">
        <v>0.1</v>
      </c>
      <c r="L56" s="92">
        <v>90720</v>
      </c>
      <c r="M56" s="53">
        <v>1</v>
      </c>
      <c r="N56" s="102"/>
      <c r="O56" s="59"/>
    </row>
    <row r="57" spans="2:15" ht="24" hidden="1" customHeight="1" x14ac:dyDescent="0.2">
      <c r="B57" s="106">
        <f t="shared" si="2"/>
        <v>40</v>
      </c>
      <c r="C57" s="63"/>
      <c r="D57" s="104" t="e">
        <f t="shared" si="0"/>
        <v>#REF!</v>
      </c>
      <c r="E57" s="53" t="s">
        <v>494</v>
      </c>
      <c r="F57" s="54">
        <v>42429</v>
      </c>
      <c r="G57" s="55" t="s">
        <v>144</v>
      </c>
      <c r="H57" s="56">
        <f t="shared" si="1"/>
        <v>0</v>
      </c>
      <c r="I57" s="55" t="s">
        <v>172</v>
      </c>
      <c r="J57" s="92"/>
      <c r="K57" s="96">
        <v>0.1</v>
      </c>
      <c r="L57" s="92">
        <v>454553</v>
      </c>
      <c r="M57" s="53">
        <v>1</v>
      </c>
      <c r="N57" s="102"/>
      <c r="O57" s="59"/>
    </row>
    <row r="58" spans="2:15" ht="24" hidden="1" customHeight="1" x14ac:dyDescent="0.2">
      <c r="B58" s="106">
        <f t="shared" si="2"/>
        <v>41</v>
      </c>
      <c r="C58" s="63"/>
      <c r="D58" s="104" t="str">
        <f t="shared" si="0"/>
        <v/>
      </c>
      <c r="E58" s="53" t="s">
        <v>495</v>
      </c>
      <c r="F58" s="54">
        <v>42430</v>
      </c>
      <c r="G58" s="55" t="s">
        <v>609</v>
      </c>
      <c r="H58" s="56" t="str">
        <f t="shared" si="1"/>
        <v/>
      </c>
      <c r="I58" s="55" t="s">
        <v>628</v>
      </c>
      <c r="J58" s="92"/>
      <c r="K58" s="96">
        <v>0.1</v>
      </c>
      <c r="L58" s="92">
        <v>19665</v>
      </c>
      <c r="M58" s="53">
        <v>2</v>
      </c>
      <c r="N58" s="102"/>
      <c r="O58" s="59"/>
    </row>
    <row r="59" spans="2:15" ht="24" hidden="1" customHeight="1" x14ac:dyDescent="0.2">
      <c r="B59" s="106">
        <f t="shared" si="2"/>
        <v>42</v>
      </c>
      <c r="C59" s="63"/>
      <c r="D59" s="104" t="e">
        <f t="shared" si="0"/>
        <v>#REF!</v>
      </c>
      <c r="E59" s="53" t="s">
        <v>496</v>
      </c>
      <c r="F59" s="54">
        <v>42432</v>
      </c>
      <c r="G59" s="55" t="s">
        <v>153</v>
      </c>
      <c r="H59" s="56">
        <f t="shared" si="1"/>
        <v>0</v>
      </c>
      <c r="I59" s="55" t="s">
        <v>629</v>
      </c>
      <c r="J59" s="92"/>
      <c r="K59" s="96">
        <v>0.1</v>
      </c>
      <c r="L59" s="92">
        <v>6305378</v>
      </c>
      <c r="M59" s="53">
        <v>1</v>
      </c>
      <c r="N59" s="102"/>
      <c r="O59" s="59"/>
    </row>
    <row r="60" spans="2:15" ht="24" customHeight="1" x14ac:dyDescent="0.2">
      <c r="B60" s="106">
        <f t="shared" si="2"/>
        <v>43</v>
      </c>
      <c r="C60" s="63"/>
      <c r="D60" s="104" t="str">
        <f t="shared" si="0"/>
        <v/>
      </c>
      <c r="E60" s="53" t="s">
        <v>470</v>
      </c>
      <c r="F60" s="54">
        <v>42433</v>
      </c>
      <c r="G60" s="55" t="s">
        <v>664</v>
      </c>
      <c r="H60" s="56" t="str">
        <f t="shared" si="1"/>
        <v/>
      </c>
      <c r="I60" s="55" t="s">
        <v>631</v>
      </c>
      <c r="J60" s="92"/>
      <c r="K60" s="96">
        <v>0.1</v>
      </c>
      <c r="L60" s="92">
        <v>2000</v>
      </c>
      <c r="M60" s="53">
        <v>2</v>
      </c>
      <c r="N60" s="102"/>
      <c r="O60" s="59"/>
    </row>
    <row r="61" spans="2:15" ht="24" hidden="1" customHeight="1" x14ac:dyDescent="0.2">
      <c r="B61" s="106">
        <f t="shared" si="2"/>
        <v>44</v>
      </c>
      <c r="C61" s="63"/>
      <c r="D61" s="104" t="str">
        <f t="shared" si="0"/>
        <v/>
      </c>
      <c r="E61" s="53" t="s">
        <v>497</v>
      </c>
      <c r="F61" s="54">
        <v>42434</v>
      </c>
      <c r="G61" s="55" t="s">
        <v>612</v>
      </c>
      <c r="H61" s="56" t="str">
        <f t="shared" si="1"/>
        <v/>
      </c>
      <c r="I61" s="55" t="s">
        <v>173</v>
      </c>
      <c r="J61" s="92"/>
      <c r="K61" s="96">
        <v>0.1</v>
      </c>
      <c r="L61" s="92">
        <v>71010</v>
      </c>
      <c r="M61" s="53">
        <v>3</v>
      </c>
      <c r="N61" s="102"/>
      <c r="O61" s="59"/>
    </row>
    <row r="62" spans="2:15" ht="24" hidden="1" customHeight="1" x14ac:dyDescent="0.2">
      <c r="B62" s="106">
        <f t="shared" si="2"/>
        <v>45</v>
      </c>
      <c r="C62" s="63"/>
      <c r="D62" s="104" t="str">
        <f t="shared" si="0"/>
        <v/>
      </c>
      <c r="E62" s="53" t="s">
        <v>117</v>
      </c>
      <c r="F62" s="54">
        <v>42436</v>
      </c>
      <c r="G62" s="55" t="s">
        <v>610</v>
      </c>
      <c r="H62" s="56" t="str">
        <f t="shared" si="1"/>
        <v/>
      </c>
      <c r="I62" s="55" t="s">
        <v>634</v>
      </c>
      <c r="J62" s="92"/>
      <c r="K62" s="96">
        <v>0.1</v>
      </c>
      <c r="L62" s="92">
        <v>1104480</v>
      </c>
      <c r="M62" s="53">
        <v>2</v>
      </c>
      <c r="N62" s="102"/>
      <c r="O62" s="59"/>
    </row>
    <row r="63" spans="2:15" ht="24" hidden="1" customHeight="1" x14ac:dyDescent="0.2">
      <c r="B63" s="106">
        <f t="shared" si="2"/>
        <v>46</v>
      </c>
      <c r="C63" s="63"/>
      <c r="D63" s="104" t="e">
        <f t="shared" si="0"/>
        <v>#REF!</v>
      </c>
      <c r="E63" s="53" t="s">
        <v>498</v>
      </c>
      <c r="F63" s="54">
        <v>42437</v>
      </c>
      <c r="G63" s="55" t="s">
        <v>153</v>
      </c>
      <c r="H63" s="56">
        <f t="shared" si="1"/>
        <v>0</v>
      </c>
      <c r="I63" s="55" t="s">
        <v>629</v>
      </c>
      <c r="J63" s="92"/>
      <c r="K63" s="96">
        <v>0.1</v>
      </c>
      <c r="L63" s="92">
        <v>3178335</v>
      </c>
      <c r="M63" s="53">
        <v>1</v>
      </c>
      <c r="N63" s="102"/>
      <c r="O63" s="59"/>
    </row>
    <row r="64" spans="2:15" ht="24" hidden="1" customHeight="1" x14ac:dyDescent="0.2">
      <c r="B64" s="106">
        <f t="shared" ref="B64:B127" si="3">IF(G64&lt;&gt;"",ROW()-17,"")</f>
        <v>47</v>
      </c>
      <c r="C64" s="63"/>
      <c r="D64" s="104" t="e">
        <f t="shared" si="0"/>
        <v>#REF!</v>
      </c>
      <c r="E64" s="53" t="s">
        <v>499</v>
      </c>
      <c r="F64" s="54">
        <v>42437</v>
      </c>
      <c r="G64" s="55" t="s">
        <v>153</v>
      </c>
      <c r="H64" s="56">
        <f t="shared" si="1"/>
        <v>0</v>
      </c>
      <c r="I64" s="55" t="s">
        <v>635</v>
      </c>
      <c r="J64" s="92"/>
      <c r="K64" s="96">
        <v>0.1</v>
      </c>
      <c r="L64" s="92">
        <v>665300</v>
      </c>
      <c r="M64" s="53">
        <v>2</v>
      </c>
      <c r="N64" s="102"/>
      <c r="O64" s="59"/>
    </row>
    <row r="65" spans="2:15" ht="24" hidden="1" customHeight="1" x14ac:dyDescent="0.2">
      <c r="B65" s="106">
        <f t="shared" si="3"/>
        <v>48</v>
      </c>
      <c r="C65" s="63"/>
      <c r="D65" s="104" t="str">
        <f t="shared" si="0"/>
        <v/>
      </c>
      <c r="E65" s="53" t="s">
        <v>500</v>
      </c>
      <c r="F65" s="54">
        <v>42439</v>
      </c>
      <c r="G65" s="55" t="s">
        <v>614</v>
      </c>
      <c r="H65" s="56" t="str">
        <f t="shared" si="1"/>
        <v/>
      </c>
      <c r="I65" s="55" t="s">
        <v>97</v>
      </c>
      <c r="J65" s="92"/>
      <c r="K65" s="96">
        <v>0.1</v>
      </c>
      <c r="L65" s="92">
        <v>161000</v>
      </c>
      <c r="M65" s="53">
        <v>1</v>
      </c>
      <c r="N65" s="102"/>
      <c r="O65" s="59"/>
    </row>
    <row r="66" spans="2:15" ht="24" customHeight="1" x14ac:dyDescent="0.2">
      <c r="B66" s="106">
        <f t="shared" si="3"/>
        <v>49</v>
      </c>
      <c r="C66" s="63"/>
      <c r="D66" s="104" t="str">
        <f t="shared" si="0"/>
        <v/>
      </c>
      <c r="E66" s="53" t="s">
        <v>470</v>
      </c>
      <c r="F66" s="54">
        <v>42441</v>
      </c>
      <c r="G66" s="55" t="s">
        <v>664</v>
      </c>
      <c r="H66" s="56" t="str">
        <f t="shared" si="1"/>
        <v/>
      </c>
      <c r="I66" s="55" t="s">
        <v>630</v>
      </c>
      <c r="J66" s="92"/>
      <c r="K66" s="96">
        <v>0.1</v>
      </c>
      <c r="L66" s="92">
        <v>5000</v>
      </c>
      <c r="M66" s="53">
        <v>2</v>
      </c>
      <c r="N66" s="102"/>
      <c r="O66" s="59"/>
    </row>
    <row r="67" spans="2:15" ht="24" hidden="1" customHeight="1" x14ac:dyDescent="0.2">
      <c r="B67" s="106">
        <f t="shared" si="3"/>
        <v>50</v>
      </c>
      <c r="C67" s="63"/>
      <c r="D67" s="104" t="e">
        <f t="shared" si="0"/>
        <v>#REF!</v>
      </c>
      <c r="E67" s="53" t="s">
        <v>501</v>
      </c>
      <c r="F67" s="54">
        <v>42443</v>
      </c>
      <c r="G67" s="55" t="s">
        <v>153</v>
      </c>
      <c r="H67" s="56">
        <f t="shared" si="1"/>
        <v>0</v>
      </c>
      <c r="I67" s="55" t="s">
        <v>629</v>
      </c>
      <c r="J67" s="92"/>
      <c r="K67" s="96">
        <v>0.1</v>
      </c>
      <c r="L67" s="92">
        <v>620900</v>
      </c>
      <c r="M67" s="53">
        <v>1</v>
      </c>
      <c r="N67" s="102"/>
      <c r="O67" s="59"/>
    </row>
    <row r="68" spans="2:15" ht="24" hidden="1" customHeight="1" x14ac:dyDescent="0.2">
      <c r="B68" s="106">
        <f t="shared" si="3"/>
        <v>51</v>
      </c>
      <c r="C68" s="63"/>
      <c r="D68" s="104" t="e">
        <f t="shared" si="0"/>
        <v>#REF!</v>
      </c>
      <c r="E68" s="53" t="s">
        <v>502</v>
      </c>
      <c r="F68" s="54">
        <v>42444</v>
      </c>
      <c r="G68" s="55" t="s">
        <v>153</v>
      </c>
      <c r="H68" s="56">
        <f t="shared" si="1"/>
        <v>0</v>
      </c>
      <c r="I68" s="55" t="s">
        <v>629</v>
      </c>
      <c r="J68" s="92"/>
      <c r="K68" s="96">
        <v>0.1</v>
      </c>
      <c r="L68" s="92">
        <v>533950</v>
      </c>
      <c r="M68" s="53">
        <v>1</v>
      </c>
      <c r="N68" s="102"/>
      <c r="O68" s="59"/>
    </row>
    <row r="69" spans="2:15" ht="24" hidden="1" customHeight="1" x14ac:dyDescent="0.2">
      <c r="B69" s="106">
        <f t="shared" si="3"/>
        <v>52</v>
      </c>
      <c r="C69" s="63"/>
      <c r="D69" s="104" t="str">
        <f t="shared" si="0"/>
        <v/>
      </c>
      <c r="E69" s="53" t="s">
        <v>120</v>
      </c>
      <c r="F69" s="54">
        <v>42447</v>
      </c>
      <c r="G69" s="55" t="s">
        <v>610</v>
      </c>
      <c r="H69" s="56" t="str">
        <f t="shared" si="1"/>
        <v/>
      </c>
      <c r="I69" s="55" t="s">
        <v>105</v>
      </c>
      <c r="J69" s="92"/>
      <c r="K69" s="96">
        <v>0.1</v>
      </c>
      <c r="L69" s="92">
        <v>15326350</v>
      </c>
      <c r="M69" s="53">
        <v>1</v>
      </c>
      <c r="N69" s="102"/>
      <c r="O69" s="59"/>
    </row>
    <row r="70" spans="2:15" ht="24" customHeight="1" x14ac:dyDescent="0.2">
      <c r="B70" s="106">
        <f t="shared" si="3"/>
        <v>53</v>
      </c>
      <c r="C70" s="63"/>
      <c r="D70" s="104" t="str">
        <f t="shared" si="0"/>
        <v/>
      </c>
      <c r="E70" s="53" t="s">
        <v>470</v>
      </c>
      <c r="F70" s="54">
        <v>42450</v>
      </c>
      <c r="G70" s="55" t="s">
        <v>664</v>
      </c>
      <c r="H70" s="56" t="str">
        <f t="shared" si="1"/>
        <v/>
      </c>
      <c r="I70" s="55" t="s">
        <v>631</v>
      </c>
      <c r="J70" s="92"/>
      <c r="K70" s="96">
        <v>0.1</v>
      </c>
      <c r="L70" s="92">
        <v>2000</v>
      </c>
      <c r="M70" s="53">
        <v>2</v>
      </c>
      <c r="N70" s="102"/>
      <c r="O70" s="59"/>
    </row>
    <row r="71" spans="2:15" ht="24" customHeight="1" x14ac:dyDescent="0.2">
      <c r="B71" s="106">
        <f t="shared" si="3"/>
        <v>54</v>
      </c>
      <c r="C71" s="63"/>
      <c r="D71" s="104" t="str">
        <f t="shared" si="0"/>
        <v/>
      </c>
      <c r="E71" s="53" t="s">
        <v>470</v>
      </c>
      <c r="F71" s="54">
        <v>42454</v>
      </c>
      <c r="G71" s="55" t="s">
        <v>664</v>
      </c>
      <c r="H71" s="56" t="str">
        <f t="shared" si="1"/>
        <v/>
      </c>
      <c r="I71" s="55" t="s">
        <v>632</v>
      </c>
      <c r="J71" s="92"/>
      <c r="K71" s="96">
        <v>0.1</v>
      </c>
      <c r="L71" s="92">
        <v>1000</v>
      </c>
      <c r="M71" s="53">
        <v>2</v>
      </c>
      <c r="N71" s="102"/>
      <c r="O71" s="59"/>
    </row>
    <row r="72" spans="2:15" ht="24" hidden="1" customHeight="1" x14ac:dyDescent="0.2">
      <c r="B72" s="106">
        <f t="shared" si="3"/>
        <v>55</v>
      </c>
      <c r="C72" s="63"/>
      <c r="D72" s="104" t="str">
        <f t="shared" si="0"/>
        <v/>
      </c>
      <c r="E72" s="53" t="s">
        <v>122</v>
      </c>
      <c r="F72" s="54">
        <v>42454</v>
      </c>
      <c r="G72" s="55" t="s">
        <v>610</v>
      </c>
      <c r="H72" s="56" t="str">
        <f t="shared" si="1"/>
        <v/>
      </c>
      <c r="I72" s="55" t="s">
        <v>105</v>
      </c>
      <c r="J72" s="92"/>
      <c r="K72" s="96">
        <v>0.1</v>
      </c>
      <c r="L72" s="92">
        <v>1677420</v>
      </c>
      <c r="M72" s="53">
        <v>2</v>
      </c>
      <c r="N72" s="102"/>
      <c r="O72" s="59"/>
    </row>
    <row r="73" spans="2:15" ht="24" hidden="1" customHeight="1" x14ac:dyDescent="0.2">
      <c r="B73" s="106">
        <f t="shared" si="3"/>
        <v>56</v>
      </c>
      <c r="C73" s="63"/>
      <c r="D73" s="104" t="e">
        <f t="shared" si="0"/>
        <v>#REF!</v>
      </c>
      <c r="E73" s="53" t="s">
        <v>503</v>
      </c>
      <c r="F73" s="54">
        <v>42455</v>
      </c>
      <c r="G73" s="55" t="s">
        <v>103</v>
      </c>
      <c r="H73" s="56">
        <f t="shared" si="1"/>
        <v>0</v>
      </c>
      <c r="I73" s="55" t="s">
        <v>104</v>
      </c>
      <c r="J73" s="92"/>
      <c r="K73" s="96">
        <v>0.1</v>
      </c>
      <c r="L73" s="92">
        <v>10545</v>
      </c>
      <c r="M73" s="53">
        <v>1</v>
      </c>
      <c r="N73" s="102"/>
      <c r="O73" s="59"/>
    </row>
    <row r="74" spans="2:15" ht="24" hidden="1" customHeight="1" x14ac:dyDescent="0.2">
      <c r="B74" s="106">
        <f t="shared" si="3"/>
        <v>57</v>
      </c>
      <c r="C74" s="63"/>
      <c r="D74" s="104" t="e">
        <f t="shared" si="0"/>
        <v>#REF!</v>
      </c>
      <c r="E74" s="53" t="s">
        <v>504</v>
      </c>
      <c r="F74" s="54">
        <v>42455</v>
      </c>
      <c r="G74" s="55" t="s">
        <v>153</v>
      </c>
      <c r="H74" s="56">
        <f t="shared" si="1"/>
        <v>0</v>
      </c>
      <c r="I74" s="55" t="s">
        <v>629</v>
      </c>
      <c r="J74" s="92"/>
      <c r="K74" s="96">
        <v>0.1</v>
      </c>
      <c r="L74" s="92">
        <v>1235115</v>
      </c>
      <c r="M74" s="53">
        <v>1</v>
      </c>
      <c r="N74" s="102"/>
      <c r="O74" s="59"/>
    </row>
    <row r="75" spans="2:15" ht="24" hidden="1" customHeight="1" x14ac:dyDescent="0.2">
      <c r="B75" s="106">
        <f t="shared" si="3"/>
        <v>58</v>
      </c>
      <c r="C75" s="63"/>
      <c r="D75" s="104" t="e">
        <f t="shared" si="0"/>
        <v>#REF!</v>
      </c>
      <c r="E75" s="53" t="s">
        <v>505</v>
      </c>
      <c r="F75" s="54">
        <v>42455</v>
      </c>
      <c r="G75" s="55" t="s">
        <v>153</v>
      </c>
      <c r="H75" s="56">
        <f t="shared" si="1"/>
        <v>0</v>
      </c>
      <c r="I75" s="55" t="s">
        <v>629</v>
      </c>
      <c r="J75" s="92"/>
      <c r="K75" s="96">
        <v>0.1</v>
      </c>
      <c r="L75" s="92">
        <v>5261846</v>
      </c>
      <c r="M75" s="53">
        <v>1</v>
      </c>
      <c r="N75" s="102"/>
      <c r="O75" s="59"/>
    </row>
    <row r="76" spans="2:15" ht="24" hidden="1" customHeight="1" x14ac:dyDescent="0.2">
      <c r="B76" s="106">
        <f t="shared" si="3"/>
        <v>59</v>
      </c>
      <c r="C76" s="63"/>
      <c r="D76" s="104" t="e">
        <f t="shared" si="0"/>
        <v>#REF!</v>
      </c>
      <c r="E76" s="53" t="s">
        <v>506</v>
      </c>
      <c r="F76" s="54">
        <v>42456</v>
      </c>
      <c r="G76" s="55" t="s">
        <v>103</v>
      </c>
      <c r="H76" s="56">
        <f t="shared" si="1"/>
        <v>0</v>
      </c>
      <c r="I76" s="55" t="s">
        <v>104</v>
      </c>
      <c r="J76" s="92"/>
      <c r="K76" s="96">
        <v>0.1</v>
      </c>
      <c r="L76" s="92">
        <v>14864</v>
      </c>
      <c r="M76" s="53">
        <v>1</v>
      </c>
      <c r="N76" s="102"/>
      <c r="O76" s="59"/>
    </row>
    <row r="77" spans="2:15" ht="24" hidden="1" customHeight="1" x14ac:dyDescent="0.2">
      <c r="B77" s="106">
        <f t="shared" si="3"/>
        <v>60</v>
      </c>
      <c r="C77" s="63"/>
      <c r="D77" s="104" t="str">
        <f t="shared" si="0"/>
        <v/>
      </c>
      <c r="E77" s="53" t="s">
        <v>123</v>
      </c>
      <c r="F77" s="54">
        <v>42456</v>
      </c>
      <c r="G77" s="55" t="s">
        <v>610</v>
      </c>
      <c r="H77" s="56" t="str">
        <f t="shared" si="1"/>
        <v/>
      </c>
      <c r="I77" s="55" t="s">
        <v>629</v>
      </c>
      <c r="J77" s="92"/>
      <c r="K77" s="96">
        <v>0.1</v>
      </c>
      <c r="L77" s="92">
        <v>4221217</v>
      </c>
      <c r="M77" s="53">
        <v>2</v>
      </c>
      <c r="N77" s="102"/>
      <c r="O77" s="59"/>
    </row>
    <row r="78" spans="2:15" ht="24" customHeight="1" x14ac:dyDescent="0.2">
      <c r="B78" s="106">
        <f t="shared" si="3"/>
        <v>61</v>
      </c>
      <c r="C78" s="63"/>
      <c r="D78" s="104" t="str">
        <f t="shared" si="0"/>
        <v/>
      </c>
      <c r="E78" s="53" t="s">
        <v>470</v>
      </c>
      <c r="F78" s="54">
        <v>42458</v>
      </c>
      <c r="G78" s="55" t="s">
        <v>664</v>
      </c>
      <c r="H78" s="56" t="str">
        <f t="shared" si="1"/>
        <v/>
      </c>
      <c r="I78" s="55" t="s">
        <v>631</v>
      </c>
      <c r="J78" s="92"/>
      <c r="K78" s="96">
        <v>0.1</v>
      </c>
      <c r="L78" s="92">
        <v>9942</v>
      </c>
      <c r="M78" s="53">
        <v>2</v>
      </c>
      <c r="N78" s="102"/>
      <c r="O78" s="59"/>
    </row>
    <row r="79" spans="2:15" ht="24" customHeight="1" x14ac:dyDescent="0.2">
      <c r="B79" s="106">
        <f t="shared" si="3"/>
        <v>62</v>
      </c>
      <c r="C79" s="63"/>
      <c r="D79" s="104" t="str">
        <f t="shared" si="0"/>
        <v/>
      </c>
      <c r="E79" s="53" t="s">
        <v>470</v>
      </c>
      <c r="F79" s="54">
        <v>42458</v>
      </c>
      <c r="G79" s="55" t="s">
        <v>664</v>
      </c>
      <c r="H79" s="56" t="str">
        <f t="shared" si="1"/>
        <v/>
      </c>
      <c r="I79" s="55" t="s">
        <v>631</v>
      </c>
      <c r="J79" s="92"/>
      <c r="K79" s="96">
        <v>0.1</v>
      </c>
      <c r="L79" s="92">
        <v>2000</v>
      </c>
      <c r="M79" s="53">
        <v>2</v>
      </c>
      <c r="N79" s="102"/>
      <c r="O79" s="59"/>
    </row>
    <row r="80" spans="2:15" ht="24" hidden="1" customHeight="1" x14ac:dyDescent="0.2">
      <c r="B80" s="106">
        <f t="shared" si="3"/>
        <v>63</v>
      </c>
      <c r="C80" s="63"/>
      <c r="D80" s="104" t="e">
        <f t="shared" si="0"/>
        <v>#REF!</v>
      </c>
      <c r="E80" s="53" t="s">
        <v>507</v>
      </c>
      <c r="F80" s="54">
        <v>42458</v>
      </c>
      <c r="G80" s="55" t="s">
        <v>153</v>
      </c>
      <c r="H80" s="56">
        <f t="shared" si="1"/>
        <v>0</v>
      </c>
      <c r="I80" s="55" t="s">
        <v>629</v>
      </c>
      <c r="J80" s="92"/>
      <c r="K80" s="96">
        <v>0.1</v>
      </c>
      <c r="L80" s="92">
        <v>241400</v>
      </c>
      <c r="M80" s="53">
        <v>1</v>
      </c>
      <c r="N80" s="102"/>
      <c r="O80" s="59"/>
    </row>
    <row r="81" spans="2:15" ht="24" hidden="1" customHeight="1" x14ac:dyDescent="0.2">
      <c r="B81" s="106" t="str">
        <f t="shared" si="3"/>
        <v/>
      </c>
      <c r="C81" s="63"/>
      <c r="D81" s="104" t="str">
        <f t="shared" si="0"/>
        <v/>
      </c>
      <c r="E81" s="53" t="s">
        <v>508</v>
      </c>
      <c r="F81" s="54">
        <v>42461</v>
      </c>
      <c r="G81" s="55"/>
      <c r="H81" s="56" t="str">
        <f t="shared" si="1"/>
        <v/>
      </c>
      <c r="I81" s="55" t="s">
        <v>636</v>
      </c>
      <c r="J81" s="92"/>
      <c r="K81" s="96">
        <v>0.1</v>
      </c>
      <c r="L81" s="92">
        <v>2000</v>
      </c>
      <c r="M81" s="53">
        <v>3</v>
      </c>
      <c r="N81" s="102"/>
      <c r="O81" s="59"/>
    </row>
    <row r="82" spans="2:15" ht="24" hidden="1" customHeight="1" x14ac:dyDescent="0.2">
      <c r="B82" s="106">
        <f t="shared" si="3"/>
        <v>65</v>
      </c>
      <c r="C82" s="63"/>
      <c r="D82" s="104" t="str">
        <f t="shared" ref="D82:D145" si="4">IF(ISNA(VLOOKUP(G82,DSMV,3,0)),"",VLOOKUP(G82,DSMV,3,0))</f>
        <v/>
      </c>
      <c r="E82" s="53" t="s">
        <v>509</v>
      </c>
      <c r="F82" s="54">
        <v>42461</v>
      </c>
      <c r="G82" s="55" t="s">
        <v>609</v>
      </c>
      <c r="H82" s="56" t="str">
        <f t="shared" ref="H82:H145" si="5">IF(ISNA(VLOOKUP(G82,DSMV,2,0)),"",VLOOKUP(G82,DSMV,2,0))</f>
        <v/>
      </c>
      <c r="I82" s="55" t="s">
        <v>628</v>
      </c>
      <c r="J82" s="92"/>
      <c r="K82" s="96">
        <v>0.1</v>
      </c>
      <c r="L82" s="92">
        <v>22984</v>
      </c>
      <c r="M82" s="53">
        <v>2</v>
      </c>
      <c r="N82" s="102"/>
      <c r="O82" s="59"/>
    </row>
    <row r="83" spans="2:15" ht="24" hidden="1" customHeight="1" x14ac:dyDescent="0.2">
      <c r="B83" s="106">
        <f t="shared" si="3"/>
        <v>66</v>
      </c>
      <c r="C83" s="63"/>
      <c r="D83" s="104" t="e">
        <f t="shared" si="4"/>
        <v>#REF!</v>
      </c>
      <c r="E83" s="53" t="s">
        <v>510</v>
      </c>
      <c r="F83" s="54">
        <v>42461</v>
      </c>
      <c r="G83" s="55" t="s">
        <v>144</v>
      </c>
      <c r="H83" s="56">
        <f t="shared" si="5"/>
        <v>0</v>
      </c>
      <c r="I83" s="55" t="s">
        <v>637</v>
      </c>
      <c r="J83" s="92"/>
      <c r="K83" s="96">
        <v>0.1</v>
      </c>
      <c r="L83" s="92">
        <v>454557</v>
      </c>
      <c r="M83" s="53">
        <v>2</v>
      </c>
      <c r="N83" s="102"/>
      <c r="O83" s="59"/>
    </row>
    <row r="84" spans="2:15" ht="24" hidden="1" customHeight="1" x14ac:dyDescent="0.2">
      <c r="B84" s="106">
        <f t="shared" si="3"/>
        <v>67</v>
      </c>
      <c r="C84" s="63"/>
      <c r="D84" s="104" t="str">
        <f t="shared" si="4"/>
        <v/>
      </c>
      <c r="E84" s="53" t="s">
        <v>124</v>
      </c>
      <c r="F84" s="54">
        <v>42463</v>
      </c>
      <c r="G84" s="55" t="s">
        <v>610</v>
      </c>
      <c r="H84" s="56" t="str">
        <f t="shared" si="5"/>
        <v/>
      </c>
      <c r="I84" s="55" t="s">
        <v>634</v>
      </c>
      <c r="J84" s="92"/>
      <c r="K84" s="96">
        <v>0.1</v>
      </c>
      <c r="L84" s="92">
        <v>4327575</v>
      </c>
      <c r="M84" s="53">
        <v>2</v>
      </c>
      <c r="N84" s="102"/>
      <c r="O84" s="59"/>
    </row>
    <row r="85" spans="2:15" ht="24" hidden="1" customHeight="1" x14ac:dyDescent="0.2">
      <c r="B85" s="106">
        <f t="shared" si="3"/>
        <v>68</v>
      </c>
      <c r="C85" s="63"/>
      <c r="D85" s="104" t="e">
        <f t="shared" si="4"/>
        <v>#REF!</v>
      </c>
      <c r="E85" s="53" t="s">
        <v>511</v>
      </c>
      <c r="F85" s="54">
        <v>42464</v>
      </c>
      <c r="G85" s="55" t="s">
        <v>153</v>
      </c>
      <c r="H85" s="56">
        <f t="shared" si="5"/>
        <v>0</v>
      </c>
      <c r="I85" s="55" t="s">
        <v>105</v>
      </c>
      <c r="J85" s="92"/>
      <c r="K85" s="96">
        <v>0.1</v>
      </c>
      <c r="L85" s="92">
        <v>545174</v>
      </c>
      <c r="M85" s="53">
        <v>2</v>
      </c>
      <c r="N85" s="102"/>
      <c r="O85" s="59"/>
    </row>
    <row r="86" spans="2:15" ht="24" hidden="1" customHeight="1" x14ac:dyDescent="0.2">
      <c r="B86" s="106">
        <f t="shared" si="3"/>
        <v>69</v>
      </c>
      <c r="C86" s="63"/>
      <c r="D86" s="104" t="str">
        <f t="shared" si="4"/>
        <v/>
      </c>
      <c r="E86" s="53" t="s">
        <v>512</v>
      </c>
      <c r="F86" s="54">
        <v>42465</v>
      </c>
      <c r="G86" s="55" t="s">
        <v>612</v>
      </c>
      <c r="H86" s="56" t="str">
        <f t="shared" si="5"/>
        <v/>
      </c>
      <c r="I86" s="55" t="s">
        <v>173</v>
      </c>
      <c r="J86" s="92"/>
      <c r="K86" s="96">
        <v>0.1</v>
      </c>
      <c r="L86" s="92">
        <v>78379</v>
      </c>
      <c r="M86" s="53">
        <v>2</v>
      </c>
      <c r="N86" s="102"/>
      <c r="O86" s="59"/>
    </row>
    <row r="87" spans="2:15" ht="24" customHeight="1" x14ac:dyDescent="0.2">
      <c r="B87" s="106">
        <f t="shared" si="3"/>
        <v>70</v>
      </c>
      <c r="C87" s="63"/>
      <c r="D87" s="104" t="str">
        <f t="shared" si="4"/>
        <v/>
      </c>
      <c r="E87" s="53" t="s">
        <v>470</v>
      </c>
      <c r="F87" s="54">
        <v>42469</v>
      </c>
      <c r="G87" s="55" t="s">
        <v>664</v>
      </c>
      <c r="H87" s="56" t="str">
        <f t="shared" si="5"/>
        <v/>
      </c>
      <c r="I87" s="55" t="s">
        <v>638</v>
      </c>
      <c r="J87" s="92"/>
      <c r="K87" s="96">
        <v>0.1</v>
      </c>
      <c r="L87" s="92">
        <v>5000</v>
      </c>
      <c r="M87" s="53">
        <v>2</v>
      </c>
      <c r="N87" s="102"/>
      <c r="O87" s="59"/>
    </row>
    <row r="88" spans="2:15" ht="24" customHeight="1" x14ac:dyDescent="0.2">
      <c r="B88" s="106">
        <f t="shared" si="3"/>
        <v>71</v>
      </c>
      <c r="C88" s="63"/>
      <c r="D88" s="104" t="str">
        <f t="shared" si="4"/>
        <v/>
      </c>
      <c r="E88" s="53" t="s">
        <v>470</v>
      </c>
      <c r="F88" s="54">
        <v>42479</v>
      </c>
      <c r="G88" s="55" t="s">
        <v>664</v>
      </c>
      <c r="H88" s="56" t="str">
        <f t="shared" si="5"/>
        <v/>
      </c>
      <c r="I88" s="55" t="s">
        <v>639</v>
      </c>
      <c r="J88" s="92"/>
      <c r="K88" s="96">
        <v>0.1</v>
      </c>
      <c r="L88" s="92">
        <v>2000</v>
      </c>
      <c r="M88" s="53">
        <v>2</v>
      </c>
      <c r="N88" s="102"/>
      <c r="O88" s="59"/>
    </row>
    <row r="89" spans="2:15" ht="24" hidden="1" customHeight="1" x14ac:dyDescent="0.2">
      <c r="B89" s="106">
        <f t="shared" si="3"/>
        <v>72</v>
      </c>
      <c r="C89" s="63"/>
      <c r="D89" s="104" t="str">
        <f t="shared" si="4"/>
        <v/>
      </c>
      <c r="E89" s="53" t="s">
        <v>513</v>
      </c>
      <c r="F89" s="54">
        <v>42479</v>
      </c>
      <c r="G89" s="55" t="s">
        <v>615</v>
      </c>
      <c r="H89" s="56" t="str">
        <f t="shared" si="5"/>
        <v/>
      </c>
      <c r="I89" s="55" t="s">
        <v>640</v>
      </c>
      <c r="J89" s="92"/>
      <c r="K89" s="96">
        <v>0.1</v>
      </c>
      <c r="L89" s="92">
        <v>34455</v>
      </c>
      <c r="M89" s="53">
        <v>2</v>
      </c>
      <c r="N89" s="102"/>
      <c r="O89" s="59"/>
    </row>
    <row r="90" spans="2:15" ht="24" hidden="1" customHeight="1" x14ac:dyDescent="0.2">
      <c r="B90" s="106">
        <f t="shared" si="3"/>
        <v>73</v>
      </c>
      <c r="C90" s="63"/>
      <c r="D90" s="104" t="e">
        <f t="shared" si="4"/>
        <v>#REF!</v>
      </c>
      <c r="E90" s="53" t="s">
        <v>99</v>
      </c>
      <c r="F90" s="54">
        <v>42480</v>
      </c>
      <c r="G90" s="55" t="s">
        <v>139</v>
      </c>
      <c r="H90" s="56">
        <f t="shared" si="5"/>
        <v>0</v>
      </c>
      <c r="I90" s="55" t="s">
        <v>97</v>
      </c>
      <c r="J90" s="92"/>
      <c r="K90" s="96">
        <v>0.1</v>
      </c>
      <c r="L90" s="92">
        <v>102202</v>
      </c>
      <c r="M90" s="53">
        <v>2</v>
      </c>
      <c r="N90" s="102"/>
      <c r="O90" s="59"/>
    </row>
    <row r="91" spans="2:15" ht="24" hidden="1" customHeight="1" x14ac:dyDescent="0.2">
      <c r="B91" s="106">
        <f t="shared" si="3"/>
        <v>74</v>
      </c>
      <c r="C91" s="63"/>
      <c r="D91" s="104" t="str">
        <f t="shared" si="4"/>
        <v/>
      </c>
      <c r="E91" s="53" t="s">
        <v>514</v>
      </c>
      <c r="F91" s="54">
        <v>42480</v>
      </c>
      <c r="G91" s="55" t="s">
        <v>616</v>
      </c>
      <c r="H91" s="56" t="str">
        <f t="shared" si="5"/>
        <v/>
      </c>
      <c r="I91" s="55" t="s">
        <v>97</v>
      </c>
      <c r="J91" s="92"/>
      <c r="K91" s="96">
        <v>0.1</v>
      </c>
      <c r="L91" s="92">
        <v>51000</v>
      </c>
      <c r="M91" s="53">
        <v>2</v>
      </c>
      <c r="N91" s="102"/>
      <c r="O91" s="59"/>
    </row>
    <row r="92" spans="2:15" ht="24" hidden="1" customHeight="1" x14ac:dyDescent="0.2">
      <c r="B92" s="106">
        <f t="shared" si="3"/>
        <v>75</v>
      </c>
      <c r="C92" s="63"/>
      <c r="D92" s="104" t="str">
        <f t="shared" si="4"/>
        <v/>
      </c>
      <c r="E92" s="53" t="s">
        <v>515</v>
      </c>
      <c r="F92" s="54">
        <v>42480</v>
      </c>
      <c r="G92" s="55" t="s">
        <v>617</v>
      </c>
      <c r="H92" s="56" t="str">
        <f t="shared" si="5"/>
        <v/>
      </c>
      <c r="I92" s="55" t="s">
        <v>641</v>
      </c>
      <c r="J92" s="92"/>
      <c r="K92" s="96">
        <v>0.1</v>
      </c>
      <c r="L92" s="92">
        <v>217182</v>
      </c>
      <c r="M92" s="53">
        <v>2</v>
      </c>
      <c r="N92" s="102"/>
      <c r="O92" s="59"/>
    </row>
    <row r="93" spans="2:15" ht="24" hidden="1" customHeight="1" x14ac:dyDescent="0.2">
      <c r="B93" s="106">
        <f t="shared" si="3"/>
        <v>76</v>
      </c>
      <c r="C93" s="63"/>
      <c r="D93" s="104" t="str">
        <f t="shared" si="4"/>
        <v/>
      </c>
      <c r="E93" s="53" t="s">
        <v>163</v>
      </c>
      <c r="F93" s="54">
        <v>42480</v>
      </c>
      <c r="G93" s="55" t="s">
        <v>610</v>
      </c>
      <c r="H93" s="56" t="str">
        <f t="shared" si="5"/>
        <v/>
      </c>
      <c r="I93" s="55" t="s">
        <v>634</v>
      </c>
      <c r="J93" s="92"/>
      <c r="K93" s="96">
        <v>0.1</v>
      </c>
      <c r="L93" s="92">
        <v>16518050</v>
      </c>
      <c r="M93" s="53">
        <v>2</v>
      </c>
      <c r="N93" s="102"/>
      <c r="O93" s="59"/>
    </row>
    <row r="94" spans="2:15" ht="24" hidden="1" customHeight="1" x14ac:dyDescent="0.2">
      <c r="B94" s="106">
        <f t="shared" si="3"/>
        <v>77</v>
      </c>
      <c r="C94" s="63"/>
      <c r="D94" s="104" t="str">
        <f t="shared" si="4"/>
        <v/>
      </c>
      <c r="E94" s="53" t="s">
        <v>516</v>
      </c>
      <c r="F94" s="54">
        <v>42482</v>
      </c>
      <c r="G94" s="55" t="s">
        <v>609</v>
      </c>
      <c r="H94" s="56" t="str">
        <f t="shared" si="5"/>
        <v/>
      </c>
      <c r="I94" s="55" t="s">
        <v>642</v>
      </c>
      <c r="J94" s="92"/>
      <c r="K94" s="96">
        <v>0.1</v>
      </c>
      <c r="L94" s="92">
        <v>183600</v>
      </c>
      <c r="M94" s="53">
        <v>2</v>
      </c>
      <c r="N94" s="102"/>
      <c r="O94" s="59"/>
    </row>
    <row r="95" spans="2:15" ht="24" hidden="1" customHeight="1" x14ac:dyDescent="0.2">
      <c r="B95" s="106">
        <f t="shared" si="3"/>
        <v>78</v>
      </c>
      <c r="C95" s="63"/>
      <c r="D95" s="104" t="e">
        <f t="shared" si="4"/>
        <v>#REF!</v>
      </c>
      <c r="E95" s="53" t="s">
        <v>517</v>
      </c>
      <c r="F95" s="54">
        <v>42483</v>
      </c>
      <c r="G95" s="55" t="s">
        <v>139</v>
      </c>
      <c r="H95" s="56">
        <f t="shared" si="5"/>
        <v>0</v>
      </c>
      <c r="I95" s="55" t="s">
        <v>97</v>
      </c>
      <c r="J95" s="92"/>
      <c r="K95" s="96">
        <v>0.1</v>
      </c>
      <c r="L95" s="92">
        <v>52381</v>
      </c>
      <c r="M95" s="53">
        <v>2</v>
      </c>
      <c r="N95" s="102"/>
      <c r="O95" s="59"/>
    </row>
    <row r="96" spans="2:15" ht="24" customHeight="1" x14ac:dyDescent="0.2">
      <c r="B96" s="106">
        <f t="shared" si="3"/>
        <v>79</v>
      </c>
      <c r="C96" s="63"/>
      <c r="D96" s="104" t="str">
        <f t="shared" si="4"/>
        <v/>
      </c>
      <c r="E96" s="53" t="s">
        <v>470</v>
      </c>
      <c r="F96" s="54">
        <v>42485</v>
      </c>
      <c r="G96" s="55" t="s">
        <v>664</v>
      </c>
      <c r="H96" s="56" t="str">
        <f t="shared" si="5"/>
        <v/>
      </c>
      <c r="I96" s="55" t="s">
        <v>632</v>
      </c>
      <c r="J96" s="92"/>
      <c r="K96" s="96">
        <v>0.1</v>
      </c>
      <c r="L96" s="92">
        <v>1000</v>
      </c>
      <c r="M96" s="53">
        <v>2</v>
      </c>
      <c r="N96" s="102"/>
      <c r="O96" s="59"/>
    </row>
    <row r="97" spans="2:15" ht="24" customHeight="1" x14ac:dyDescent="0.2">
      <c r="B97" s="106">
        <f t="shared" si="3"/>
        <v>80</v>
      </c>
      <c r="C97" s="63"/>
      <c r="D97" s="104" t="str">
        <f t="shared" si="4"/>
        <v/>
      </c>
      <c r="E97" s="53" t="s">
        <v>470</v>
      </c>
      <c r="F97" s="54">
        <v>42485</v>
      </c>
      <c r="G97" s="55" t="s">
        <v>664</v>
      </c>
      <c r="H97" s="56" t="str">
        <f t="shared" si="5"/>
        <v/>
      </c>
      <c r="I97" s="55" t="s">
        <v>639</v>
      </c>
      <c r="J97" s="92"/>
      <c r="K97" s="96">
        <v>0.1</v>
      </c>
      <c r="L97" s="92">
        <v>2000</v>
      </c>
      <c r="M97" s="53">
        <v>2</v>
      </c>
      <c r="N97" s="102"/>
      <c r="O97" s="59"/>
    </row>
    <row r="98" spans="2:15" ht="24" hidden="1" customHeight="1" x14ac:dyDescent="0.2">
      <c r="B98" s="106">
        <f t="shared" si="3"/>
        <v>81</v>
      </c>
      <c r="C98" s="63"/>
      <c r="D98" s="104" t="str">
        <f t="shared" si="4"/>
        <v/>
      </c>
      <c r="E98" s="53" t="s">
        <v>518</v>
      </c>
      <c r="F98" s="54">
        <v>42485</v>
      </c>
      <c r="G98" s="55" t="s">
        <v>610</v>
      </c>
      <c r="H98" s="56" t="str">
        <f t="shared" si="5"/>
        <v/>
      </c>
      <c r="I98" s="55" t="s">
        <v>629</v>
      </c>
      <c r="J98" s="92"/>
      <c r="K98" s="96">
        <v>0.1</v>
      </c>
      <c r="L98" s="92">
        <v>13458852</v>
      </c>
      <c r="M98" s="53">
        <v>2</v>
      </c>
      <c r="N98" s="102"/>
      <c r="O98" s="59"/>
    </row>
    <row r="99" spans="2:15" ht="24" customHeight="1" x14ac:dyDescent="0.2">
      <c r="B99" s="106">
        <f t="shared" si="3"/>
        <v>82</v>
      </c>
      <c r="C99" s="63"/>
      <c r="D99" s="104" t="str">
        <f t="shared" si="4"/>
        <v/>
      </c>
      <c r="E99" s="53" t="s">
        <v>470</v>
      </c>
      <c r="F99" s="54">
        <v>42487</v>
      </c>
      <c r="G99" s="55" t="s">
        <v>664</v>
      </c>
      <c r="H99" s="56" t="str">
        <f t="shared" si="5"/>
        <v/>
      </c>
      <c r="I99" s="55" t="s">
        <v>639</v>
      </c>
      <c r="J99" s="92"/>
      <c r="K99" s="96">
        <v>0.1</v>
      </c>
      <c r="L99" s="92">
        <v>2000</v>
      </c>
      <c r="M99" s="53">
        <v>2</v>
      </c>
      <c r="N99" s="102"/>
      <c r="O99" s="59"/>
    </row>
    <row r="100" spans="2:15" ht="24" hidden="1" customHeight="1" x14ac:dyDescent="0.2">
      <c r="B100" s="106">
        <f t="shared" si="3"/>
        <v>83</v>
      </c>
      <c r="C100" s="63"/>
      <c r="D100" s="104" t="str">
        <f t="shared" si="4"/>
        <v/>
      </c>
      <c r="E100" s="53" t="s">
        <v>519</v>
      </c>
      <c r="F100" s="54">
        <v>42491</v>
      </c>
      <c r="G100" s="55" t="s">
        <v>609</v>
      </c>
      <c r="H100" s="56" t="str">
        <f t="shared" si="5"/>
        <v/>
      </c>
      <c r="I100" s="55" t="s">
        <v>628</v>
      </c>
      <c r="J100" s="92"/>
      <c r="K100" s="96">
        <v>0.1</v>
      </c>
      <c r="L100" s="92">
        <v>21281</v>
      </c>
      <c r="M100" s="53">
        <v>2</v>
      </c>
      <c r="N100" s="102"/>
      <c r="O100" s="59"/>
    </row>
    <row r="101" spans="2:15" ht="24" hidden="1" customHeight="1" x14ac:dyDescent="0.2">
      <c r="B101" s="106">
        <f t="shared" si="3"/>
        <v>84</v>
      </c>
      <c r="C101" s="63"/>
      <c r="D101" s="104" t="e">
        <f t="shared" si="4"/>
        <v>#REF!</v>
      </c>
      <c r="E101" s="53" t="s">
        <v>520</v>
      </c>
      <c r="F101" s="54">
        <v>42495</v>
      </c>
      <c r="G101" s="55" t="s">
        <v>144</v>
      </c>
      <c r="H101" s="56">
        <f t="shared" si="5"/>
        <v>0</v>
      </c>
      <c r="I101" s="55" t="s">
        <v>637</v>
      </c>
      <c r="J101" s="92"/>
      <c r="K101" s="96">
        <v>0.1</v>
      </c>
      <c r="L101" s="92">
        <v>181824</v>
      </c>
      <c r="M101" s="53">
        <v>2</v>
      </c>
      <c r="N101" s="102"/>
      <c r="O101" s="59"/>
    </row>
    <row r="102" spans="2:15" ht="24" hidden="1" customHeight="1" x14ac:dyDescent="0.2">
      <c r="B102" s="106" t="str">
        <f t="shared" si="3"/>
        <v/>
      </c>
      <c r="C102" s="63"/>
      <c r="D102" s="104" t="str">
        <f t="shared" si="4"/>
        <v/>
      </c>
      <c r="E102" s="53" t="s">
        <v>508</v>
      </c>
      <c r="F102" s="54">
        <v>42496</v>
      </c>
      <c r="G102" s="55"/>
      <c r="H102" s="56" t="str">
        <f t="shared" si="5"/>
        <v/>
      </c>
      <c r="I102" s="55" t="s">
        <v>636</v>
      </c>
      <c r="J102" s="92"/>
      <c r="K102" s="96">
        <v>0.1</v>
      </c>
      <c r="L102" s="92">
        <v>2000</v>
      </c>
      <c r="M102" s="53">
        <v>2</v>
      </c>
      <c r="N102" s="102"/>
      <c r="O102" s="59"/>
    </row>
    <row r="103" spans="2:15" ht="24" hidden="1" customHeight="1" x14ac:dyDescent="0.2">
      <c r="B103" s="106" t="str">
        <f t="shared" si="3"/>
        <v/>
      </c>
      <c r="C103" s="63"/>
      <c r="D103" s="104" t="str">
        <f t="shared" si="4"/>
        <v/>
      </c>
      <c r="E103" s="53" t="s">
        <v>508</v>
      </c>
      <c r="F103" s="54">
        <v>42496</v>
      </c>
      <c r="G103" s="55"/>
      <c r="H103" s="56" t="str">
        <f t="shared" si="5"/>
        <v/>
      </c>
      <c r="I103" s="55" t="s">
        <v>643</v>
      </c>
      <c r="J103" s="92"/>
      <c r="K103" s="96">
        <v>0.1</v>
      </c>
      <c r="L103" s="92">
        <v>5000</v>
      </c>
      <c r="M103" s="53">
        <v>2</v>
      </c>
      <c r="N103" s="102"/>
      <c r="O103" s="59"/>
    </row>
    <row r="104" spans="2:15" ht="24" hidden="1" customHeight="1" x14ac:dyDescent="0.2">
      <c r="B104" s="106">
        <f t="shared" si="3"/>
        <v>87</v>
      </c>
      <c r="C104" s="63"/>
      <c r="D104" s="104" t="str">
        <f t="shared" si="4"/>
        <v/>
      </c>
      <c r="E104" s="53" t="s">
        <v>521</v>
      </c>
      <c r="F104" s="54">
        <v>42496</v>
      </c>
      <c r="G104" s="55" t="s">
        <v>612</v>
      </c>
      <c r="H104" s="56" t="str">
        <f t="shared" si="5"/>
        <v/>
      </c>
      <c r="I104" s="55" t="s">
        <v>173</v>
      </c>
      <c r="J104" s="92"/>
      <c r="K104" s="96">
        <v>0.1</v>
      </c>
      <c r="L104" s="92">
        <v>75781</v>
      </c>
      <c r="M104" s="53">
        <v>2</v>
      </c>
      <c r="N104" s="102"/>
      <c r="O104" s="59"/>
    </row>
    <row r="105" spans="2:15" ht="24" customHeight="1" x14ac:dyDescent="0.2">
      <c r="B105" s="106">
        <f t="shared" si="3"/>
        <v>88</v>
      </c>
      <c r="C105" s="63"/>
      <c r="D105" s="104" t="str">
        <f t="shared" si="4"/>
        <v/>
      </c>
      <c r="E105" s="53" t="s">
        <v>470</v>
      </c>
      <c r="F105" s="54">
        <v>42499</v>
      </c>
      <c r="G105" s="55" t="s">
        <v>664</v>
      </c>
      <c r="H105" s="56" t="str">
        <f t="shared" si="5"/>
        <v/>
      </c>
      <c r="I105" s="55" t="s">
        <v>638</v>
      </c>
      <c r="J105" s="92"/>
      <c r="K105" s="96">
        <v>0.1</v>
      </c>
      <c r="L105" s="92">
        <v>5000</v>
      </c>
      <c r="M105" s="53">
        <v>2</v>
      </c>
      <c r="N105" s="102"/>
      <c r="O105" s="59"/>
    </row>
    <row r="106" spans="2:15" ht="24" hidden="1" customHeight="1" x14ac:dyDescent="0.2">
      <c r="B106" s="106" t="str">
        <f t="shared" si="3"/>
        <v/>
      </c>
      <c r="C106" s="63"/>
      <c r="D106" s="104" t="str">
        <f t="shared" si="4"/>
        <v/>
      </c>
      <c r="E106" s="53" t="s">
        <v>508</v>
      </c>
      <c r="F106" s="54">
        <v>42499</v>
      </c>
      <c r="G106" s="55"/>
      <c r="H106" s="56" t="str">
        <f t="shared" si="5"/>
        <v/>
      </c>
      <c r="I106" s="55" t="s">
        <v>631</v>
      </c>
      <c r="J106" s="92"/>
      <c r="K106" s="96">
        <v>0.1</v>
      </c>
      <c r="L106" s="92">
        <v>2500</v>
      </c>
      <c r="M106" s="53">
        <v>3</v>
      </c>
      <c r="N106" s="102"/>
      <c r="O106" s="59"/>
    </row>
    <row r="107" spans="2:15" ht="24" hidden="1" customHeight="1" x14ac:dyDescent="0.2">
      <c r="B107" s="106" t="str">
        <f t="shared" si="3"/>
        <v/>
      </c>
      <c r="C107" s="63"/>
      <c r="D107" s="104" t="str">
        <f t="shared" si="4"/>
        <v/>
      </c>
      <c r="E107" s="53" t="s">
        <v>508</v>
      </c>
      <c r="F107" s="54">
        <v>42499</v>
      </c>
      <c r="G107" s="55"/>
      <c r="H107" s="56" t="str">
        <f t="shared" si="5"/>
        <v/>
      </c>
      <c r="I107" s="55" t="s">
        <v>631</v>
      </c>
      <c r="J107" s="92"/>
      <c r="K107" s="96">
        <v>0.1</v>
      </c>
      <c r="L107" s="92">
        <v>8211</v>
      </c>
      <c r="M107" s="53">
        <v>2</v>
      </c>
      <c r="N107" s="102"/>
      <c r="O107" s="59"/>
    </row>
    <row r="108" spans="2:15" ht="24" hidden="1" customHeight="1" x14ac:dyDescent="0.2">
      <c r="B108" s="106">
        <f t="shared" si="3"/>
        <v>91</v>
      </c>
      <c r="C108" s="63"/>
      <c r="D108" s="104" t="str">
        <f t="shared" si="4"/>
        <v/>
      </c>
      <c r="E108" s="53" t="s">
        <v>522</v>
      </c>
      <c r="F108" s="54">
        <v>42500</v>
      </c>
      <c r="G108" s="55" t="s">
        <v>615</v>
      </c>
      <c r="H108" s="56" t="str">
        <f t="shared" si="5"/>
        <v/>
      </c>
      <c r="I108" s="55" t="s">
        <v>644</v>
      </c>
      <c r="J108" s="92"/>
      <c r="K108" s="96">
        <v>0.1</v>
      </c>
      <c r="L108" s="92">
        <v>34455</v>
      </c>
      <c r="M108" s="53">
        <v>2</v>
      </c>
      <c r="N108" s="102"/>
      <c r="O108" s="59"/>
    </row>
    <row r="109" spans="2:15" ht="24" hidden="1" customHeight="1" x14ac:dyDescent="0.2">
      <c r="B109" s="106">
        <f t="shared" si="3"/>
        <v>92</v>
      </c>
      <c r="C109" s="63"/>
      <c r="D109" s="104" t="str">
        <f t="shared" si="4"/>
        <v/>
      </c>
      <c r="E109" s="53" t="s">
        <v>164</v>
      </c>
      <c r="F109" s="54">
        <v>42500</v>
      </c>
      <c r="G109" s="55" t="s">
        <v>616</v>
      </c>
      <c r="H109" s="56" t="str">
        <f t="shared" si="5"/>
        <v/>
      </c>
      <c r="I109" s="55" t="s">
        <v>97</v>
      </c>
      <c r="J109" s="92"/>
      <c r="K109" s="96">
        <v>0.1</v>
      </c>
      <c r="L109" s="92">
        <v>98682</v>
      </c>
      <c r="M109" s="53">
        <v>2</v>
      </c>
      <c r="N109" s="102"/>
      <c r="O109" s="59"/>
    </row>
    <row r="110" spans="2:15" ht="24" hidden="1" customHeight="1" x14ac:dyDescent="0.2">
      <c r="B110" s="106">
        <f t="shared" si="3"/>
        <v>93</v>
      </c>
      <c r="C110" s="63"/>
      <c r="D110" s="104" t="e">
        <f t="shared" si="4"/>
        <v>#REF!</v>
      </c>
      <c r="E110" s="53" t="s">
        <v>523</v>
      </c>
      <c r="F110" s="54">
        <v>42500</v>
      </c>
      <c r="G110" s="55" t="s">
        <v>108</v>
      </c>
      <c r="H110" s="56">
        <f t="shared" si="5"/>
        <v>0</v>
      </c>
      <c r="I110" s="55" t="s">
        <v>645</v>
      </c>
      <c r="J110" s="92"/>
      <c r="K110" s="96">
        <v>0.1</v>
      </c>
      <c r="L110" s="92">
        <v>31818</v>
      </c>
      <c r="M110" s="53">
        <v>2</v>
      </c>
      <c r="N110" s="102"/>
      <c r="O110" s="59"/>
    </row>
    <row r="111" spans="2:15" ht="24" customHeight="1" x14ac:dyDescent="0.2">
      <c r="B111" s="106">
        <f t="shared" si="3"/>
        <v>94</v>
      </c>
      <c r="C111" s="63"/>
      <c r="D111" s="104" t="str">
        <f t="shared" si="4"/>
        <v/>
      </c>
      <c r="E111" s="53" t="s">
        <v>470</v>
      </c>
      <c r="F111" s="54">
        <v>42501</v>
      </c>
      <c r="G111" s="55" t="s">
        <v>664</v>
      </c>
      <c r="H111" s="56" t="str">
        <f t="shared" si="5"/>
        <v/>
      </c>
      <c r="I111" s="55" t="s">
        <v>639</v>
      </c>
      <c r="J111" s="92"/>
      <c r="K111" s="96">
        <v>0.1</v>
      </c>
      <c r="L111" s="92">
        <v>2000</v>
      </c>
      <c r="M111" s="53">
        <v>2</v>
      </c>
      <c r="N111" s="102"/>
      <c r="O111" s="59"/>
    </row>
    <row r="112" spans="2:15" ht="24" hidden="1" customHeight="1" x14ac:dyDescent="0.2">
      <c r="B112" s="106">
        <f t="shared" si="3"/>
        <v>95</v>
      </c>
      <c r="C112" s="63"/>
      <c r="D112" s="104" t="str">
        <f t="shared" si="4"/>
        <v/>
      </c>
      <c r="E112" s="53" t="s">
        <v>524</v>
      </c>
      <c r="F112" s="54">
        <v>42502</v>
      </c>
      <c r="G112" s="55" t="s">
        <v>610</v>
      </c>
      <c r="H112" s="56" t="str">
        <f t="shared" si="5"/>
        <v/>
      </c>
      <c r="I112" s="55" t="s">
        <v>629</v>
      </c>
      <c r="J112" s="92"/>
      <c r="K112" s="96">
        <v>0.1</v>
      </c>
      <c r="L112" s="92">
        <v>20270188</v>
      </c>
      <c r="M112" s="53">
        <v>2</v>
      </c>
      <c r="N112" s="102"/>
      <c r="O112" s="59"/>
    </row>
    <row r="113" spans="2:15" ht="24" hidden="1" customHeight="1" x14ac:dyDescent="0.2">
      <c r="B113" s="106">
        <f t="shared" si="3"/>
        <v>96</v>
      </c>
      <c r="C113" s="63"/>
      <c r="D113" s="104" t="str">
        <f t="shared" si="4"/>
        <v/>
      </c>
      <c r="E113" s="53" t="s">
        <v>112</v>
      </c>
      <c r="F113" s="54">
        <v>42505</v>
      </c>
      <c r="G113" s="55" t="s">
        <v>610</v>
      </c>
      <c r="H113" s="56" t="str">
        <f t="shared" si="5"/>
        <v/>
      </c>
      <c r="I113" s="55" t="s">
        <v>629</v>
      </c>
      <c r="J113" s="92"/>
      <c r="K113" s="96">
        <v>0.1</v>
      </c>
      <c r="L113" s="92">
        <v>12696503</v>
      </c>
      <c r="M113" s="53">
        <v>2</v>
      </c>
      <c r="N113" s="102"/>
      <c r="O113" s="59"/>
    </row>
    <row r="114" spans="2:15" ht="24" hidden="1" customHeight="1" x14ac:dyDescent="0.2">
      <c r="B114" s="106">
        <f t="shared" si="3"/>
        <v>97</v>
      </c>
      <c r="C114" s="63"/>
      <c r="D114" s="104" t="str">
        <f t="shared" si="4"/>
        <v/>
      </c>
      <c r="E114" s="53" t="s">
        <v>525</v>
      </c>
      <c r="F114" s="54">
        <v>42511</v>
      </c>
      <c r="G114" s="55" t="s">
        <v>611</v>
      </c>
      <c r="H114" s="56" t="str">
        <f t="shared" si="5"/>
        <v/>
      </c>
      <c r="I114" s="55" t="s">
        <v>97</v>
      </c>
      <c r="J114" s="92"/>
      <c r="K114" s="96">
        <v>0.1</v>
      </c>
      <c r="L114" s="92">
        <v>90700</v>
      </c>
      <c r="M114" s="53">
        <v>2</v>
      </c>
      <c r="N114" s="102"/>
      <c r="O114" s="59"/>
    </row>
    <row r="115" spans="2:15" ht="24" customHeight="1" x14ac:dyDescent="0.2">
      <c r="B115" s="106">
        <f t="shared" si="3"/>
        <v>98</v>
      </c>
      <c r="C115" s="63"/>
      <c r="D115" s="104" t="str">
        <f t="shared" si="4"/>
        <v/>
      </c>
      <c r="E115" s="53" t="s">
        <v>470</v>
      </c>
      <c r="F115" s="54">
        <v>42515</v>
      </c>
      <c r="G115" s="55" t="s">
        <v>664</v>
      </c>
      <c r="H115" s="56" t="str">
        <f t="shared" si="5"/>
        <v/>
      </c>
      <c r="I115" s="55" t="s">
        <v>632</v>
      </c>
      <c r="J115" s="92"/>
      <c r="K115" s="96">
        <v>0.1</v>
      </c>
      <c r="L115" s="92">
        <v>1000</v>
      </c>
      <c r="M115" s="53">
        <v>2</v>
      </c>
      <c r="N115" s="102"/>
      <c r="O115" s="59"/>
    </row>
    <row r="116" spans="2:15" ht="24" hidden="1" customHeight="1" x14ac:dyDescent="0.2">
      <c r="B116" s="106">
        <f t="shared" si="3"/>
        <v>99</v>
      </c>
      <c r="C116" s="63"/>
      <c r="D116" s="104" t="str">
        <f t="shared" si="4"/>
        <v/>
      </c>
      <c r="E116" s="53" t="s">
        <v>526</v>
      </c>
      <c r="F116" s="54">
        <v>42518</v>
      </c>
      <c r="G116" s="55" t="s">
        <v>615</v>
      </c>
      <c r="H116" s="56" t="str">
        <f t="shared" si="5"/>
        <v/>
      </c>
      <c r="I116" s="55" t="s">
        <v>646</v>
      </c>
      <c r="J116" s="92"/>
      <c r="K116" s="96">
        <v>0.1</v>
      </c>
      <c r="L116" s="92">
        <v>22286</v>
      </c>
      <c r="M116" s="53">
        <v>2</v>
      </c>
      <c r="N116" s="102"/>
      <c r="O116" s="59"/>
    </row>
    <row r="117" spans="2:15" ht="24" hidden="1" customHeight="1" x14ac:dyDescent="0.2">
      <c r="B117" s="106">
        <f t="shared" si="3"/>
        <v>100</v>
      </c>
      <c r="C117" s="63"/>
      <c r="D117" s="104" t="str">
        <f t="shared" si="4"/>
        <v/>
      </c>
      <c r="E117" s="53" t="s">
        <v>527</v>
      </c>
      <c r="F117" s="54">
        <v>42522</v>
      </c>
      <c r="G117" s="55" t="s">
        <v>609</v>
      </c>
      <c r="H117" s="56" t="str">
        <f t="shared" si="5"/>
        <v/>
      </c>
      <c r="I117" s="55" t="s">
        <v>628</v>
      </c>
      <c r="J117" s="92"/>
      <c r="K117" s="96">
        <v>0.1</v>
      </c>
      <c r="L117" s="92">
        <v>21175</v>
      </c>
      <c r="M117" s="53">
        <v>2</v>
      </c>
      <c r="N117" s="102"/>
      <c r="O117" s="59"/>
    </row>
    <row r="118" spans="2:15" ht="24" hidden="1" customHeight="1" x14ac:dyDescent="0.2">
      <c r="B118" s="106">
        <f t="shared" si="3"/>
        <v>101</v>
      </c>
      <c r="C118" s="63"/>
      <c r="D118" s="104" t="str">
        <f t="shared" si="4"/>
        <v/>
      </c>
      <c r="E118" s="53" t="s">
        <v>528</v>
      </c>
      <c r="F118" s="54">
        <v>42522</v>
      </c>
      <c r="G118" s="55" t="s">
        <v>618</v>
      </c>
      <c r="H118" s="56" t="str">
        <f t="shared" si="5"/>
        <v/>
      </c>
      <c r="I118" s="55" t="s">
        <v>647</v>
      </c>
      <c r="J118" s="92"/>
      <c r="K118" s="96">
        <v>0.1</v>
      </c>
      <c r="L118" s="92">
        <v>921373</v>
      </c>
      <c r="M118" s="53">
        <v>2</v>
      </c>
      <c r="N118" s="102"/>
      <c r="O118" s="59"/>
    </row>
    <row r="119" spans="2:15" ht="24" hidden="1" customHeight="1" x14ac:dyDescent="0.2">
      <c r="B119" s="106" t="str">
        <f t="shared" si="3"/>
        <v/>
      </c>
      <c r="C119" s="63"/>
      <c r="D119" s="104" t="str">
        <f t="shared" si="4"/>
        <v/>
      </c>
      <c r="E119" s="53" t="s">
        <v>508</v>
      </c>
      <c r="F119" s="54">
        <v>42523</v>
      </c>
      <c r="G119" s="55"/>
      <c r="H119" s="56" t="str">
        <f t="shared" si="5"/>
        <v/>
      </c>
      <c r="I119" s="55" t="s">
        <v>636</v>
      </c>
      <c r="J119" s="92"/>
      <c r="K119" s="96">
        <v>0.1</v>
      </c>
      <c r="L119" s="92">
        <v>2000</v>
      </c>
      <c r="M119" s="53">
        <v>3</v>
      </c>
      <c r="N119" s="102"/>
      <c r="O119" s="59"/>
    </row>
    <row r="120" spans="2:15" ht="24" hidden="1" customHeight="1" x14ac:dyDescent="0.2">
      <c r="B120" s="106">
        <f t="shared" si="3"/>
        <v>103</v>
      </c>
      <c r="C120" s="63"/>
      <c r="D120" s="104" t="str">
        <f t="shared" si="4"/>
        <v/>
      </c>
      <c r="E120" s="53" t="s">
        <v>529</v>
      </c>
      <c r="F120" s="54">
        <v>42523</v>
      </c>
      <c r="G120" s="55" t="s">
        <v>610</v>
      </c>
      <c r="H120" s="56" t="str">
        <f t="shared" si="5"/>
        <v/>
      </c>
      <c r="I120" s="55" t="s">
        <v>629</v>
      </c>
      <c r="J120" s="92"/>
      <c r="K120" s="96">
        <v>0.1</v>
      </c>
      <c r="L120" s="92">
        <v>2281534</v>
      </c>
      <c r="M120" s="53">
        <v>2</v>
      </c>
      <c r="N120" s="102"/>
      <c r="O120" s="59"/>
    </row>
    <row r="121" spans="2:15" ht="24" hidden="1" customHeight="1" x14ac:dyDescent="0.2">
      <c r="B121" s="106">
        <f t="shared" si="3"/>
        <v>104</v>
      </c>
      <c r="C121" s="63"/>
      <c r="D121" s="104" t="str">
        <f t="shared" si="4"/>
        <v/>
      </c>
      <c r="E121" s="53" t="s">
        <v>530</v>
      </c>
      <c r="F121" s="54">
        <v>42525</v>
      </c>
      <c r="G121" s="55" t="s">
        <v>618</v>
      </c>
      <c r="H121" s="56" t="str">
        <f t="shared" si="5"/>
        <v/>
      </c>
      <c r="I121" s="55" t="s">
        <v>648</v>
      </c>
      <c r="J121" s="92"/>
      <c r="K121" s="96">
        <v>0.1</v>
      </c>
      <c r="L121" s="92">
        <v>99144</v>
      </c>
      <c r="M121" s="53">
        <v>2</v>
      </c>
      <c r="N121" s="102"/>
      <c r="O121" s="59"/>
    </row>
    <row r="122" spans="2:15" ht="24" hidden="1" customHeight="1" x14ac:dyDescent="0.2">
      <c r="B122" s="106">
        <f t="shared" si="3"/>
        <v>105</v>
      </c>
      <c r="C122" s="63"/>
      <c r="D122" s="104" t="str">
        <f t="shared" si="4"/>
        <v/>
      </c>
      <c r="E122" s="53" t="s">
        <v>531</v>
      </c>
      <c r="F122" s="54">
        <v>42526</v>
      </c>
      <c r="G122" s="55" t="s">
        <v>612</v>
      </c>
      <c r="H122" s="56" t="str">
        <f t="shared" si="5"/>
        <v/>
      </c>
      <c r="I122" s="55" t="s">
        <v>633</v>
      </c>
      <c r="J122" s="92"/>
      <c r="K122" s="96">
        <v>0.1</v>
      </c>
      <c r="L122" s="92">
        <v>84218</v>
      </c>
      <c r="M122" s="53">
        <v>3</v>
      </c>
      <c r="N122" s="102"/>
      <c r="O122" s="59"/>
    </row>
    <row r="123" spans="2:15" ht="24" hidden="1" customHeight="1" x14ac:dyDescent="0.2">
      <c r="B123" s="106">
        <f t="shared" si="3"/>
        <v>106</v>
      </c>
      <c r="C123" s="63"/>
      <c r="D123" s="104" t="str">
        <f t="shared" si="4"/>
        <v/>
      </c>
      <c r="E123" s="53" t="s">
        <v>532</v>
      </c>
      <c r="F123" s="54">
        <v>42531</v>
      </c>
      <c r="G123" s="55" t="s">
        <v>610</v>
      </c>
      <c r="H123" s="56" t="str">
        <f t="shared" si="5"/>
        <v/>
      </c>
      <c r="I123" s="55" t="s">
        <v>629</v>
      </c>
      <c r="J123" s="92"/>
      <c r="K123" s="96">
        <v>0.1</v>
      </c>
      <c r="L123" s="92">
        <v>5347499</v>
      </c>
      <c r="M123" s="53">
        <v>2</v>
      </c>
      <c r="N123" s="102"/>
      <c r="O123" s="59"/>
    </row>
    <row r="124" spans="2:15" ht="24" hidden="1" customHeight="1" x14ac:dyDescent="0.2">
      <c r="B124" s="106">
        <f t="shared" si="3"/>
        <v>107</v>
      </c>
      <c r="C124" s="63"/>
      <c r="D124" s="104" t="str">
        <f t="shared" si="4"/>
        <v/>
      </c>
      <c r="E124" s="53" t="s">
        <v>533</v>
      </c>
      <c r="F124" s="54">
        <v>42535</v>
      </c>
      <c r="G124" s="55" t="s">
        <v>610</v>
      </c>
      <c r="H124" s="56" t="str">
        <f t="shared" si="5"/>
        <v/>
      </c>
      <c r="I124" s="55" t="s">
        <v>629</v>
      </c>
      <c r="J124" s="92"/>
      <c r="K124" s="96">
        <v>0.1</v>
      </c>
      <c r="L124" s="92">
        <v>33030484</v>
      </c>
      <c r="M124" s="53">
        <v>2</v>
      </c>
      <c r="N124" s="102"/>
      <c r="O124" s="59"/>
    </row>
    <row r="125" spans="2:15" ht="24" customHeight="1" x14ac:dyDescent="0.2">
      <c r="B125" s="106">
        <f t="shared" si="3"/>
        <v>108</v>
      </c>
      <c r="C125" s="63"/>
      <c r="D125" s="104" t="str">
        <f t="shared" si="4"/>
        <v/>
      </c>
      <c r="E125" s="53" t="s">
        <v>470</v>
      </c>
      <c r="F125" s="54">
        <v>42536</v>
      </c>
      <c r="G125" s="55" t="s">
        <v>664</v>
      </c>
      <c r="H125" s="56" t="str">
        <f t="shared" si="5"/>
        <v/>
      </c>
      <c r="I125" s="55" t="s">
        <v>638</v>
      </c>
      <c r="J125" s="92"/>
      <c r="K125" s="96">
        <v>0.1</v>
      </c>
      <c r="L125" s="92">
        <v>5000</v>
      </c>
      <c r="M125" s="53">
        <v>2</v>
      </c>
      <c r="N125" s="102"/>
      <c r="O125" s="59"/>
    </row>
    <row r="126" spans="2:15" ht="24" customHeight="1" x14ac:dyDescent="0.2">
      <c r="B126" s="106">
        <f t="shared" si="3"/>
        <v>109</v>
      </c>
      <c r="C126" s="63"/>
      <c r="D126" s="104" t="str">
        <f t="shared" si="4"/>
        <v/>
      </c>
      <c r="E126" s="53" t="s">
        <v>470</v>
      </c>
      <c r="F126" s="54">
        <v>42536</v>
      </c>
      <c r="G126" s="55" t="s">
        <v>664</v>
      </c>
      <c r="H126" s="56" t="str">
        <f t="shared" si="5"/>
        <v/>
      </c>
      <c r="I126" s="55" t="s">
        <v>639</v>
      </c>
      <c r="J126" s="92"/>
      <c r="K126" s="96">
        <v>0.1</v>
      </c>
      <c r="L126" s="92">
        <v>2000</v>
      </c>
      <c r="M126" s="53">
        <v>2</v>
      </c>
      <c r="N126" s="102"/>
      <c r="O126" s="59"/>
    </row>
    <row r="127" spans="2:15" ht="24" hidden="1" customHeight="1" x14ac:dyDescent="0.2">
      <c r="B127" s="106">
        <f t="shared" si="3"/>
        <v>110</v>
      </c>
      <c r="C127" s="63"/>
      <c r="D127" s="104" t="str">
        <f t="shared" si="4"/>
        <v/>
      </c>
      <c r="E127" s="53" t="s">
        <v>534</v>
      </c>
      <c r="F127" s="54">
        <v>42538</v>
      </c>
      <c r="G127" s="55" t="s">
        <v>618</v>
      </c>
      <c r="H127" s="56" t="str">
        <f t="shared" si="5"/>
        <v/>
      </c>
      <c r="I127" s="55" t="s">
        <v>649</v>
      </c>
      <c r="J127" s="92"/>
      <c r="K127" s="96">
        <v>0.1</v>
      </c>
      <c r="L127" s="92">
        <v>104652</v>
      </c>
      <c r="M127" s="53">
        <v>2</v>
      </c>
      <c r="N127" s="102"/>
      <c r="O127" s="59"/>
    </row>
    <row r="128" spans="2:15" ht="24" customHeight="1" x14ac:dyDescent="0.2">
      <c r="B128" s="106">
        <f t="shared" ref="B128:B145" si="6">IF(G128&lt;&gt;"",ROW()-17,"")</f>
        <v>111</v>
      </c>
      <c r="C128" s="63"/>
      <c r="D128" s="104" t="str">
        <f t="shared" si="4"/>
        <v/>
      </c>
      <c r="E128" s="53" t="s">
        <v>470</v>
      </c>
      <c r="F128" s="54">
        <v>42543</v>
      </c>
      <c r="G128" s="55" t="s">
        <v>664</v>
      </c>
      <c r="H128" s="56" t="str">
        <f t="shared" si="5"/>
        <v/>
      </c>
      <c r="I128" s="55" t="s">
        <v>631</v>
      </c>
      <c r="J128" s="92"/>
      <c r="K128" s="96">
        <v>0.1</v>
      </c>
      <c r="L128" s="92">
        <v>1000</v>
      </c>
      <c r="M128" s="53"/>
      <c r="N128" s="102"/>
      <c r="O128" s="59"/>
    </row>
    <row r="129" spans="2:15" ht="24" customHeight="1" x14ac:dyDescent="0.2">
      <c r="B129" s="106">
        <f t="shared" si="6"/>
        <v>112</v>
      </c>
      <c r="C129" s="63"/>
      <c r="D129" s="104" t="str">
        <f t="shared" si="4"/>
        <v/>
      </c>
      <c r="E129" s="53" t="s">
        <v>470</v>
      </c>
      <c r="F129" s="54">
        <v>42546</v>
      </c>
      <c r="G129" s="55" t="s">
        <v>664</v>
      </c>
      <c r="H129" s="56" t="str">
        <f t="shared" si="5"/>
        <v/>
      </c>
      <c r="I129" s="55" t="s">
        <v>632</v>
      </c>
      <c r="J129" s="92"/>
      <c r="K129" s="96">
        <v>0.1</v>
      </c>
      <c r="L129" s="92">
        <v>1000</v>
      </c>
      <c r="M129" s="53">
        <v>2</v>
      </c>
      <c r="N129" s="102"/>
      <c r="O129" s="59"/>
    </row>
    <row r="130" spans="2:15" ht="24" hidden="1" customHeight="1" x14ac:dyDescent="0.2">
      <c r="B130" s="106">
        <f t="shared" si="6"/>
        <v>113</v>
      </c>
      <c r="C130" s="63"/>
      <c r="D130" s="104" t="str">
        <f t="shared" si="4"/>
        <v/>
      </c>
      <c r="E130" s="53" t="s">
        <v>535</v>
      </c>
      <c r="F130" s="54">
        <v>42546</v>
      </c>
      <c r="G130" s="55" t="s">
        <v>618</v>
      </c>
      <c r="H130" s="56" t="str">
        <f t="shared" si="5"/>
        <v/>
      </c>
      <c r="I130" s="55" t="s">
        <v>650</v>
      </c>
      <c r="J130" s="92"/>
      <c r="K130" s="96">
        <v>0.1</v>
      </c>
      <c r="L130" s="92">
        <v>415930</v>
      </c>
      <c r="M130" s="53">
        <v>2</v>
      </c>
      <c r="N130" s="102"/>
      <c r="O130" s="59"/>
    </row>
    <row r="131" spans="2:15" ht="24" hidden="1" customHeight="1" x14ac:dyDescent="0.2">
      <c r="B131" s="106">
        <f t="shared" si="6"/>
        <v>114</v>
      </c>
      <c r="C131" s="63"/>
      <c r="D131" s="104" t="str">
        <f t="shared" si="4"/>
        <v/>
      </c>
      <c r="E131" s="53" t="s">
        <v>171</v>
      </c>
      <c r="F131" s="54">
        <v>42546</v>
      </c>
      <c r="G131" s="55" t="s">
        <v>610</v>
      </c>
      <c r="H131" s="56" t="str">
        <f t="shared" si="5"/>
        <v/>
      </c>
      <c r="I131" s="55" t="s">
        <v>629</v>
      </c>
      <c r="J131" s="92"/>
      <c r="K131" s="96">
        <v>0.1</v>
      </c>
      <c r="L131" s="92">
        <v>10696800</v>
      </c>
      <c r="M131" s="53">
        <v>2</v>
      </c>
      <c r="N131" s="102"/>
      <c r="O131" s="59"/>
    </row>
    <row r="132" spans="2:15" ht="24" hidden="1" customHeight="1" x14ac:dyDescent="0.2">
      <c r="B132" s="106" t="str">
        <f t="shared" si="6"/>
        <v/>
      </c>
      <c r="C132" s="63"/>
      <c r="D132" s="104" t="str">
        <f t="shared" si="4"/>
        <v/>
      </c>
      <c r="E132" s="53" t="s">
        <v>508</v>
      </c>
      <c r="F132" s="54">
        <v>42548</v>
      </c>
      <c r="G132" s="55"/>
      <c r="H132" s="56" t="str">
        <f t="shared" si="5"/>
        <v/>
      </c>
      <c r="I132" s="55" t="s">
        <v>643</v>
      </c>
      <c r="J132" s="92"/>
      <c r="K132" s="96">
        <v>0.1</v>
      </c>
      <c r="L132" s="92">
        <v>5000</v>
      </c>
      <c r="M132" s="53">
        <v>3</v>
      </c>
      <c r="N132" s="102"/>
      <c r="O132" s="59"/>
    </row>
    <row r="133" spans="2:15" ht="24" hidden="1" customHeight="1" x14ac:dyDescent="0.2">
      <c r="B133" s="106" t="str">
        <f t="shared" si="6"/>
        <v/>
      </c>
      <c r="C133" s="63"/>
      <c r="D133" s="104" t="str">
        <f t="shared" si="4"/>
        <v/>
      </c>
      <c r="E133" s="53" t="s">
        <v>508</v>
      </c>
      <c r="F133" s="54">
        <v>42549</v>
      </c>
      <c r="G133" s="55"/>
      <c r="H133" s="56" t="str">
        <f t="shared" si="5"/>
        <v/>
      </c>
      <c r="I133" s="55" t="s">
        <v>636</v>
      </c>
      <c r="J133" s="92"/>
      <c r="K133" s="96">
        <v>0.1</v>
      </c>
      <c r="L133" s="92">
        <v>2000</v>
      </c>
      <c r="M133" s="53">
        <v>3</v>
      </c>
      <c r="N133" s="102"/>
      <c r="O133" s="59"/>
    </row>
    <row r="134" spans="2:15" ht="24" hidden="1" customHeight="1" x14ac:dyDescent="0.2">
      <c r="B134" s="106">
        <f t="shared" si="6"/>
        <v>117</v>
      </c>
      <c r="C134" s="63"/>
      <c r="D134" s="104" t="str">
        <f t="shared" si="4"/>
        <v/>
      </c>
      <c r="E134" s="53" t="s">
        <v>536</v>
      </c>
      <c r="F134" s="54">
        <v>42549</v>
      </c>
      <c r="G134" s="55" t="s">
        <v>610</v>
      </c>
      <c r="H134" s="56" t="str">
        <f t="shared" si="5"/>
        <v/>
      </c>
      <c r="I134" s="55" t="s">
        <v>629</v>
      </c>
      <c r="J134" s="92"/>
      <c r="K134" s="96">
        <v>0.1</v>
      </c>
      <c r="L134" s="92">
        <v>15416714</v>
      </c>
      <c r="M134" s="53">
        <v>2</v>
      </c>
      <c r="N134" s="102"/>
      <c r="O134" s="59"/>
    </row>
    <row r="135" spans="2:15" ht="24" hidden="1" customHeight="1" x14ac:dyDescent="0.2">
      <c r="B135" s="106">
        <f t="shared" si="6"/>
        <v>118</v>
      </c>
      <c r="C135" s="63"/>
      <c r="D135" s="104" t="str">
        <f t="shared" si="4"/>
        <v/>
      </c>
      <c r="E135" s="53" t="s">
        <v>537</v>
      </c>
      <c r="F135" s="54">
        <v>42551</v>
      </c>
      <c r="G135" s="55" t="s">
        <v>618</v>
      </c>
      <c r="H135" s="56" t="str">
        <f t="shared" si="5"/>
        <v/>
      </c>
      <c r="I135" s="55" t="s">
        <v>650</v>
      </c>
      <c r="J135" s="92"/>
      <c r="K135" s="96">
        <v>0.1</v>
      </c>
      <c r="L135" s="92">
        <v>791636</v>
      </c>
      <c r="M135" s="53">
        <v>2</v>
      </c>
      <c r="N135" s="102"/>
      <c r="O135" s="59"/>
    </row>
    <row r="136" spans="2:15" ht="24" customHeight="1" x14ac:dyDescent="0.2">
      <c r="B136" s="106">
        <f t="shared" si="6"/>
        <v>119</v>
      </c>
      <c r="C136" s="63"/>
      <c r="D136" s="104" t="str">
        <f t="shared" si="4"/>
        <v/>
      </c>
      <c r="E136" s="53" t="s">
        <v>470</v>
      </c>
      <c r="F136" s="54">
        <v>42552</v>
      </c>
      <c r="G136" s="55" t="s">
        <v>664</v>
      </c>
      <c r="H136" s="56" t="str">
        <f t="shared" si="5"/>
        <v/>
      </c>
      <c r="I136" s="55" t="s">
        <v>651</v>
      </c>
      <c r="J136" s="92"/>
      <c r="K136" s="96">
        <v>0.1</v>
      </c>
      <c r="L136" s="92">
        <v>2000</v>
      </c>
      <c r="M136" s="53">
        <v>3</v>
      </c>
      <c r="N136" s="102"/>
      <c r="O136" s="59"/>
    </row>
    <row r="137" spans="2:15" ht="24" hidden="1" customHeight="1" x14ac:dyDescent="0.2">
      <c r="B137" s="106">
        <f t="shared" si="6"/>
        <v>120</v>
      </c>
      <c r="C137" s="63"/>
      <c r="D137" s="104" t="e">
        <f t="shared" si="4"/>
        <v>#REF!</v>
      </c>
      <c r="E137" s="53" t="s">
        <v>538</v>
      </c>
      <c r="F137" s="54">
        <v>42552</v>
      </c>
      <c r="G137" s="55" t="s">
        <v>144</v>
      </c>
      <c r="H137" s="56">
        <f t="shared" si="5"/>
        <v>0</v>
      </c>
      <c r="I137" s="55" t="s">
        <v>637</v>
      </c>
      <c r="J137" s="92"/>
      <c r="K137" s="96">
        <v>0.1</v>
      </c>
      <c r="L137" s="92">
        <v>90912</v>
      </c>
      <c r="M137" s="53">
        <v>3</v>
      </c>
      <c r="N137" s="102"/>
      <c r="O137" s="59"/>
    </row>
    <row r="138" spans="2:15" ht="24" hidden="1" customHeight="1" x14ac:dyDescent="0.2">
      <c r="B138" s="106">
        <f t="shared" si="6"/>
        <v>121</v>
      </c>
      <c r="C138" s="63"/>
      <c r="D138" s="104" t="str">
        <f t="shared" si="4"/>
        <v/>
      </c>
      <c r="E138" s="53" t="s">
        <v>539</v>
      </c>
      <c r="F138" s="54">
        <v>42552</v>
      </c>
      <c r="G138" s="55" t="s">
        <v>609</v>
      </c>
      <c r="H138" s="56" t="str">
        <f t="shared" si="5"/>
        <v/>
      </c>
      <c r="I138" s="55" t="s">
        <v>628</v>
      </c>
      <c r="J138" s="92"/>
      <c r="K138" s="96">
        <v>0.1</v>
      </c>
      <c r="L138" s="92">
        <v>20117</v>
      </c>
      <c r="M138" s="53">
        <v>3</v>
      </c>
      <c r="N138" s="102"/>
      <c r="O138" s="59"/>
    </row>
    <row r="139" spans="2:15" ht="24" hidden="1" customHeight="1" x14ac:dyDescent="0.2">
      <c r="B139" s="106">
        <f t="shared" si="6"/>
        <v>122</v>
      </c>
      <c r="C139" s="63"/>
      <c r="D139" s="104" t="str">
        <f t="shared" si="4"/>
        <v/>
      </c>
      <c r="E139" s="53" t="s">
        <v>540</v>
      </c>
      <c r="F139" s="54">
        <v>42556</v>
      </c>
      <c r="G139" s="55" t="s">
        <v>618</v>
      </c>
      <c r="H139" s="56" t="str">
        <f t="shared" si="5"/>
        <v/>
      </c>
      <c r="I139" s="55" t="s">
        <v>650</v>
      </c>
      <c r="J139" s="92"/>
      <c r="K139" s="96">
        <v>0.1</v>
      </c>
      <c r="L139" s="92">
        <v>406514</v>
      </c>
      <c r="M139" s="53">
        <v>3</v>
      </c>
      <c r="N139" s="102"/>
      <c r="O139" s="59"/>
    </row>
    <row r="140" spans="2:15" ht="24" customHeight="1" x14ac:dyDescent="0.2">
      <c r="B140" s="106">
        <f t="shared" si="6"/>
        <v>123</v>
      </c>
      <c r="C140" s="63"/>
      <c r="D140" s="104" t="str">
        <f t="shared" si="4"/>
        <v/>
      </c>
      <c r="E140" s="53" t="s">
        <v>470</v>
      </c>
      <c r="F140" s="54">
        <v>42557</v>
      </c>
      <c r="G140" s="55" t="s">
        <v>664</v>
      </c>
      <c r="H140" s="56" t="str">
        <f t="shared" si="5"/>
        <v/>
      </c>
      <c r="I140" s="55" t="s">
        <v>652</v>
      </c>
      <c r="J140" s="92"/>
      <c r="K140" s="96">
        <v>0.1</v>
      </c>
      <c r="L140" s="92">
        <v>15341</v>
      </c>
      <c r="M140" s="53">
        <v>3</v>
      </c>
      <c r="N140" s="102"/>
      <c r="O140" s="59"/>
    </row>
    <row r="141" spans="2:15" ht="24" hidden="1" customHeight="1" x14ac:dyDescent="0.2">
      <c r="B141" s="106" t="str">
        <f t="shared" si="6"/>
        <v/>
      </c>
      <c r="C141" s="63"/>
      <c r="D141" s="104" t="str">
        <f t="shared" si="4"/>
        <v/>
      </c>
      <c r="E141" s="53" t="s">
        <v>508</v>
      </c>
      <c r="F141" s="54">
        <v>42557</v>
      </c>
      <c r="G141" s="55"/>
      <c r="H141" s="56" t="str">
        <f t="shared" si="5"/>
        <v/>
      </c>
      <c r="I141" s="55" t="s">
        <v>643</v>
      </c>
      <c r="J141" s="92"/>
      <c r="K141" s="96">
        <v>0.1</v>
      </c>
      <c r="L141" s="92">
        <v>10000</v>
      </c>
      <c r="M141" s="53">
        <v>3</v>
      </c>
      <c r="N141" s="102"/>
      <c r="O141" s="59"/>
    </row>
    <row r="142" spans="2:15" ht="24" hidden="1" customHeight="1" x14ac:dyDescent="0.2">
      <c r="B142" s="106">
        <f t="shared" si="6"/>
        <v>125</v>
      </c>
      <c r="C142" s="63"/>
      <c r="D142" s="104" t="str">
        <f t="shared" si="4"/>
        <v/>
      </c>
      <c r="E142" s="53" t="s">
        <v>541</v>
      </c>
      <c r="F142" s="54">
        <v>42557</v>
      </c>
      <c r="G142" s="55" t="s">
        <v>612</v>
      </c>
      <c r="H142" s="56" t="str">
        <f t="shared" si="5"/>
        <v/>
      </c>
      <c r="I142" s="55" t="s">
        <v>173</v>
      </c>
      <c r="J142" s="92"/>
      <c r="K142" s="96">
        <v>0.1</v>
      </c>
      <c r="L142" s="92">
        <v>83368</v>
      </c>
      <c r="M142" s="53">
        <v>3</v>
      </c>
      <c r="N142" s="102"/>
      <c r="O142" s="59"/>
    </row>
    <row r="143" spans="2:15" ht="24" hidden="1" customHeight="1" x14ac:dyDescent="0.2">
      <c r="B143" s="106">
        <f t="shared" si="6"/>
        <v>126</v>
      </c>
      <c r="C143" s="63"/>
      <c r="D143" s="104" t="str">
        <f t="shared" si="4"/>
        <v/>
      </c>
      <c r="E143" s="53" t="s">
        <v>542</v>
      </c>
      <c r="F143" s="54">
        <v>42562</v>
      </c>
      <c r="G143" s="55" t="s">
        <v>610</v>
      </c>
      <c r="H143" s="56" t="str">
        <f t="shared" si="5"/>
        <v/>
      </c>
      <c r="I143" s="55" t="s">
        <v>629</v>
      </c>
      <c r="J143" s="92"/>
      <c r="K143" s="96">
        <v>0.1</v>
      </c>
      <c r="L143" s="92">
        <v>2437313</v>
      </c>
      <c r="M143" s="53">
        <v>3</v>
      </c>
      <c r="N143" s="102"/>
      <c r="O143" s="59"/>
    </row>
    <row r="144" spans="2:15" ht="24" customHeight="1" x14ac:dyDescent="0.2">
      <c r="B144" s="106">
        <f t="shared" si="6"/>
        <v>127</v>
      </c>
      <c r="C144" s="63"/>
      <c r="D144" s="104" t="str">
        <f t="shared" si="4"/>
        <v/>
      </c>
      <c r="E144" s="53" t="s">
        <v>470</v>
      </c>
      <c r="F144" s="54">
        <v>42569</v>
      </c>
      <c r="G144" s="55" t="s">
        <v>664</v>
      </c>
      <c r="H144" s="56" t="str">
        <f t="shared" si="5"/>
        <v/>
      </c>
      <c r="I144" s="55" t="s">
        <v>651</v>
      </c>
      <c r="J144" s="92"/>
      <c r="K144" s="96">
        <v>0.1</v>
      </c>
      <c r="L144" s="92">
        <v>2000</v>
      </c>
      <c r="M144" s="53">
        <v>3</v>
      </c>
      <c r="N144" s="102"/>
      <c r="O144" s="59"/>
    </row>
    <row r="145" spans="2:15" ht="24" hidden="1" customHeight="1" x14ac:dyDescent="0.2">
      <c r="B145" s="106" t="str">
        <f t="shared" si="6"/>
        <v/>
      </c>
      <c r="C145" s="63"/>
      <c r="D145" s="104" t="str">
        <f t="shared" si="4"/>
        <v/>
      </c>
      <c r="E145" s="53" t="s">
        <v>508</v>
      </c>
      <c r="F145" s="54">
        <v>42570</v>
      </c>
      <c r="G145" s="55"/>
      <c r="H145" s="56" t="str">
        <f t="shared" si="5"/>
        <v/>
      </c>
      <c r="I145" s="55" t="s">
        <v>653</v>
      </c>
      <c r="J145" s="92"/>
      <c r="K145" s="96">
        <v>0.1</v>
      </c>
      <c r="L145" s="92">
        <v>1000</v>
      </c>
      <c r="M145" s="53">
        <v>3</v>
      </c>
      <c r="N145" s="102"/>
      <c r="O145" s="59"/>
    </row>
    <row r="146" spans="2:15" ht="24" hidden="1" customHeight="1" x14ac:dyDescent="0.2">
      <c r="B146" s="106"/>
      <c r="C146" s="63"/>
      <c r="D146" s="104"/>
      <c r="E146" s="53" t="s">
        <v>508</v>
      </c>
      <c r="F146" s="54">
        <v>42570</v>
      </c>
      <c r="G146" s="55"/>
      <c r="H146" s="56"/>
      <c r="I146" s="55" t="s">
        <v>653</v>
      </c>
      <c r="J146" s="92"/>
      <c r="K146" s="96"/>
      <c r="L146" s="92">
        <v>1000</v>
      </c>
      <c r="M146" s="53">
        <v>3</v>
      </c>
      <c r="N146" s="102"/>
      <c r="O146" s="59"/>
    </row>
    <row r="147" spans="2:15" ht="24" hidden="1" customHeight="1" x14ac:dyDescent="0.2">
      <c r="B147" s="106"/>
      <c r="C147" s="63"/>
      <c r="D147" s="104"/>
      <c r="E147" s="53" t="s">
        <v>543</v>
      </c>
      <c r="F147" s="54">
        <v>42571</v>
      </c>
      <c r="G147" s="55" t="s">
        <v>618</v>
      </c>
      <c r="H147" s="56"/>
      <c r="I147" s="55" t="s">
        <v>650</v>
      </c>
      <c r="J147" s="92"/>
      <c r="K147" s="96"/>
      <c r="L147" s="92">
        <v>465460</v>
      </c>
      <c r="M147" s="53">
        <v>3</v>
      </c>
      <c r="N147" s="102"/>
      <c r="O147" s="59"/>
    </row>
    <row r="148" spans="2:15" ht="24" customHeight="1" x14ac:dyDescent="0.2">
      <c r="B148" s="106"/>
      <c r="C148" s="63"/>
      <c r="D148" s="104"/>
      <c r="E148" s="53" t="s">
        <v>470</v>
      </c>
      <c r="F148" s="54">
        <v>42572</v>
      </c>
      <c r="G148" s="55" t="s">
        <v>664</v>
      </c>
      <c r="H148" s="56"/>
      <c r="I148" s="55" t="s">
        <v>631</v>
      </c>
      <c r="J148" s="92"/>
      <c r="K148" s="96"/>
      <c r="L148" s="92">
        <v>2000</v>
      </c>
      <c r="M148" s="53">
        <v>3</v>
      </c>
      <c r="N148" s="102"/>
      <c r="O148" s="59"/>
    </row>
    <row r="149" spans="2:15" ht="24" hidden="1" customHeight="1" x14ac:dyDescent="0.2">
      <c r="B149" s="106"/>
      <c r="C149" s="63"/>
      <c r="D149" s="104"/>
      <c r="E149" s="53" t="s">
        <v>544</v>
      </c>
      <c r="F149" s="54">
        <v>42573</v>
      </c>
      <c r="G149" s="55" t="s">
        <v>619</v>
      </c>
      <c r="H149" s="56"/>
      <c r="I149" s="55" t="s">
        <v>654</v>
      </c>
      <c r="J149" s="92"/>
      <c r="K149" s="96"/>
      <c r="L149" s="92">
        <v>268200</v>
      </c>
      <c r="M149" s="53">
        <v>3</v>
      </c>
      <c r="N149" s="102"/>
      <c r="O149" s="59"/>
    </row>
    <row r="150" spans="2:15" ht="24" customHeight="1" x14ac:dyDescent="0.2">
      <c r="B150" s="106"/>
      <c r="C150" s="63"/>
      <c r="D150" s="104"/>
      <c r="E150" s="53" t="s">
        <v>470</v>
      </c>
      <c r="F150" s="54">
        <v>42574</v>
      </c>
      <c r="G150" s="55" t="s">
        <v>664</v>
      </c>
      <c r="H150" s="56"/>
      <c r="I150" s="55" t="s">
        <v>655</v>
      </c>
      <c r="J150" s="92"/>
      <c r="K150" s="96"/>
      <c r="L150" s="92">
        <v>5000</v>
      </c>
      <c r="M150" s="53">
        <v>3</v>
      </c>
      <c r="N150" s="102"/>
      <c r="O150" s="59"/>
    </row>
    <row r="151" spans="2:15" ht="24" hidden="1" customHeight="1" x14ac:dyDescent="0.2">
      <c r="B151" s="106"/>
      <c r="C151" s="63"/>
      <c r="D151" s="104"/>
      <c r="E151" s="53" t="s">
        <v>545</v>
      </c>
      <c r="F151" s="54">
        <v>42574</v>
      </c>
      <c r="G151" s="55" t="s">
        <v>618</v>
      </c>
      <c r="H151" s="56"/>
      <c r="I151" s="55" t="s">
        <v>650</v>
      </c>
      <c r="J151" s="92"/>
      <c r="K151" s="96"/>
      <c r="L151" s="92">
        <v>777974</v>
      </c>
      <c r="M151" s="53">
        <v>3</v>
      </c>
      <c r="N151" s="102"/>
      <c r="O151" s="59"/>
    </row>
    <row r="152" spans="2:15" ht="24" customHeight="1" x14ac:dyDescent="0.2">
      <c r="B152" s="106"/>
      <c r="C152" s="63"/>
      <c r="D152" s="104"/>
      <c r="E152" s="53" t="s">
        <v>470</v>
      </c>
      <c r="F152" s="54">
        <v>42576</v>
      </c>
      <c r="G152" s="55" t="s">
        <v>664</v>
      </c>
      <c r="H152" s="56"/>
      <c r="I152" s="55" t="s">
        <v>632</v>
      </c>
      <c r="J152" s="92"/>
      <c r="K152" s="96"/>
      <c r="L152" s="92">
        <v>1000</v>
      </c>
      <c r="M152" s="53">
        <v>3</v>
      </c>
      <c r="N152" s="102"/>
      <c r="O152" s="59"/>
    </row>
    <row r="153" spans="2:15" ht="24" hidden="1" customHeight="1" x14ac:dyDescent="0.2">
      <c r="B153" s="106"/>
      <c r="C153" s="63"/>
      <c r="D153" s="104"/>
      <c r="E153" s="53" t="s">
        <v>546</v>
      </c>
      <c r="F153" s="54">
        <v>42576</v>
      </c>
      <c r="G153" s="55" t="s">
        <v>610</v>
      </c>
      <c r="H153" s="56"/>
      <c r="I153" s="55" t="s">
        <v>629</v>
      </c>
      <c r="J153" s="92"/>
      <c r="K153" s="96"/>
      <c r="L153" s="92">
        <v>20125725</v>
      </c>
      <c r="M153" s="53">
        <v>3</v>
      </c>
      <c r="N153" s="102"/>
      <c r="O153" s="59"/>
    </row>
    <row r="154" spans="2:15" ht="24" hidden="1" customHeight="1" x14ac:dyDescent="0.2">
      <c r="B154" s="106"/>
      <c r="C154" s="63"/>
      <c r="D154" s="104"/>
      <c r="E154" s="53" t="s">
        <v>547</v>
      </c>
      <c r="F154" s="54">
        <v>42577</v>
      </c>
      <c r="G154" s="55" t="s">
        <v>610</v>
      </c>
      <c r="H154" s="56"/>
      <c r="I154" s="55" t="s">
        <v>175</v>
      </c>
      <c r="J154" s="92"/>
      <c r="K154" s="96"/>
      <c r="L154" s="92">
        <v>3345600</v>
      </c>
      <c r="M154" s="53">
        <v>3</v>
      </c>
      <c r="N154" s="102"/>
      <c r="O154" s="59"/>
    </row>
    <row r="155" spans="2:15" ht="24" hidden="1" customHeight="1" x14ac:dyDescent="0.2">
      <c r="B155" s="106"/>
      <c r="C155" s="63"/>
      <c r="D155" s="104"/>
      <c r="E155" s="53" t="s">
        <v>548</v>
      </c>
      <c r="F155" s="54">
        <v>42579</v>
      </c>
      <c r="G155" s="55" t="s">
        <v>108</v>
      </c>
      <c r="H155" s="56"/>
      <c r="I155" s="55" t="s">
        <v>656</v>
      </c>
      <c r="J155" s="92"/>
      <c r="K155" s="96"/>
      <c r="L155" s="92">
        <v>122727</v>
      </c>
      <c r="M155" s="53">
        <v>3</v>
      </c>
      <c r="N155" s="102"/>
      <c r="O155" s="59"/>
    </row>
    <row r="156" spans="2:15" ht="24" hidden="1" customHeight="1" x14ac:dyDescent="0.2">
      <c r="B156" s="106"/>
      <c r="C156" s="63"/>
      <c r="D156" s="104"/>
      <c r="E156" s="53" t="s">
        <v>549</v>
      </c>
      <c r="F156" s="54">
        <v>42579</v>
      </c>
      <c r="G156" s="55" t="s">
        <v>144</v>
      </c>
      <c r="H156" s="56"/>
      <c r="I156" s="55" t="s">
        <v>637</v>
      </c>
      <c r="J156" s="92"/>
      <c r="K156" s="96"/>
      <c r="L156" s="92">
        <v>90946</v>
      </c>
      <c r="M156" s="53">
        <v>3</v>
      </c>
      <c r="N156" s="102"/>
      <c r="O156" s="59"/>
    </row>
    <row r="157" spans="2:15" ht="24" hidden="1" customHeight="1" x14ac:dyDescent="0.2">
      <c r="B157" s="106"/>
      <c r="C157" s="63"/>
      <c r="D157" s="104"/>
      <c r="E157" s="53" t="s">
        <v>550</v>
      </c>
      <c r="F157" s="54">
        <v>42579</v>
      </c>
      <c r="G157" s="55" t="s">
        <v>610</v>
      </c>
      <c r="H157" s="56"/>
      <c r="I157" s="55" t="s">
        <v>629</v>
      </c>
      <c r="J157" s="92"/>
      <c r="K157" s="96"/>
      <c r="L157" s="92">
        <v>10508681</v>
      </c>
      <c r="M157" s="53">
        <v>3</v>
      </c>
      <c r="N157" s="102"/>
      <c r="O157" s="59"/>
    </row>
    <row r="158" spans="2:15" ht="24" hidden="1" customHeight="1" x14ac:dyDescent="0.2">
      <c r="B158" s="106"/>
      <c r="C158" s="63"/>
      <c r="D158" s="104"/>
      <c r="E158" s="53" t="s">
        <v>551</v>
      </c>
      <c r="F158" s="54">
        <v>42582</v>
      </c>
      <c r="G158" s="55" t="s">
        <v>620</v>
      </c>
      <c r="H158" s="56"/>
      <c r="I158" s="55" t="s">
        <v>97</v>
      </c>
      <c r="J158" s="92"/>
      <c r="K158" s="96"/>
      <c r="L158" s="92">
        <v>113685</v>
      </c>
      <c r="M158" s="53">
        <v>3</v>
      </c>
      <c r="N158" s="102"/>
      <c r="O158" s="59"/>
    </row>
    <row r="159" spans="2:15" ht="24" hidden="1" customHeight="1" x14ac:dyDescent="0.2">
      <c r="B159" s="106"/>
      <c r="C159" s="63"/>
      <c r="D159" s="104"/>
      <c r="E159" s="53" t="s">
        <v>552</v>
      </c>
      <c r="F159" s="54">
        <v>42583</v>
      </c>
      <c r="G159" s="55" t="s">
        <v>101</v>
      </c>
      <c r="H159" s="56"/>
      <c r="I159" s="55" t="s">
        <v>97</v>
      </c>
      <c r="J159" s="92"/>
      <c r="K159" s="96"/>
      <c r="L159" s="92">
        <v>432818</v>
      </c>
      <c r="M159" s="53">
        <v>3</v>
      </c>
      <c r="N159" s="102"/>
      <c r="O159" s="59"/>
    </row>
    <row r="160" spans="2:15" ht="24" hidden="1" customHeight="1" x14ac:dyDescent="0.2">
      <c r="B160" s="106"/>
      <c r="C160" s="63"/>
      <c r="D160" s="104"/>
      <c r="E160" s="53" t="s">
        <v>553</v>
      </c>
      <c r="F160" s="54">
        <v>42583</v>
      </c>
      <c r="G160" s="55" t="s">
        <v>609</v>
      </c>
      <c r="H160" s="56"/>
      <c r="I160" s="55" t="s">
        <v>628</v>
      </c>
      <c r="J160" s="92"/>
      <c r="K160" s="96"/>
      <c r="L160" s="92">
        <v>26334</v>
      </c>
      <c r="M160" s="53">
        <v>3</v>
      </c>
      <c r="N160" s="102"/>
      <c r="O160" s="59"/>
    </row>
    <row r="161" spans="2:15" ht="24" customHeight="1" x14ac:dyDescent="0.2">
      <c r="B161" s="106"/>
      <c r="C161" s="63"/>
      <c r="D161" s="104"/>
      <c r="E161" s="53" t="s">
        <v>470</v>
      </c>
      <c r="F161" s="54">
        <v>42585</v>
      </c>
      <c r="G161" s="55" t="s">
        <v>664</v>
      </c>
      <c r="H161" s="56"/>
      <c r="I161" s="55" t="s">
        <v>651</v>
      </c>
      <c r="J161" s="92"/>
      <c r="K161" s="96"/>
      <c r="L161" s="92">
        <v>12881</v>
      </c>
      <c r="M161" s="53">
        <v>3</v>
      </c>
      <c r="N161" s="102"/>
      <c r="O161" s="59"/>
    </row>
    <row r="162" spans="2:15" ht="24" hidden="1" customHeight="1" x14ac:dyDescent="0.2">
      <c r="B162" s="106"/>
      <c r="C162" s="63"/>
      <c r="D162" s="104"/>
      <c r="E162" s="53" t="s">
        <v>554</v>
      </c>
      <c r="F162" s="54">
        <v>42587</v>
      </c>
      <c r="G162" s="55" t="s">
        <v>610</v>
      </c>
      <c r="H162" s="56"/>
      <c r="I162" s="55" t="s">
        <v>629</v>
      </c>
      <c r="J162" s="92"/>
      <c r="K162" s="96"/>
      <c r="L162" s="92">
        <v>4707997</v>
      </c>
      <c r="M162" s="53">
        <v>3</v>
      </c>
      <c r="N162" s="102"/>
      <c r="O162" s="59"/>
    </row>
    <row r="163" spans="2:15" ht="24" hidden="1" customHeight="1" x14ac:dyDescent="0.2">
      <c r="B163" s="106"/>
      <c r="C163" s="63"/>
      <c r="D163" s="104"/>
      <c r="E163" s="53" t="s">
        <v>555</v>
      </c>
      <c r="F163" s="54">
        <v>42588</v>
      </c>
      <c r="G163" s="55" t="s">
        <v>612</v>
      </c>
      <c r="H163" s="56"/>
      <c r="I163" s="55" t="s">
        <v>633</v>
      </c>
      <c r="J163" s="92"/>
      <c r="K163" s="96"/>
      <c r="L163" s="92">
        <v>88799</v>
      </c>
      <c r="M163" s="53">
        <v>3</v>
      </c>
      <c r="N163" s="102"/>
      <c r="O163" s="59"/>
    </row>
    <row r="164" spans="2:15" ht="24" hidden="1" customHeight="1" x14ac:dyDescent="0.2">
      <c r="B164" s="106"/>
      <c r="C164" s="63"/>
      <c r="D164" s="104"/>
      <c r="E164" s="53" t="s">
        <v>556</v>
      </c>
      <c r="F164" s="54">
        <v>42588</v>
      </c>
      <c r="G164" s="55" t="s">
        <v>618</v>
      </c>
      <c r="H164" s="56"/>
      <c r="I164" s="55" t="s">
        <v>650</v>
      </c>
      <c r="J164" s="92"/>
      <c r="K164" s="96"/>
      <c r="L164" s="92">
        <v>384027</v>
      </c>
      <c r="M164" s="53">
        <v>3</v>
      </c>
      <c r="N164" s="102"/>
      <c r="O164" s="59"/>
    </row>
    <row r="165" spans="2:15" ht="24" hidden="1" customHeight="1" x14ac:dyDescent="0.2">
      <c r="B165" s="106"/>
      <c r="C165" s="63"/>
      <c r="D165" s="104"/>
      <c r="E165" s="53" t="s">
        <v>557</v>
      </c>
      <c r="F165" s="54">
        <v>42591</v>
      </c>
      <c r="G165" s="55" t="s">
        <v>618</v>
      </c>
      <c r="H165" s="56"/>
      <c r="I165" s="55" t="s">
        <v>650</v>
      </c>
      <c r="J165" s="92"/>
      <c r="K165" s="96"/>
      <c r="L165" s="92">
        <v>252619</v>
      </c>
      <c r="M165" s="53">
        <v>3</v>
      </c>
      <c r="N165" s="102"/>
      <c r="O165" s="59"/>
    </row>
    <row r="166" spans="2:15" ht="24" customHeight="1" x14ac:dyDescent="0.2">
      <c r="B166" s="106"/>
      <c r="C166" s="63"/>
      <c r="D166" s="104"/>
      <c r="E166" s="53" t="s">
        <v>470</v>
      </c>
      <c r="F166" s="54">
        <v>42594</v>
      </c>
      <c r="G166" s="55" t="s">
        <v>664</v>
      </c>
      <c r="H166" s="56"/>
      <c r="I166" s="55" t="s">
        <v>651</v>
      </c>
      <c r="J166" s="92"/>
      <c r="K166" s="96"/>
      <c r="L166" s="92">
        <v>2000</v>
      </c>
      <c r="M166" s="53">
        <v>3</v>
      </c>
      <c r="N166" s="102"/>
      <c r="O166" s="59"/>
    </row>
    <row r="167" spans="2:15" ht="24" hidden="1" customHeight="1" x14ac:dyDescent="0.2">
      <c r="B167" s="106"/>
      <c r="C167" s="63"/>
      <c r="D167" s="104"/>
      <c r="E167" s="53" t="s">
        <v>170</v>
      </c>
      <c r="F167" s="54">
        <v>42595</v>
      </c>
      <c r="G167" s="55" t="s">
        <v>618</v>
      </c>
      <c r="H167" s="56"/>
      <c r="I167" s="55" t="s">
        <v>650</v>
      </c>
      <c r="J167" s="92"/>
      <c r="K167" s="96"/>
      <c r="L167" s="92">
        <v>263758</v>
      </c>
      <c r="M167" s="53">
        <v>3</v>
      </c>
      <c r="N167" s="102"/>
      <c r="O167" s="59"/>
    </row>
    <row r="168" spans="2:15" ht="24" customHeight="1" x14ac:dyDescent="0.2">
      <c r="B168" s="106"/>
      <c r="C168" s="63"/>
      <c r="D168" s="104"/>
      <c r="E168" s="53" t="s">
        <v>470</v>
      </c>
      <c r="F168" s="54">
        <v>42596</v>
      </c>
      <c r="G168" s="55" t="s">
        <v>664</v>
      </c>
      <c r="H168" s="56"/>
      <c r="I168" s="55" t="s">
        <v>655</v>
      </c>
      <c r="J168" s="92"/>
      <c r="K168" s="96"/>
      <c r="L168" s="92">
        <v>5000</v>
      </c>
      <c r="M168" s="53">
        <v>3</v>
      </c>
      <c r="N168" s="102"/>
      <c r="O168" s="59"/>
    </row>
    <row r="169" spans="2:15" ht="24" hidden="1" customHeight="1" x14ac:dyDescent="0.2">
      <c r="B169" s="106"/>
      <c r="C169" s="63"/>
      <c r="D169" s="104"/>
      <c r="E169" s="53" t="s">
        <v>99</v>
      </c>
      <c r="F169" s="54">
        <v>42596</v>
      </c>
      <c r="G169" s="55" t="s">
        <v>610</v>
      </c>
      <c r="H169" s="56"/>
      <c r="I169" s="55" t="s">
        <v>629</v>
      </c>
      <c r="J169" s="92"/>
      <c r="K169" s="96"/>
      <c r="L169" s="92">
        <v>6269400</v>
      </c>
      <c r="M169" s="53">
        <v>3</v>
      </c>
      <c r="N169" s="102"/>
      <c r="O169" s="59"/>
    </row>
    <row r="170" spans="2:15" ht="24" customHeight="1" x14ac:dyDescent="0.2">
      <c r="B170" s="106"/>
      <c r="C170" s="63"/>
      <c r="D170" s="104"/>
      <c r="E170" s="53" t="s">
        <v>470</v>
      </c>
      <c r="F170" s="54">
        <v>42597</v>
      </c>
      <c r="G170" s="55" t="s">
        <v>664</v>
      </c>
      <c r="H170" s="56"/>
      <c r="I170" s="55" t="s">
        <v>657</v>
      </c>
      <c r="J170" s="92"/>
      <c r="K170" s="96"/>
      <c r="L170" s="92">
        <v>2000</v>
      </c>
      <c r="M170" s="53">
        <v>3</v>
      </c>
      <c r="N170" s="102"/>
      <c r="O170" s="59"/>
    </row>
    <row r="171" spans="2:15" ht="24" hidden="1" customHeight="1" x14ac:dyDescent="0.2">
      <c r="B171" s="106"/>
      <c r="C171" s="63"/>
      <c r="D171" s="104"/>
      <c r="E171" s="53" t="s">
        <v>558</v>
      </c>
      <c r="F171" s="54">
        <v>42598</v>
      </c>
      <c r="G171" s="55" t="s">
        <v>618</v>
      </c>
      <c r="H171" s="56"/>
      <c r="I171" s="55" t="s">
        <v>650</v>
      </c>
      <c r="J171" s="92"/>
      <c r="K171" s="96"/>
      <c r="L171" s="92">
        <v>364689</v>
      </c>
      <c r="M171" s="53">
        <v>3</v>
      </c>
      <c r="N171" s="102"/>
      <c r="O171" s="59"/>
    </row>
    <row r="172" spans="2:15" ht="24" hidden="1" customHeight="1" x14ac:dyDescent="0.2">
      <c r="B172" s="106"/>
      <c r="C172" s="63"/>
      <c r="D172" s="104"/>
      <c r="E172" s="53" t="s">
        <v>559</v>
      </c>
      <c r="F172" s="54">
        <v>42598</v>
      </c>
      <c r="G172" s="55" t="s">
        <v>618</v>
      </c>
      <c r="H172" s="56"/>
      <c r="I172" s="55" t="s">
        <v>650</v>
      </c>
      <c r="J172" s="92"/>
      <c r="K172" s="96"/>
      <c r="L172" s="92">
        <v>253796</v>
      </c>
      <c r="M172" s="53">
        <v>3</v>
      </c>
      <c r="N172" s="102"/>
      <c r="O172" s="59"/>
    </row>
    <row r="173" spans="2:15" ht="24" hidden="1" customHeight="1" x14ac:dyDescent="0.2">
      <c r="B173" s="106"/>
      <c r="C173" s="63"/>
      <c r="D173" s="104"/>
      <c r="E173" s="53" t="s">
        <v>560</v>
      </c>
      <c r="F173" s="54">
        <v>42600</v>
      </c>
      <c r="G173" s="55" t="s">
        <v>101</v>
      </c>
      <c r="H173" s="56"/>
      <c r="I173" s="55" t="s">
        <v>97</v>
      </c>
      <c r="J173" s="92"/>
      <c r="K173" s="96"/>
      <c r="L173" s="92">
        <v>60455</v>
      </c>
      <c r="M173" s="53">
        <v>3</v>
      </c>
      <c r="N173" s="102"/>
      <c r="O173" s="59"/>
    </row>
    <row r="174" spans="2:15" ht="24" hidden="1" customHeight="1" x14ac:dyDescent="0.2">
      <c r="B174" s="106"/>
      <c r="C174" s="63"/>
      <c r="D174" s="104"/>
      <c r="E174" s="53" t="s">
        <v>561</v>
      </c>
      <c r="F174" s="54">
        <v>42602</v>
      </c>
      <c r="G174" s="55" t="s">
        <v>610</v>
      </c>
      <c r="H174" s="56"/>
      <c r="I174" s="55" t="s">
        <v>629</v>
      </c>
      <c r="J174" s="92"/>
      <c r="K174" s="96"/>
      <c r="L174" s="92">
        <v>24557500</v>
      </c>
      <c r="M174" s="53">
        <v>3</v>
      </c>
      <c r="N174" s="102"/>
      <c r="O174" s="59"/>
    </row>
    <row r="175" spans="2:15" ht="24" hidden="1" customHeight="1" x14ac:dyDescent="0.2">
      <c r="B175" s="106"/>
      <c r="C175" s="63"/>
      <c r="D175" s="104"/>
      <c r="E175" s="53" t="s">
        <v>562</v>
      </c>
      <c r="F175" s="54">
        <v>42603</v>
      </c>
      <c r="G175" s="55" t="s">
        <v>621</v>
      </c>
      <c r="H175" s="56"/>
      <c r="I175" s="55" t="s">
        <v>97</v>
      </c>
      <c r="J175" s="92"/>
      <c r="K175" s="96"/>
      <c r="L175" s="92">
        <v>42100</v>
      </c>
      <c r="M175" s="53">
        <v>3</v>
      </c>
      <c r="N175" s="102"/>
      <c r="O175" s="59"/>
    </row>
    <row r="176" spans="2:15" ht="24" hidden="1" customHeight="1" x14ac:dyDescent="0.2">
      <c r="B176" s="106"/>
      <c r="C176" s="63"/>
      <c r="D176" s="104"/>
      <c r="E176" s="53"/>
      <c r="F176" s="54">
        <v>42603</v>
      </c>
      <c r="G176" s="55"/>
      <c r="H176" s="56"/>
      <c r="I176" s="55" t="s">
        <v>658</v>
      </c>
      <c r="J176" s="92"/>
      <c r="K176" s="96"/>
      <c r="L176" s="92">
        <v>40000</v>
      </c>
      <c r="M176" s="53">
        <v>3</v>
      </c>
      <c r="N176" s="102"/>
      <c r="O176" s="59"/>
    </row>
    <row r="177" spans="2:15" ht="24" customHeight="1" x14ac:dyDescent="0.2">
      <c r="B177" s="106"/>
      <c r="C177" s="63"/>
      <c r="D177" s="104"/>
      <c r="E177" s="53" t="s">
        <v>470</v>
      </c>
      <c r="F177" s="54">
        <v>42605</v>
      </c>
      <c r="G177" s="55" t="s">
        <v>664</v>
      </c>
      <c r="H177" s="56"/>
      <c r="I177" s="55" t="s">
        <v>651</v>
      </c>
      <c r="J177" s="92"/>
      <c r="K177" s="96"/>
      <c r="L177" s="92">
        <v>2000</v>
      </c>
      <c r="M177" s="53">
        <v>3</v>
      </c>
      <c r="N177" s="102"/>
      <c r="O177" s="59"/>
    </row>
    <row r="178" spans="2:15" ht="24" hidden="1" customHeight="1" x14ac:dyDescent="0.2">
      <c r="B178" s="106"/>
      <c r="C178" s="63"/>
      <c r="D178" s="104"/>
      <c r="E178" s="53" t="s">
        <v>563</v>
      </c>
      <c r="F178" s="54">
        <v>42606</v>
      </c>
      <c r="G178" s="55" t="s">
        <v>618</v>
      </c>
      <c r="H178" s="56"/>
      <c r="I178" s="55" t="s">
        <v>650</v>
      </c>
      <c r="J178" s="92"/>
      <c r="K178" s="96"/>
      <c r="L178" s="92">
        <v>225333</v>
      </c>
      <c r="M178" s="53">
        <v>3</v>
      </c>
      <c r="N178" s="102"/>
      <c r="O178" s="59"/>
    </row>
    <row r="179" spans="2:15" ht="24" customHeight="1" x14ac:dyDescent="0.2">
      <c r="B179" s="106"/>
      <c r="C179" s="63"/>
      <c r="D179" s="104"/>
      <c r="E179" s="53" t="s">
        <v>470</v>
      </c>
      <c r="F179" s="54">
        <v>42607</v>
      </c>
      <c r="G179" s="55" t="s">
        <v>664</v>
      </c>
      <c r="H179" s="56"/>
      <c r="I179" s="55" t="s">
        <v>632</v>
      </c>
      <c r="J179" s="92"/>
      <c r="K179" s="96"/>
      <c r="L179" s="92">
        <v>1000</v>
      </c>
      <c r="M179" s="53">
        <v>3</v>
      </c>
      <c r="N179" s="102"/>
      <c r="O179" s="59"/>
    </row>
    <row r="180" spans="2:15" ht="24" hidden="1" customHeight="1" x14ac:dyDescent="0.2">
      <c r="B180" s="106"/>
      <c r="C180" s="63"/>
      <c r="D180" s="104"/>
      <c r="E180" s="53" t="s">
        <v>372</v>
      </c>
      <c r="F180" s="54">
        <v>42610</v>
      </c>
      <c r="G180" s="55" t="s">
        <v>161</v>
      </c>
      <c r="H180" s="56"/>
      <c r="I180" s="55" t="s">
        <v>629</v>
      </c>
      <c r="J180" s="92"/>
      <c r="K180" s="96"/>
      <c r="L180" s="92">
        <v>9101756</v>
      </c>
      <c r="M180" s="53">
        <v>3</v>
      </c>
      <c r="N180" s="102"/>
      <c r="O180" s="59"/>
    </row>
    <row r="181" spans="2:15" ht="24" customHeight="1" x14ac:dyDescent="0.2">
      <c r="B181" s="106"/>
      <c r="C181" s="63"/>
      <c r="D181" s="104"/>
      <c r="E181" s="53" t="s">
        <v>470</v>
      </c>
      <c r="F181" s="54">
        <v>42611</v>
      </c>
      <c r="G181" s="55" t="s">
        <v>664</v>
      </c>
      <c r="H181" s="56"/>
      <c r="I181" s="55" t="s">
        <v>651</v>
      </c>
      <c r="J181" s="92"/>
      <c r="K181" s="96"/>
      <c r="L181" s="92">
        <v>2000</v>
      </c>
      <c r="M181" s="53">
        <v>3</v>
      </c>
      <c r="N181" s="102"/>
      <c r="O181" s="59"/>
    </row>
    <row r="182" spans="2:15" ht="24" hidden="1" customHeight="1" x14ac:dyDescent="0.2">
      <c r="B182" s="106"/>
      <c r="C182" s="63"/>
      <c r="D182" s="104"/>
      <c r="E182" s="53" t="s">
        <v>564</v>
      </c>
      <c r="F182" s="54">
        <v>42613</v>
      </c>
      <c r="G182" s="55" t="s">
        <v>144</v>
      </c>
      <c r="H182" s="56"/>
      <c r="I182" s="55" t="s">
        <v>637</v>
      </c>
      <c r="J182" s="92"/>
      <c r="K182" s="96"/>
      <c r="L182" s="92">
        <v>181822</v>
      </c>
      <c r="M182" s="53">
        <v>3</v>
      </c>
      <c r="N182" s="102"/>
      <c r="O182" s="59"/>
    </row>
    <row r="183" spans="2:15" ht="24" hidden="1" customHeight="1" x14ac:dyDescent="0.2">
      <c r="B183" s="106"/>
      <c r="C183" s="63"/>
      <c r="D183" s="104"/>
      <c r="E183" s="53" t="s">
        <v>565</v>
      </c>
      <c r="F183" s="54">
        <v>42613</v>
      </c>
      <c r="G183" s="55" t="s">
        <v>622</v>
      </c>
      <c r="H183" s="56"/>
      <c r="I183" s="55" t="s">
        <v>650</v>
      </c>
      <c r="J183" s="92"/>
      <c r="K183" s="96"/>
      <c r="L183" s="92">
        <v>12913379</v>
      </c>
      <c r="M183" s="53">
        <v>3</v>
      </c>
      <c r="N183" s="102"/>
      <c r="O183" s="59"/>
    </row>
    <row r="184" spans="2:15" ht="24" customHeight="1" x14ac:dyDescent="0.2">
      <c r="B184" s="106"/>
      <c r="C184" s="63"/>
      <c r="D184" s="104"/>
      <c r="E184" s="53" t="s">
        <v>470</v>
      </c>
      <c r="F184" s="54">
        <v>42614</v>
      </c>
      <c r="G184" s="55" t="s">
        <v>664</v>
      </c>
      <c r="H184" s="56"/>
      <c r="I184" s="55" t="s">
        <v>651</v>
      </c>
      <c r="J184" s="92"/>
      <c r="K184" s="96"/>
      <c r="L184" s="92">
        <v>2000</v>
      </c>
      <c r="M184" s="53">
        <v>3</v>
      </c>
      <c r="N184" s="102"/>
      <c r="O184" s="59"/>
    </row>
    <row r="185" spans="2:15" ht="24" hidden="1" customHeight="1" x14ac:dyDescent="0.2">
      <c r="B185" s="106"/>
      <c r="C185" s="63"/>
      <c r="D185" s="104"/>
      <c r="E185" s="53" t="s">
        <v>566</v>
      </c>
      <c r="F185" s="54">
        <v>42614</v>
      </c>
      <c r="G185" s="55" t="s">
        <v>609</v>
      </c>
      <c r="H185" s="56"/>
      <c r="I185" s="55" t="s">
        <v>628</v>
      </c>
      <c r="J185" s="92"/>
      <c r="K185" s="96"/>
      <c r="L185" s="92">
        <v>21279</v>
      </c>
      <c r="M185" s="53">
        <v>3</v>
      </c>
      <c r="N185" s="102"/>
      <c r="O185" s="59"/>
    </row>
    <row r="186" spans="2:15" ht="24" hidden="1" customHeight="1" x14ac:dyDescent="0.2">
      <c r="B186" s="106"/>
      <c r="C186" s="63"/>
      <c r="D186" s="104"/>
      <c r="E186" s="53" t="s">
        <v>567</v>
      </c>
      <c r="F186" s="54">
        <v>42618</v>
      </c>
      <c r="G186" s="55" t="s">
        <v>612</v>
      </c>
      <c r="H186" s="56"/>
      <c r="I186" s="55" t="s">
        <v>173</v>
      </c>
      <c r="J186" s="92"/>
      <c r="K186" s="96"/>
      <c r="L186" s="92">
        <v>81825</v>
      </c>
      <c r="M186" s="53">
        <v>3</v>
      </c>
      <c r="N186" s="102"/>
      <c r="O186" s="59"/>
    </row>
    <row r="187" spans="2:15" ht="24" hidden="1" customHeight="1" x14ac:dyDescent="0.2">
      <c r="B187" s="106"/>
      <c r="C187" s="63"/>
      <c r="D187" s="104"/>
      <c r="E187" s="53" t="s">
        <v>568</v>
      </c>
      <c r="F187" s="54">
        <v>42618</v>
      </c>
      <c r="G187" s="55" t="s">
        <v>618</v>
      </c>
      <c r="H187" s="56"/>
      <c r="I187" s="55" t="s">
        <v>650</v>
      </c>
      <c r="J187" s="92"/>
      <c r="K187" s="96"/>
      <c r="L187" s="92">
        <v>108669</v>
      </c>
      <c r="M187" s="53">
        <v>3</v>
      </c>
      <c r="N187" s="102"/>
      <c r="O187" s="59"/>
    </row>
    <row r="188" spans="2:15" ht="24" customHeight="1" x14ac:dyDescent="0.2">
      <c r="B188" s="106"/>
      <c r="C188" s="63"/>
      <c r="D188" s="104"/>
      <c r="E188" s="53" t="s">
        <v>470</v>
      </c>
      <c r="F188" s="54">
        <v>42619</v>
      </c>
      <c r="G188" s="55" t="s">
        <v>664</v>
      </c>
      <c r="H188" s="56"/>
      <c r="I188" s="55" t="s">
        <v>631</v>
      </c>
      <c r="J188" s="92"/>
      <c r="K188" s="96"/>
      <c r="L188" s="92">
        <v>2000</v>
      </c>
      <c r="M188" s="53">
        <v>3</v>
      </c>
      <c r="N188" s="102"/>
      <c r="O188" s="59"/>
    </row>
    <row r="189" spans="2:15" ht="24" hidden="1" customHeight="1" x14ac:dyDescent="0.2">
      <c r="B189" s="106"/>
      <c r="C189" s="63"/>
      <c r="D189" s="104"/>
      <c r="E189" s="53" t="s">
        <v>508</v>
      </c>
      <c r="F189" s="54">
        <v>42619</v>
      </c>
      <c r="G189" s="55"/>
      <c r="H189" s="56"/>
      <c r="I189" s="55" t="s">
        <v>653</v>
      </c>
      <c r="J189" s="92"/>
      <c r="K189" s="96"/>
      <c r="L189" s="92">
        <v>1500</v>
      </c>
      <c r="M189" s="53">
        <v>3</v>
      </c>
      <c r="N189" s="102"/>
      <c r="O189" s="59"/>
    </row>
    <row r="190" spans="2:15" ht="24" hidden="1" customHeight="1" x14ac:dyDescent="0.2">
      <c r="B190" s="106"/>
      <c r="C190" s="63"/>
      <c r="D190" s="104"/>
      <c r="E190" s="53" t="s">
        <v>569</v>
      </c>
      <c r="F190" s="54">
        <v>42619</v>
      </c>
      <c r="G190" s="55" t="s">
        <v>618</v>
      </c>
      <c r="H190" s="56"/>
      <c r="I190" s="55" t="s">
        <v>650</v>
      </c>
      <c r="J190" s="92"/>
      <c r="K190" s="96"/>
      <c r="L190" s="92">
        <v>920020</v>
      </c>
      <c r="M190" s="53">
        <v>3</v>
      </c>
      <c r="N190" s="102"/>
      <c r="O190" s="59"/>
    </row>
    <row r="191" spans="2:15" ht="24" hidden="1" customHeight="1" x14ac:dyDescent="0.2">
      <c r="B191" s="106"/>
      <c r="C191" s="63"/>
      <c r="D191" s="104"/>
      <c r="E191" s="53" t="s">
        <v>570</v>
      </c>
      <c r="F191" s="54">
        <v>42620</v>
      </c>
      <c r="G191" s="55" t="s">
        <v>623</v>
      </c>
      <c r="H191" s="56"/>
      <c r="I191" s="55" t="s">
        <v>659</v>
      </c>
      <c r="J191" s="92"/>
      <c r="K191" s="96"/>
      <c r="L191" s="92">
        <v>454455</v>
      </c>
      <c r="M191" s="53">
        <v>3</v>
      </c>
      <c r="N191" s="102"/>
      <c r="O191" s="59"/>
    </row>
    <row r="192" spans="2:15" ht="24" hidden="1" customHeight="1" x14ac:dyDescent="0.2">
      <c r="B192" s="106"/>
      <c r="C192" s="63"/>
      <c r="D192" s="104"/>
      <c r="E192" s="53" t="s">
        <v>571</v>
      </c>
      <c r="F192" s="54">
        <v>42622</v>
      </c>
      <c r="G192" s="55" t="s">
        <v>618</v>
      </c>
      <c r="H192" s="56"/>
      <c r="I192" s="55" t="s">
        <v>650</v>
      </c>
      <c r="J192" s="92"/>
      <c r="K192" s="96"/>
      <c r="L192" s="92">
        <v>233913</v>
      </c>
      <c r="M192" s="53">
        <v>3</v>
      </c>
      <c r="N192" s="102"/>
      <c r="O192" s="59"/>
    </row>
    <row r="193" spans="2:15" ht="24" customHeight="1" x14ac:dyDescent="0.2">
      <c r="B193" s="106"/>
      <c r="C193" s="63"/>
      <c r="D193" s="104"/>
      <c r="E193" s="53" t="s">
        <v>470</v>
      </c>
      <c r="F193" s="54">
        <v>42624</v>
      </c>
      <c r="G193" s="55" t="s">
        <v>664</v>
      </c>
      <c r="H193" s="56"/>
      <c r="I193" s="55" t="s">
        <v>655</v>
      </c>
      <c r="J193" s="92"/>
      <c r="K193" s="96"/>
      <c r="L193" s="92">
        <v>5000</v>
      </c>
      <c r="M193" s="53">
        <v>3</v>
      </c>
      <c r="N193" s="102"/>
      <c r="O193" s="59"/>
    </row>
    <row r="194" spans="2:15" ht="24" customHeight="1" x14ac:dyDescent="0.2">
      <c r="B194" s="106"/>
      <c r="C194" s="63"/>
      <c r="D194" s="104"/>
      <c r="E194" s="53" t="s">
        <v>470</v>
      </c>
      <c r="F194" s="54">
        <v>42626</v>
      </c>
      <c r="G194" s="55" t="s">
        <v>664</v>
      </c>
      <c r="H194" s="56"/>
      <c r="I194" s="55" t="s">
        <v>651</v>
      </c>
      <c r="J194" s="92"/>
      <c r="K194" s="96"/>
      <c r="L194" s="92">
        <v>51415</v>
      </c>
      <c r="M194" s="53">
        <v>3</v>
      </c>
      <c r="N194" s="102"/>
      <c r="O194" s="59"/>
    </row>
    <row r="195" spans="2:15" ht="24" hidden="1" customHeight="1" x14ac:dyDescent="0.2">
      <c r="B195" s="106"/>
      <c r="C195" s="63"/>
      <c r="D195" s="104"/>
      <c r="E195" s="53" t="s">
        <v>508</v>
      </c>
      <c r="F195" s="54">
        <v>42627</v>
      </c>
      <c r="G195" s="55"/>
      <c r="H195" s="56"/>
      <c r="I195" s="55" t="s">
        <v>653</v>
      </c>
      <c r="J195" s="92"/>
      <c r="K195" s="96"/>
      <c r="L195" s="92">
        <v>4000</v>
      </c>
      <c r="M195" s="53">
        <v>3</v>
      </c>
      <c r="N195" s="102"/>
      <c r="O195" s="59"/>
    </row>
    <row r="196" spans="2:15" ht="24" hidden="1" customHeight="1" x14ac:dyDescent="0.2">
      <c r="B196" s="106"/>
      <c r="C196" s="63"/>
      <c r="D196" s="104"/>
      <c r="E196" s="53" t="s">
        <v>508</v>
      </c>
      <c r="F196" s="54">
        <v>42627</v>
      </c>
      <c r="G196" s="55"/>
      <c r="H196" s="56"/>
      <c r="I196" s="55" t="s">
        <v>653</v>
      </c>
      <c r="J196" s="92"/>
      <c r="K196" s="96"/>
      <c r="L196" s="92">
        <v>1000</v>
      </c>
      <c r="M196" s="53">
        <v>3</v>
      </c>
      <c r="N196" s="102"/>
      <c r="O196" s="59"/>
    </row>
    <row r="197" spans="2:15" ht="24" hidden="1" customHeight="1" x14ac:dyDescent="0.2">
      <c r="B197" s="106"/>
      <c r="C197" s="63"/>
      <c r="D197" s="104"/>
      <c r="E197" s="53" t="s">
        <v>508</v>
      </c>
      <c r="F197" s="54">
        <v>42627</v>
      </c>
      <c r="G197" s="55"/>
      <c r="H197" s="56"/>
      <c r="I197" s="55" t="s">
        <v>653</v>
      </c>
      <c r="J197" s="92"/>
      <c r="K197" s="96"/>
      <c r="L197" s="92">
        <v>1000</v>
      </c>
      <c r="M197" s="53">
        <v>3</v>
      </c>
      <c r="N197" s="102"/>
      <c r="O197" s="59"/>
    </row>
    <row r="198" spans="2:15" ht="24" hidden="1" customHeight="1" x14ac:dyDescent="0.2">
      <c r="B198" s="106"/>
      <c r="C198" s="63"/>
      <c r="D198" s="104"/>
      <c r="E198" s="53" t="s">
        <v>508</v>
      </c>
      <c r="F198" s="54">
        <v>42628</v>
      </c>
      <c r="G198" s="55"/>
      <c r="H198" s="56"/>
      <c r="I198" s="55" t="s">
        <v>653</v>
      </c>
      <c r="J198" s="92"/>
      <c r="K198" s="96"/>
      <c r="L198" s="92">
        <v>3000</v>
      </c>
      <c r="M198" s="53">
        <v>3</v>
      </c>
      <c r="N198" s="102"/>
      <c r="O198" s="59"/>
    </row>
    <row r="199" spans="2:15" ht="24" hidden="1" customHeight="1" x14ac:dyDescent="0.2">
      <c r="B199" s="106"/>
      <c r="C199" s="63"/>
      <c r="D199" s="104"/>
      <c r="E199" s="53" t="s">
        <v>116</v>
      </c>
      <c r="F199" s="54">
        <v>42629</v>
      </c>
      <c r="G199" s="55" t="s">
        <v>610</v>
      </c>
      <c r="H199" s="56"/>
      <c r="I199" s="55" t="s">
        <v>629</v>
      </c>
      <c r="J199" s="92"/>
      <c r="K199" s="96"/>
      <c r="L199" s="92">
        <v>9760968</v>
      </c>
      <c r="M199" s="53">
        <v>3</v>
      </c>
      <c r="N199" s="102"/>
      <c r="O199" s="59"/>
    </row>
    <row r="200" spans="2:15" ht="24" hidden="1" customHeight="1" x14ac:dyDescent="0.2">
      <c r="B200" s="106"/>
      <c r="C200" s="63"/>
      <c r="D200" s="104"/>
      <c r="E200" s="53" t="s">
        <v>118</v>
      </c>
      <c r="F200" s="54">
        <v>42633</v>
      </c>
      <c r="G200" s="55" t="s">
        <v>610</v>
      </c>
      <c r="H200" s="56"/>
      <c r="I200" s="55" t="s">
        <v>629</v>
      </c>
      <c r="J200" s="92"/>
      <c r="K200" s="96"/>
      <c r="L200" s="92">
        <v>33438490</v>
      </c>
      <c r="M200" s="53">
        <v>3</v>
      </c>
      <c r="N200" s="102"/>
      <c r="O200" s="59"/>
    </row>
    <row r="201" spans="2:15" ht="24" hidden="1" customHeight="1" x14ac:dyDescent="0.2">
      <c r="B201" s="106"/>
      <c r="C201" s="63"/>
      <c r="D201" s="104"/>
      <c r="E201" s="53" t="s">
        <v>508</v>
      </c>
      <c r="F201" s="54">
        <v>42634</v>
      </c>
      <c r="G201" s="55"/>
      <c r="H201" s="56"/>
      <c r="I201" s="55" t="s">
        <v>653</v>
      </c>
      <c r="J201" s="92"/>
      <c r="K201" s="96"/>
      <c r="L201" s="92">
        <v>2000</v>
      </c>
      <c r="M201" s="53">
        <v>3</v>
      </c>
      <c r="N201" s="102"/>
      <c r="O201" s="59"/>
    </row>
    <row r="202" spans="2:15" ht="24" hidden="1" customHeight="1" x14ac:dyDescent="0.2">
      <c r="B202" s="106"/>
      <c r="C202" s="63"/>
      <c r="D202" s="104"/>
      <c r="E202" s="53" t="s">
        <v>119</v>
      </c>
      <c r="F202" s="54">
        <v>42635</v>
      </c>
      <c r="G202" s="55" t="s">
        <v>610</v>
      </c>
      <c r="H202" s="56"/>
      <c r="I202" s="55" t="s">
        <v>629</v>
      </c>
      <c r="J202" s="92"/>
      <c r="K202" s="96"/>
      <c r="L202" s="92">
        <v>6151250</v>
      </c>
      <c r="M202" s="53">
        <v>3</v>
      </c>
      <c r="N202" s="102"/>
      <c r="O202" s="59"/>
    </row>
    <row r="203" spans="2:15" ht="24" customHeight="1" x14ac:dyDescent="0.2">
      <c r="B203" s="106"/>
      <c r="C203" s="63"/>
      <c r="D203" s="104"/>
      <c r="E203" s="53" t="s">
        <v>470</v>
      </c>
      <c r="F203" s="54">
        <v>42638</v>
      </c>
      <c r="G203" s="55" t="s">
        <v>664</v>
      </c>
      <c r="H203" s="56"/>
      <c r="I203" s="55" t="s">
        <v>632</v>
      </c>
      <c r="J203" s="92"/>
      <c r="K203" s="96"/>
      <c r="L203" s="92">
        <v>1000</v>
      </c>
      <c r="M203" s="53">
        <v>3</v>
      </c>
      <c r="N203" s="102"/>
      <c r="O203" s="59"/>
    </row>
    <row r="204" spans="2:15" ht="24" hidden="1" customHeight="1" x14ac:dyDescent="0.2">
      <c r="B204" s="106"/>
      <c r="C204" s="63"/>
      <c r="D204" s="104"/>
      <c r="E204" s="53" t="s">
        <v>572</v>
      </c>
      <c r="F204" s="54">
        <v>42638</v>
      </c>
      <c r="G204" s="55" t="s">
        <v>610</v>
      </c>
      <c r="H204" s="56"/>
      <c r="I204" s="55" t="s">
        <v>629</v>
      </c>
      <c r="J204" s="92"/>
      <c r="K204" s="96"/>
      <c r="L204" s="92">
        <v>20945413</v>
      </c>
      <c r="M204" s="53">
        <v>3</v>
      </c>
      <c r="N204" s="102"/>
      <c r="O204" s="59"/>
    </row>
    <row r="205" spans="2:15" ht="24" customHeight="1" x14ac:dyDescent="0.2">
      <c r="B205" s="106"/>
      <c r="C205" s="63"/>
      <c r="D205" s="104"/>
      <c r="E205" s="53" t="s">
        <v>470</v>
      </c>
      <c r="F205" s="54">
        <v>42640</v>
      </c>
      <c r="G205" s="55" t="s">
        <v>664</v>
      </c>
      <c r="H205" s="56"/>
      <c r="I205" s="55" t="s">
        <v>651</v>
      </c>
      <c r="J205" s="92"/>
      <c r="K205" s="96"/>
      <c r="L205" s="92">
        <v>2000</v>
      </c>
      <c r="M205" s="53">
        <v>3</v>
      </c>
      <c r="N205" s="102"/>
      <c r="O205" s="59"/>
    </row>
    <row r="206" spans="2:15" ht="24" customHeight="1" x14ac:dyDescent="0.2">
      <c r="B206" s="106"/>
      <c r="C206" s="63"/>
      <c r="D206" s="104"/>
      <c r="E206" s="53" t="s">
        <v>470</v>
      </c>
      <c r="F206" s="54">
        <v>42641</v>
      </c>
      <c r="G206" s="55" t="s">
        <v>664</v>
      </c>
      <c r="H206" s="56"/>
      <c r="I206" s="55" t="s">
        <v>653</v>
      </c>
      <c r="J206" s="92"/>
      <c r="K206" s="96"/>
      <c r="L206" s="92">
        <v>2000</v>
      </c>
      <c r="M206" s="53">
        <v>3</v>
      </c>
      <c r="N206" s="102"/>
      <c r="O206" s="59"/>
    </row>
    <row r="207" spans="2:15" ht="24" hidden="1" customHeight="1" x14ac:dyDescent="0.2">
      <c r="B207" s="106"/>
      <c r="C207" s="63"/>
      <c r="D207" s="104"/>
      <c r="E207" s="53" t="s">
        <v>573</v>
      </c>
      <c r="F207" s="54">
        <v>42641</v>
      </c>
      <c r="G207" s="55" t="s">
        <v>144</v>
      </c>
      <c r="H207" s="56"/>
      <c r="I207" s="55" t="s">
        <v>637</v>
      </c>
      <c r="J207" s="92"/>
      <c r="K207" s="96"/>
      <c r="L207" s="92">
        <v>136365</v>
      </c>
      <c r="M207" s="53">
        <v>3</v>
      </c>
      <c r="N207" s="102"/>
      <c r="O207" s="59"/>
    </row>
    <row r="208" spans="2:15" ht="24" hidden="1" customHeight="1" x14ac:dyDescent="0.2">
      <c r="B208" s="106"/>
      <c r="C208" s="63"/>
      <c r="D208" s="104"/>
      <c r="E208" s="53" t="s">
        <v>121</v>
      </c>
      <c r="F208" s="54">
        <v>42642</v>
      </c>
      <c r="G208" s="55" t="s">
        <v>610</v>
      </c>
      <c r="H208" s="56"/>
      <c r="I208" s="55" t="s">
        <v>629</v>
      </c>
      <c r="J208" s="92"/>
      <c r="K208" s="96"/>
      <c r="L208" s="92">
        <v>27731250</v>
      </c>
      <c r="M208" s="53">
        <v>3</v>
      </c>
      <c r="N208" s="102"/>
      <c r="O208" s="59"/>
    </row>
    <row r="209" spans="2:15" ht="24" customHeight="1" x14ac:dyDescent="0.2">
      <c r="B209" s="106"/>
      <c r="C209" s="63"/>
      <c r="D209" s="104"/>
      <c r="E209" s="53" t="s">
        <v>470</v>
      </c>
      <c r="F209" s="54">
        <v>42643</v>
      </c>
      <c r="G209" s="55" t="s">
        <v>664</v>
      </c>
      <c r="H209" s="56"/>
      <c r="I209" s="55" t="s">
        <v>651</v>
      </c>
      <c r="J209" s="92"/>
      <c r="K209" s="96"/>
      <c r="L209" s="92">
        <v>14012</v>
      </c>
      <c r="M209" s="53">
        <v>3</v>
      </c>
      <c r="N209" s="102"/>
      <c r="O209" s="59"/>
    </row>
    <row r="210" spans="2:15" ht="24" hidden="1" customHeight="1" x14ac:dyDescent="0.2">
      <c r="B210" s="106"/>
      <c r="C210" s="63"/>
      <c r="D210" s="104"/>
      <c r="E210" s="53" t="s">
        <v>574</v>
      </c>
      <c r="F210" s="54">
        <v>42643</v>
      </c>
      <c r="G210" s="55" t="s">
        <v>618</v>
      </c>
      <c r="H210" s="56"/>
      <c r="I210" s="55" t="s">
        <v>650</v>
      </c>
      <c r="J210" s="92"/>
      <c r="K210" s="96"/>
      <c r="L210" s="92">
        <v>141300</v>
      </c>
      <c r="M210" s="53">
        <v>3</v>
      </c>
      <c r="N210" s="102"/>
      <c r="O210" s="59"/>
    </row>
    <row r="211" spans="2:15" ht="24" hidden="1" customHeight="1" x14ac:dyDescent="0.2">
      <c r="B211" s="106"/>
      <c r="C211" s="63"/>
      <c r="D211" s="104"/>
      <c r="E211" s="53" t="s">
        <v>575</v>
      </c>
      <c r="F211" s="54">
        <v>42644</v>
      </c>
      <c r="G211" s="55" t="s">
        <v>609</v>
      </c>
      <c r="H211" s="56"/>
      <c r="I211" s="55" t="s">
        <v>628</v>
      </c>
      <c r="J211" s="92"/>
      <c r="K211" s="96"/>
      <c r="L211" s="92">
        <v>23386</v>
      </c>
      <c r="M211" s="53">
        <v>4</v>
      </c>
      <c r="N211" s="102"/>
      <c r="O211" s="59"/>
    </row>
    <row r="212" spans="2:15" ht="24" hidden="1" customHeight="1" x14ac:dyDescent="0.2">
      <c r="B212" s="106"/>
      <c r="C212" s="63"/>
      <c r="D212" s="104"/>
      <c r="E212" s="53" t="s">
        <v>576</v>
      </c>
      <c r="F212" s="54">
        <v>42648</v>
      </c>
      <c r="G212" s="55" t="s">
        <v>612</v>
      </c>
      <c r="H212" s="56"/>
      <c r="I212" s="55" t="s">
        <v>173</v>
      </c>
      <c r="J212" s="92"/>
      <c r="K212" s="96"/>
      <c r="L212" s="92">
        <v>75352</v>
      </c>
      <c r="M212" s="53">
        <v>4</v>
      </c>
      <c r="N212" s="102"/>
      <c r="O212" s="59"/>
    </row>
    <row r="213" spans="2:15" ht="24" hidden="1" customHeight="1" x14ac:dyDescent="0.2">
      <c r="B213" s="106"/>
      <c r="C213" s="63"/>
      <c r="D213" s="104"/>
      <c r="E213" s="53" t="s">
        <v>125</v>
      </c>
      <c r="F213" s="54">
        <v>42648</v>
      </c>
      <c r="G213" s="55" t="s">
        <v>610</v>
      </c>
      <c r="H213" s="56"/>
      <c r="I213" s="55" t="s">
        <v>105</v>
      </c>
      <c r="J213" s="92"/>
      <c r="K213" s="96"/>
      <c r="L213" s="92">
        <v>857200</v>
      </c>
      <c r="M213" s="53">
        <v>4</v>
      </c>
      <c r="N213" s="102"/>
      <c r="O213" s="59"/>
    </row>
    <row r="214" spans="2:15" ht="24" hidden="1" customHeight="1" x14ac:dyDescent="0.2">
      <c r="B214" s="106"/>
      <c r="C214" s="63"/>
      <c r="D214" s="104"/>
      <c r="E214" s="53" t="s">
        <v>126</v>
      </c>
      <c r="F214" s="54">
        <v>42650</v>
      </c>
      <c r="G214" s="55" t="s">
        <v>610</v>
      </c>
      <c r="H214" s="56"/>
      <c r="I214" s="55" t="s">
        <v>105</v>
      </c>
      <c r="J214" s="92"/>
      <c r="K214" s="96"/>
      <c r="L214" s="92">
        <v>4335905</v>
      </c>
      <c r="M214" s="53">
        <v>4</v>
      </c>
      <c r="N214" s="102"/>
      <c r="O214" s="59"/>
    </row>
    <row r="215" spans="2:15" ht="24" customHeight="1" x14ac:dyDescent="0.2">
      <c r="B215" s="106"/>
      <c r="C215" s="63"/>
      <c r="D215" s="104"/>
      <c r="E215" s="53" t="s">
        <v>470</v>
      </c>
      <c r="F215" s="54">
        <v>42654</v>
      </c>
      <c r="G215" s="55" t="s">
        <v>664</v>
      </c>
      <c r="H215" s="56"/>
      <c r="I215" s="55" t="s">
        <v>631</v>
      </c>
      <c r="J215" s="92"/>
      <c r="K215" s="96"/>
      <c r="L215" s="92">
        <v>2000</v>
      </c>
      <c r="M215" s="53">
        <v>4</v>
      </c>
      <c r="N215" s="102"/>
      <c r="O215" s="59"/>
    </row>
    <row r="216" spans="2:15" ht="24" hidden="1" customHeight="1" x14ac:dyDescent="0.2">
      <c r="B216" s="106"/>
      <c r="C216" s="63"/>
      <c r="D216" s="104"/>
      <c r="E216" s="53" t="s">
        <v>577</v>
      </c>
      <c r="F216" s="54">
        <v>42654</v>
      </c>
      <c r="G216" s="55" t="s">
        <v>618</v>
      </c>
      <c r="H216" s="56"/>
      <c r="I216" s="55" t="s">
        <v>650</v>
      </c>
      <c r="J216" s="92"/>
      <c r="K216" s="96"/>
      <c r="L216" s="92">
        <v>914562</v>
      </c>
      <c r="M216" s="53">
        <v>4</v>
      </c>
      <c r="N216" s="102"/>
      <c r="O216" s="59"/>
    </row>
    <row r="217" spans="2:15" ht="24" customHeight="1" x14ac:dyDescent="0.2">
      <c r="B217" s="106"/>
      <c r="C217" s="63"/>
      <c r="D217" s="104"/>
      <c r="E217" s="53" t="s">
        <v>470</v>
      </c>
      <c r="F217" s="54">
        <v>42655</v>
      </c>
      <c r="G217" s="55" t="s">
        <v>664</v>
      </c>
      <c r="H217" s="56"/>
      <c r="I217" s="55" t="s">
        <v>631</v>
      </c>
      <c r="J217" s="92"/>
      <c r="K217" s="96"/>
      <c r="L217" s="92">
        <v>1000</v>
      </c>
      <c r="M217" s="53">
        <v>4</v>
      </c>
      <c r="N217" s="102"/>
      <c r="O217" s="59"/>
    </row>
    <row r="218" spans="2:15" ht="24" hidden="1" customHeight="1" x14ac:dyDescent="0.2">
      <c r="B218" s="106"/>
      <c r="C218" s="63"/>
      <c r="D218" s="104"/>
      <c r="E218" s="53" t="s">
        <v>127</v>
      </c>
      <c r="F218" s="54">
        <v>42655</v>
      </c>
      <c r="G218" s="55" t="s">
        <v>610</v>
      </c>
      <c r="H218" s="56"/>
      <c r="I218" s="55" t="s">
        <v>105</v>
      </c>
      <c r="J218" s="92"/>
      <c r="K218" s="96"/>
      <c r="L218" s="92">
        <v>30487628</v>
      </c>
      <c r="M218" s="53">
        <v>4</v>
      </c>
      <c r="N218" s="102"/>
      <c r="O218" s="59"/>
    </row>
    <row r="219" spans="2:15" ht="24" hidden="1" customHeight="1" x14ac:dyDescent="0.2">
      <c r="B219" s="106"/>
      <c r="C219" s="63"/>
      <c r="D219" s="104"/>
      <c r="E219" s="53" t="s">
        <v>578</v>
      </c>
      <c r="F219" s="54">
        <v>42656</v>
      </c>
      <c r="G219" s="55" t="s">
        <v>618</v>
      </c>
      <c r="H219" s="56"/>
      <c r="I219" s="55" t="s">
        <v>650</v>
      </c>
      <c r="J219" s="92"/>
      <c r="K219" s="96"/>
      <c r="L219" s="92">
        <v>365518</v>
      </c>
      <c r="M219" s="53">
        <v>4</v>
      </c>
      <c r="N219" s="102"/>
      <c r="O219" s="59"/>
    </row>
    <row r="220" spans="2:15" ht="24" customHeight="1" x14ac:dyDescent="0.2">
      <c r="B220" s="106"/>
      <c r="C220" s="63"/>
      <c r="D220" s="104"/>
      <c r="E220" s="53" t="s">
        <v>470</v>
      </c>
      <c r="F220" s="54">
        <v>42659</v>
      </c>
      <c r="G220" s="55" t="s">
        <v>664</v>
      </c>
      <c r="H220" s="56"/>
      <c r="I220" s="55" t="s">
        <v>630</v>
      </c>
      <c r="J220" s="92"/>
      <c r="K220" s="96"/>
      <c r="L220" s="92">
        <v>5000</v>
      </c>
      <c r="M220" s="53">
        <v>4</v>
      </c>
      <c r="N220" s="102"/>
      <c r="O220" s="59"/>
    </row>
    <row r="221" spans="2:15" ht="24" customHeight="1" x14ac:dyDescent="0.2">
      <c r="B221" s="106"/>
      <c r="C221" s="63"/>
      <c r="D221" s="104"/>
      <c r="E221" s="53" t="s">
        <v>470</v>
      </c>
      <c r="F221" s="54">
        <v>42661</v>
      </c>
      <c r="G221" s="55" t="s">
        <v>664</v>
      </c>
      <c r="H221" s="56"/>
      <c r="I221" s="55" t="s">
        <v>631</v>
      </c>
      <c r="J221" s="92"/>
      <c r="K221" s="96"/>
      <c r="L221" s="92">
        <v>2000</v>
      </c>
      <c r="M221" s="53">
        <v>4</v>
      </c>
      <c r="N221" s="102"/>
      <c r="O221" s="59"/>
    </row>
    <row r="222" spans="2:15" ht="24" customHeight="1" x14ac:dyDescent="0.2">
      <c r="B222" s="106"/>
      <c r="C222" s="63"/>
      <c r="D222" s="104"/>
      <c r="E222" s="53" t="s">
        <v>470</v>
      </c>
      <c r="F222" s="54">
        <v>42661</v>
      </c>
      <c r="G222" s="55" t="s">
        <v>664</v>
      </c>
      <c r="H222" s="56"/>
      <c r="I222" s="55" t="s">
        <v>660</v>
      </c>
      <c r="J222" s="92"/>
      <c r="K222" s="96"/>
      <c r="L222" s="92">
        <v>2000</v>
      </c>
      <c r="M222" s="53">
        <v>4</v>
      </c>
      <c r="N222" s="102"/>
      <c r="O222" s="59"/>
    </row>
    <row r="223" spans="2:15" ht="24" hidden="1" customHeight="1" x14ac:dyDescent="0.2">
      <c r="B223" s="106"/>
      <c r="C223" s="63"/>
      <c r="D223" s="104"/>
      <c r="E223" s="53" t="s">
        <v>579</v>
      </c>
      <c r="F223" s="54">
        <v>42664</v>
      </c>
      <c r="G223" s="55" t="s">
        <v>618</v>
      </c>
      <c r="H223" s="56"/>
      <c r="I223" s="55" t="s">
        <v>650</v>
      </c>
      <c r="J223" s="92"/>
      <c r="K223" s="96"/>
      <c r="L223" s="92">
        <v>291060</v>
      </c>
      <c r="M223" s="53">
        <v>4</v>
      </c>
      <c r="N223" s="102"/>
      <c r="O223" s="59"/>
    </row>
    <row r="224" spans="2:15" ht="24" hidden="1" customHeight="1" x14ac:dyDescent="0.2">
      <c r="B224" s="106"/>
      <c r="C224" s="63"/>
      <c r="D224" s="104"/>
      <c r="E224" s="53" t="s">
        <v>100</v>
      </c>
      <c r="F224" s="54">
        <v>42665</v>
      </c>
      <c r="G224" s="55" t="s">
        <v>610</v>
      </c>
      <c r="H224" s="56"/>
      <c r="I224" s="55" t="s">
        <v>105</v>
      </c>
      <c r="J224" s="92"/>
      <c r="K224" s="96"/>
      <c r="L224" s="92">
        <v>4452220</v>
      </c>
      <c r="M224" s="53">
        <v>4</v>
      </c>
      <c r="N224" s="102"/>
      <c r="O224" s="59"/>
    </row>
    <row r="225" spans="2:15" ht="24" customHeight="1" x14ac:dyDescent="0.2">
      <c r="B225" s="106"/>
      <c r="C225" s="63"/>
      <c r="D225" s="104"/>
      <c r="E225" s="53" t="s">
        <v>470</v>
      </c>
      <c r="F225" s="54">
        <v>42667</v>
      </c>
      <c r="G225" s="55" t="s">
        <v>664</v>
      </c>
      <c r="H225" s="56"/>
      <c r="I225" s="55" t="s">
        <v>631</v>
      </c>
      <c r="J225" s="92"/>
      <c r="K225" s="96"/>
      <c r="L225" s="92">
        <v>2000</v>
      </c>
      <c r="M225" s="53">
        <v>4</v>
      </c>
      <c r="N225" s="102"/>
      <c r="O225" s="59"/>
    </row>
    <row r="226" spans="2:15" ht="24" hidden="1" customHeight="1" x14ac:dyDescent="0.2">
      <c r="B226" s="106"/>
      <c r="C226" s="63"/>
      <c r="D226" s="104"/>
      <c r="E226" s="53" t="s">
        <v>580</v>
      </c>
      <c r="F226" s="54">
        <v>42667</v>
      </c>
      <c r="G226" s="55" t="s">
        <v>618</v>
      </c>
      <c r="H226" s="56"/>
      <c r="I226" s="55" t="s">
        <v>650</v>
      </c>
      <c r="J226" s="92"/>
      <c r="K226" s="96"/>
      <c r="L226" s="92">
        <v>289629</v>
      </c>
      <c r="M226" s="53">
        <v>4</v>
      </c>
      <c r="N226" s="102"/>
      <c r="O226" s="59"/>
    </row>
    <row r="227" spans="2:15" ht="24" customHeight="1" x14ac:dyDescent="0.2">
      <c r="B227" s="106"/>
      <c r="C227" s="63"/>
      <c r="D227" s="104"/>
      <c r="E227" s="53" t="s">
        <v>470</v>
      </c>
      <c r="F227" s="54">
        <v>42668</v>
      </c>
      <c r="G227" s="55" t="s">
        <v>664</v>
      </c>
      <c r="H227" s="56"/>
      <c r="I227" s="55" t="s">
        <v>636</v>
      </c>
      <c r="J227" s="92"/>
      <c r="K227" s="96"/>
      <c r="L227" s="92">
        <v>1000</v>
      </c>
      <c r="M227" s="53">
        <v>4</v>
      </c>
      <c r="N227" s="102"/>
      <c r="O227" s="59"/>
    </row>
    <row r="228" spans="2:15" ht="24" customHeight="1" x14ac:dyDescent="0.2">
      <c r="B228" s="106"/>
      <c r="C228" s="63"/>
      <c r="D228" s="104"/>
      <c r="E228" s="53" t="s">
        <v>470</v>
      </c>
      <c r="F228" s="54">
        <v>42669</v>
      </c>
      <c r="G228" s="55" t="s">
        <v>664</v>
      </c>
      <c r="H228" s="56"/>
      <c r="I228" s="55" t="s">
        <v>631</v>
      </c>
      <c r="J228" s="92"/>
      <c r="K228" s="96"/>
      <c r="L228" s="92">
        <v>2000</v>
      </c>
      <c r="M228" s="53">
        <v>4</v>
      </c>
      <c r="N228" s="102"/>
      <c r="O228" s="59"/>
    </row>
    <row r="229" spans="2:15" ht="24" hidden="1" customHeight="1" x14ac:dyDescent="0.2">
      <c r="B229" s="106"/>
      <c r="C229" s="63"/>
      <c r="D229" s="104"/>
      <c r="E229" s="53" t="s">
        <v>581</v>
      </c>
      <c r="F229" s="54">
        <v>42670</v>
      </c>
      <c r="G229" s="55" t="s">
        <v>618</v>
      </c>
      <c r="H229" s="56"/>
      <c r="I229" s="55" t="s">
        <v>650</v>
      </c>
      <c r="J229" s="92"/>
      <c r="K229" s="96"/>
      <c r="L229" s="92">
        <v>168405</v>
      </c>
      <c r="M229" s="53">
        <v>4</v>
      </c>
      <c r="N229" s="102"/>
      <c r="O229" s="59"/>
    </row>
    <row r="230" spans="2:15" ht="24" hidden="1" customHeight="1" x14ac:dyDescent="0.2">
      <c r="B230" s="106"/>
      <c r="C230" s="63"/>
      <c r="D230" s="104"/>
      <c r="E230" s="53" t="s">
        <v>182</v>
      </c>
      <c r="F230" s="54">
        <v>42671</v>
      </c>
      <c r="G230" s="55" t="s">
        <v>610</v>
      </c>
      <c r="H230" s="56"/>
      <c r="I230" s="55" t="s">
        <v>105</v>
      </c>
      <c r="J230" s="92"/>
      <c r="K230" s="96"/>
      <c r="L230" s="92">
        <v>11010170</v>
      </c>
      <c r="M230" s="53">
        <v>4</v>
      </c>
      <c r="N230" s="102"/>
      <c r="O230" s="59"/>
    </row>
    <row r="231" spans="2:15" ht="24" hidden="1" customHeight="1" x14ac:dyDescent="0.2">
      <c r="B231" s="106"/>
      <c r="C231" s="63"/>
      <c r="D231" s="104"/>
      <c r="E231" s="53" t="s">
        <v>183</v>
      </c>
      <c r="F231" s="54">
        <v>42672</v>
      </c>
      <c r="G231" s="55" t="s">
        <v>610</v>
      </c>
      <c r="H231" s="56"/>
      <c r="I231" s="55" t="s">
        <v>661</v>
      </c>
      <c r="J231" s="92"/>
      <c r="K231" s="96"/>
      <c r="L231" s="92">
        <v>25066000</v>
      </c>
      <c r="M231" s="53">
        <v>4</v>
      </c>
      <c r="N231" s="102"/>
      <c r="O231" s="59"/>
    </row>
    <row r="232" spans="2:15" ht="24" customHeight="1" x14ac:dyDescent="0.2">
      <c r="B232" s="106"/>
      <c r="C232" s="63"/>
      <c r="D232" s="104"/>
      <c r="E232" s="53" t="s">
        <v>470</v>
      </c>
      <c r="F232" s="54">
        <v>42674</v>
      </c>
      <c r="G232" s="55" t="s">
        <v>664</v>
      </c>
      <c r="H232" s="56"/>
      <c r="I232" s="55" t="s">
        <v>631</v>
      </c>
      <c r="J232" s="92"/>
      <c r="K232" s="96"/>
      <c r="L232" s="92">
        <v>2000</v>
      </c>
      <c r="M232" s="53">
        <v>4</v>
      </c>
      <c r="N232" s="102"/>
      <c r="O232" s="59"/>
    </row>
    <row r="233" spans="2:15" ht="24" customHeight="1" x14ac:dyDescent="0.2">
      <c r="B233" s="106"/>
      <c r="C233" s="63"/>
      <c r="D233" s="104"/>
      <c r="E233" s="53" t="s">
        <v>470</v>
      </c>
      <c r="F233" s="54">
        <v>42674</v>
      </c>
      <c r="G233" s="55" t="s">
        <v>664</v>
      </c>
      <c r="H233" s="56"/>
      <c r="I233" s="55" t="s">
        <v>660</v>
      </c>
      <c r="J233" s="92"/>
      <c r="K233" s="96"/>
      <c r="L233" s="92">
        <v>3600</v>
      </c>
      <c r="M233" s="53">
        <v>4</v>
      </c>
      <c r="N233" s="102"/>
      <c r="O233" s="59"/>
    </row>
    <row r="234" spans="2:15" ht="24" customHeight="1" x14ac:dyDescent="0.2">
      <c r="B234" s="106"/>
      <c r="C234" s="63"/>
      <c r="D234" s="104"/>
      <c r="E234" s="53" t="s">
        <v>470</v>
      </c>
      <c r="F234" s="54">
        <v>42674</v>
      </c>
      <c r="G234" s="55" t="s">
        <v>664</v>
      </c>
      <c r="H234" s="56"/>
      <c r="I234" s="55" t="s">
        <v>631</v>
      </c>
      <c r="J234" s="92"/>
      <c r="K234" s="96"/>
      <c r="L234" s="92">
        <v>2000</v>
      </c>
      <c r="M234" s="53">
        <v>4</v>
      </c>
      <c r="N234" s="102"/>
      <c r="O234" s="59"/>
    </row>
    <row r="235" spans="2:15" ht="24" customHeight="1" x14ac:dyDescent="0.2">
      <c r="B235" s="106"/>
      <c r="C235" s="63"/>
      <c r="D235" s="104"/>
      <c r="E235" s="53" t="s">
        <v>470</v>
      </c>
      <c r="F235" s="54">
        <v>42674</v>
      </c>
      <c r="G235" s="55" t="s">
        <v>664</v>
      </c>
      <c r="H235" s="56"/>
      <c r="I235" s="55" t="s">
        <v>660</v>
      </c>
      <c r="J235" s="92"/>
      <c r="K235" s="96"/>
      <c r="L235" s="92">
        <v>14730</v>
      </c>
      <c r="M235" s="53">
        <v>4</v>
      </c>
      <c r="N235" s="102"/>
      <c r="O235" s="59"/>
    </row>
    <row r="236" spans="2:15" ht="24" customHeight="1" x14ac:dyDescent="0.2">
      <c r="B236" s="106"/>
      <c r="C236" s="63"/>
      <c r="D236" s="104"/>
      <c r="E236" s="53" t="s">
        <v>470</v>
      </c>
      <c r="F236" s="54">
        <v>42674</v>
      </c>
      <c r="G236" s="55" t="s">
        <v>664</v>
      </c>
      <c r="H236" s="56"/>
      <c r="I236" s="55" t="s">
        <v>631</v>
      </c>
      <c r="J236" s="92"/>
      <c r="K236" s="96"/>
      <c r="L236" s="92">
        <v>2000</v>
      </c>
      <c r="M236" s="53">
        <v>4</v>
      </c>
      <c r="N236" s="102"/>
      <c r="O236" s="59"/>
    </row>
    <row r="237" spans="2:15" ht="24" hidden="1" customHeight="1" x14ac:dyDescent="0.2">
      <c r="B237" s="106"/>
      <c r="C237" s="63"/>
      <c r="D237" s="104"/>
      <c r="E237" s="53" t="s">
        <v>582</v>
      </c>
      <c r="F237" s="54">
        <v>42674</v>
      </c>
      <c r="G237" s="55" t="s">
        <v>618</v>
      </c>
      <c r="H237" s="56"/>
      <c r="I237" s="55" t="s">
        <v>650</v>
      </c>
      <c r="J237" s="92"/>
      <c r="K237" s="96"/>
      <c r="L237" s="92">
        <v>428828</v>
      </c>
      <c r="M237" s="53">
        <v>4</v>
      </c>
      <c r="N237" s="102"/>
      <c r="O237" s="59"/>
    </row>
    <row r="238" spans="2:15" ht="24" hidden="1" customHeight="1" x14ac:dyDescent="0.2">
      <c r="B238" s="106"/>
      <c r="C238" s="63"/>
      <c r="D238" s="104"/>
      <c r="E238" s="53" t="s">
        <v>113</v>
      </c>
      <c r="F238" s="54">
        <v>42675</v>
      </c>
      <c r="G238" s="55" t="s">
        <v>144</v>
      </c>
      <c r="H238" s="56"/>
      <c r="I238" s="55" t="s">
        <v>172</v>
      </c>
      <c r="J238" s="92"/>
      <c r="K238" s="96"/>
      <c r="L238" s="92">
        <v>90915</v>
      </c>
      <c r="M238" s="53">
        <v>4</v>
      </c>
      <c r="N238" s="102"/>
      <c r="O238" s="59"/>
    </row>
    <row r="239" spans="2:15" ht="24" hidden="1" customHeight="1" x14ac:dyDescent="0.2">
      <c r="B239" s="106"/>
      <c r="C239" s="63"/>
      <c r="D239" s="104"/>
      <c r="E239" s="53" t="s">
        <v>583</v>
      </c>
      <c r="F239" s="54">
        <v>42675</v>
      </c>
      <c r="G239" s="55" t="s">
        <v>609</v>
      </c>
      <c r="H239" s="56"/>
      <c r="I239" s="55" t="s">
        <v>628</v>
      </c>
      <c r="J239" s="92"/>
      <c r="K239" s="96"/>
      <c r="L239" s="92">
        <v>23980</v>
      </c>
      <c r="M239" s="53">
        <v>4</v>
      </c>
      <c r="N239" s="102"/>
      <c r="O239" s="59"/>
    </row>
    <row r="240" spans="2:15" ht="24" hidden="1" customHeight="1" x14ac:dyDescent="0.2">
      <c r="B240" s="106"/>
      <c r="C240" s="63"/>
      <c r="D240" s="104"/>
      <c r="E240" s="53" t="s">
        <v>584</v>
      </c>
      <c r="F240" s="54">
        <v>42676</v>
      </c>
      <c r="G240" s="55" t="s">
        <v>624</v>
      </c>
      <c r="H240" s="56"/>
      <c r="I240" s="55" t="s">
        <v>662</v>
      </c>
      <c r="J240" s="92"/>
      <c r="K240" s="96"/>
      <c r="L240" s="92">
        <v>450000</v>
      </c>
      <c r="M240" s="53">
        <v>4</v>
      </c>
      <c r="N240" s="102"/>
      <c r="O240" s="59"/>
    </row>
    <row r="241" spans="2:15" ht="24" hidden="1" customHeight="1" x14ac:dyDescent="0.2">
      <c r="B241" s="106"/>
      <c r="C241" s="63"/>
      <c r="D241" s="104"/>
      <c r="E241" s="53" t="s">
        <v>585</v>
      </c>
      <c r="F241" s="54">
        <v>42680</v>
      </c>
      <c r="G241" s="55" t="s">
        <v>612</v>
      </c>
      <c r="H241" s="56"/>
      <c r="I241" s="55" t="s">
        <v>173</v>
      </c>
      <c r="J241" s="92"/>
      <c r="K241" s="96"/>
      <c r="L241" s="92">
        <v>86765</v>
      </c>
      <c r="M241" s="53">
        <v>4</v>
      </c>
      <c r="N241" s="102"/>
      <c r="O241" s="59"/>
    </row>
    <row r="242" spans="2:15" ht="24" customHeight="1" x14ac:dyDescent="0.2">
      <c r="B242" s="106"/>
      <c r="C242" s="63"/>
      <c r="D242" s="104"/>
      <c r="E242" s="53" t="s">
        <v>470</v>
      </c>
      <c r="F242" s="54">
        <v>42681</v>
      </c>
      <c r="G242" s="55" t="s">
        <v>664</v>
      </c>
      <c r="H242" s="56"/>
      <c r="I242" s="55" t="s">
        <v>631</v>
      </c>
      <c r="J242" s="92"/>
      <c r="K242" s="96"/>
      <c r="L242" s="92">
        <v>2000</v>
      </c>
      <c r="M242" s="53">
        <v>4</v>
      </c>
      <c r="N242" s="102"/>
      <c r="O242" s="59"/>
    </row>
    <row r="243" spans="2:15" ht="24" hidden="1" customHeight="1" x14ac:dyDescent="0.2">
      <c r="B243" s="106"/>
      <c r="C243" s="63"/>
      <c r="D243" s="104"/>
      <c r="E243" s="53" t="s">
        <v>586</v>
      </c>
      <c r="F243" s="54">
        <v>42681</v>
      </c>
      <c r="G243" s="55" t="s">
        <v>610</v>
      </c>
      <c r="H243" s="56"/>
      <c r="I243" s="55" t="s">
        <v>105</v>
      </c>
      <c r="J243" s="92"/>
      <c r="K243" s="96"/>
      <c r="L243" s="92">
        <v>16679171</v>
      </c>
      <c r="M243" s="53">
        <v>4</v>
      </c>
      <c r="N243" s="102"/>
      <c r="O243" s="59"/>
    </row>
    <row r="244" spans="2:15" ht="24" customHeight="1" x14ac:dyDescent="0.2">
      <c r="B244" s="106"/>
      <c r="C244" s="63"/>
      <c r="D244" s="104"/>
      <c r="E244" s="53" t="s">
        <v>470</v>
      </c>
      <c r="F244" s="54">
        <v>42682</v>
      </c>
      <c r="G244" s="55" t="s">
        <v>664</v>
      </c>
      <c r="H244" s="56"/>
      <c r="I244" s="55" t="s">
        <v>631</v>
      </c>
      <c r="J244" s="92"/>
      <c r="K244" s="96"/>
      <c r="L244" s="92">
        <v>4000</v>
      </c>
      <c r="M244" s="53">
        <v>4</v>
      </c>
      <c r="N244" s="102"/>
      <c r="O244" s="59"/>
    </row>
    <row r="245" spans="2:15" ht="24" customHeight="1" x14ac:dyDescent="0.2">
      <c r="B245" s="106"/>
      <c r="C245" s="63"/>
      <c r="D245" s="104"/>
      <c r="E245" s="53" t="s">
        <v>470</v>
      </c>
      <c r="F245" s="54">
        <v>42682</v>
      </c>
      <c r="G245" s="55" t="s">
        <v>664</v>
      </c>
      <c r="H245" s="56"/>
      <c r="I245" s="55" t="s">
        <v>660</v>
      </c>
      <c r="J245" s="92"/>
      <c r="K245" s="96"/>
      <c r="L245" s="92">
        <v>2000</v>
      </c>
      <c r="M245" s="53">
        <v>4</v>
      </c>
      <c r="N245" s="102"/>
      <c r="O245" s="59"/>
    </row>
    <row r="246" spans="2:15" ht="24" hidden="1" customHeight="1" x14ac:dyDescent="0.2">
      <c r="B246" s="106"/>
      <c r="C246" s="63"/>
      <c r="D246" s="104"/>
      <c r="E246" s="53" t="s">
        <v>587</v>
      </c>
      <c r="F246" s="54">
        <v>42683</v>
      </c>
      <c r="G246" s="55" t="s">
        <v>618</v>
      </c>
      <c r="H246" s="56"/>
      <c r="I246" s="55" t="s">
        <v>650</v>
      </c>
      <c r="J246" s="92"/>
      <c r="K246" s="96"/>
      <c r="L246" s="92">
        <v>827420</v>
      </c>
      <c r="M246" s="53">
        <v>4</v>
      </c>
      <c r="N246" s="102"/>
      <c r="O246" s="59"/>
    </row>
    <row r="247" spans="2:15" ht="24" hidden="1" customHeight="1" x14ac:dyDescent="0.2">
      <c r="B247" s="106"/>
      <c r="C247" s="63"/>
      <c r="D247" s="104"/>
      <c r="E247" s="53" t="s">
        <v>191</v>
      </c>
      <c r="F247" s="54">
        <v>42684</v>
      </c>
      <c r="G247" s="55" t="s">
        <v>610</v>
      </c>
      <c r="H247" s="56"/>
      <c r="I247" s="55" t="s">
        <v>105</v>
      </c>
      <c r="J247" s="92"/>
      <c r="K247" s="96"/>
      <c r="L247" s="92">
        <v>4229921</v>
      </c>
      <c r="M247" s="53">
        <v>4</v>
      </c>
      <c r="N247" s="102"/>
      <c r="O247" s="59"/>
    </row>
    <row r="248" spans="2:15" ht="24" customHeight="1" x14ac:dyDescent="0.2">
      <c r="B248" s="106"/>
      <c r="C248" s="63"/>
      <c r="D248" s="104"/>
      <c r="E248" s="53" t="s">
        <v>470</v>
      </c>
      <c r="F248" s="54">
        <v>42685</v>
      </c>
      <c r="G248" s="55" t="s">
        <v>664</v>
      </c>
      <c r="H248" s="56"/>
      <c r="I248" s="55" t="s">
        <v>631</v>
      </c>
      <c r="J248" s="92"/>
      <c r="K248" s="96"/>
      <c r="L248" s="92">
        <v>2000</v>
      </c>
      <c r="M248" s="53">
        <v>4</v>
      </c>
      <c r="N248" s="102"/>
      <c r="O248" s="59"/>
    </row>
    <row r="249" spans="2:15" ht="24" customHeight="1" x14ac:dyDescent="0.2">
      <c r="B249" s="106"/>
      <c r="C249" s="63"/>
      <c r="D249" s="104"/>
      <c r="E249" s="53" t="s">
        <v>470</v>
      </c>
      <c r="F249" s="54">
        <v>42687</v>
      </c>
      <c r="G249" s="55" t="s">
        <v>664</v>
      </c>
      <c r="H249" s="56"/>
      <c r="I249" s="55" t="s">
        <v>630</v>
      </c>
      <c r="J249" s="92"/>
      <c r="K249" s="96"/>
      <c r="L249" s="92">
        <v>5000</v>
      </c>
      <c r="M249" s="53">
        <v>4</v>
      </c>
      <c r="N249" s="102"/>
      <c r="O249" s="59"/>
    </row>
    <row r="250" spans="2:15" ht="24" customHeight="1" x14ac:dyDescent="0.2">
      <c r="B250" s="106"/>
      <c r="C250" s="63"/>
      <c r="D250" s="104"/>
      <c r="E250" s="53" t="s">
        <v>470</v>
      </c>
      <c r="F250" s="54">
        <v>42688</v>
      </c>
      <c r="G250" s="55" t="s">
        <v>664</v>
      </c>
      <c r="H250" s="56"/>
      <c r="I250" s="55" t="s">
        <v>631</v>
      </c>
      <c r="J250" s="92"/>
      <c r="K250" s="96"/>
      <c r="L250" s="92">
        <v>2000</v>
      </c>
      <c r="M250" s="53">
        <v>4</v>
      </c>
      <c r="N250" s="102"/>
      <c r="O250" s="59"/>
    </row>
    <row r="251" spans="2:15" ht="24" customHeight="1" x14ac:dyDescent="0.2">
      <c r="B251" s="106"/>
      <c r="C251" s="63"/>
      <c r="D251" s="104"/>
      <c r="E251" s="53" t="s">
        <v>470</v>
      </c>
      <c r="F251" s="54">
        <v>42688</v>
      </c>
      <c r="G251" s="55" t="s">
        <v>664</v>
      </c>
      <c r="H251" s="56"/>
      <c r="I251" s="55" t="s">
        <v>660</v>
      </c>
      <c r="J251" s="92"/>
      <c r="K251" s="96"/>
      <c r="L251" s="92">
        <v>2000</v>
      </c>
      <c r="M251" s="53">
        <v>4</v>
      </c>
      <c r="N251" s="102"/>
      <c r="O251" s="59"/>
    </row>
    <row r="252" spans="2:15" ht="24" hidden="1" customHeight="1" x14ac:dyDescent="0.2">
      <c r="B252" s="106"/>
      <c r="C252" s="63"/>
      <c r="D252" s="104"/>
      <c r="E252" s="53" t="s">
        <v>588</v>
      </c>
      <c r="F252" s="54">
        <v>42688</v>
      </c>
      <c r="G252" s="55" t="s">
        <v>618</v>
      </c>
      <c r="H252" s="56"/>
      <c r="I252" s="55" t="s">
        <v>650</v>
      </c>
      <c r="J252" s="92"/>
      <c r="K252" s="96"/>
      <c r="L252" s="92">
        <v>149188</v>
      </c>
      <c r="M252" s="53">
        <v>4</v>
      </c>
      <c r="N252" s="102"/>
      <c r="O252" s="59"/>
    </row>
    <row r="253" spans="2:15" ht="24" customHeight="1" x14ac:dyDescent="0.2">
      <c r="B253" s="106"/>
      <c r="C253" s="63"/>
      <c r="D253" s="104"/>
      <c r="E253" s="53" t="s">
        <v>470</v>
      </c>
      <c r="F253" s="54">
        <v>42692</v>
      </c>
      <c r="G253" s="55" t="s">
        <v>664</v>
      </c>
      <c r="H253" s="56"/>
      <c r="I253" s="55" t="s">
        <v>631</v>
      </c>
      <c r="J253" s="92"/>
      <c r="K253" s="96"/>
      <c r="L253" s="92">
        <v>2000</v>
      </c>
      <c r="M253" s="53">
        <v>4</v>
      </c>
      <c r="N253" s="102"/>
      <c r="O253" s="59"/>
    </row>
    <row r="254" spans="2:15" ht="24" customHeight="1" x14ac:dyDescent="0.2">
      <c r="B254" s="106"/>
      <c r="C254" s="63"/>
      <c r="D254" s="104"/>
      <c r="E254" s="53" t="s">
        <v>470</v>
      </c>
      <c r="F254" s="54">
        <v>42692</v>
      </c>
      <c r="G254" s="55" t="s">
        <v>664</v>
      </c>
      <c r="H254" s="56"/>
      <c r="I254" s="55" t="s">
        <v>660</v>
      </c>
      <c r="J254" s="92"/>
      <c r="K254" s="96"/>
      <c r="L254" s="92">
        <v>2000</v>
      </c>
      <c r="M254" s="53">
        <v>4</v>
      </c>
      <c r="N254" s="102"/>
      <c r="O254" s="59"/>
    </row>
    <row r="255" spans="2:15" ht="24" hidden="1" customHeight="1" x14ac:dyDescent="0.2">
      <c r="B255" s="106"/>
      <c r="C255" s="63"/>
      <c r="D255" s="104"/>
      <c r="E255" s="53" t="s">
        <v>589</v>
      </c>
      <c r="F255" s="54">
        <v>42693</v>
      </c>
      <c r="G255" s="55" t="s">
        <v>618</v>
      </c>
      <c r="H255" s="56"/>
      <c r="I255" s="55" t="s">
        <v>650</v>
      </c>
      <c r="J255" s="92"/>
      <c r="K255" s="96"/>
      <c r="L255" s="92">
        <v>349713</v>
      </c>
      <c r="M255" s="53">
        <v>4</v>
      </c>
      <c r="N255" s="102"/>
      <c r="O255" s="59"/>
    </row>
    <row r="256" spans="2:15" ht="24" hidden="1" customHeight="1" x14ac:dyDescent="0.2">
      <c r="B256" s="106"/>
      <c r="C256" s="63"/>
      <c r="D256" s="104"/>
      <c r="E256" s="53" t="s">
        <v>590</v>
      </c>
      <c r="F256" s="54">
        <v>42695</v>
      </c>
      <c r="G256" s="55" t="s">
        <v>613</v>
      </c>
      <c r="H256" s="56"/>
      <c r="I256" s="55" t="s">
        <v>98</v>
      </c>
      <c r="J256" s="92"/>
      <c r="K256" s="96"/>
      <c r="L256" s="92">
        <v>103000</v>
      </c>
      <c r="M256" s="53">
        <v>4</v>
      </c>
      <c r="N256" s="102"/>
      <c r="O256" s="59"/>
    </row>
    <row r="257" spans="2:15" ht="24" hidden="1" customHeight="1" x14ac:dyDescent="0.2">
      <c r="B257" s="106"/>
      <c r="C257" s="63"/>
      <c r="D257" s="104"/>
      <c r="E257" s="53" t="s">
        <v>591</v>
      </c>
      <c r="F257" s="54">
        <v>42696</v>
      </c>
      <c r="G257" s="55" t="s">
        <v>618</v>
      </c>
      <c r="H257" s="56"/>
      <c r="I257" s="55" t="s">
        <v>650</v>
      </c>
      <c r="J257" s="92"/>
      <c r="K257" s="96"/>
      <c r="L257" s="92">
        <v>115420</v>
      </c>
      <c r="M257" s="53">
        <v>4</v>
      </c>
      <c r="N257" s="102"/>
      <c r="O257" s="59"/>
    </row>
    <row r="258" spans="2:15" ht="24" customHeight="1" x14ac:dyDescent="0.2">
      <c r="B258" s="106"/>
      <c r="C258" s="63"/>
      <c r="D258" s="104"/>
      <c r="E258" s="53" t="s">
        <v>470</v>
      </c>
      <c r="F258" s="54">
        <v>42697</v>
      </c>
      <c r="G258" s="55" t="s">
        <v>664</v>
      </c>
      <c r="H258" s="56"/>
      <c r="I258" s="55" t="s">
        <v>660</v>
      </c>
      <c r="J258" s="92"/>
      <c r="K258" s="96"/>
      <c r="L258" s="92">
        <v>2000</v>
      </c>
      <c r="M258" s="53">
        <v>4</v>
      </c>
      <c r="N258" s="102"/>
      <c r="O258" s="59"/>
    </row>
    <row r="259" spans="2:15" ht="24" customHeight="1" x14ac:dyDescent="0.2">
      <c r="B259" s="106"/>
      <c r="C259" s="63"/>
      <c r="D259" s="104"/>
      <c r="E259" s="53" t="s">
        <v>470</v>
      </c>
      <c r="F259" s="54">
        <v>42697</v>
      </c>
      <c r="G259" s="55" t="s">
        <v>664</v>
      </c>
      <c r="H259" s="56"/>
      <c r="I259" s="55" t="s">
        <v>660</v>
      </c>
      <c r="J259" s="92"/>
      <c r="K259" s="96"/>
      <c r="L259" s="92">
        <v>2000</v>
      </c>
      <c r="M259" s="53">
        <v>4</v>
      </c>
      <c r="N259" s="102"/>
      <c r="O259" s="59"/>
    </row>
    <row r="260" spans="2:15" ht="24" customHeight="1" x14ac:dyDescent="0.2">
      <c r="B260" s="106"/>
      <c r="C260" s="63"/>
      <c r="D260" s="104"/>
      <c r="E260" s="53" t="s">
        <v>470</v>
      </c>
      <c r="F260" s="54">
        <v>42698</v>
      </c>
      <c r="G260" s="55" t="s">
        <v>664</v>
      </c>
      <c r="H260" s="56"/>
      <c r="I260" s="55" t="s">
        <v>631</v>
      </c>
      <c r="J260" s="92"/>
      <c r="K260" s="96"/>
      <c r="L260" s="92">
        <v>2000</v>
      </c>
      <c r="M260" s="53">
        <v>4</v>
      </c>
      <c r="N260" s="102"/>
      <c r="O260" s="59"/>
    </row>
    <row r="261" spans="2:15" ht="24" customHeight="1" x14ac:dyDescent="0.2">
      <c r="B261" s="106"/>
      <c r="C261" s="63"/>
      <c r="D261" s="104"/>
      <c r="E261" s="53" t="s">
        <v>470</v>
      </c>
      <c r="F261" s="54">
        <v>42698</v>
      </c>
      <c r="G261" s="55" t="s">
        <v>664</v>
      </c>
      <c r="H261" s="56"/>
      <c r="I261" s="55" t="s">
        <v>660</v>
      </c>
      <c r="J261" s="92"/>
      <c r="K261" s="96"/>
      <c r="L261" s="92">
        <v>2000</v>
      </c>
      <c r="M261" s="53">
        <v>4</v>
      </c>
      <c r="N261" s="102"/>
      <c r="O261" s="59"/>
    </row>
    <row r="262" spans="2:15" ht="24" customHeight="1" x14ac:dyDescent="0.2">
      <c r="B262" s="106"/>
      <c r="C262" s="63"/>
      <c r="D262" s="104"/>
      <c r="E262" s="53" t="s">
        <v>470</v>
      </c>
      <c r="F262" s="54">
        <v>42699</v>
      </c>
      <c r="G262" s="55" t="s">
        <v>664</v>
      </c>
      <c r="H262" s="56"/>
      <c r="I262" s="55" t="s">
        <v>636</v>
      </c>
      <c r="J262" s="92"/>
      <c r="K262" s="96"/>
      <c r="L262" s="92">
        <v>1000</v>
      </c>
      <c r="M262" s="53">
        <v>4</v>
      </c>
      <c r="N262" s="102"/>
      <c r="O262" s="59"/>
    </row>
    <row r="263" spans="2:15" ht="24" customHeight="1" x14ac:dyDescent="0.2">
      <c r="B263" s="106"/>
      <c r="C263" s="63"/>
      <c r="D263" s="104"/>
      <c r="E263" s="53" t="s">
        <v>470</v>
      </c>
      <c r="F263" s="54">
        <v>42699</v>
      </c>
      <c r="G263" s="55" t="s">
        <v>664</v>
      </c>
      <c r="H263" s="56"/>
      <c r="I263" s="55" t="s">
        <v>631</v>
      </c>
      <c r="J263" s="92"/>
      <c r="K263" s="96"/>
      <c r="L263" s="92">
        <v>2000</v>
      </c>
      <c r="M263" s="53">
        <v>4</v>
      </c>
      <c r="N263" s="102"/>
      <c r="O263" s="59"/>
    </row>
    <row r="264" spans="2:15" ht="24" hidden="1" customHeight="1" x14ac:dyDescent="0.2">
      <c r="B264" s="106"/>
      <c r="C264" s="63"/>
      <c r="D264" s="104"/>
      <c r="E264" s="53" t="s">
        <v>592</v>
      </c>
      <c r="F264" s="54">
        <v>42700</v>
      </c>
      <c r="G264" s="55" t="s">
        <v>625</v>
      </c>
      <c r="H264" s="56"/>
      <c r="I264" s="55" t="s">
        <v>172</v>
      </c>
      <c r="J264" s="92"/>
      <c r="K264" s="96"/>
      <c r="L264" s="92">
        <v>90909</v>
      </c>
      <c r="M264" s="53">
        <v>4</v>
      </c>
      <c r="N264" s="102"/>
      <c r="O264" s="59"/>
    </row>
    <row r="265" spans="2:15" ht="24" hidden="1" customHeight="1" x14ac:dyDescent="0.2">
      <c r="B265" s="106"/>
      <c r="C265" s="63"/>
      <c r="D265" s="104"/>
      <c r="E265" s="53" t="s">
        <v>593</v>
      </c>
      <c r="F265" s="54">
        <v>42700</v>
      </c>
      <c r="G265" s="55" t="s">
        <v>618</v>
      </c>
      <c r="H265" s="56"/>
      <c r="I265" s="55" t="s">
        <v>650</v>
      </c>
      <c r="J265" s="92"/>
      <c r="K265" s="96"/>
      <c r="L265" s="92">
        <v>1599626</v>
      </c>
      <c r="M265" s="53">
        <v>4</v>
      </c>
      <c r="N265" s="102"/>
      <c r="O265" s="59"/>
    </row>
    <row r="266" spans="2:15" ht="24" hidden="1" customHeight="1" x14ac:dyDescent="0.2">
      <c r="B266" s="106"/>
      <c r="C266" s="63"/>
      <c r="D266" s="104"/>
      <c r="E266" s="53" t="s">
        <v>212</v>
      </c>
      <c r="F266" s="54">
        <v>42700</v>
      </c>
      <c r="G266" s="55" t="s">
        <v>610</v>
      </c>
      <c r="H266" s="56"/>
      <c r="I266" s="55" t="s">
        <v>105</v>
      </c>
      <c r="J266" s="92"/>
      <c r="K266" s="96"/>
      <c r="L266" s="92">
        <v>28011667</v>
      </c>
      <c r="M266" s="53">
        <v>4</v>
      </c>
      <c r="N266" s="102"/>
      <c r="O266" s="59"/>
    </row>
    <row r="267" spans="2:15" ht="24" hidden="1" customHeight="1" x14ac:dyDescent="0.2">
      <c r="B267" s="106"/>
      <c r="C267" s="63"/>
      <c r="D267" s="104"/>
      <c r="E267" s="53" t="s">
        <v>215</v>
      </c>
      <c r="F267" s="54">
        <v>42702</v>
      </c>
      <c r="G267" s="55" t="s">
        <v>610</v>
      </c>
      <c r="H267" s="56"/>
      <c r="I267" s="55" t="s">
        <v>105</v>
      </c>
      <c r="J267" s="92"/>
      <c r="K267" s="96"/>
      <c r="L267" s="92">
        <v>8989741</v>
      </c>
      <c r="M267" s="53">
        <v>4</v>
      </c>
      <c r="N267" s="102"/>
      <c r="O267" s="59"/>
    </row>
    <row r="268" spans="2:15" ht="24" customHeight="1" x14ac:dyDescent="0.2">
      <c r="B268" s="106"/>
      <c r="C268" s="63"/>
      <c r="D268" s="104"/>
      <c r="E268" s="53" t="s">
        <v>470</v>
      </c>
      <c r="F268" s="54">
        <v>42704</v>
      </c>
      <c r="G268" s="55" t="s">
        <v>664</v>
      </c>
      <c r="H268" s="56"/>
      <c r="I268" s="55" t="s">
        <v>631</v>
      </c>
      <c r="J268" s="92"/>
      <c r="K268" s="96"/>
      <c r="L268" s="92">
        <v>2000</v>
      </c>
      <c r="M268" s="53">
        <v>4</v>
      </c>
      <c r="N268" s="102"/>
      <c r="O268" s="59"/>
    </row>
    <row r="269" spans="2:15" ht="24" customHeight="1" x14ac:dyDescent="0.2">
      <c r="B269" s="106"/>
      <c r="C269" s="63"/>
      <c r="D269" s="104"/>
      <c r="E269" s="53" t="s">
        <v>470</v>
      </c>
      <c r="F269" s="54">
        <v>42704</v>
      </c>
      <c r="G269" s="55" t="s">
        <v>664</v>
      </c>
      <c r="H269" s="56"/>
      <c r="I269" s="55" t="s">
        <v>660</v>
      </c>
      <c r="J269" s="92"/>
      <c r="K269" s="96"/>
      <c r="L269" s="92">
        <v>2000</v>
      </c>
      <c r="M269" s="53">
        <v>4</v>
      </c>
      <c r="N269" s="102"/>
      <c r="O269" s="59"/>
    </row>
    <row r="270" spans="2:15" ht="24" hidden="1" customHeight="1" x14ac:dyDescent="0.2">
      <c r="B270" s="106"/>
      <c r="C270" s="63"/>
      <c r="D270" s="104"/>
      <c r="E270" s="53" t="s">
        <v>594</v>
      </c>
      <c r="F270" s="54">
        <v>42705</v>
      </c>
      <c r="G270" s="55" t="s">
        <v>609</v>
      </c>
      <c r="H270" s="56"/>
      <c r="I270" s="55" t="s">
        <v>628</v>
      </c>
      <c r="J270" s="92"/>
      <c r="K270" s="96"/>
      <c r="L270" s="92">
        <v>18849</v>
      </c>
      <c r="M270" s="53">
        <v>4</v>
      </c>
      <c r="N270" s="102"/>
      <c r="O270" s="59"/>
    </row>
    <row r="271" spans="2:15" ht="24" hidden="1" customHeight="1" x14ac:dyDescent="0.2">
      <c r="B271" s="106"/>
      <c r="C271" s="63"/>
      <c r="D271" s="104"/>
      <c r="E271" s="53" t="s">
        <v>595</v>
      </c>
      <c r="F271" s="54">
        <v>42706</v>
      </c>
      <c r="G271" s="55" t="s">
        <v>618</v>
      </c>
      <c r="H271" s="56"/>
      <c r="I271" s="55" t="s">
        <v>650</v>
      </c>
      <c r="J271" s="92"/>
      <c r="K271" s="96"/>
      <c r="L271" s="92">
        <v>838030</v>
      </c>
      <c r="M271" s="53">
        <v>4</v>
      </c>
      <c r="N271" s="102"/>
      <c r="O271" s="59"/>
    </row>
    <row r="272" spans="2:15" ht="24" hidden="1" customHeight="1" x14ac:dyDescent="0.2">
      <c r="B272" s="106"/>
      <c r="C272" s="63"/>
      <c r="D272" s="104"/>
      <c r="E272" s="53" t="s">
        <v>596</v>
      </c>
      <c r="F272" s="54">
        <v>42707</v>
      </c>
      <c r="G272" s="55" t="s">
        <v>626</v>
      </c>
      <c r="H272" s="56"/>
      <c r="I272" s="55" t="s">
        <v>105</v>
      </c>
      <c r="J272" s="92"/>
      <c r="K272" s="96"/>
      <c r="L272" s="92">
        <v>8208639</v>
      </c>
      <c r="M272" s="53">
        <v>4</v>
      </c>
      <c r="N272" s="102"/>
      <c r="O272" s="59"/>
    </row>
    <row r="273" spans="2:15" ht="24" hidden="1" customHeight="1" x14ac:dyDescent="0.2">
      <c r="B273" s="106"/>
      <c r="C273" s="63"/>
      <c r="D273" s="104"/>
      <c r="E273" s="53" t="s">
        <v>597</v>
      </c>
      <c r="F273" s="54">
        <v>42710</v>
      </c>
      <c r="G273" s="55" t="s">
        <v>612</v>
      </c>
      <c r="H273" s="56"/>
      <c r="I273" s="55" t="s">
        <v>173</v>
      </c>
      <c r="J273" s="92"/>
      <c r="K273" s="96"/>
      <c r="L273" s="92">
        <v>89296</v>
      </c>
      <c r="M273" s="53">
        <v>4</v>
      </c>
      <c r="N273" s="102"/>
      <c r="O273" s="59"/>
    </row>
    <row r="274" spans="2:15" ht="24" hidden="1" customHeight="1" x14ac:dyDescent="0.2">
      <c r="B274" s="106"/>
      <c r="C274" s="63"/>
      <c r="D274" s="104"/>
      <c r="E274" s="53" t="s">
        <v>598</v>
      </c>
      <c r="F274" s="54">
        <v>42711</v>
      </c>
      <c r="G274" s="55" t="s">
        <v>611</v>
      </c>
      <c r="H274" s="56"/>
      <c r="I274" s="55" t="s">
        <v>97</v>
      </c>
      <c r="J274" s="92"/>
      <c r="K274" s="96"/>
      <c r="L274" s="92">
        <v>69600</v>
      </c>
      <c r="M274" s="53">
        <v>4</v>
      </c>
      <c r="N274" s="102"/>
      <c r="O274" s="59"/>
    </row>
    <row r="275" spans="2:15" ht="24" hidden="1" customHeight="1" x14ac:dyDescent="0.2">
      <c r="B275" s="106"/>
      <c r="C275" s="63"/>
      <c r="D275" s="104"/>
      <c r="E275" s="53" t="s">
        <v>599</v>
      </c>
      <c r="F275" s="54">
        <v>42713</v>
      </c>
      <c r="G275" s="55" t="s">
        <v>626</v>
      </c>
      <c r="H275" s="56"/>
      <c r="I275" s="55" t="s">
        <v>105</v>
      </c>
      <c r="J275" s="92"/>
      <c r="K275" s="96"/>
      <c r="L275" s="92">
        <v>5559091</v>
      </c>
      <c r="M275" s="53">
        <v>4</v>
      </c>
      <c r="N275" s="102"/>
      <c r="O275" s="59"/>
    </row>
    <row r="276" spans="2:15" ht="24" customHeight="1" x14ac:dyDescent="0.2">
      <c r="B276" s="106"/>
      <c r="C276" s="63"/>
      <c r="D276" s="104"/>
      <c r="E276" s="53" t="s">
        <v>470</v>
      </c>
      <c r="F276" s="54">
        <v>42714</v>
      </c>
      <c r="G276" s="55" t="s">
        <v>664</v>
      </c>
      <c r="H276" s="56"/>
      <c r="I276" s="55" t="s">
        <v>630</v>
      </c>
      <c r="J276" s="92"/>
      <c r="K276" s="96"/>
      <c r="L276" s="92">
        <v>5000</v>
      </c>
      <c r="M276" s="53">
        <v>4</v>
      </c>
      <c r="N276" s="102"/>
      <c r="O276" s="59"/>
    </row>
    <row r="277" spans="2:15" ht="24" customHeight="1" x14ac:dyDescent="0.2">
      <c r="B277" s="106"/>
      <c r="C277" s="63"/>
      <c r="D277" s="104"/>
      <c r="E277" s="53" t="s">
        <v>470</v>
      </c>
      <c r="F277" s="54">
        <v>42719</v>
      </c>
      <c r="G277" s="55" t="s">
        <v>664</v>
      </c>
      <c r="H277" s="56"/>
      <c r="I277" s="55" t="s">
        <v>631</v>
      </c>
      <c r="J277" s="92"/>
      <c r="K277" s="96"/>
      <c r="L277" s="92">
        <v>2000</v>
      </c>
      <c r="M277" s="53">
        <v>4</v>
      </c>
      <c r="N277" s="102"/>
      <c r="O277" s="59"/>
    </row>
    <row r="278" spans="2:15" ht="24" hidden="1" customHeight="1" x14ac:dyDescent="0.2">
      <c r="B278" s="106"/>
      <c r="C278" s="63"/>
      <c r="D278" s="104"/>
      <c r="E278" s="53" t="s">
        <v>600</v>
      </c>
      <c r="F278" s="54">
        <v>42720</v>
      </c>
      <c r="G278" s="55" t="s">
        <v>618</v>
      </c>
      <c r="H278" s="56"/>
      <c r="I278" s="55" t="s">
        <v>650</v>
      </c>
      <c r="J278" s="92"/>
      <c r="K278" s="96"/>
      <c r="L278" s="92">
        <v>765493</v>
      </c>
      <c r="M278" s="53">
        <v>4</v>
      </c>
      <c r="N278" s="102"/>
      <c r="O278" s="59"/>
    </row>
    <row r="279" spans="2:15" ht="24" hidden="1" customHeight="1" x14ac:dyDescent="0.2">
      <c r="B279" s="106"/>
      <c r="C279" s="63"/>
      <c r="D279" s="104"/>
      <c r="E279" s="53" t="s">
        <v>601</v>
      </c>
      <c r="F279" s="54">
        <v>42720</v>
      </c>
      <c r="G279" s="55" t="s">
        <v>618</v>
      </c>
      <c r="H279" s="56"/>
      <c r="I279" s="55" t="s">
        <v>650</v>
      </c>
      <c r="J279" s="92"/>
      <c r="K279" s="96"/>
      <c r="L279" s="92">
        <v>107307</v>
      </c>
      <c r="M279" s="53">
        <v>4</v>
      </c>
      <c r="N279" s="102"/>
      <c r="O279" s="59"/>
    </row>
    <row r="280" spans="2:15" ht="24" hidden="1" customHeight="1" x14ac:dyDescent="0.2">
      <c r="B280" s="106"/>
      <c r="C280" s="63"/>
      <c r="D280" s="104"/>
      <c r="E280" s="53" t="s">
        <v>602</v>
      </c>
      <c r="F280" s="54">
        <v>42721</v>
      </c>
      <c r="G280" s="55" t="s">
        <v>618</v>
      </c>
      <c r="H280" s="56"/>
      <c r="I280" s="55" t="s">
        <v>650</v>
      </c>
      <c r="J280" s="92"/>
      <c r="K280" s="96"/>
      <c r="L280" s="92">
        <v>541006</v>
      </c>
      <c r="M280" s="53">
        <v>4</v>
      </c>
      <c r="N280" s="102"/>
      <c r="O280" s="59"/>
    </row>
    <row r="281" spans="2:15" ht="24" hidden="1" customHeight="1" x14ac:dyDescent="0.2">
      <c r="B281" s="106"/>
      <c r="C281" s="63"/>
      <c r="D281" s="104"/>
      <c r="E281" s="53" t="s">
        <v>603</v>
      </c>
      <c r="F281" s="54">
        <v>42724</v>
      </c>
      <c r="G281" s="55" t="s">
        <v>626</v>
      </c>
      <c r="H281" s="56"/>
      <c r="I281" s="55" t="s">
        <v>106</v>
      </c>
      <c r="J281" s="92"/>
      <c r="K281" s="96"/>
      <c r="L281" s="92">
        <v>13406320</v>
      </c>
      <c r="M281" s="53">
        <v>4</v>
      </c>
      <c r="N281" s="102"/>
      <c r="O281" s="59"/>
    </row>
    <row r="282" spans="2:15" ht="24" hidden="1" customHeight="1" x14ac:dyDescent="0.2">
      <c r="B282" s="106"/>
      <c r="C282" s="63"/>
      <c r="D282" s="104"/>
      <c r="E282" s="53" t="s">
        <v>604</v>
      </c>
      <c r="F282" s="54">
        <v>42727</v>
      </c>
      <c r="G282" s="55" t="s">
        <v>626</v>
      </c>
      <c r="H282" s="56"/>
      <c r="I282" s="55" t="s">
        <v>105</v>
      </c>
      <c r="J282" s="92"/>
      <c r="K282" s="96"/>
      <c r="L282" s="92">
        <v>34328250</v>
      </c>
      <c r="M282" s="53">
        <v>4</v>
      </c>
      <c r="N282" s="102"/>
      <c r="O282" s="59"/>
    </row>
    <row r="283" spans="2:15" ht="24" hidden="1" customHeight="1" x14ac:dyDescent="0.2">
      <c r="B283" s="106"/>
      <c r="C283" s="63"/>
      <c r="D283" s="104"/>
      <c r="E283" s="53" t="s">
        <v>605</v>
      </c>
      <c r="F283" s="54">
        <v>42730</v>
      </c>
      <c r="G283" s="55" t="s">
        <v>627</v>
      </c>
      <c r="H283" s="56"/>
      <c r="I283" s="55" t="s">
        <v>172</v>
      </c>
      <c r="J283" s="92"/>
      <c r="K283" s="96"/>
      <c r="L283" s="92">
        <v>1800841</v>
      </c>
      <c r="M283" s="53">
        <v>4</v>
      </c>
      <c r="N283" s="102"/>
      <c r="O283" s="59"/>
    </row>
    <row r="284" spans="2:15" ht="24" customHeight="1" x14ac:dyDescent="0.2">
      <c r="B284" s="106"/>
      <c r="C284" s="63"/>
      <c r="D284" s="104"/>
      <c r="E284" s="53" t="s">
        <v>470</v>
      </c>
      <c r="F284" s="54">
        <v>42734</v>
      </c>
      <c r="G284" s="55" t="s">
        <v>664</v>
      </c>
      <c r="H284" s="56"/>
      <c r="I284" s="55" t="s">
        <v>631</v>
      </c>
      <c r="J284" s="92"/>
      <c r="K284" s="96"/>
      <c r="L284" s="92">
        <v>2000</v>
      </c>
      <c r="M284" s="53">
        <v>4</v>
      </c>
      <c r="N284" s="102"/>
      <c r="O284" s="59"/>
    </row>
    <row r="285" spans="2:15" ht="24" customHeight="1" x14ac:dyDescent="0.2">
      <c r="B285" s="106"/>
      <c r="C285" s="63"/>
      <c r="D285" s="104"/>
      <c r="E285" s="53" t="s">
        <v>470</v>
      </c>
      <c r="F285" s="54">
        <v>42735</v>
      </c>
      <c r="G285" s="55" t="s">
        <v>664</v>
      </c>
      <c r="H285" s="56"/>
      <c r="I285" s="55" t="s">
        <v>636</v>
      </c>
      <c r="J285" s="92"/>
      <c r="K285" s="96"/>
      <c r="L285" s="92">
        <v>1000</v>
      </c>
      <c r="M285" s="53">
        <v>4</v>
      </c>
      <c r="N285" s="102"/>
      <c r="O285" s="59"/>
    </row>
    <row r="286" spans="2:15" ht="24" hidden="1" customHeight="1" x14ac:dyDescent="0.2">
      <c r="B286" s="106"/>
      <c r="C286" s="63"/>
      <c r="D286" s="104"/>
      <c r="E286" s="53" t="s">
        <v>606</v>
      </c>
      <c r="F286" s="54">
        <v>42735</v>
      </c>
      <c r="G286" s="55" t="s">
        <v>618</v>
      </c>
      <c r="H286" s="56"/>
      <c r="I286" s="55" t="s">
        <v>650</v>
      </c>
      <c r="J286" s="92"/>
      <c r="K286" s="96"/>
      <c r="L286" s="92">
        <v>844867</v>
      </c>
      <c r="M286" s="53">
        <v>4</v>
      </c>
      <c r="N286" s="102"/>
      <c r="O286" s="59"/>
    </row>
    <row r="287" spans="2:15" ht="24" hidden="1" customHeight="1" x14ac:dyDescent="0.2">
      <c r="B287" s="106"/>
      <c r="C287" s="63"/>
      <c r="D287" s="104"/>
      <c r="E287" s="53" t="s">
        <v>607</v>
      </c>
      <c r="F287" s="54">
        <v>42735</v>
      </c>
      <c r="G287" s="55" t="s">
        <v>622</v>
      </c>
      <c r="H287" s="56"/>
      <c r="I287" s="55" t="s">
        <v>105</v>
      </c>
      <c r="J287" s="92"/>
      <c r="K287" s="96"/>
      <c r="L287" s="92">
        <v>18583330</v>
      </c>
      <c r="M287" s="53">
        <v>4</v>
      </c>
      <c r="N287" s="102"/>
      <c r="O287" s="59"/>
    </row>
    <row r="288" spans="2:15" ht="24" hidden="1" customHeight="1" x14ac:dyDescent="0.2">
      <c r="B288" s="106"/>
      <c r="C288" s="63"/>
      <c r="D288" s="104"/>
      <c r="E288" s="53" t="s">
        <v>608</v>
      </c>
      <c r="F288" s="54">
        <v>42735</v>
      </c>
      <c r="G288" s="55" t="s">
        <v>626</v>
      </c>
      <c r="H288" s="56"/>
      <c r="I288" s="55" t="s">
        <v>663</v>
      </c>
      <c r="J288" s="92"/>
      <c r="K288" s="96"/>
      <c r="L288" s="92">
        <v>42247000</v>
      </c>
      <c r="M288" s="53">
        <v>4</v>
      </c>
      <c r="N288" s="102"/>
      <c r="O288" s="59"/>
    </row>
    <row r="289" spans="2:15" ht="24" hidden="1" customHeight="1" x14ac:dyDescent="0.2">
      <c r="B289" s="106"/>
      <c r="C289" s="63"/>
      <c r="D289" s="104"/>
      <c r="E289" s="53"/>
      <c r="F289" s="54"/>
      <c r="G289" s="55"/>
      <c r="H289" s="56"/>
      <c r="I289" s="55"/>
      <c r="J289" s="92"/>
      <c r="K289" s="96"/>
      <c r="L289" s="92"/>
      <c r="M289" s="53"/>
      <c r="N289" s="102"/>
      <c r="O289" s="59"/>
    </row>
    <row r="290" spans="2:15" s="70" customFormat="1" ht="24" hidden="1" customHeight="1" x14ac:dyDescent="0.2">
      <c r="B290" s="65" t="s">
        <v>13</v>
      </c>
      <c r="C290" s="66"/>
      <c r="D290" s="67"/>
      <c r="E290" s="68"/>
      <c r="F290" s="67"/>
      <c r="G290" s="67"/>
      <c r="H290" s="67"/>
      <c r="I290" s="67"/>
      <c r="J290" s="95">
        <f>SUM(J18:J289)</f>
        <v>0</v>
      </c>
      <c r="K290" s="95"/>
      <c r="L290" s="95">
        <f>SUM(L18:L289)</f>
        <v>704009444</v>
      </c>
      <c r="M290" s="67"/>
      <c r="N290" s="59"/>
    </row>
    <row r="291" spans="2:15" ht="24" hidden="1" customHeight="1" x14ac:dyDescent="0.2">
      <c r="B291" s="71" t="s">
        <v>77</v>
      </c>
      <c r="C291" s="72"/>
      <c r="D291" s="72"/>
      <c r="E291" s="72"/>
      <c r="F291" s="72"/>
      <c r="G291" s="72"/>
      <c r="H291" s="72"/>
      <c r="I291" s="72"/>
      <c r="J291" s="73"/>
      <c r="K291" s="96"/>
      <c r="L291" s="73"/>
      <c r="M291" s="75"/>
      <c r="N291" s="59"/>
    </row>
    <row r="292" spans="2:15" s="70" customFormat="1" ht="24" hidden="1" customHeight="1" x14ac:dyDescent="0.2">
      <c r="B292" s="65" t="s">
        <v>13</v>
      </c>
      <c r="C292" s="66"/>
      <c r="D292" s="67"/>
      <c r="E292" s="68"/>
      <c r="F292" s="67"/>
      <c r="G292" s="67"/>
      <c r="H292" s="67"/>
      <c r="I292" s="67"/>
      <c r="J292" s="69"/>
      <c r="K292" s="69"/>
      <c r="L292" s="69"/>
      <c r="M292" s="67"/>
      <c r="N292" s="59"/>
    </row>
    <row r="293" spans="2:15" ht="24" hidden="1" customHeight="1" x14ac:dyDescent="0.2">
      <c r="B293" s="71" t="s">
        <v>78</v>
      </c>
      <c r="C293" s="72"/>
      <c r="D293" s="72"/>
      <c r="E293" s="72"/>
      <c r="F293" s="72"/>
      <c r="G293" s="72"/>
      <c r="H293" s="72"/>
      <c r="I293" s="72"/>
      <c r="J293" s="73"/>
      <c r="K293" s="96"/>
      <c r="L293" s="73"/>
      <c r="M293" s="75"/>
      <c r="N293" s="59"/>
    </row>
    <row r="294" spans="2:15" ht="24" customHeight="1" x14ac:dyDescent="0.2">
      <c r="B294" s="76"/>
      <c r="C294" s="77"/>
      <c r="D294" s="77"/>
      <c r="E294" s="47"/>
      <c r="F294" s="78"/>
      <c r="G294" s="77"/>
      <c r="H294" s="47"/>
      <c r="I294" s="77"/>
      <c r="J294" s="79"/>
      <c r="K294" s="79"/>
      <c r="L294" s="79"/>
      <c r="M294" s="77"/>
      <c r="N294" s="59"/>
    </row>
    <row r="295" spans="2:15" s="70" customFormat="1" ht="24" customHeight="1" x14ac:dyDescent="0.2">
      <c r="B295" s="65" t="s">
        <v>13</v>
      </c>
      <c r="C295" s="66"/>
      <c r="D295" s="67"/>
      <c r="E295" s="68"/>
      <c r="F295" s="67"/>
      <c r="G295" s="67"/>
      <c r="H295" s="67"/>
      <c r="I295" s="67"/>
      <c r="J295" s="69"/>
      <c r="K295" s="69"/>
      <c r="L295" s="69"/>
      <c r="M295" s="67"/>
      <c r="N295" s="59"/>
    </row>
    <row r="296" spans="2:15" s="70" customFormat="1" ht="24" customHeight="1" x14ac:dyDescent="0.2">
      <c r="B296" s="71" t="s">
        <v>79</v>
      </c>
      <c r="C296" s="72"/>
      <c r="D296" s="72"/>
      <c r="E296" s="72"/>
      <c r="F296" s="72"/>
      <c r="G296" s="72"/>
      <c r="H296" s="72"/>
      <c r="I296" s="72"/>
      <c r="J296" s="73"/>
      <c r="K296" s="74"/>
      <c r="L296" s="73"/>
      <c r="M296" s="75"/>
      <c r="N296" s="59"/>
    </row>
    <row r="297" spans="2:15" s="70" customFormat="1" ht="24" customHeight="1" x14ac:dyDescent="0.2">
      <c r="B297" s="76"/>
      <c r="C297" s="77"/>
      <c r="D297" s="77"/>
      <c r="E297" s="47"/>
      <c r="F297" s="78"/>
      <c r="G297" s="77"/>
      <c r="H297" s="47"/>
      <c r="I297" s="77"/>
      <c r="J297" s="79"/>
      <c r="K297" s="77"/>
      <c r="L297" s="79"/>
      <c r="M297" s="77"/>
      <c r="N297" s="59"/>
    </row>
    <row r="298" spans="2:15" s="70" customFormat="1" ht="24" customHeight="1" x14ac:dyDescent="0.2">
      <c r="B298" s="65" t="s">
        <v>13</v>
      </c>
      <c r="C298" s="66"/>
      <c r="D298" s="67"/>
      <c r="E298" s="68"/>
      <c r="F298" s="67"/>
      <c r="G298" s="67"/>
      <c r="H298" s="67"/>
      <c r="I298" s="67"/>
      <c r="J298" s="69"/>
      <c r="K298" s="67"/>
      <c r="L298" s="69"/>
      <c r="M298" s="67"/>
      <c r="N298" s="59"/>
    </row>
    <row r="299" spans="2:15" ht="24" customHeight="1" x14ac:dyDescent="0.2">
      <c r="B299" s="71" t="s">
        <v>45</v>
      </c>
      <c r="C299" s="72"/>
      <c r="D299" s="72"/>
      <c r="E299" s="72"/>
      <c r="F299" s="72"/>
      <c r="G299" s="72"/>
      <c r="H299" s="72"/>
      <c r="I299" s="72"/>
      <c r="J299" s="73"/>
      <c r="K299" s="74"/>
      <c r="L299" s="73"/>
      <c r="M299" s="75"/>
      <c r="N299" s="59"/>
    </row>
    <row r="300" spans="2:15" ht="24" customHeight="1" x14ac:dyDescent="0.2">
      <c r="B300" s="76"/>
      <c r="C300" s="77"/>
      <c r="D300" s="77"/>
      <c r="E300" s="47"/>
      <c r="F300" s="78"/>
      <c r="G300" s="77"/>
      <c r="H300" s="47"/>
      <c r="I300" s="77"/>
      <c r="J300" s="79"/>
      <c r="K300" s="77"/>
      <c r="L300" s="79"/>
      <c r="M300" s="77"/>
      <c r="N300" s="59"/>
    </row>
    <row r="301" spans="2:15" s="70" customFormat="1" ht="24" customHeight="1" x14ac:dyDescent="0.2">
      <c r="B301" s="65" t="s">
        <v>13</v>
      </c>
      <c r="C301" s="66"/>
      <c r="D301" s="67"/>
      <c r="E301" s="68"/>
      <c r="F301" s="67"/>
      <c r="G301" s="67"/>
      <c r="H301" s="67"/>
      <c r="I301" s="67"/>
      <c r="J301" s="69"/>
      <c r="K301" s="67"/>
      <c r="L301" s="69"/>
      <c r="M301" s="67"/>
      <c r="N301" s="80"/>
    </row>
    <row r="302" spans="2:15" x14ac:dyDescent="0.2">
      <c r="B302" s="44"/>
      <c r="C302" s="44"/>
      <c r="N302" s="59"/>
    </row>
    <row r="303" spans="2:15" x14ac:dyDescent="0.2">
      <c r="B303" s="39" t="s">
        <v>80</v>
      </c>
      <c r="N303" s="59"/>
    </row>
    <row r="304" spans="2:15" x14ac:dyDescent="0.2">
      <c r="B304" s="39" t="s">
        <v>81</v>
      </c>
      <c r="N304" s="59"/>
    </row>
    <row r="305" spans="2:14" x14ac:dyDescent="0.2">
      <c r="B305" s="81"/>
      <c r="C305" s="81"/>
      <c r="N305" s="59"/>
    </row>
    <row r="306" spans="2:14" x14ac:dyDescent="0.2">
      <c r="B306" s="81"/>
      <c r="C306" s="81"/>
      <c r="J306" s="134" t="s">
        <v>33</v>
      </c>
      <c r="K306" s="134"/>
      <c r="L306" s="134"/>
      <c r="M306" s="134"/>
      <c r="N306" s="59"/>
    </row>
    <row r="307" spans="2:14" x14ac:dyDescent="0.2">
      <c r="J307" s="134" t="s">
        <v>19</v>
      </c>
      <c r="K307" s="134"/>
      <c r="L307" s="134"/>
      <c r="M307" s="134"/>
    </row>
    <row r="308" spans="2:14" x14ac:dyDescent="0.2">
      <c r="J308" s="134" t="s">
        <v>20</v>
      </c>
      <c r="K308" s="134"/>
      <c r="L308" s="134"/>
      <c r="M308" s="134"/>
    </row>
    <row r="309" spans="2:14" x14ac:dyDescent="0.2">
      <c r="J309" s="134" t="s">
        <v>21</v>
      </c>
      <c r="K309" s="134"/>
      <c r="L309" s="134"/>
      <c r="M309" s="134"/>
    </row>
    <row r="314" spans="2:14" x14ac:dyDescent="0.2">
      <c r="H314" s="102"/>
      <c r="I314" s="102"/>
    </row>
    <row r="315" spans="2:14" x14ac:dyDescent="0.2">
      <c r="H315" s="102"/>
      <c r="I315" s="102"/>
    </row>
    <row r="316" spans="2:14" x14ac:dyDescent="0.2">
      <c r="H316" s="102"/>
      <c r="I316" s="102"/>
    </row>
    <row r="317" spans="2:14" x14ac:dyDescent="0.2">
      <c r="H317" s="102"/>
      <c r="I317" s="102"/>
    </row>
    <row r="318" spans="2:14" x14ac:dyDescent="0.2">
      <c r="H318" s="102"/>
      <c r="I318" s="102"/>
    </row>
    <row r="319" spans="2:14" x14ac:dyDescent="0.2">
      <c r="H319" s="102"/>
      <c r="I319" s="102"/>
    </row>
    <row r="320" spans="2:14" x14ac:dyDescent="0.2">
      <c r="H320" s="102"/>
      <c r="I320" s="102"/>
    </row>
    <row r="321" spans="8:9" x14ac:dyDescent="0.2">
      <c r="H321" s="102"/>
      <c r="I321" s="102"/>
    </row>
    <row r="322" spans="8:9" x14ac:dyDescent="0.2">
      <c r="H322" s="102"/>
      <c r="I322" s="102"/>
    </row>
    <row r="323" spans="8:9" x14ac:dyDescent="0.2">
      <c r="H323" s="102"/>
      <c r="I323" s="102"/>
    </row>
    <row r="324" spans="8:9" x14ac:dyDescent="0.2">
      <c r="H324" s="102"/>
      <c r="I324" s="102"/>
    </row>
    <row r="325" spans="8:9" x14ac:dyDescent="0.2">
      <c r="H325" s="102"/>
      <c r="I325" s="102"/>
    </row>
    <row r="326" spans="8:9" x14ac:dyDescent="0.2">
      <c r="H326" s="102"/>
      <c r="I326" s="102"/>
    </row>
    <row r="327" spans="8:9" x14ac:dyDescent="0.2">
      <c r="H327" s="102"/>
      <c r="I327" s="102"/>
    </row>
    <row r="328" spans="8:9" x14ac:dyDescent="0.2">
      <c r="H328" s="102"/>
      <c r="I328" s="102"/>
    </row>
    <row r="329" spans="8:9" x14ac:dyDescent="0.2">
      <c r="H329" s="102"/>
      <c r="I329" s="102"/>
    </row>
    <row r="330" spans="8:9" x14ac:dyDescent="0.2">
      <c r="H330" s="102"/>
      <c r="I330" s="102"/>
    </row>
    <row r="331" spans="8:9" x14ac:dyDescent="0.2">
      <c r="H331" s="102"/>
      <c r="I331" s="102"/>
    </row>
    <row r="332" spans="8:9" x14ac:dyDescent="0.2">
      <c r="H332" s="102"/>
      <c r="I332" s="102"/>
    </row>
    <row r="333" spans="8:9" x14ac:dyDescent="0.2">
      <c r="I333" s="102"/>
    </row>
    <row r="334" spans="8:9" x14ac:dyDescent="0.2">
      <c r="I334" s="102"/>
    </row>
    <row r="335" spans="8:9" x14ac:dyDescent="0.2">
      <c r="I335" s="102"/>
    </row>
    <row r="336" spans="8:9" x14ac:dyDescent="0.2">
      <c r="H336" s="102"/>
      <c r="I336" s="102"/>
    </row>
    <row r="337" spans="8:9" x14ac:dyDescent="0.2">
      <c r="H337" s="102"/>
      <c r="I337" s="102"/>
    </row>
    <row r="338" spans="8:9" x14ac:dyDescent="0.2">
      <c r="H338" s="102"/>
      <c r="I338" s="102"/>
    </row>
    <row r="339" spans="8:9" x14ac:dyDescent="0.2">
      <c r="H339" s="102"/>
      <c r="I339" s="102"/>
    </row>
    <row r="340" spans="8:9" x14ac:dyDescent="0.2">
      <c r="H340" s="102"/>
      <c r="I340" s="102"/>
    </row>
    <row r="341" spans="8:9" x14ac:dyDescent="0.2">
      <c r="I341" s="102"/>
    </row>
    <row r="342" spans="8:9" x14ac:dyDescent="0.2">
      <c r="I342" s="102"/>
    </row>
    <row r="343" spans="8:9" x14ac:dyDescent="0.2">
      <c r="I343" s="102"/>
    </row>
    <row r="344" spans="8:9" x14ac:dyDescent="0.2">
      <c r="I344" s="102"/>
    </row>
    <row r="345" spans="8:9" x14ac:dyDescent="0.2">
      <c r="I345" s="102"/>
    </row>
    <row r="346" spans="8:9" x14ac:dyDescent="0.2">
      <c r="I346" s="102"/>
    </row>
    <row r="347" spans="8:9" x14ac:dyDescent="0.2">
      <c r="I347" s="102"/>
    </row>
    <row r="354" spans="1:17" x14ac:dyDescent="0.2">
      <c r="I354" s="102"/>
    </row>
    <row r="363" spans="1:17" s="41" customFormat="1" x14ac:dyDescent="0.2">
      <c r="A363" s="39"/>
      <c r="B363" s="39"/>
      <c r="C363" s="39"/>
      <c r="E363" s="42"/>
      <c r="H363" s="102"/>
      <c r="J363" s="39"/>
      <c r="K363" s="43"/>
      <c r="L363" s="39"/>
      <c r="N363" s="39"/>
      <c r="O363" s="39"/>
      <c r="P363" s="39"/>
      <c r="Q363" s="39"/>
    </row>
    <row r="364" spans="1:17" s="41" customFormat="1" x14ac:dyDescent="0.2">
      <c r="A364" s="39"/>
      <c r="B364" s="39"/>
      <c r="C364" s="39"/>
      <c r="E364" s="42"/>
      <c r="H364" s="102"/>
      <c r="J364" s="39"/>
      <c r="K364" s="43"/>
      <c r="L364" s="39"/>
      <c r="N364" s="39"/>
      <c r="O364" s="39"/>
      <c r="P364" s="39"/>
      <c r="Q364" s="39"/>
    </row>
    <row r="365" spans="1:17" s="41" customFormat="1" x14ac:dyDescent="0.2">
      <c r="A365" s="39"/>
      <c r="B365" s="39"/>
      <c r="C365" s="39"/>
      <c r="E365" s="42"/>
      <c r="H365" s="102"/>
      <c r="J365" s="39"/>
      <c r="K365" s="43"/>
      <c r="L365" s="39"/>
      <c r="N365" s="39"/>
      <c r="O365" s="39"/>
      <c r="P365" s="39"/>
      <c r="Q365" s="39"/>
    </row>
    <row r="366" spans="1:17" s="41" customFormat="1" x14ac:dyDescent="0.2">
      <c r="A366" s="39"/>
      <c r="B366" s="39"/>
      <c r="C366" s="39"/>
      <c r="E366" s="42"/>
      <c r="H366" s="102"/>
      <c r="J366" s="39"/>
      <c r="K366" s="43"/>
      <c r="L366" s="39"/>
      <c r="N366" s="39"/>
      <c r="O366" s="39"/>
      <c r="P366" s="39"/>
      <c r="Q366" s="39"/>
    </row>
    <row r="367" spans="1:17" s="41" customFormat="1" x14ac:dyDescent="0.2">
      <c r="A367" s="39"/>
      <c r="B367" s="39"/>
      <c r="C367" s="39"/>
      <c r="E367" s="42"/>
      <c r="H367" s="102"/>
      <c r="J367" s="39"/>
      <c r="K367" s="43"/>
      <c r="L367" s="39"/>
      <c r="N367" s="39"/>
      <c r="O367" s="39"/>
      <c r="P367" s="39"/>
      <c r="Q367" s="39"/>
    </row>
    <row r="368" spans="1:17" s="41" customFormat="1" x14ac:dyDescent="0.2">
      <c r="A368" s="39"/>
      <c r="B368" s="39"/>
      <c r="C368" s="39"/>
      <c r="E368" s="42"/>
      <c r="H368" s="102"/>
      <c r="J368" s="39"/>
      <c r="K368" s="43"/>
      <c r="L368" s="39"/>
      <c r="N368" s="39"/>
      <c r="O368" s="39"/>
      <c r="P368" s="39"/>
      <c r="Q368" s="39"/>
    </row>
    <row r="369" spans="1:17" s="41" customFormat="1" x14ac:dyDescent="0.2">
      <c r="A369" s="39"/>
      <c r="B369" s="39"/>
      <c r="C369" s="39"/>
      <c r="E369" s="42"/>
      <c r="H369" s="102"/>
      <c r="J369" s="39"/>
      <c r="K369" s="43"/>
      <c r="L369" s="39"/>
      <c r="N369" s="39"/>
      <c r="O369" s="39"/>
      <c r="P369" s="39"/>
      <c r="Q369" s="39"/>
    </row>
    <row r="370" spans="1:17" s="41" customFormat="1" x14ac:dyDescent="0.2">
      <c r="A370" s="39"/>
      <c r="B370" s="39"/>
      <c r="C370" s="39"/>
      <c r="E370" s="42"/>
      <c r="H370" s="102"/>
      <c r="J370" s="39"/>
      <c r="K370" s="43"/>
      <c r="L370" s="39"/>
      <c r="N370" s="39"/>
      <c r="O370" s="39"/>
      <c r="P370" s="39"/>
      <c r="Q370" s="39"/>
    </row>
    <row r="371" spans="1:17" s="41" customFormat="1" x14ac:dyDescent="0.2">
      <c r="A371" s="39"/>
      <c r="B371" s="39"/>
      <c r="C371" s="39"/>
      <c r="E371" s="42"/>
      <c r="H371" s="102"/>
      <c r="J371" s="39"/>
      <c r="K371" s="43"/>
      <c r="L371" s="39"/>
      <c r="N371" s="39"/>
      <c r="O371" s="39"/>
      <c r="P371" s="39"/>
      <c r="Q371" s="39"/>
    </row>
    <row r="372" spans="1:17" s="41" customFormat="1" x14ac:dyDescent="0.2">
      <c r="A372" s="39"/>
      <c r="B372" s="39"/>
      <c r="C372" s="39"/>
      <c r="E372" s="42"/>
      <c r="H372" s="102"/>
      <c r="J372" s="39"/>
      <c r="K372" s="43"/>
      <c r="L372" s="39"/>
      <c r="N372" s="39"/>
      <c r="O372" s="39"/>
      <c r="P372" s="39"/>
      <c r="Q372" s="39"/>
    </row>
    <row r="373" spans="1:17" s="41" customFormat="1" x14ac:dyDescent="0.2">
      <c r="A373" s="39"/>
      <c r="B373" s="39"/>
      <c r="C373" s="39"/>
      <c r="E373" s="42"/>
      <c r="H373" s="102"/>
      <c r="J373" s="39"/>
      <c r="K373" s="43"/>
      <c r="L373" s="39"/>
      <c r="N373" s="39"/>
      <c r="O373" s="39"/>
      <c r="P373" s="39"/>
      <c r="Q373" s="39"/>
    </row>
    <row r="374" spans="1:17" s="41" customFormat="1" x14ac:dyDescent="0.2">
      <c r="A374" s="39"/>
      <c r="B374" s="39"/>
      <c r="C374" s="39"/>
      <c r="E374" s="42"/>
      <c r="H374" s="102"/>
      <c r="J374" s="39"/>
      <c r="K374" s="43"/>
      <c r="L374" s="39"/>
      <c r="N374" s="39"/>
      <c r="O374" s="39"/>
      <c r="P374" s="39"/>
      <c r="Q374" s="39"/>
    </row>
    <row r="375" spans="1:17" s="41" customFormat="1" x14ac:dyDescent="0.2">
      <c r="A375" s="39"/>
      <c r="B375" s="39"/>
      <c r="C375" s="39"/>
      <c r="E375" s="42"/>
      <c r="H375" s="102"/>
      <c r="J375" s="39"/>
      <c r="K375" s="43"/>
      <c r="L375" s="39"/>
      <c r="N375" s="39"/>
      <c r="O375" s="39"/>
      <c r="P375" s="39"/>
      <c r="Q375" s="39"/>
    </row>
    <row r="376" spans="1:17" s="41" customFormat="1" x14ac:dyDescent="0.2">
      <c r="A376" s="39"/>
      <c r="B376" s="39"/>
      <c r="C376" s="39"/>
      <c r="E376" s="42"/>
      <c r="H376" s="102"/>
      <c r="J376" s="39"/>
      <c r="K376" s="43"/>
      <c r="L376" s="39"/>
      <c r="N376" s="39"/>
      <c r="O376" s="39"/>
      <c r="P376" s="39"/>
      <c r="Q376" s="39"/>
    </row>
    <row r="377" spans="1:17" s="41" customFormat="1" x14ac:dyDescent="0.2">
      <c r="A377" s="39"/>
      <c r="B377" s="39"/>
      <c r="C377" s="39"/>
      <c r="E377" s="42"/>
      <c r="H377" s="102"/>
      <c r="J377" s="39"/>
      <c r="K377" s="43"/>
      <c r="L377" s="39"/>
      <c r="N377" s="39"/>
      <c r="O377" s="39"/>
      <c r="P377" s="39"/>
      <c r="Q377" s="39"/>
    </row>
    <row r="378" spans="1:17" s="41" customFormat="1" x14ac:dyDescent="0.2">
      <c r="A378" s="39"/>
      <c r="B378" s="39"/>
      <c r="C378" s="39"/>
      <c r="E378" s="42"/>
      <c r="H378" s="102"/>
      <c r="J378" s="39"/>
      <c r="K378" s="43"/>
      <c r="L378" s="39"/>
      <c r="N378" s="39"/>
      <c r="O378" s="39"/>
      <c r="P378" s="39"/>
      <c r="Q378" s="39"/>
    </row>
    <row r="379" spans="1:17" s="41" customFormat="1" x14ac:dyDescent="0.2">
      <c r="A379" s="39"/>
      <c r="B379" s="39"/>
      <c r="C379" s="39"/>
      <c r="E379" s="42"/>
      <c r="H379" s="102"/>
      <c r="J379" s="39"/>
      <c r="K379" s="43"/>
      <c r="L379" s="39"/>
      <c r="N379" s="39"/>
      <c r="O379" s="39"/>
      <c r="P379" s="39"/>
      <c r="Q379" s="39"/>
    </row>
    <row r="380" spans="1:17" s="41" customFormat="1" x14ac:dyDescent="0.2">
      <c r="A380" s="39"/>
      <c r="B380" s="39"/>
      <c r="C380" s="39"/>
      <c r="E380" s="42"/>
      <c r="H380" s="102"/>
      <c r="J380" s="39"/>
      <c r="K380" s="43"/>
      <c r="L380" s="39"/>
      <c r="N380" s="39"/>
      <c r="O380" s="39"/>
      <c r="P380" s="39"/>
      <c r="Q380" s="39"/>
    </row>
    <row r="381" spans="1:17" s="41" customFormat="1" x14ac:dyDescent="0.2">
      <c r="A381" s="39"/>
      <c r="B381" s="39"/>
      <c r="C381" s="39"/>
      <c r="E381" s="42"/>
      <c r="H381" s="102"/>
      <c r="J381" s="39"/>
      <c r="K381" s="43"/>
      <c r="L381" s="39"/>
      <c r="N381" s="39"/>
      <c r="O381" s="39"/>
      <c r="P381" s="39"/>
      <c r="Q381" s="39"/>
    </row>
    <row r="382" spans="1:17" s="41" customFormat="1" x14ac:dyDescent="0.2">
      <c r="A382" s="39"/>
      <c r="B382" s="39"/>
      <c r="C382" s="39"/>
      <c r="E382" s="42"/>
      <c r="H382" s="102"/>
      <c r="J382" s="39"/>
      <c r="K382" s="43"/>
      <c r="L382" s="39"/>
      <c r="N382" s="39"/>
      <c r="O382" s="39"/>
      <c r="P382" s="39"/>
      <c r="Q382" s="39"/>
    </row>
    <row r="383" spans="1:17" s="41" customFormat="1" x14ac:dyDescent="0.2">
      <c r="A383" s="39"/>
      <c r="B383" s="39"/>
      <c r="C383" s="39"/>
      <c r="E383" s="42"/>
      <c r="H383" s="102"/>
      <c r="J383" s="39"/>
      <c r="K383" s="43"/>
      <c r="L383" s="39"/>
      <c r="N383" s="39"/>
      <c r="O383" s="39"/>
      <c r="P383" s="39"/>
      <c r="Q383" s="39"/>
    </row>
    <row r="384" spans="1:17" s="41" customFormat="1" x14ac:dyDescent="0.2">
      <c r="A384" s="39"/>
      <c r="B384" s="39"/>
      <c r="C384" s="39"/>
      <c r="E384" s="42"/>
      <c r="H384" s="102"/>
      <c r="J384" s="39"/>
      <c r="K384" s="43"/>
      <c r="L384" s="39"/>
      <c r="N384" s="39"/>
      <c r="O384" s="39"/>
      <c r="P384" s="39"/>
      <c r="Q384" s="39"/>
    </row>
    <row r="385" spans="1:17" s="41" customFormat="1" x14ac:dyDescent="0.2">
      <c r="A385" s="39"/>
      <c r="B385" s="39"/>
      <c r="C385" s="39"/>
      <c r="E385" s="42"/>
      <c r="H385" s="102"/>
      <c r="J385" s="39"/>
      <c r="K385" s="43"/>
      <c r="L385" s="39"/>
      <c r="N385" s="39"/>
      <c r="O385" s="39"/>
      <c r="P385" s="39"/>
      <c r="Q385" s="39"/>
    </row>
    <row r="386" spans="1:17" s="41" customFormat="1" x14ac:dyDescent="0.2">
      <c r="A386" s="39"/>
      <c r="B386" s="39"/>
      <c r="C386" s="39"/>
      <c r="E386" s="42"/>
      <c r="H386" s="102"/>
      <c r="J386" s="39"/>
      <c r="K386" s="43"/>
      <c r="L386" s="39"/>
      <c r="N386" s="39"/>
      <c r="O386" s="39"/>
      <c r="P386" s="39"/>
      <c r="Q386" s="39"/>
    </row>
    <row r="387" spans="1:17" s="41" customFormat="1" x14ac:dyDescent="0.2">
      <c r="A387" s="39"/>
      <c r="B387" s="39"/>
      <c r="C387" s="39"/>
      <c r="E387" s="42"/>
      <c r="H387" s="102"/>
      <c r="J387" s="39"/>
      <c r="K387" s="43"/>
      <c r="L387" s="39"/>
      <c r="N387" s="39"/>
      <c r="O387" s="39"/>
      <c r="P387" s="39"/>
      <c r="Q387" s="39"/>
    </row>
    <row r="388" spans="1:17" s="41" customFormat="1" x14ac:dyDescent="0.2">
      <c r="A388" s="39"/>
      <c r="B388" s="39"/>
      <c r="C388" s="39"/>
      <c r="E388" s="42"/>
      <c r="H388" s="102"/>
      <c r="J388" s="39"/>
      <c r="K388" s="43"/>
      <c r="L388" s="39"/>
      <c r="N388" s="39"/>
      <c r="O388" s="39"/>
      <c r="P388" s="39"/>
      <c r="Q388" s="39"/>
    </row>
    <row r="389" spans="1:17" s="41" customFormat="1" x14ac:dyDescent="0.2">
      <c r="A389" s="39"/>
      <c r="B389" s="39"/>
      <c r="C389" s="39"/>
      <c r="E389" s="42"/>
      <c r="H389" s="102"/>
      <c r="J389" s="39"/>
      <c r="K389" s="43"/>
      <c r="L389" s="39"/>
      <c r="N389" s="39"/>
      <c r="O389" s="39"/>
      <c r="P389" s="39"/>
      <c r="Q389" s="39"/>
    </row>
    <row r="390" spans="1:17" s="41" customFormat="1" x14ac:dyDescent="0.2">
      <c r="A390" s="39"/>
      <c r="B390" s="39"/>
      <c r="C390" s="39"/>
      <c r="E390" s="42"/>
      <c r="H390" s="102"/>
      <c r="J390" s="39"/>
      <c r="K390" s="43"/>
      <c r="L390" s="39"/>
      <c r="N390" s="39"/>
      <c r="O390" s="39"/>
      <c r="P390" s="39"/>
      <c r="Q390" s="39"/>
    </row>
  </sheetData>
  <autoFilter ref="A16:O293">
    <filterColumn colId="4">
      <filters>
        <filter val="VCB"/>
      </filters>
    </filterColumn>
  </autoFilter>
  <mergeCells count="20">
    <mergeCell ref="J306:M306"/>
    <mergeCell ref="J307:M307"/>
    <mergeCell ref="J308:M308"/>
    <mergeCell ref="J309:M309"/>
    <mergeCell ref="B12:M12"/>
    <mergeCell ref="B13:B15"/>
    <mergeCell ref="C13:F14"/>
    <mergeCell ref="G13:G15"/>
    <mergeCell ref="H13:H15"/>
    <mergeCell ref="I13:I15"/>
    <mergeCell ref="J13:J15"/>
    <mergeCell ref="K13:K15"/>
    <mergeCell ref="L13:L15"/>
    <mergeCell ref="M13:M15"/>
    <mergeCell ref="B4:M4"/>
    <mergeCell ref="B5:M5"/>
    <mergeCell ref="B6:M6"/>
    <mergeCell ref="B7:M7"/>
    <mergeCell ref="B9:M9"/>
    <mergeCell ref="B10:M10"/>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L259"/>
  <sheetViews>
    <sheetView topLeftCell="A13" workbookViewId="0">
      <pane ySplit="4" topLeftCell="A236" activePane="bottomLeft" state="frozen"/>
      <selection activeCell="F24" sqref="F24"/>
      <selection pane="bottomLeft" activeCell="L176" sqref="L176:L246"/>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7.28515625" style="6" customWidth="1"/>
    <col min="13" max="16384" width="9.140625" style="1"/>
  </cols>
  <sheetData>
    <row r="3" spans="1:12" ht="15" x14ac:dyDescent="0.25">
      <c r="B3" s="13"/>
      <c r="C3" s="13"/>
    </row>
    <row r="4" spans="1:12" ht="15" x14ac:dyDescent="0.25">
      <c r="B4" s="142" t="s">
        <v>22</v>
      </c>
      <c r="C4" s="142"/>
      <c r="D4" s="142"/>
      <c r="E4" s="142"/>
      <c r="F4" s="142"/>
      <c r="G4" s="142"/>
      <c r="H4" s="142"/>
      <c r="I4" s="142"/>
      <c r="J4" s="142"/>
      <c r="K4" s="142"/>
      <c r="L4" s="142"/>
    </row>
    <row r="5" spans="1:12" ht="15" hidden="1" x14ac:dyDescent="0.25">
      <c r="A5" s="1" t="s">
        <v>36</v>
      </c>
      <c r="B5" s="142"/>
      <c r="C5" s="142"/>
      <c r="D5" s="142"/>
      <c r="E5" s="142"/>
      <c r="F5" s="142"/>
      <c r="G5" s="142"/>
      <c r="H5" s="142"/>
      <c r="I5" s="142"/>
      <c r="J5" s="142"/>
      <c r="K5" s="142"/>
      <c r="L5" s="142"/>
    </row>
    <row r="6" spans="1:12" x14ac:dyDescent="0.2">
      <c r="B6" s="143" t="s">
        <v>0</v>
      </c>
      <c r="C6" s="143"/>
      <c r="D6" s="143"/>
      <c r="E6" s="143"/>
      <c r="F6" s="143"/>
      <c r="G6" s="143"/>
      <c r="H6" s="143"/>
      <c r="I6" s="143"/>
      <c r="J6" s="143"/>
      <c r="K6" s="143"/>
      <c r="L6" s="143"/>
    </row>
    <row r="7" spans="1:12" x14ac:dyDescent="0.2">
      <c r="B7" s="143" t="s">
        <v>51</v>
      </c>
      <c r="C7" s="143"/>
      <c r="D7" s="143"/>
      <c r="E7" s="143"/>
      <c r="F7" s="143"/>
      <c r="G7" s="143"/>
      <c r="H7" s="143"/>
      <c r="I7" s="143"/>
      <c r="J7" s="143"/>
      <c r="K7" s="143"/>
      <c r="L7" s="143"/>
    </row>
    <row r="8" spans="1:12" x14ac:dyDescent="0.2">
      <c r="B8" s="14"/>
      <c r="C8" s="14"/>
    </row>
    <row r="9" spans="1:12" x14ac:dyDescent="0.2">
      <c r="B9" s="144" t="s">
        <v>1</v>
      </c>
      <c r="C9" s="144"/>
      <c r="D9" s="144"/>
      <c r="E9" s="144"/>
      <c r="F9" s="144"/>
      <c r="G9" s="144"/>
      <c r="H9" s="144"/>
      <c r="I9" s="144"/>
      <c r="J9" s="144"/>
      <c r="K9" s="144"/>
      <c r="L9" s="144"/>
    </row>
    <row r="10" spans="1:12" x14ac:dyDescent="0.2">
      <c r="B10" s="144" t="s">
        <v>2</v>
      </c>
      <c r="C10" s="144"/>
      <c r="D10" s="144"/>
      <c r="E10" s="144"/>
      <c r="F10" s="144"/>
      <c r="G10" s="144"/>
      <c r="H10" s="144"/>
      <c r="I10" s="144"/>
      <c r="J10" s="144"/>
      <c r="K10" s="144"/>
      <c r="L10" s="144"/>
    </row>
    <row r="11" spans="1:12" x14ac:dyDescent="0.2">
      <c r="B11" s="15"/>
      <c r="C11" s="15"/>
    </row>
    <row r="12" spans="1:12" x14ac:dyDescent="0.2">
      <c r="B12" s="145" t="s">
        <v>3</v>
      </c>
      <c r="C12" s="145"/>
      <c r="D12" s="145"/>
      <c r="E12" s="145"/>
      <c r="F12" s="145"/>
      <c r="G12" s="145"/>
      <c r="H12" s="145"/>
      <c r="I12" s="145"/>
      <c r="J12" s="145"/>
      <c r="K12" s="145"/>
      <c r="L12" s="145"/>
    </row>
    <row r="13" spans="1:12" ht="12.75" customHeight="1" x14ac:dyDescent="0.2">
      <c r="B13" s="146" t="s">
        <v>4</v>
      </c>
      <c r="C13" s="147"/>
      <c r="D13" s="147"/>
      <c r="E13" s="147"/>
      <c r="F13" s="148"/>
      <c r="G13" s="146" t="s">
        <v>5</v>
      </c>
      <c r="H13" s="146" t="s">
        <v>34</v>
      </c>
      <c r="I13" s="146" t="s">
        <v>6</v>
      </c>
      <c r="J13" s="146" t="s">
        <v>35</v>
      </c>
      <c r="K13" s="146" t="s">
        <v>7</v>
      </c>
      <c r="L13" s="146" t="s">
        <v>8</v>
      </c>
    </row>
    <row r="14" spans="1:12" ht="4.5" customHeight="1" x14ac:dyDescent="0.2">
      <c r="B14" s="146"/>
      <c r="C14" s="149"/>
      <c r="D14" s="149"/>
      <c r="E14" s="149"/>
      <c r="F14" s="150"/>
      <c r="G14" s="146"/>
      <c r="H14" s="146"/>
      <c r="I14" s="146"/>
      <c r="J14" s="146"/>
      <c r="K14" s="146"/>
      <c r="L14" s="146"/>
    </row>
    <row r="15" spans="1:12" ht="35.25" customHeight="1" x14ac:dyDescent="0.2">
      <c r="B15" s="146"/>
      <c r="C15" s="2" t="s">
        <v>48</v>
      </c>
      <c r="D15" s="2" t="s">
        <v>9</v>
      </c>
      <c r="E15" s="2" t="s">
        <v>10</v>
      </c>
      <c r="F15" s="2" t="s">
        <v>11</v>
      </c>
      <c r="G15" s="146"/>
      <c r="H15" s="146"/>
      <c r="I15" s="146"/>
      <c r="J15" s="146"/>
      <c r="K15" s="146"/>
      <c r="L15" s="146"/>
    </row>
    <row r="16" spans="1:12" x14ac:dyDescent="0.2">
      <c r="B16" s="7" t="s">
        <v>23</v>
      </c>
      <c r="C16" s="7" t="s">
        <v>24</v>
      </c>
      <c r="D16" s="7" t="s">
        <v>25</v>
      </c>
      <c r="E16" s="7" t="s">
        <v>26</v>
      </c>
      <c r="F16" s="7" t="s">
        <v>27</v>
      </c>
      <c r="G16" s="8" t="s">
        <v>28</v>
      </c>
      <c r="H16" s="8" t="s">
        <v>29</v>
      </c>
      <c r="I16" s="3" t="s">
        <v>30</v>
      </c>
      <c r="J16" s="3" t="s">
        <v>31</v>
      </c>
      <c r="K16" s="7" t="s">
        <v>32</v>
      </c>
      <c r="L16" s="7" t="s">
        <v>49</v>
      </c>
    </row>
    <row r="17" spans="2:12" s="25" customFormat="1" ht="16.5" customHeight="1" x14ac:dyDescent="0.2">
      <c r="B17" s="151" t="s">
        <v>16</v>
      </c>
      <c r="C17" s="152"/>
      <c r="D17" s="152"/>
      <c r="E17" s="152"/>
      <c r="F17" s="152"/>
      <c r="G17" s="152"/>
      <c r="H17" s="152"/>
      <c r="I17" s="152"/>
      <c r="J17" s="120"/>
      <c r="K17" s="120"/>
      <c r="L17" s="121"/>
    </row>
    <row r="18" spans="2:12" ht="18.75" customHeight="1" x14ac:dyDescent="0.2">
      <c r="B18" s="113">
        <f>IF(G18&lt;&gt;"",ROW()-17,"")</f>
        <v>1</v>
      </c>
      <c r="C18" s="114" t="s">
        <v>95</v>
      </c>
      <c r="D18" s="114" t="s">
        <v>96</v>
      </c>
      <c r="E18" s="115" t="s">
        <v>176</v>
      </c>
      <c r="F18" s="116">
        <v>42373</v>
      </c>
      <c r="G18" s="117" t="s">
        <v>130</v>
      </c>
      <c r="H18" s="124">
        <f t="shared" ref="H18:H81" si="0">IF(ISNA(VLOOKUP(G18,DSBR,2,0)),"",VLOOKUP(G18,DSBR,2,0))</f>
        <v>0</v>
      </c>
      <c r="I18" s="118" t="s">
        <v>397</v>
      </c>
      <c r="J18" s="119"/>
      <c r="K18" s="119">
        <v>14907000</v>
      </c>
      <c r="L18" s="125">
        <v>1</v>
      </c>
    </row>
    <row r="19" spans="2:12" ht="18.75" customHeight="1" x14ac:dyDescent="0.2">
      <c r="B19" s="113">
        <f>IF(G19&lt;&gt;"",ROW()-17,"")</f>
        <v>2</v>
      </c>
      <c r="C19" s="114" t="s">
        <v>95</v>
      </c>
      <c r="D19" s="114" t="s">
        <v>96</v>
      </c>
      <c r="E19" s="115" t="s">
        <v>177</v>
      </c>
      <c r="F19" s="116">
        <v>42373</v>
      </c>
      <c r="G19" s="117" t="s">
        <v>129</v>
      </c>
      <c r="H19" s="124">
        <f t="shared" si="0"/>
        <v>0</v>
      </c>
      <c r="I19" s="118" t="s">
        <v>398</v>
      </c>
      <c r="J19" s="119"/>
      <c r="K19" s="119">
        <v>870000</v>
      </c>
      <c r="L19" s="125">
        <v>1</v>
      </c>
    </row>
    <row r="20" spans="2:12" ht="18.75" customHeight="1" x14ac:dyDescent="0.2">
      <c r="B20" s="113">
        <f>IF(G20&lt;&gt;"",ROW()-17,"")</f>
        <v>3</v>
      </c>
      <c r="C20" s="114" t="s">
        <v>95</v>
      </c>
      <c r="D20" s="114" t="s">
        <v>96</v>
      </c>
      <c r="E20" s="115" t="s">
        <v>178</v>
      </c>
      <c r="F20" s="116">
        <v>42375</v>
      </c>
      <c r="G20" s="117" t="s">
        <v>411</v>
      </c>
      <c r="H20" s="124">
        <f t="shared" si="0"/>
        <v>0</v>
      </c>
      <c r="I20" s="118" t="s">
        <v>397</v>
      </c>
      <c r="J20" s="119"/>
      <c r="K20" s="119">
        <v>99440</v>
      </c>
      <c r="L20" s="125">
        <v>1</v>
      </c>
    </row>
    <row r="21" spans="2:12" ht="18.75" customHeight="1" x14ac:dyDescent="0.2">
      <c r="B21" s="113">
        <f>IF(G21&lt;&gt;"",ROW()-17,"")</f>
        <v>4</v>
      </c>
      <c r="C21" s="114" t="s">
        <v>95</v>
      </c>
      <c r="D21" s="114" t="s">
        <v>96</v>
      </c>
      <c r="E21" s="115" t="s">
        <v>114</v>
      </c>
      <c r="F21" s="116">
        <v>42377</v>
      </c>
      <c r="G21" s="117" t="s">
        <v>412</v>
      </c>
      <c r="H21" s="124">
        <f t="shared" si="0"/>
        <v>0</v>
      </c>
      <c r="I21" s="118" t="s">
        <v>397</v>
      </c>
      <c r="J21" s="119"/>
      <c r="K21" s="119">
        <v>326160</v>
      </c>
      <c r="L21" s="125">
        <v>1</v>
      </c>
    </row>
    <row r="22" spans="2:12" ht="18.75" customHeight="1" x14ac:dyDescent="0.2">
      <c r="B22" s="113">
        <f>IF(G22&lt;&gt;"",ROW()-17,"")</f>
        <v>5</v>
      </c>
      <c r="C22" s="114" t="s">
        <v>95</v>
      </c>
      <c r="D22" s="114" t="s">
        <v>96</v>
      </c>
      <c r="E22" s="115" t="s">
        <v>179</v>
      </c>
      <c r="F22" s="116">
        <v>42381</v>
      </c>
      <c r="G22" s="117" t="s">
        <v>133</v>
      </c>
      <c r="H22" s="124">
        <f t="shared" si="0"/>
        <v>0</v>
      </c>
      <c r="I22" s="118" t="s">
        <v>397</v>
      </c>
      <c r="J22" s="119"/>
      <c r="K22" s="119">
        <v>980000</v>
      </c>
      <c r="L22" s="125">
        <v>1</v>
      </c>
    </row>
    <row r="23" spans="2:12" ht="18.75" customHeight="1" x14ac:dyDescent="0.2">
      <c r="B23" s="113">
        <f t="shared" ref="B23:B86" si="1">IF(G23&lt;&gt;"",ROW()-17,"")</f>
        <v>6</v>
      </c>
      <c r="C23" s="114" t="s">
        <v>95</v>
      </c>
      <c r="D23" s="114" t="s">
        <v>96</v>
      </c>
      <c r="E23" s="115" t="s">
        <v>180</v>
      </c>
      <c r="F23" s="116">
        <v>42388</v>
      </c>
      <c r="G23" s="117" t="s">
        <v>413</v>
      </c>
      <c r="H23" s="124">
        <f t="shared" si="0"/>
        <v>0</v>
      </c>
      <c r="I23" s="118" t="s">
        <v>397</v>
      </c>
      <c r="J23" s="119"/>
      <c r="K23" s="119">
        <v>1232715</v>
      </c>
      <c r="L23" s="125">
        <v>1</v>
      </c>
    </row>
    <row r="24" spans="2:12" ht="18.75" customHeight="1" x14ac:dyDescent="0.2">
      <c r="B24" s="113">
        <f t="shared" si="1"/>
        <v>7</v>
      </c>
      <c r="C24" s="114" t="s">
        <v>95</v>
      </c>
      <c r="D24" s="114" t="s">
        <v>96</v>
      </c>
      <c r="E24" s="115" t="s">
        <v>181</v>
      </c>
      <c r="F24" s="116">
        <v>42388</v>
      </c>
      <c r="G24" s="117" t="s">
        <v>412</v>
      </c>
      <c r="H24" s="124">
        <f t="shared" si="0"/>
        <v>0</v>
      </c>
      <c r="I24" s="118" t="s">
        <v>397</v>
      </c>
      <c r="J24" s="119"/>
      <c r="K24" s="119">
        <v>97990</v>
      </c>
      <c r="L24" s="125">
        <v>1</v>
      </c>
    </row>
    <row r="25" spans="2:12" ht="18.75" customHeight="1" x14ac:dyDescent="0.2">
      <c r="B25" s="113">
        <f t="shared" si="1"/>
        <v>8</v>
      </c>
      <c r="C25" s="114" t="s">
        <v>95</v>
      </c>
      <c r="D25" s="114" t="s">
        <v>96</v>
      </c>
      <c r="E25" s="115" t="s">
        <v>182</v>
      </c>
      <c r="F25" s="116">
        <v>42394</v>
      </c>
      <c r="G25" s="117" t="s">
        <v>413</v>
      </c>
      <c r="H25" s="124">
        <f t="shared" si="0"/>
        <v>0</v>
      </c>
      <c r="I25" s="118" t="s">
        <v>397</v>
      </c>
      <c r="J25" s="119"/>
      <c r="K25" s="119">
        <v>788130</v>
      </c>
      <c r="L25" s="125">
        <v>1</v>
      </c>
    </row>
    <row r="26" spans="2:12" ht="18.75" customHeight="1" x14ac:dyDescent="0.2">
      <c r="B26" s="113">
        <f t="shared" si="1"/>
        <v>9</v>
      </c>
      <c r="C26" s="114" t="s">
        <v>95</v>
      </c>
      <c r="D26" s="114" t="s">
        <v>96</v>
      </c>
      <c r="E26" s="115" t="s">
        <v>183</v>
      </c>
      <c r="F26" s="116">
        <v>42394</v>
      </c>
      <c r="G26" s="117" t="s">
        <v>132</v>
      </c>
      <c r="H26" s="124">
        <f t="shared" si="0"/>
        <v>0</v>
      </c>
      <c r="I26" s="118" t="s">
        <v>397</v>
      </c>
      <c r="J26" s="119"/>
      <c r="K26" s="119">
        <v>120000</v>
      </c>
      <c r="L26" s="125">
        <v>1</v>
      </c>
    </row>
    <row r="27" spans="2:12" ht="18.75" customHeight="1" x14ac:dyDescent="0.2">
      <c r="B27" s="113">
        <f t="shared" si="1"/>
        <v>10</v>
      </c>
      <c r="C27" s="114" t="s">
        <v>95</v>
      </c>
      <c r="D27" s="114" t="s">
        <v>96</v>
      </c>
      <c r="E27" s="115" t="s">
        <v>184</v>
      </c>
      <c r="F27" s="116">
        <v>42398</v>
      </c>
      <c r="G27" s="117" t="s">
        <v>134</v>
      </c>
      <c r="H27" s="124">
        <f t="shared" si="0"/>
        <v>0</v>
      </c>
      <c r="I27" s="118" t="s">
        <v>397</v>
      </c>
      <c r="J27" s="119"/>
      <c r="K27" s="119">
        <v>1996852</v>
      </c>
      <c r="L27" s="125">
        <v>1</v>
      </c>
    </row>
    <row r="28" spans="2:12" ht="18.75" customHeight="1" x14ac:dyDescent="0.2">
      <c r="B28" s="113">
        <f t="shared" si="1"/>
        <v>11</v>
      </c>
      <c r="C28" s="114" t="s">
        <v>95</v>
      </c>
      <c r="D28" s="114" t="s">
        <v>96</v>
      </c>
      <c r="E28" s="115" t="s">
        <v>185</v>
      </c>
      <c r="F28" s="116">
        <v>42399</v>
      </c>
      <c r="G28" s="117" t="s">
        <v>414</v>
      </c>
      <c r="H28" s="124">
        <f t="shared" si="0"/>
        <v>0</v>
      </c>
      <c r="I28" s="118" t="s">
        <v>397</v>
      </c>
      <c r="J28" s="119"/>
      <c r="K28" s="119">
        <v>3715409</v>
      </c>
      <c r="L28" s="125">
        <v>1</v>
      </c>
    </row>
    <row r="29" spans="2:12" ht="18.75" customHeight="1" x14ac:dyDescent="0.2">
      <c r="B29" s="113">
        <f t="shared" si="1"/>
        <v>12</v>
      </c>
      <c r="C29" s="114" t="s">
        <v>95</v>
      </c>
      <c r="D29" s="114" t="s">
        <v>96</v>
      </c>
      <c r="E29" s="115" t="s">
        <v>115</v>
      </c>
      <c r="F29" s="116">
        <v>42399</v>
      </c>
      <c r="G29" s="117" t="s">
        <v>131</v>
      </c>
      <c r="H29" s="124">
        <f t="shared" si="0"/>
        <v>0</v>
      </c>
      <c r="I29" s="118" t="s">
        <v>397</v>
      </c>
      <c r="J29" s="119"/>
      <c r="K29" s="119">
        <v>233100</v>
      </c>
      <c r="L29" s="125">
        <v>1</v>
      </c>
    </row>
    <row r="30" spans="2:12" ht="18.75" customHeight="1" x14ac:dyDescent="0.2">
      <c r="B30" s="113">
        <f t="shared" si="1"/>
        <v>13</v>
      </c>
      <c r="C30" s="114" t="s">
        <v>95</v>
      </c>
      <c r="D30" s="114" t="s">
        <v>96</v>
      </c>
      <c r="E30" s="115" t="s">
        <v>186</v>
      </c>
      <c r="F30" s="116">
        <v>42399</v>
      </c>
      <c r="G30" s="117" t="s">
        <v>415</v>
      </c>
      <c r="H30" s="124">
        <f t="shared" si="0"/>
        <v>0</v>
      </c>
      <c r="I30" s="118" t="s">
        <v>399</v>
      </c>
      <c r="J30" s="119"/>
      <c r="K30" s="119">
        <v>1630000</v>
      </c>
      <c r="L30" s="125">
        <v>1</v>
      </c>
    </row>
    <row r="31" spans="2:12" ht="18.75" customHeight="1" x14ac:dyDescent="0.2">
      <c r="B31" s="113">
        <f t="shared" si="1"/>
        <v>14</v>
      </c>
      <c r="C31" s="114" t="s">
        <v>95</v>
      </c>
      <c r="D31" s="114" t="s">
        <v>96</v>
      </c>
      <c r="E31" s="115" t="s">
        <v>187</v>
      </c>
      <c r="F31" s="116">
        <v>42399</v>
      </c>
      <c r="G31" s="117" t="s">
        <v>416</v>
      </c>
      <c r="H31" s="124">
        <f t="shared" si="0"/>
        <v>0</v>
      </c>
      <c r="I31" s="118" t="s">
        <v>399</v>
      </c>
      <c r="J31" s="119"/>
      <c r="K31" s="119">
        <v>250000</v>
      </c>
      <c r="L31" s="125">
        <v>1</v>
      </c>
    </row>
    <row r="32" spans="2:12" ht="18.75" customHeight="1" x14ac:dyDescent="0.2">
      <c r="B32" s="113">
        <f t="shared" si="1"/>
        <v>15</v>
      </c>
      <c r="C32" s="114" t="s">
        <v>95</v>
      </c>
      <c r="D32" s="114" t="s">
        <v>96</v>
      </c>
      <c r="E32" s="115" t="s">
        <v>188</v>
      </c>
      <c r="F32" s="116">
        <v>42401</v>
      </c>
      <c r="G32" s="117" t="s">
        <v>129</v>
      </c>
      <c r="H32" s="124">
        <f t="shared" si="0"/>
        <v>0</v>
      </c>
      <c r="I32" s="118" t="s">
        <v>398</v>
      </c>
      <c r="J32" s="119"/>
      <c r="K32" s="119">
        <v>870000</v>
      </c>
      <c r="L32" s="125">
        <v>1</v>
      </c>
    </row>
    <row r="33" spans="2:12" ht="18.75" customHeight="1" x14ac:dyDescent="0.2">
      <c r="B33" s="113">
        <f t="shared" si="1"/>
        <v>16</v>
      </c>
      <c r="C33" s="114" t="s">
        <v>95</v>
      </c>
      <c r="D33" s="114" t="s">
        <v>96</v>
      </c>
      <c r="E33" s="115" t="s">
        <v>165</v>
      </c>
      <c r="F33" s="116">
        <v>42401</v>
      </c>
      <c r="G33" s="117" t="s">
        <v>413</v>
      </c>
      <c r="H33" s="124">
        <f t="shared" si="0"/>
        <v>0</v>
      </c>
      <c r="I33" s="118" t="s">
        <v>397</v>
      </c>
      <c r="J33" s="119"/>
      <c r="K33" s="119">
        <v>1324879</v>
      </c>
      <c r="L33" s="125">
        <v>1</v>
      </c>
    </row>
    <row r="34" spans="2:12" ht="18.75" customHeight="1" x14ac:dyDescent="0.2">
      <c r="B34" s="113">
        <f t="shared" si="1"/>
        <v>17</v>
      </c>
      <c r="C34" s="114" t="s">
        <v>95</v>
      </c>
      <c r="D34" s="114" t="s">
        <v>96</v>
      </c>
      <c r="E34" s="115" t="s">
        <v>189</v>
      </c>
      <c r="F34" s="116">
        <v>42402</v>
      </c>
      <c r="G34" s="117" t="s">
        <v>133</v>
      </c>
      <c r="H34" s="124">
        <f t="shared" si="0"/>
        <v>0</v>
      </c>
      <c r="I34" s="118" t="s">
        <v>397</v>
      </c>
      <c r="J34" s="119"/>
      <c r="K34" s="119">
        <v>980000</v>
      </c>
      <c r="L34" s="125">
        <v>1</v>
      </c>
    </row>
    <row r="35" spans="2:12" ht="18.75" customHeight="1" x14ac:dyDescent="0.2">
      <c r="B35" s="113">
        <f t="shared" si="1"/>
        <v>18</v>
      </c>
      <c r="C35" s="114" t="s">
        <v>95</v>
      </c>
      <c r="D35" s="114" t="s">
        <v>96</v>
      </c>
      <c r="E35" s="115" t="s">
        <v>190</v>
      </c>
      <c r="F35" s="116">
        <v>42410</v>
      </c>
      <c r="G35" s="117" t="s">
        <v>417</v>
      </c>
      <c r="H35" s="124">
        <f t="shared" si="0"/>
        <v>0</v>
      </c>
      <c r="I35" s="118" t="s">
        <v>399</v>
      </c>
      <c r="J35" s="119"/>
      <c r="K35" s="119">
        <v>650000</v>
      </c>
      <c r="L35" s="125">
        <v>1</v>
      </c>
    </row>
    <row r="36" spans="2:12" ht="18.75" customHeight="1" x14ac:dyDescent="0.2">
      <c r="B36" s="113">
        <f t="shared" si="1"/>
        <v>19</v>
      </c>
      <c r="C36" s="114" t="s">
        <v>95</v>
      </c>
      <c r="D36" s="114" t="s">
        <v>96</v>
      </c>
      <c r="E36" s="115" t="s">
        <v>191</v>
      </c>
      <c r="F36" s="116">
        <v>42416</v>
      </c>
      <c r="G36" s="117" t="s">
        <v>133</v>
      </c>
      <c r="H36" s="124">
        <f t="shared" si="0"/>
        <v>0</v>
      </c>
      <c r="I36" s="118" t="s">
        <v>397</v>
      </c>
      <c r="J36" s="119"/>
      <c r="K36" s="119">
        <v>980000</v>
      </c>
      <c r="L36" s="125">
        <v>1</v>
      </c>
    </row>
    <row r="37" spans="2:12" ht="18.75" customHeight="1" x14ac:dyDescent="0.2">
      <c r="B37" s="113">
        <f t="shared" si="1"/>
        <v>20</v>
      </c>
      <c r="C37" s="114" t="s">
        <v>95</v>
      </c>
      <c r="D37" s="114" t="s">
        <v>96</v>
      </c>
      <c r="E37" s="115" t="s">
        <v>192</v>
      </c>
      <c r="F37" s="116">
        <v>42416</v>
      </c>
      <c r="G37" s="117" t="s">
        <v>418</v>
      </c>
      <c r="H37" s="124">
        <f t="shared" si="0"/>
        <v>0</v>
      </c>
      <c r="I37" s="118" t="s">
        <v>397</v>
      </c>
      <c r="J37" s="119"/>
      <c r="K37" s="119">
        <v>301388</v>
      </c>
      <c r="L37" s="125">
        <v>1</v>
      </c>
    </row>
    <row r="38" spans="2:12" ht="18.75" customHeight="1" x14ac:dyDescent="0.2">
      <c r="B38" s="113">
        <f t="shared" si="1"/>
        <v>21</v>
      </c>
      <c r="C38" s="114" t="s">
        <v>95</v>
      </c>
      <c r="D38" s="114" t="s">
        <v>96</v>
      </c>
      <c r="E38" s="115" t="s">
        <v>166</v>
      </c>
      <c r="F38" s="116">
        <v>42420</v>
      </c>
      <c r="G38" s="117" t="s">
        <v>419</v>
      </c>
      <c r="H38" s="124">
        <f t="shared" si="0"/>
        <v>0</v>
      </c>
      <c r="I38" s="118" t="s">
        <v>398</v>
      </c>
      <c r="J38" s="119"/>
      <c r="K38" s="119">
        <v>800000</v>
      </c>
      <c r="L38" s="125">
        <v>1</v>
      </c>
    </row>
    <row r="39" spans="2:12" ht="18.75" customHeight="1" x14ac:dyDescent="0.2">
      <c r="B39" s="113">
        <f t="shared" si="1"/>
        <v>22</v>
      </c>
      <c r="C39" s="114" t="s">
        <v>95</v>
      </c>
      <c r="D39" s="114" t="s">
        <v>96</v>
      </c>
      <c r="E39" s="115" t="s">
        <v>193</v>
      </c>
      <c r="F39" s="116">
        <v>42422</v>
      </c>
      <c r="G39" s="117" t="s">
        <v>130</v>
      </c>
      <c r="H39" s="124">
        <f t="shared" si="0"/>
        <v>0</v>
      </c>
      <c r="I39" s="118" t="s">
        <v>397</v>
      </c>
      <c r="J39" s="119"/>
      <c r="K39" s="119">
        <v>14907000</v>
      </c>
      <c r="L39" s="125">
        <v>1</v>
      </c>
    </row>
    <row r="40" spans="2:12" ht="18.75" customHeight="1" x14ac:dyDescent="0.2">
      <c r="B40" s="113">
        <f t="shared" si="1"/>
        <v>23</v>
      </c>
      <c r="C40" s="114" t="s">
        <v>95</v>
      </c>
      <c r="D40" s="114" t="s">
        <v>96</v>
      </c>
      <c r="E40" s="115" t="s">
        <v>194</v>
      </c>
      <c r="F40" s="116">
        <v>42423</v>
      </c>
      <c r="G40" s="117" t="s">
        <v>411</v>
      </c>
      <c r="H40" s="124">
        <f t="shared" si="0"/>
        <v>0</v>
      </c>
      <c r="I40" s="118" t="s">
        <v>397</v>
      </c>
      <c r="J40" s="119"/>
      <c r="K40" s="119">
        <v>285320</v>
      </c>
      <c r="L40" s="125">
        <v>1</v>
      </c>
    </row>
    <row r="41" spans="2:12" ht="18.75" customHeight="1" x14ac:dyDescent="0.2">
      <c r="B41" s="113">
        <f t="shared" si="1"/>
        <v>24</v>
      </c>
      <c r="C41" s="114" t="s">
        <v>95</v>
      </c>
      <c r="D41" s="114" t="s">
        <v>96</v>
      </c>
      <c r="E41" s="115" t="s">
        <v>195</v>
      </c>
      <c r="F41" s="116">
        <v>42426</v>
      </c>
      <c r="G41" s="117" t="s">
        <v>420</v>
      </c>
      <c r="H41" s="124">
        <f t="shared" si="0"/>
        <v>0</v>
      </c>
      <c r="I41" s="118" t="s">
        <v>397</v>
      </c>
      <c r="J41" s="119"/>
      <c r="K41" s="119">
        <v>1207000</v>
      </c>
      <c r="L41" s="125">
        <v>1</v>
      </c>
    </row>
    <row r="42" spans="2:12" ht="18.75" customHeight="1" x14ac:dyDescent="0.2">
      <c r="B42" s="113">
        <f t="shared" si="1"/>
        <v>25</v>
      </c>
      <c r="C42" s="114" t="s">
        <v>95</v>
      </c>
      <c r="D42" s="114" t="s">
        <v>96</v>
      </c>
      <c r="E42" s="115" t="s">
        <v>196</v>
      </c>
      <c r="F42" s="116">
        <v>42426</v>
      </c>
      <c r="G42" s="117" t="s">
        <v>421</v>
      </c>
      <c r="H42" s="124">
        <f t="shared" si="0"/>
        <v>0</v>
      </c>
      <c r="I42" s="118" t="s">
        <v>397</v>
      </c>
      <c r="J42" s="119"/>
      <c r="K42" s="119">
        <v>139000</v>
      </c>
      <c r="L42" s="125">
        <v>1</v>
      </c>
    </row>
    <row r="43" spans="2:12" ht="18.75" customHeight="1" x14ac:dyDescent="0.2">
      <c r="B43" s="113">
        <f t="shared" si="1"/>
        <v>26</v>
      </c>
      <c r="C43" s="114" t="s">
        <v>95</v>
      </c>
      <c r="D43" s="114" t="s">
        <v>96</v>
      </c>
      <c r="E43" s="115" t="s">
        <v>169</v>
      </c>
      <c r="F43" s="116">
        <v>42427</v>
      </c>
      <c r="G43" s="117" t="s">
        <v>133</v>
      </c>
      <c r="H43" s="124">
        <f t="shared" si="0"/>
        <v>0</v>
      </c>
      <c r="I43" s="118" t="s">
        <v>397</v>
      </c>
      <c r="J43" s="119"/>
      <c r="K43" s="119">
        <v>980000</v>
      </c>
      <c r="L43" s="125">
        <v>1</v>
      </c>
    </row>
    <row r="44" spans="2:12" ht="18.75" customHeight="1" x14ac:dyDescent="0.2">
      <c r="B44" s="113">
        <f t="shared" si="1"/>
        <v>27</v>
      </c>
      <c r="C44" s="114" t="s">
        <v>95</v>
      </c>
      <c r="D44" s="114" t="s">
        <v>96</v>
      </c>
      <c r="E44" s="115" t="s">
        <v>167</v>
      </c>
      <c r="F44" s="116">
        <v>42429</v>
      </c>
      <c r="G44" s="117" t="s">
        <v>134</v>
      </c>
      <c r="H44" s="124">
        <f t="shared" si="0"/>
        <v>0</v>
      </c>
      <c r="I44" s="118" t="s">
        <v>397</v>
      </c>
      <c r="J44" s="119"/>
      <c r="K44" s="119">
        <v>3527398</v>
      </c>
      <c r="L44" s="125">
        <v>1</v>
      </c>
    </row>
    <row r="45" spans="2:12" ht="18.75" customHeight="1" x14ac:dyDescent="0.2">
      <c r="B45" s="113">
        <f t="shared" si="1"/>
        <v>28</v>
      </c>
      <c r="C45" s="114" t="s">
        <v>95</v>
      </c>
      <c r="D45" s="114" t="s">
        <v>96</v>
      </c>
      <c r="E45" s="115" t="s">
        <v>197</v>
      </c>
      <c r="F45" s="116">
        <v>42429</v>
      </c>
      <c r="G45" s="117" t="s">
        <v>415</v>
      </c>
      <c r="H45" s="124">
        <f t="shared" si="0"/>
        <v>0</v>
      </c>
      <c r="I45" s="118" t="s">
        <v>399</v>
      </c>
      <c r="J45" s="119"/>
      <c r="K45" s="119">
        <v>440000</v>
      </c>
      <c r="L45" s="125">
        <v>1</v>
      </c>
    </row>
    <row r="46" spans="2:12" ht="18.75" customHeight="1" x14ac:dyDescent="0.2">
      <c r="B46" s="113">
        <f t="shared" si="1"/>
        <v>29</v>
      </c>
      <c r="C46" s="114" t="s">
        <v>95</v>
      </c>
      <c r="D46" s="114" t="s">
        <v>96</v>
      </c>
      <c r="E46" s="115" t="s">
        <v>198</v>
      </c>
      <c r="F46" s="116">
        <v>42433</v>
      </c>
      <c r="G46" s="117" t="s">
        <v>135</v>
      </c>
      <c r="H46" s="124">
        <f t="shared" si="0"/>
        <v>0</v>
      </c>
      <c r="I46" s="118" t="s">
        <v>397</v>
      </c>
      <c r="J46" s="119"/>
      <c r="K46" s="119">
        <v>160600</v>
      </c>
      <c r="L46" s="125">
        <v>1</v>
      </c>
    </row>
    <row r="47" spans="2:12" ht="18.75" customHeight="1" x14ac:dyDescent="0.2">
      <c r="B47" s="113">
        <f t="shared" si="1"/>
        <v>30</v>
      </c>
      <c r="C47" s="114" t="s">
        <v>95</v>
      </c>
      <c r="D47" s="114" t="s">
        <v>96</v>
      </c>
      <c r="E47" s="115" t="s">
        <v>168</v>
      </c>
      <c r="F47" s="116">
        <v>42434</v>
      </c>
      <c r="G47" s="117" t="s">
        <v>422</v>
      </c>
      <c r="H47" s="124">
        <f t="shared" si="0"/>
        <v>0</v>
      </c>
      <c r="I47" s="118" t="s">
        <v>399</v>
      </c>
      <c r="J47" s="119"/>
      <c r="K47" s="119">
        <v>200000</v>
      </c>
      <c r="L47" s="125">
        <v>1</v>
      </c>
    </row>
    <row r="48" spans="2:12" ht="18.75" customHeight="1" x14ac:dyDescent="0.2">
      <c r="B48" s="113">
        <f t="shared" si="1"/>
        <v>31</v>
      </c>
      <c r="C48" s="114" t="s">
        <v>95</v>
      </c>
      <c r="D48" s="114" t="s">
        <v>96</v>
      </c>
      <c r="E48" s="115" t="s">
        <v>199</v>
      </c>
      <c r="F48" s="116">
        <v>42436</v>
      </c>
      <c r="G48" s="117" t="s">
        <v>413</v>
      </c>
      <c r="H48" s="124">
        <f t="shared" si="0"/>
        <v>0</v>
      </c>
      <c r="I48" s="118" t="s">
        <v>397</v>
      </c>
      <c r="J48" s="119"/>
      <c r="K48" s="119">
        <v>1495697</v>
      </c>
      <c r="L48" s="125">
        <v>1</v>
      </c>
    </row>
    <row r="49" spans="2:12" ht="18.75" customHeight="1" x14ac:dyDescent="0.2">
      <c r="B49" s="113">
        <f t="shared" si="1"/>
        <v>32</v>
      </c>
      <c r="C49" s="114" t="s">
        <v>95</v>
      </c>
      <c r="D49" s="114" t="s">
        <v>96</v>
      </c>
      <c r="E49" s="115" t="s">
        <v>200</v>
      </c>
      <c r="F49" s="116">
        <v>42437</v>
      </c>
      <c r="G49" s="117" t="s">
        <v>423</v>
      </c>
      <c r="H49" s="124">
        <f t="shared" si="0"/>
        <v>0</v>
      </c>
      <c r="I49" s="118" t="s">
        <v>400</v>
      </c>
      <c r="J49" s="119"/>
      <c r="K49" s="119">
        <v>905000</v>
      </c>
      <c r="L49" s="125">
        <v>1</v>
      </c>
    </row>
    <row r="50" spans="2:12" ht="18.75" customHeight="1" x14ac:dyDescent="0.2">
      <c r="B50" s="113">
        <f t="shared" si="1"/>
        <v>33</v>
      </c>
      <c r="C50" s="114" t="s">
        <v>95</v>
      </c>
      <c r="D50" s="114" t="s">
        <v>96</v>
      </c>
      <c r="E50" s="115" t="s">
        <v>201</v>
      </c>
      <c r="F50" s="116">
        <v>42437</v>
      </c>
      <c r="G50" s="117" t="s">
        <v>424</v>
      </c>
      <c r="H50" s="124">
        <f t="shared" si="0"/>
        <v>0</v>
      </c>
      <c r="I50" s="118" t="s">
        <v>399</v>
      </c>
      <c r="J50" s="119"/>
      <c r="K50" s="119">
        <v>110000</v>
      </c>
      <c r="L50" s="125">
        <v>1</v>
      </c>
    </row>
    <row r="51" spans="2:12" ht="18.75" customHeight="1" x14ac:dyDescent="0.2">
      <c r="B51" s="113">
        <f t="shared" si="1"/>
        <v>34</v>
      </c>
      <c r="C51" s="114" t="s">
        <v>95</v>
      </c>
      <c r="D51" s="114" t="s">
        <v>96</v>
      </c>
      <c r="E51" s="115" t="s">
        <v>202</v>
      </c>
      <c r="F51" s="116">
        <v>42439</v>
      </c>
      <c r="G51" s="117" t="s">
        <v>425</v>
      </c>
      <c r="H51" s="124">
        <f t="shared" si="0"/>
        <v>0</v>
      </c>
      <c r="I51" s="118" t="s">
        <v>399</v>
      </c>
      <c r="J51" s="119"/>
      <c r="K51" s="119">
        <v>185000</v>
      </c>
      <c r="L51" s="125">
        <v>1</v>
      </c>
    </row>
    <row r="52" spans="2:12" ht="18.75" customHeight="1" x14ac:dyDescent="0.2">
      <c r="B52" s="113">
        <f t="shared" si="1"/>
        <v>35</v>
      </c>
      <c r="C52" s="114" t="s">
        <v>95</v>
      </c>
      <c r="D52" s="114" t="s">
        <v>96</v>
      </c>
      <c r="E52" s="115" t="s">
        <v>203</v>
      </c>
      <c r="F52" s="116">
        <v>42439</v>
      </c>
      <c r="G52" s="117" t="s">
        <v>412</v>
      </c>
      <c r="H52" s="124">
        <f t="shared" si="0"/>
        <v>0</v>
      </c>
      <c r="I52" s="118" t="s">
        <v>397</v>
      </c>
      <c r="J52" s="119"/>
      <c r="K52" s="119">
        <v>146300</v>
      </c>
      <c r="L52" s="125">
        <v>1</v>
      </c>
    </row>
    <row r="53" spans="2:12" ht="18.75" customHeight="1" x14ac:dyDescent="0.2">
      <c r="B53" s="113">
        <f t="shared" si="1"/>
        <v>36</v>
      </c>
      <c r="C53" s="114" t="s">
        <v>95</v>
      </c>
      <c r="D53" s="114" t="s">
        <v>96</v>
      </c>
      <c r="E53" s="115" t="s">
        <v>204</v>
      </c>
      <c r="F53" s="116">
        <v>42440</v>
      </c>
      <c r="G53" s="117" t="s">
        <v>418</v>
      </c>
      <c r="H53" s="124">
        <f t="shared" si="0"/>
        <v>0</v>
      </c>
      <c r="I53" s="118" t="s">
        <v>397</v>
      </c>
      <c r="J53" s="119"/>
      <c r="K53" s="119">
        <v>212150</v>
      </c>
      <c r="L53" s="125">
        <v>1</v>
      </c>
    </row>
    <row r="54" spans="2:12" ht="18.75" customHeight="1" x14ac:dyDescent="0.2">
      <c r="B54" s="113">
        <f t="shared" si="1"/>
        <v>37</v>
      </c>
      <c r="C54" s="114" t="s">
        <v>95</v>
      </c>
      <c r="D54" s="114" t="s">
        <v>96</v>
      </c>
      <c r="E54" s="115" t="s">
        <v>205</v>
      </c>
      <c r="F54" s="116">
        <v>42442</v>
      </c>
      <c r="G54" s="117" t="s">
        <v>418</v>
      </c>
      <c r="H54" s="124">
        <f t="shared" si="0"/>
        <v>0</v>
      </c>
      <c r="I54" s="118" t="s">
        <v>397</v>
      </c>
      <c r="J54" s="119"/>
      <c r="K54" s="119">
        <v>441008</v>
      </c>
      <c r="L54" s="125">
        <v>1</v>
      </c>
    </row>
    <row r="55" spans="2:12" ht="18.75" customHeight="1" x14ac:dyDescent="0.2">
      <c r="B55" s="113">
        <f t="shared" si="1"/>
        <v>38</v>
      </c>
      <c r="C55" s="114" t="s">
        <v>95</v>
      </c>
      <c r="D55" s="114" t="s">
        <v>96</v>
      </c>
      <c r="E55" s="115" t="s">
        <v>206</v>
      </c>
      <c r="F55" s="116">
        <v>42442</v>
      </c>
      <c r="G55" s="117" t="s">
        <v>136</v>
      </c>
      <c r="H55" s="124">
        <f t="shared" si="0"/>
        <v>0</v>
      </c>
      <c r="I55" s="118" t="s">
        <v>397</v>
      </c>
      <c r="J55" s="119"/>
      <c r="K55" s="119">
        <v>600000</v>
      </c>
      <c r="L55" s="125">
        <v>1</v>
      </c>
    </row>
    <row r="56" spans="2:12" ht="18.75" customHeight="1" x14ac:dyDescent="0.2">
      <c r="B56" s="113">
        <f t="shared" si="1"/>
        <v>39</v>
      </c>
      <c r="C56" s="114" t="s">
        <v>95</v>
      </c>
      <c r="D56" s="114" t="s">
        <v>96</v>
      </c>
      <c r="E56" s="115" t="s">
        <v>207</v>
      </c>
      <c r="F56" s="116">
        <v>42447</v>
      </c>
      <c r="G56" s="117" t="s">
        <v>129</v>
      </c>
      <c r="H56" s="124">
        <f t="shared" si="0"/>
        <v>0</v>
      </c>
      <c r="I56" s="118" t="s">
        <v>398</v>
      </c>
      <c r="J56" s="119"/>
      <c r="K56" s="119">
        <v>870000</v>
      </c>
      <c r="L56" s="125">
        <v>1</v>
      </c>
    </row>
    <row r="57" spans="2:12" ht="18.75" customHeight="1" x14ac:dyDescent="0.2">
      <c r="B57" s="113">
        <f t="shared" si="1"/>
        <v>40</v>
      </c>
      <c r="C57" s="114" t="s">
        <v>95</v>
      </c>
      <c r="D57" s="114" t="s">
        <v>96</v>
      </c>
      <c r="E57" s="115" t="s">
        <v>208</v>
      </c>
      <c r="F57" s="116">
        <v>42448</v>
      </c>
      <c r="G57" s="117" t="s">
        <v>412</v>
      </c>
      <c r="H57" s="124">
        <f t="shared" si="0"/>
        <v>0</v>
      </c>
      <c r="I57" s="118" t="s">
        <v>397</v>
      </c>
      <c r="J57" s="119"/>
      <c r="K57" s="119">
        <v>146300</v>
      </c>
      <c r="L57" s="125">
        <v>1</v>
      </c>
    </row>
    <row r="58" spans="2:12" ht="18.75" customHeight="1" x14ac:dyDescent="0.2">
      <c r="B58" s="113">
        <f t="shared" si="1"/>
        <v>41</v>
      </c>
      <c r="C58" s="114" t="s">
        <v>95</v>
      </c>
      <c r="D58" s="114" t="s">
        <v>96</v>
      </c>
      <c r="E58" s="115" t="s">
        <v>209</v>
      </c>
      <c r="F58" s="116">
        <v>42449</v>
      </c>
      <c r="G58" s="117" t="s">
        <v>130</v>
      </c>
      <c r="H58" s="124">
        <f t="shared" si="0"/>
        <v>0</v>
      </c>
      <c r="I58" s="118" t="s">
        <v>397</v>
      </c>
      <c r="J58" s="119"/>
      <c r="K58" s="119">
        <v>16014000</v>
      </c>
      <c r="L58" s="125">
        <v>1</v>
      </c>
    </row>
    <row r="59" spans="2:12" ht="18.75" customHeight="1" x14ac:dyDescent="0.2">
      <c r="B59" s="113">
        <f t="shared" si="1"/>
        <v>42</v>
      </c>
      <c r="C59" s="114" t="s">
        <v>95</v>
      </c>
      <c r="D59" s="114" t="s">
        <v>96</v>
      </c>
      <c r="E59" s="115" t="s">
        <v>210</v>
      </c>
      <c r="F59" s="116">
        <v>42453</v>
      </c>
      <c r="G59" s="117" t="s">
        <v>424</v>
      </c>
      <c r="H59" s="124">
        <f t="shared" si="0"/>
        <v>0</v>
      </c>
      <c r="I59" s="118" t="s">
        <v>399</v>
      </c>
      <c r="J59" s="119"/>
      <c r="K59" s="119">
        <v>110000</v>
      </c>
      <c r="L59" s="125">
        <v>1</v>
      </c>
    </row>
    <row r="60" spans="2:12" ht="18.75" customHeight="1" x14ac:dyDescent="0.2">
      <c r="B60" s="113">
        <f t="shared" si="1"/>
        <v>43</v>
      </c>
      <c r="C60" s="114" t="s">
        <v>95</v>
      </c>
      <c r="D60" s="114" t="s">
        <v>96</v>
      </c>
      <c r="E60" s="115" t="s">
        <v>211</v>
      </c>
      <c r="F60" s="116">
        <v>42457</v>
      </c>
      <c r="G60" s="117" t="s">
        <v>418</v>
      </c>
      <c r="H60" s="124">
        <f t="shared" si="0"/>
        <v>0</v>
      </c>
      <c r="I60" s="118" t="s">
        <v>397</v>
      </c>
      <c r="J60" s="119"/>
      <c r="K60" s="119">
        <v>324736</v>
      </c>
      <c r="L60" s="125">
        <v>1</v>
      </c>
    </row>
    <row r="61" spans="2:12" ht="18.75" customHeight="1" x14ac:dyDescent="0.2">
      <c r="B61" s="113">
        <f t="shared" si="1"/>
        <v>44</v>
      </c>
      <c r="C61" s="114" t="s">
        <v>95</v>
      </c>
      <c r="D61" s="114" t="s">
        <v>96</v>
      </c>
      <c r="E61" s="115" t="s">
        <v>212</v>
      </c>
      <c r="F61" s="116">
        <v>42458</v>
      </c>
      <c r="G61" s="117" t="s">
        <v>418</v>
      </c>
      <c r="H61" s="124">
        <f t="shared" si="0"/>
        <v>0</v>
      </c>
      <c r="I61" s="118" t="s">
        <v>397</v>
      </c>
      <c r="J61" s="119"/>
      <c r="K61" s="119">
        <v>320962</v>
      </c>
      <c r="L61" s="125">
        <v>1</v>
      </c>
    </row>
    <row r="62" spans="2:12" ht="18.75" customHeight="1" x14ac:dyDescent="0.2">
      <c r="B62" s="113">
        <f t="shared" si="1"/>
        <v>45</v>
      </c>
      <c r="C62" s="114" t="s">
        <v>95</v>
      </c>
      <c r="D62" s="114" t="s">
        <v>96</v>
      </c>
      <c r="E62" s="115" t="s">
        <v>213</v>
      </c>
      <c r="F62" s="116">
        <v>42458</v>
      </c>
      <c r="G62" s="117" t="s">
        <v>426</v>
      </c>
      <c r="H62" s="124">
        <f t="shared" si="0"/>
        <v>0</v>
      </c>
      <c r="I62" s="118" t="s">
        <v>401</v>
      </c>
      <c r="J62" s="119"/>
      <c r="K62" s="119">
        <v>886038</v>
      </c>
      <c r="L62" s="125">
        <v>1</v>
      </c>
    </row>
    <row r="63" spans="2:12" ht="18.75" customHeight="1" x14ac:dyDescent="0.2">
      <c r="B63" s="113">
        <f t="shared" si="1"/>
        <v>46</v>
      </c>
      <c r="C63" s="114" t="s">
        <v>95</v>
      </c>
      <c r="D63" s="114" t="s">
        <v>96</v>
      </c>
      <c r="E63" s="115" t="s">
        <v>214</v>
      </c>
      <c r="F63" s="116">
        <v>42458</v>
      </c>
      <c r="G63" s="117" t="s">
        <v>134</v>
      </c>
      <c r="H63" s="124">
        <f t="shared" si="0"/>
        <v>0</v>
      </c>
      <c r="I63" s="118" t="s">
        <v>397</v>
      </c>
      <c r="J63" s="119"/>
      <c r="K63" s="119">
        <v>5385913</v>
      </c>
      <c r="L63" s="125">
        <v>1</v>
      </c>
    </row>
    <row r="64" spans="2:12" ht="18.75" customHeight="1" x14ac:dyDescent="0.2">
      <c r="B64" s="113">
        <f t="shared" si="1"/>
        <v>47</v>
      </c>
      <c r="C64" s="114" t="s">
        <v>95</v>
      </c>
      <c r="D64" s="114" t="s">
        <v>96</v>
      </c>
      <c r="E64" s="115" t="s">
        <v>215</v>
      </c>
      <c r="F64" s="116">
        <v>42459</v>
      </c>
      <c r="G64" s="117" t="s">
        <v>412</v>
      </c>
      <c r="H64" s="124">
        <f t="shared" si="0"/>
        <v>0</v>
      </c>
      <c r="I64" s="118" t="s">
        <v>397</v>
      </c>
      <c r="J64" s="119"/>
      <c r="K64" s="119">
        <v>1792725</v>
      </c>
      <c r="L64" s="125">
        <v>1</v>
      </c>
    </row>
    <row r="65" spans="2:12" ht="18.75" customHeight="1" x14ac:dyDescent="0.2">
      <c r="B65" s="113">
        <f t="shared" si="1"/>
        <v>48</v>
      </c>
      <c r="C65" s="114" t="s">
        <v>95</v>
      </c>
      <c r="D65" s="114" t="s">
        <v>96</v>
      </c>
      <c r="E65" s="115" t="s">
        <v>216</v>
      </c>
      <c r="F65" s="116">
        <v>42461</v>
      </c>
      <c r="G65" s="117" t="s">
        <v>422</v>
      </c>
      <c r="H65" s="124">
        <f t="shared" si="0"/>
        <v>0</v>
      </c>
      <c r="I65" s="118" t="s">
        <v>399</v>
      </c>
      <c r="J65" s="119"/>
      <c r="K65" s="119">
        <v>100000</v>
      </c>
      <c r="L65" s="125">
        <v>2</v>
      </c>
    </row>
    <row r="66" spans="2:12" ht="18.75" customHeight="1" x14ac:dyDescent="0.2">
      <c r="B66" s="113">
        <f t="shared" si="1"/>
        <v>49</v>
      </c>
      <c r="C66" s="114" t="s">
        <v>95</v>
      </c>
      <c r="D66" s="114" t="s">
        <v>96</v>
      </c>
      <c r="E66" s="115" t="s">
        <v>217</v>
      </c>
      <c r="F66" s="116">
        <v>42464</v>
      </c>
      <c r="G66" s="117" t="s">
        <v>418</v>
      </c>
      <c r="H66" s="124">
        <f t="shared" si="0"/>
        <v>0</v>
      </c>
      <c r="I66" s="118" t="s">
        <v>402</v>
      </c>
      <c r="J66" s="119"/>
      <c r="K66" s="119">
        <v>648640</v>
      </c>
      <c r="L66" s="125">
        <v>2</v>
      </c>
    </row>
    <row r="67" spans="2:12" ht="18.75" customHeight="1" x14ac:dyDescent="0.2">
      <c r="B67" s="113">
        <f t="shared" si="1"/>
        <v>50</v>
      </c>
      <c r="C67" s="114" t="s">
        <v>95</v>
      </c>
      <c r="D67" s="114" t="s">
        <v>96</v>
      </c>
      <c r="E67" s="115" t="s">
        <v>218</v>
      </c>
      <c r="F67" s="116">
        <v>42464</v>
      </c>
      <c r="G67" s="117" t="s">
        <v>427</v>
      </c>
      <c r="H67" s="124">
        <f t="shared" si="0"/>
        <v>0</v>
      </c>
      <c r="I67" s="118" t="s">
        <v>403</v>
      </c>
      <c r="J67" s="119"/>
      <c r="K67" s="119">
        <v>450000</v>
      </c>
      <c r="L67" s="125">
        <v>2</v>
      </c>
    </row>
    <row r="68" spans="2:12" ht="18.75" customHeight="1" x14ac:dyDescent="0.2">
      <c r="B68" s="113">
        <f t="shared" si="1"/>
        <v>51</v>
      </c>
      <c r="C68" s="114" t="s">
        <v>95</v>
      </c>
      <c r="D68" s="114" t="s">
        <v>96</v>
      </c>
      <c r="E68" s="115" t="s">
        <v>219</v>
      </c>
      <c r="F68" s="116">
        <v>42465</v>
      </c>
      <c r="G68" s="117" t="s">
        <v>427</v>
      </c>
      <c r="H68" s="124">
        <f t="shared" si="0"/>
        <v>0</v>
      </c>
      <c r="I68" s="118" t="s">
        <v>403</v>
      </c>
      <c r="J68" s="119"/>
      <c r="K68" s="119">
        <v>391500</v>
      </c>
      <c r="L68" s="125">
        <v>2</v>
      </c>
    </row>
    <row r="69" spans="2:12" ht="18.75" customHeight="1" x14ac:dyDescent="0.2">
      <c r="B69" s="113">
        <f t="shared" si="1"/>
        <v>52</v>
      </c>
      <c r="C69" s="114" t="s">
        <v>95</v>
      </c>
      <c r="D69" s="114" t="s">
        <v>96</v>
      </c>
      <c r="E69" s="115" t="s">
        <v>220</v>
      </c>
      <c r="F69" s="116">
        <v>42466</v>
      </c>
      <c r="G69" s="117" t="s">
        <v>412</v>
      </c>
      <c r="H69" s="124">
        <f t="shared" si="0"/>
        <v>0</v>
      </c>
      <c r="I69" s="118" t="s">
        <v>397</v>
      </c>
      <c r="J69" s="119"/>
      <c r="K69" s="119">
        <v>320976</v>
      </c>
      <c r="L69" s="125">
        <v>2</v>
      </c>
    </row>
    <row r="70" spans="2:12" ht="18.75" customHeight="1" x14ac:dyDescent="0.2">
      <c r="B70" s="113">
        <f t="shared" si="1"/>
        <v>53</v>
      </c>
      <c r="C70" s="114" t="s">
        <v>95</v>
      </c>
      <c r="D70" s="114" t="s">
        <v>96</v>
      </c>
      <c r="E70" s="115" t="s">
        <v>221</v>
      </c>
      <c r="F70" s="116">
        <v>42467</v>
      </c>
      <c r="G70" s="117" t="s">
        <v>135</v>
      </c>
      <c r="H70" s="124">
        <f t="shared" si="0"/>
        <v>0</v>
      </c>
      <c r="I70" s="118" t="s">
        <v>397</v>
      </c>
      <c r="J70" s="119"/>
      <c r="K70" s="119">
        <v>240900</v>
      </c>
      <c r="L70" s="125">
        <v>2</v>
      </c>
    </row>
    <row r="71" spans="2:12" ht="18.75" customHeight="1" x14ac:dyDescent="0.2">
      <c r="B71" s="113">
        <f t="shared" si="1"/>
        <v>54</v>
      </c>
      <c r="C71" s="114" t="s">
        <v>95</v>
      </c>
      <c r="D71" s="114" t="s">
        <v>96</v>
      </c>
      <c r="E71" s="115" t="s">
        <v>222</v>
      </c>
      <c r="F71" s="116">
        <v>42472</v>
      </c>
      <c r="G71" s="117" t="s">
        <v>418</v>
      </c>
      <c r="H71" s="124">
        <f t="shared" si="0"/>
        <v>0</v>
      </c>
      <c r="I71" s="118" t="s">
        <v>397</v>
      </c>
      <c r="J71" s="119"/>
      <c r="K71" s="119">
        <v>477697</v>
      </c>
      <c r="L71" s="125">
        <v>2</v>
      </c>
    </row>
    <row r="72" spans="2:12" ht="18.75" customHeight="1" x14ac:dyDescent="0.2">
      <c r="B72" s="113">
        <f t="shared" si="1"/>
        <v>55</v>
      </c>
      <c r="C72" s="114" t="s">
        <v>95</v>
      </c>
      <c r="D72" s="114" t="s">
        <v>96</v>
      </c>
      <c r="E72" s="115" t="s">
        <v>223</v>
      </c>
      <c r="F72" s="116">
        <v>42472</v>
      </c>
      <c r="G72" s="117" t="s">
        <v>427</v>
      </c>
      <c r="H72" s="124">
        <f t="shared" si="0"/>
        <v>0</v>
      </c>
      <c r="I72" s="118" t="s">
        <v>403</v>
      </c>
      <c r="J72" s="119"/>
      <c r="K72" s="119">
        <v>423000</v>
      </c>
      <c r="L72" s="125">
        <v>2</v>
      </c>
    </row>
    <row r="73" spans="2:12" ht="18.75" customHeight="1" x14ac:dyDescent="0.2">
      <c r="B73" s="113">
        <f t="shared" si="1"/>
        <v>56</v>
      </c>
      <c r="C73" s="114" t="s">
        <v>95</v>
      </c>
      <c r="D73" s="114" t="s">
        <v>96</v>
      </c>
      <c r="E73" s="115" t="s">
        <v>224</v>
      </c>
      <c r="F73" s="116">
        <v>42472</v>
      </c>
      <c r="G73" s="117" t="s">
        <v>427</v>
      </c>
      <c r="H73" s="124">
        <f t="shared" si="0"/>
        <v>0</v>
      </c>
      <c r="I73" s="118" t="s">
        <v>403</v>
      </c>
      <c r="J73" s="119"/>
      <c r="K73" s="119">
        <v>423000</v>
      </c>
      <c r="L73" s="125">
        <v>2</v>
      </c>
    </row>
    <row r="74" spans="2:12" ht="18.75" customHeight="1" x14ac:dyDescent="0.2">
      <c r="B74" s="113">
        <f t="shared" si="1"/>
        <v>57</v>
      </c>
      <c r="C74" s="114" t="s">
        <v>95</v>
      </c>
      <c r="D74" s="114" t="s">
        <v>96</v>
      </c>
      <c r="E74" s="115" t="s">
        <v>225</v>
      </c>
      <c r="F74" s="116">
        <v>42474</v>
      </c>
      <c r="G74" s="117" t="s">
        <v>427</v>
      </c>
      <c r="H74" s="124">
        <f t="shared" si="0"/>
        <v>0</v>
      </c>
      <c r="I74" s="118" t="s">
        <v>403</v>
      </c>
      <c r="J74" s="119"/>
      <c r="K74" s="119">
        <v>423000</v>
      </c>
      <c r="L74" s="125">
        <v>2</v>
      </c>
    </row>
    <row r="75" spans="2:12" ht="18.75" customHeight="1" x14ac:dyDescent="0.2">
      <c r="B75" s="113">
        <f t="shared" si="1"/>
        <v>58</v>
      </c>
      <c r="C75" s="114" t="s">
        <v>95</v>
      </c>
      <c r="D75" s="114" t="s">
        <v>96</v>
      </c>
      <c r="E75" s="115" t="s">
        <v>226</v>
      </c>
      <c r="F75" s="116">
        <v>42474</v>
      </c>
      <c r="G75" s="117" t="s">
        <v>427</v>
      </c>
      <c r="H75" s="124">
        <f t="shared" si="0"/>
        <v>0</v>
      </c>
      <c r="I75" s="118" t="s">
        <v>403</v>
      </c>
      <c r="J75" s="119"/>
      <c r="K75" s="119">
        <v>420000</v>
      </c>
      <c r="L75" s="125">
        <v>2</v>
      </c>
    </row>
    <row r="76" spans="2:12" ht="18.75" customHeight="1" x14ac:dyDescent="0.2">
      <c r="B76" s="113">
        <f t="shared" si="1"/>
        <v>59</v>
      </c>
      <c r="C76" s="114" t="s">
        <v>95</v>
      </c>
      <c r="D76" s="114" t="s">
        <v>96</v>
      </c>
      <c r="E76" s="115" t="s">
        <v>227</v>
      </c>
      <c r="F76" s="116">
        <v>42475</v>
      </c>
      <c r="G76" s="117" t="s">
        <v>427</v>
      </c>
      <c r="H76" s="124">
        <f t="shared" si="0"/>
        <v>0</v>
      </c>
      <c r="I76" s="118" t="s">
        <v>403</v>
      </c>
      <c r="J76" s="119"/>
      <c r="K76" s="119">
        <v>412500</v>
      </c>
      <c r="L76" s="125">
        <v>2</v>
      </c>
    </row>
    <row r="77" spans="2:12" ht="18.75" customHeight="1" x14ac:dyDescent="0.2">
      <c r="B77" s="113">
        <f t="shared" si="1"/>
        <v>60</v>
      </c>
      <c r="C77" s="114" t="s">
        <v>95</v>
      </c>
      <c r="D77" s="114" t="s">
        <v>96</v>
      </c>
      <c r="E77" s="115" t="s">
        <v>228</v>
      </c>
      <c r="F77" s="116">
        <v>42475</v>
      </c>
      <c r="G77" s="117" t="s">
        <v>427</v>
      </c>
      <c r="H77" s="124">
        <f t="shared" si="0"/>
        <v>0</v>
      </c>
      <c r="I77" s="118" t="s">
        <v>403</v>
      </c>
      <c r="J77" s="119"/>
      <c r="K77" s="119">
        <v>436500</v>
      </c>
      <c r="L77" s="125">
        <v>2</v>
      </c>
    </row>
    <row r="78" spans="2:12" ht="18.75" customHeight="1" x14ac:dyDescent="0.2">
      <c r="B78" s="113">
        <f t="shared" si="1"/>
        <v>61</v>
      </c>
      <c r="C78" s="114" t="s">
        <v>95</v>
      </c>
      <c r="D78" s="114" t="s">
        <v>96</v>
      </c>
      <c r="E78" s="115" t="s">
        <v>229</v>
      </c>
      <c r="F78" s="116">
        <v>42475</v>
      </c>
      <c r="G78" s="117" t="s">
        <v>427</v>
      </c>
      <c r="H78" s="124">
        <f t="shared" si="0"/>
        <v>0</v>
      </c>
      <c r="I78" s="118" t="s">
        <v>403</v>
      </c>
      <c r="J78" s="119"/>
      <c r="K78" s="119">
        <v>450000</v>
      </c>
      <c r="L78" s="125">
        <v>2</v>
      </c>
    </row>
    <row r="79" spans="2:12" ht="18.75" customHeight="1" x14ac:dyDescent="0.2">
      <c r="B79" s="113">
        <f t="shared" si="1"/>
        <v>62</v>
      </c>
      <c r="C79" s="114" t="s">
        <v>95</v>
      </c>
      <c r="D79" s="114" t="s">
        <v>96</v>
      </c>
      <c r="E79" s="115" t="s">
        <v>230</v>
      </c>
      <c r="F79" s="116">
        <v>42475</v>
      </c>
      <c r="G79" s="117" t="s">
        <v>427</v>
      </c>
      <c r="H79" s="124">
        <f t="shared" si="0"/>
        <v>0</v>
      </c>
      <c r="I79" s="118" t="s">
        <v>403</v>
      </c>
      <c r="J79" s="119"/>
      <c r="K79" s="119">
        <v>379500</v>
      </c>
      <c r="L79" s="125">
        <v>2</v>
      </c>
    </row>
    <row r="80" spans="2:12" ht="18.75" customHeight="1" x14ac:dyDescent="0.2">
      <c r="B80" s="113">
        <f t="shared" si="1"/>
        <v>63</v>
      </c>
      <c r="C80" s="114" t="s">
        <v>95</v>
      </c>
      <c r="D80" s="114" t="s">
        <v>96</v>
      </c>
      <c r="E80" s="115" t="s">
        <v>231</v>
      </c>
      <c r="F80" s="116">
        <v>42480</v>
      </c>
      <c r="G80" s="117" t="s">
        <v>428</v>
      </c>
      <c r="H80" s="124">
        <f t="shared" si="0"/>
        <v>0</v>
      </c>
      <c r="I80" s="118" t="s">
        <v>397</v>
      </c>
      <c r="J80" s="119"/>
      <c r="K80" s="119">
        <v>608500</v>
      </c>
      <c r="L80" s="125">
        <v>2</v>
      </c>
    </row>
    <row r="81" spans="2:12" ht="18.75" customHeight="1" x14ac:dyDescent="0.2">
      <c r="B81" s="113">
        <f t="shared" si="1"/>
        <v>64</v>
      </c>
      <c r="C81" s="114" t="s">
        <v>95</v>
      </c>
      <c r="D81" s="114" t="s">
        <v>96</v>
      </c>
      <c r="E81" s="115" t="s">
        <v>232</v>
      </c>
      <c r="F81" s="116">
        <v>42480</v>
      </c>
      <c r="G81" s="117" t="s">
        <v>412</v>
      </c>
      <c r="H81" s="124">
        <f t="shared" si="0"/>
        <v>0</v>
      </c>
      <c r="I81" s="118" t="s">
        <v>397</v>
      </c>
      <c r="J81" s="119"/>
      <c r="K81" s="119">
        <v>321618</v>
      </c>
      <c r="L81" s="125">
        <v>2</v>
      </c>
    </row>
    <row r="82" spans="2:12" ht="18.75" customHeight="1" x14ac:dyDescent="0.2">
      <c r="B82" s="113">
        <f t="shared" si="1"/>
        <v>65</v>
      </c>
      <c r="C82" s="114" t="s">
        <v>95</v>
      </c>
      <c r="D82" s="114" t="s">
        <v>96</v>
      </c>
      <c r="E82" s="115" t="s">
        <v>233</v>
      </c>
      <c r="F82" s="116">
        <v>42481</v>
      </c>
      <c r="G82" s="117" t="s">
        <v>133</v>
      </c>
      <c r="H82" s="124">
        <f t="shared" ref="H82:H145" si="2">IF(ISNA(VLOOKUP(G82,DSBR,2,0)),"",VLOOKUP(G82,DSBR,2,0))</f>
        <v>0</v>
      </c>
      <c r="I82" s="118" t="s">
        <v>397</v>
      </c>
      <c r="J82" s="119"/>
      <c r="K82" s="119">
        <v>980000</v>
      </c>
      <c r="L82" s="125">
        <v>2</v>
      </c>
    </row>
    <row r="83" spans="2:12" ht="18.75" customHeight="1" x14ac:dyDescent="0.2">
      <c r="B83" s="113">
        <f t="shared" si="1"/>
        <v>66</v>
      </c>
      <c r="C83" s="114" t="s">
        <v>95</v>
      </c>
      <c r="D83" s="114" t="s">
        <v>96</v>
      </c>
      <c r="E83" s="115" t="s">
        <v>234</v>
      </c>
      <c r="F83" s="116">
        <v>42485</v>
      </c>
      <c r="G83" s="117" t="s">
        <v>418</v>
      </c>
      <c r="H83" s="124">
        <f t="shared" si="2"/>
        <v>0</v>
      </c>
      <c r="I83" s="118" t="s">
        <v>397</v>
      </c>
      <c r="J83" s="119"/>
      <c r="K83" s="119">
        <v>177817</v>
      </c>
      <c r="L83" s="125">
        <v>2</v>
      </c>
    </row>
    <row r="84" spans="2:12" ht="18.75" customHeight="1" x14ac:dyDescent="0.2">
      <c r="B84" s="113">
        <f t="shared" si="1"/>
        <v>67</v>
      </c>
      <c r="C84" s="114" t="s">
        <v>95</v>
      </c>
      <c r="D84" s="114" t="s">
        <v>96</v>
      </c>
      <c r="E84" s="115" t="s">
        <v>235</v>
      </c>
      <c r="F84" s="116">
        <v>42485</v>
      </c>
      <c r="G84" s="117" t="s">
        <v>130</v>
      </c>
      <c r="H84" s="124">
        <f t="shared" si="2"/>
        <v>0</v>
      </c>
      <c r="I84" s="118" t="s">
        <v>397</v>
      </c>
      <c r="J84" s="119"/>
      <c r="K84" s="119">
        <v>17267000</v>
      </c>
      <c r="L84" s="125">
        <v>2</v>
      </c>
    </row>
    <row r="85" spans="2:12" ht="18.75" customHeight="1" x14ac:dyDescent="0.2">
      <c r="B85" s="113">
        <f t="shared" si="1"/>
        <v>68</v>
      </c>
      <c r="C85" s="114" t="s">
        <v>95</v>
      </c>
      <c r="D85" s="114" t="s">
        <v>96</v>
      </c>
      <c r="E85" s="115" t="s">
        <v>236</v>
      </c>
      <c r="F85" s="116">
        <v>42486</v>
      </c>
      <c r="G85" s="117" t="s">
        <v>412</v>
      </c>
      <c r="H85" s="124">
        <f t="shared" si="2"/>
        <v>0</v>
      </c>
      <c r="I85" s="118" t="s">
        <v>397</v>
      </c>
      <c r="J85" s="119"/>
      <c r="K85" s="119">
        <v>1731940</v>
      </c>
      <c r="L85" s="125">
        <v>2</v>
      </c>
    </row>
    <row r="86" spans="2:12" ht="18.75" customHeight="1" x14ac:dyDescent="0.2">
      <c r="B86" s="113">
        <f t="shared" si="1"/>
        <v>69</v>
      </c>
      <c r="C86" s="114" t="s">
        <v>95</v>
      </c>
      <c r="D86" s="114" t="s">
        <v>96</v>
      </c>
      <c r="E86" s="115" t="s">
        <v>237</v>
      </c>
      <c r="F86" s="116">
        <v>42487</v>
      </c>
      <c r="G86" s="117" t="s">
        <v>422</v>
      </c>
      <c r="H86" s="124">
        <f t="shared" si="2"/>
        <v>0</v>
      </c>
      <c r="I86" s="118" t="s">
        <v>399</v>
      </c>
      <c r="J86" s="119"/>
      <c r="K86" s="119">
        <v>70000</v>
      </c>
      <c r="L86" s="125">
        <v>2</v>
      </c>
    </row>
    <row r="87" spans="2:12" ht="18.75" customHeight="1" x14ac:dyDescent="0.2">
      <c r="B87" s="113">
        <f t="shared" ref="B87:B150" si="3">IF(G87&lt;&gt;"",ROW()-17,"")</f>
        <v>70</v>
      </c>
      <c r="C87" s="114" t="s">
        <v>95</v>
      </c>
      <c r="D87" s="114" t="s">
        <v>96</v>
      </c>
      <c r="E87" s="115" t="s">
        <v>238</v>
      </c>
      <c r="F87" s="116">
        <v>42488</v>
      </c>
      <c r="G87" s="117" t="s">
        <v>412</v>
      </c>
      <c r="H87" s="124">
        <f t="shared" si="2"/>
        <v>0</v>
      </c>
      <c r="I87" s="118" t="s">
        <v>397</v>
      </c>
      <c r="J87" s="119"/>
      <c r="K87" s="119">
        <v>1462677</v>
      </c>
      <c r="L87" s="125">
        <v>2</v>
      </c>
    </row>
    <row r="88" spans="2:12" ht="18.75" customHeight="1" x14ac:dyDescent="0.2">
      <c r="B88" s="113">
        <f t="shared" si="3"/>
        <v>71</v>
      </c>
      <c r="C88" s="114" t="s">
        <v>95</v>
      </c>
      <c r="D88" s="114" t="s">
        <v>96</v>
      </c>
      <c r="E88" s="115" t="s">
        <v>239</v>
      </c>
      <c r="F88" s="116">
        <v>42488</v>
      </c>
      <c r="G88" s="117" t="s">
        <v>415</v>
      </c>
      <c r="H88" s="124">
        <f t="shared" si="2"/>
        <v>0</v>
      </c>
      <c r="I88" s="118" t="s">
        <v>399</v>
      </c>
      <c r="J88" s="119"/>
      <c r="K88" s="119">
        <v>780000</v>
      </c>
      <c r="L88" s="125">
        <v>2</v>
      </c>
    </row>
    <row r="89" spans="2:12" ht="18.75" customHeight="1" x14ac:dyDescent="0.2">
      <c r="B89" s="113">
        <f t="shared" si="3"/>
        <v>72</v>
      </c>
      <c r="C89" s="114" t="s">
        <v>95</v>
      </c>
      <c r="D89" s="114" t="s">
        <v>96</v>
      </c>
      <c r="E89" s="115" t="s">
        <v>240</v>
      </c>
      <c r="F89" s="116">
        <v>42489</v>
      </c>
      <c r="G89" s="117" t="s">
        <v>429</v>
      </c>
      <c r="H89" s="124">
        <f t="shared" si="2"/>
        <v>0</v>
      </c>
      <c r="I89" s="118" t="s">
        <v>399</v>
      </c>
      <c r="J89" s="119"/>
      <c r="K89" s="119">
        <v>150000</v>
      </c>
      <c r="L89" s="125">
        <v>2</v>
      </c>
    </row>
    <row r="90" spans="2:12" ht="18.75" customHeight="1" x14ac:dyDescent="0.2">
      <c r="B90" s="113">
        <f t="shared" si="3"/>
        <v>73</v>
      </c>
      <c r="C90" s="114" t="s">
        <v>95</v>
      </c>
      <c r="D90" s="114" t="s">
        <v>96</v>
      </c>
      <c r="E90" s="115" t="s">
        <v>241</v>
      </c>
      <c r="F90" s="116">
        <v>42489</v>
      </c>
      <c r="G90" s="117" t="s">
        <v>134</v>
      </c>
      <c r="H90" s="124">
        <f t="shared" si="2"/>
        <v>0</v>
      </c>
      <c r="I90" s="118" t="s">
        <v>397</v>
      </c>
      <c r="J90" s="119"/>
      <c r="K90" s="119">
        <v>12901720</v>
      </c>
      <c r="L90" s="125">
        <v>2</v>
      </c>
    </row>
    <row r="91" spans="2:12" ht="18.75" customHeight="1" x14ac:dyDescent="0.2">
      <c r="B91" s="113">
        <f t="shared" si="3"/>
        <v>74</v>
      </c>
      <c r="C91" s="114" t="s">
        <v>95</v>
      </c>
      <c r="D91" s="114" t="s">
        <v>96</v>
      </c>
      <c r="E91" s="115" t="s">
        <v>242</v>
      </c>
      <c r="F91" s="116">
        <v>42499</v>
      </c>
      <c r="G91" s="117" t="s">
        <v>418</v>
      </c>
      <c r="H91" s="124">
        <f t="shared" si="2"/>
        <v>0</v>
      </c>
      <c r="I91" s="118" t="s">
        <v>397</v>
      </c>
      <c r="J91" s="119"/>
      <c r="K91" s="119">
        <v>493722</v>
      </c>
      <c r="L91" s="125">
        <v>2</v>
      </c>
    </row>
    <row r="92" spans="2:12" ht="18.75" customHeight="1" x14ac:dyDescent="0.2">
      <c r="B92" s="113">
        <f t="shared" si="3"/>
        <v>75</v>
      </c>
      <c r="C92" s="114" t="s">
        <v>95</v>
      </c>
      <c r="D92" s="114" t="s">
        <v>96</v>
      </c>
      <c r="E92" s="115" t="s">
        <v>243</v>
      </c>
      <c r="F92" s="116">
        <v>42502</v>
      </c>
      <c r="G92" s="117" t="s">
        <v>422</v>
      </c>
      <c r="H92" s="124">
        <f t="shared" si="2"/>
        <v>0</v>
      </c>
      <c r="I92" s="118" t="s">
        <v>399</v>
      </c>
      <c r="J92" s="119"/>
      <c r="K92" s="119">
        <v>100000</v>
      </c>
      <c r="L92" s="125">
        <v>2</v>
      </c>
    </row>
    <row r="93" spans="2:12" ht="18.75" customHeight="1" x14ac:dyDescent="0.2">
      <c r="B93" s="113">
        <f t="shared" si="3"/>
        <v>76</v>
      </c>
      <c r="C93" s="114" t="s">
        <v>95</v>
      </c>
      <c r="D93" s="114" t="s">
        <v>96</v>
      </c>
      <c r="E93" s="115" t="s">
        <v>244</v>
      </c>
      <c r="F93" s="116">
        <v>42502</v>
      </c>
      <c r="G93" s="117" t="s">
        <v>135</v>
      </c>
      <c r="H93" s="124">
        <f t="shared" si="2"/>
        <v>0</v>
      </c>
      <c r="I93" s="118" t="s">
        <v>397</v>
      </c>
      <c r="J93" s="119"/>
      <c r="K93" s="119">
        <v>305140</v>
      </c>
      <c r="L93" s="125">
        <v>2</v>
      </c>
    </row>
    <row r="94" spans="2:12" ht="18.75" customHeight="1" x14ac:dyDescent="0.2">
      <c r="B94" s="113">
        <f t="shared" si="3"/>
        <v>77</v>
      </c>
      <c r="C94" s="114" t="s">
        <v>95</v>
      </c>
      <c r="D94" s="114" t="s">
        <v>96</v>
      </c>
      <c r="E94" s="115" t="s">
        <v>245</v>
      </c>
      <c r="F94" s="116">
        <v>42502</v>
      </c>
      <c r="G94" s="117" t="s">
        <v>418</v>
      </c>
      <c r="H94" s="124">
        <f t="shared" si="2"/>
        <v>0</v>
      </c>
      <c r="I94" s="118" t="s">
        <v>397</v>
      </c>
      <c r="J94" s="119"/>
      <c r="K94" s="119">
        <v>715134</v>
      </c>
      <c r="L94" s="125">
        <v>2</v>
      </c>
    </row>
    <row r="95" spans="2:12" ht="18.75" customHeight="1" x14ac:dyDescent="0.2">
      <c r="B95" s="113">
        <f t="shared" si="3"/>
        <v>78</v>
      </c>
      <c r="C95" s="114" t="s">
        <v>95</v>
      </c>
      <c r="D95" s="114" t="s">
        <v>96</v>
      </c>
      <c r="E95" s="115" t="s">
        <v>246</v>
      </c>
      <c r="F95" s="116">
        <v>42513</v>
      </c>
      <c r="G95" s="117" t="s">
        <v>412</v>
      </c>
      <c r="H95" s="124">
        <f t="shared" si="2"/>
        <v>0</v>
      </c>
      <c r="I95" s="118" t="s">
        <v>397</v>
      </c>
      <c r="J95" s="119"/>
      <c r="K95" s="119">
        <v>175199</v>
      </c>
      <c r="L95" s="125">
        <v>2</v>
      </c>
    </row>
    <row r="96" spans="2:12" ht="18.75" customHeight="1" x14ac:dyDescent="0.2">
      <c r="B96" s="113">
        <f t="shared" si="3"/>
        <v>79</v>
      </c>
      <c r="C96" s="114" t="s">
        <v>95</v>
      </c>
      <c r="D96" s="114" t="s">
        <v>96</v>
      </c>
      <c r="E96" s="115" t="s">
        <v>247</v>
      </c>
      <c r="F96" s="116">
        <v>42515</v>
      </c>
      <c r="G96" s="117" t="s">
        <v>132</v>
      </c>
      <c r="H96" s="124">
        <f t="shared" si="2"/>
        <v>0</v>
      </c>
      <c r="I96" s="118" t="s">
        <v>397</v>
      </c>
      <c r="J96" s="119"/>
      <c r="K96" s="119">
        <v>120000</v>
      </c>
      <c r="L96" s="125">
        <v>2</v>
      </c>
    </row>
    <row r="97" spans="2:12" ht="18.75" customHeight="1" x14ac:dyDescent="0.2">
      <c r="B97" s="113">
        <f t="shared" si="3"/>
        <v>80</v>
      </c>
      <c r="C97" s="114" t="s">
        <v>95</v>
      </c>
      <c r="D97" s="114" t="s">
        <v>96</v>
      </c>
      <c r="E97" s="115" t="s">
        <v>248</v>
      </c>
      <c r="F97" s="116">
        <v>42516</v>
      </c>
      <c r="G97" s="117" t="s">
        <v>418</v>
      </c>
      <c r="H97" s="124">
        <f t="shared" si="2"/>
        <v>0</v>
      </c>
      <c r="I97" s="118" t="s">
        <v>397</v>
      </c>
      <c r="J97" s="119"/>
      <c r="K97" s="119">
        <v>907445</v>
      </c>
      <c r="L97" s="125">
        <v>2</v>
      </c>
    </row>
    <row r="98" spans="2:12" ht="18.75" customHeight="1" x14ac:dyDescent="0.2">
      <c r="B98" s="113">
        <f t="shared" si="3"/>
        <v>81</v>
      </c>
      <c r="C98" s="114" t="s">
        <v>95</v>
      </c>
      <c r="D98" s="114" t="s">
        <v>96</v>
      </c>
      <c r="E98" s="115" t="s">
        <v>249</v>
      </c>
      <c r="F98" s="116">
        <v>42516</v>
      </c>
      <c r="G98" s="117" t="s">
        <v>430</v>
      </c>
      <c r="H98" s="124">
        <f t="shared" si="2"/>
        <v>0</v>
      </c>
      <c r="I98" s="118" t="s">
        <v>397</v>
      </c>
      <c r="J98" s="119"/>
      <c r="K98" s="119">
        <v>1223400</v>
      </c>
      <c r="L98" s="125">
        <v>2</v>
      </c>
    </row>
    <row r="99" spans="2:12" ht="18.75" customHeight="1" x14ac:dyDescent="0.2">
      <c r="B99" s="113">
        <f t="shared" si="3"/>
        <v>82</v>
      </c>
      <c r="C99" s="114" t="s">
        <v>95</v>
      </c>
      <c r="D99" s="114" t="s">
        <v>96</v>
      </c>
      <c r="E99" s="115" t="s">
        <v>250</v>
      </c>
      <c r="F99" s="116">
        <v>42516</v>
      </c>
      <c r="G99" s="117" t="s">
        <v>130</v>
      </c>
      <c r="H99" s="124">
        <f t="shared" si="2"/>
        <v>0</v>
      </c>
      <c r="I99" s="118" t="s">
        <v>397</v>
      </c>
      <c r="J99" s="119"/>
      <c r="K99" s="119">
        <v>19808500</v>
      </c>
      <c r="L99" s="125">
        <v>2</v>
      </c>
    </row>
    <row r="100" spans="2:12" ht="18.75" customHeight="1" x14ac:dyDescent="0.2">
      <c r="B100" s="113">
        <f t="shared" si="3"/>
        <v>83</v>
      </c>
      <c r="C100" s="114" t="s">
        <v>95</v>
      </c>
      <c r="D100" s="114" t="s">
        <v>96</v>
      </c>
      <c r="E100" s="115" t="s">
        <v>251</v>
      </c>
      <c r="F100" s="116">
        <v>42517</v>
      </c>
      <c r="G100" s="117" t="s">
        <v>412</v>
      </c>
      <c r="H100" s="124">
        <f t="shared" si="2"/>
        <v>0</v>
      </c>
      <c r="I100" s="118" t="s">
        <v>397</v>
      </c>
      <c r="J100" s="119"/>
      <c r="K100" s="119">
        <v>991464</v>
      </c>
      <c r="L100" s="125">
        <v>2</v>
      </c>
    </row>
    <row r="101" spans="2:12" ht="18.75" customHeight="1" x14ac:dyDescent="0.2">
      <c r="B101" s="113">
        <f t="shared" si="3"/>
        <v>84</v>
      </c>
      <c r="C101" s="114" t="s">
        <v>95</v>
      </c>
      <c r="D101" s="114" t="s">
        <v>96</v>
      </c>
      <c r="E101" s="115" t="s">
        <v>252</v>
      </c>
      <c r="F101" s="116">
        <v>42521</v>
      </c>
      <c r="G101" s="117" t="s">
        <v>134</v>
      </c>
      <c r="H101" s="124">
        <f t="shared" si="2"/>
        <v>0</v>
      </c>
      <c r="I101" s="118" t="s">
        <v>397</v>
      </c>
      <c r="J101" s="119"/>
      <c r="K101" s="119">
        <v>14145236</v>
      </c>
      <c r="L101" s="125">
        <v>2</v>
      </c>
    </row>
    <row r="102" spans="2:12" ht="18.75" customHeight="1" x14ac:dyDescent="0.2">
      <c r="B102" s="113">
        <f t="shared" si="3"/>
        <v>85</v>
      </c>
      <c r="C102" s="114" t="s">
        <v>95</v>
      </c>
      <c r="D102" s="114" t="s">
        <v>96</v>
      </c>
      <c r="E102" s="115" t="s">
        <v>253</v>
      </c>
      <c r="F102" s="116">
        <v>42523</v>
      </c>
      <c r="G102" s="117" t="s">
        <v>431</v>
      </c>
      <c r="H102" s="124">
        <f t="shared" si="2"/>
        <v>0</v>
      </c>
      <c r="I102" s="118" t="s">
        <v>397</v>
      </c>
      <c r="J102" s="119"/>
      <c r="K102" s="119">
        <v>1357200</v>
      </c>
      <c r="L102" s="125">
        <v>2</v>
      </c>
    </row>
    <row r="103" spans="2:12" ht="18.75" customHeight="1" x14ac:dyDescent="0.2">
      <c r="B103" s="113">
        <f t="shared" si="3"/>
        <v>86</v>
      </c>
      <c r="C103" s="114" t="s">
        <v>95</v>
      </c>
      <c r="D103" s="114" t="s">
        <v>96</v>
      </c>
      <c r="E103" s="115" t="s">
        <v>254</v>
      </c>
      <c r="F103" s="116">
        <v>42527</v>
      </c>
      <c r="G103" s="117" t="s">
        <v>432</v>
      </c>
      <c r="H103" s="124">
        <f t="shared" si="2"/>
        <v>0</v>
      </c>
      <c r="I103" s="118" t="s">
        <v>397</v>
      </c>
      <c r="J103" s="119"/>
      <c r="K103" s="119">
        <v>4379455</v>
      </c>
      <c r="L103" s="125">
        <v>2</v>
      </c>
    </row>
    <row r="104" spans="2:12" ht="18.75" customHeight="1" x14ac:dyDescent="0.2">
      <c r="B104" s="113">
        <f t="shared" si="3"/>
        <v>87</v>
      </c>
      <c r="C104" s="114" t="s">
        <v>95</v>
      </c>
      <c r="D104" s="114" t="s">
        <v>96</v>
      </c>
      <c r="E104" s="115" t="s">
        <v>255</v>
      </c>
      <c r="F104" s="116">
        <v>42527</v>
      </c>
      <c r="G104" s="117" t="s">
        <v>412</v>
      </c>
      <c r="H104" s="124">
        <f t="shared" si="2"/>
        <v>0</v>
      </c>
      <c r="I104" s="118" t="s">
        <v>397</v>
      </c>
      <c r="J104" s="119"/>
      <c r="K104" s="119">
        <v>150003</v>
      </c>
      <c r="L104" s="125">
        <v>2</v>
      </c>
    </row>
    <row r="105" spans="2:12" ht="18.75" customHeight="1" x14ac:dyDescent="0.2">
      <c r="B105" s="113">
        <f t="shared" si="3"/>
        <v>88</v>
      </c>
      <c r="C105" s="114" t="s">
        <v>95</v>
      </c>
      <c r="D105" s="114" t="s">
        <v>96</v>
      </c>
      <c r="E105" s="115" t="s">
        <v>256</v>
      </c>
      <c r="F105" s="116">
        <v>42528</v>
      </c>
      <c r="G105" s="117" t="s">
        <v>418</v>
      </c>
      <c r="H105" s="124">
        <f t="shared" si="2"/>
        <v>0</v>
      </c>
      <c r="I105" s="118" t="s">
        <v>400</v>
      </c>
      <c r="J105" s="119"/>
      <c r="K105" s="119">
        <v>913045</v>
      </c>
      <c r="L105" s="125">
        <v>2</v>
      </c>
    </row>
    <row r="106" spans="2:12" ht="18.75" customHeight="1" x14ac:dyDescent="0.2">
      <c r="B106" s="113">
        <f t="shared" si="3"/>
        <v>89</v>
      </c>
      <c r="C106" s="114" t="s">
        <v>95</v>
      </c>
      <c r="D106" s="114" t="s">
        <v>96</v>
      </c>
      <c r="E106" s="115" t="s">
        <v>257</v>
      </c>
      <c r="F106" s="116">
        <v>42530</v>
      </c>
      <c r="G106" s="117" t="s">
        <v>433</v>
      </c>
      <c r="H106" s="124">
        <f t="shared" si="2"/>
        <v>0</v>
      </c>
      <c r="I106" s="118" t="s">
        <v>400</v>
      </c>
      <c r="J106" s="119"/>
      <c r="K106" s="119">
        <v>164000</v>
      </c>
      <c r="L106" s="125">
        <v>2</v>
      </c>
    </row>
    <row r="107" spans="2:12" ht="18.75" customHeight="1" x14ac:dyDescent="0.2">
      <c r="B107" s="113">
        <f t="shared" si="3"/>
        <v>90</v>
      </c>
      <c r="C107" s="114" t="s">
        <v>95</v>
      </c>
      <c r="D107" s="114" t="s">
        <v>96</v>
      </c>
      <c r="E107" s="115" t="s">
        <v>258</v>
      </c>
      <c r="F107" s="116">
        <v>42532</v>
      </c>
      <c r="G107" s="117" t="s">
        <v>434</v>
      </c>
      <c r="H107" s="124">
        <f t="shared" si="2"/>
        <v>0</v>
      </c>
      <c r="I107" s="118" t="s">
        <v>397</v>
      </c>
      <c r="J107" s="119"/>
      <c r="K107" s="119">
        <v>855410</v>
      </c>
      <c r="L107" s="125">
        <v>2</v>
      </c>
    </row>
    <row r="108" spans="2:12" ht="18.75" customHeight="1" x14ac:dyDescent="0.2">
      <c r="B108" s="113">
        <f t="shared" si="3"/>
        <v>91</v>
      </c>
      <c r="C108" s="114" t="s">
        <v>95</v>
      </c>
      <c r="D108" s="114" t="s">
        <v>96</v>
      </c>
      <c r="E108" s="115" t="s">
        <v>259</v>
      </c>
      <c r="F108" s="116">
        <v>42532</v>
      </c>
      <c r="G108" s="117" t="s">
        <v>435</v>
      </c>
      <c r="H108" s="124">
        <f t="shared" si="2"/>
        <v>0</v>
      </c>
      <c r="I108" s="118" t="s">
        <v>397</v>
      </c>
      <c r="J108" s="119"/>
      <c r="K108" s="119">
        <v>11015906</v>
      </c>
      <c r="L108" s="125">
        <v>2</v>
      </c>
    </row>
    <row r="109" spans="2:12" ht="18.75" customHeight="1" x14ac:dyDescent="0.2">
      <c r="B109" s="113">
        <f t="shared" si="3"/>
        <v>92</v>
      </c>
      <c r="C109" s="114" t="s">
        <v>95</v>
      </c>
      <c r="D109" s="114" t="s">
        <v>96</v>
      </c>
      <c r="E109" s="115" t="s">
        <v>260</v>
      </c>
      <c r="F109" s="116">
        <v>42534</v>
      </c>
      <c r="G109" s="117" t="s">
        <v>422</v>
      </c>
      <c r="H109" s="124">
        <f t="shared" si="2"/>
        <v>0</v>
      </c>
      <c r="I109" s="118" t="s">
        <v>399</v>
      </c>
      <c r="J109" s="119"/>
      <c r="K109" s="119">
        <v>70000</v>
      </c>
      <c r="L109" s="125">
        <v>2</v>
      </c>
    </row>
    <row r="110" spans="2:12" ht="18.75" customHeight="1" x14ac:dyDescent="0.2">
      <c r="B110" s="113">
        <f t="shared" si="3"/>
        <v>93</v>
      </c>
      <c r="C110" s="114" t="s">
        <v>95</v>
      </c>
      <c r="D110" s="114" t="s">
        <v>96</v>
      </c>
      <c r="E110" s="115" t="s">
        <v>261</v>
      </c>
      <c r="F110" s="116">
        <v>42535</v>
      </c>
      <c r="G110" s="117" t="s">
        <v>130</v>
      </c>
      <c r="H110" s="124">
        <f t="shared" si="2"/>
        <v>0</v>
      </c>
      <c r="I110" s="118" t="s">
        <v>397</v>
      </c>
      <c r="J110" s="119"/>
      <c r="K110" s="119">
        <v>22290000</v>
      </c>
      <c r="L110" s="125">
        <v>2</v>
      </c>
    </row>
    <row r="111" spans="2:12" ht="18.75" customHeight="1" x14ac:dyDescent="0.2">
      <c r="B111" s="113">
        <f t="shared" si="3"/>
        <v>94</v>
      </c>
      <c r="C111" s="114" t="s">
        <v>95</v>
      </c>
      <c r="D111" s="114" t="s">
        <v>96</v>
      </c>
      <c r="E111" s="115" t="s">
        <v>262</v>
      </c>
      <c r="F111" s="116">
        <v>42536</v>
      </c>
      <c r="G111" s="117" t="s">
        <v>425</v>
      </c>
      <c r="H111" s="124">
        <f t="shared" si="2"/>
        <v>0</v>
      </c>
      <c r="I111" s="118" t="s">
        <v>399</v>
      </c>
      <c r="J111" s="119"/>
      <c r="K111" s="119">
        <v>82000</v>
      </c>
      <c r="L111" s="125">
        <v>2</v>
      </c>
    </row>
    <row r="112" spans="2:12" ht="18.75" customHeight="1" x14ac:dyDescent="0.2">
      <c r="B112" s="113">
        <f t="shared" si="3"/>
        <v>95</v>
      </c>
      <c r="C112" s="114" t="s">
        <v>95</v>
      </c>
      <c r="D112" s="114" t="s">
        <v>96</v>
      </c>
      <c r="E112" s="115" t="s">
        <v>263</v>
      </c>
      <c r="F112" s="116">
        <v>42536</v>
      </c>
      <c r="G112" s="117" t="s">
        <v>133</v>
      </c>
      <c r="H112" s="124">
        <f t="shared" si="2"/>
        <v>0</v>
      </c>
      <c r="I112" s="118" t="s">
        <v>397</v>
      </c>
      <c r="J112" s="119"/>
      <c r="K112" s="119">
        <v>980000</v>
      </c>
      <c r="L112" s="125">
        <v>2</v>
      </c>
    </row>
    <row r="113" spans="2:12" ht="18.75" customHeight="1" x14ac:dyDescent="0.2">
      <c r="B113" s="113">
        <f t="shared" si="3"/>
        <v>96</v>
      </c>
      <c r="C113" s="114" t="s">
        <v>95</v>
      </c>
      <c r="D113" s="114" t="s">
        <v>96</v>
      </c>
      <c r="E113" s="115" t="s">
        <v>264</v>
      </c>
      <c r="F113" s="116">
        <v>42536</v>
      </c>
      <c r="G113" s="117" t="s">
        <v>412</v>
      </c>
      <c r="H113" s="124">
        <f t="shared" si="2"/>
        <v>0</v>
      </c>
      <c r="I113" s="118" t="s">
        <v>397</v>
      </c>
      <c r="J113" s="119"/>
      <c r="K113" s="119">
        <v>323775</v>
      </c>
      <c r="L113" s="125">
        <v>2</v>
      </c>
    </row>
    <row r="114" spans="2:12" ht="18.75" customHeight="1" x14ac:dyDescent="0.2">
      <c r="B114" s="113">
        <f t="shared" si="3"/>
        <v>97</v>
      </c>
      <c r="C114" s="114" t="s">
        <v>95</v>
      </c>
      <c r="D114" s="114" t="s">
        <v>96</v>
      </c>
      <c r="E114" s="115" t="s">
        <v>265</v>
      </c>
      <c r="F114" s="116">
        <v>42539</v>
      </c>
      <c r="G114" s="117" t="s">
        <v>436</v>
      </c>
      <c r="H114" s="124">
        <f t="shared" si="2"/>
        <v>0</v>
      </c>
      <c r="I114" s="118" t="s">
        <v>403</v>
      </c>
      <c r="J114" s="119"/>
      <c r="K114" s="119">
        <v>1050000</v>
      </c>
      <c r="L114" s="125">
        <v>2</v>
      </c>
    </row>
    <row r="115" spans="2:12" ht="18.75" customHeight="1" x14ac:dyDescent="0.2">
      <c r="B115" s="113">
        <f t="shared" si="3"/>
        <v>98</v>
      </c>
      <c r="C115" s="114" t="s">
        <v>95</v>
      </c>
      <c r="D115" s="114" t="s">
        <v>96</v>
      </c>
      <c r="E115" s="115" t="s">
        <v>266</v>
      </c>
      <c r="F115" s="116">
        <v>42544</v>
      </c>
      <c r="G115" s="117" t="s">
        <v>437</v>
      </c>
      <c r="H115" s="124">
        <f t="shared" si="2"/>
        <v>0</v>
      </c>
      <c r="I115" s="118" t="s">
        <v>397</v>
      </c>
      <c r="J115" s="119"/>
      <c r="K115" s="119">
        <v>3380262</v>
      </c>
      <c r="L115" s="125">
        <v>2</v>
      </c>
    </row>
    <row r="116" spans="2:12" ht="18.75" customHeight="1" x14ac:dyDescent="0.2">
      <c r="B116" s="113">
        <f t="shared" si="3"/>
        <v>99</v>
      </c>
      <c r="C116" s="114" t="s">
        <v>95</v>
      </c>
      <c r="D116" s="114" t="s">
        <v>96</v>
      </c>
      <c r="E116" s="115" t="s">
        <v>267</v>
      </c>
      <c r="F116" s="116">
        <v>42548</v>
      </c>
      <c r="G116" s="117" t="s">
        <v>412</v>
      </c>
      <c r="H116" s="124">
        <f t="shared" si="2"/>
        <v>0</v>
      </c>
      <c r="I116" s="118" t="s">
        <v>397</v>
      </c>
      <c r="J116" s="119"/>
      <c r="K116" s="119">
        <v>175200</v>
      </c>
      <c r="L116" s="125">
        <v>2</v>
      </c>
    </row>
    <row r="117" spans="2:12" ht="18.75" customHeight="1" x14ac:dyDescent="0.2">
      <c r="B117" s="113">
        <f t="shared" si="3"/>
        <v>100</v>
      </c>
      <c r="C117" s="114" t="s">
        <v>95</v>
      </c>
      <c r="D117" s="114" t="s">
        <v>96</v>
      </c>
      <c r="E117" s="115" t="s">
        <v>268</v>
      </c>
      <c r="F117" s="116">
        <v>42548</v>
      </c>
      <c r="G117" s="117" t="s">
        <v>133</v>
      </c>
      <c r="H117" s="124">
        <f t="shared" si="2"/>
        <v>0</v>
      </c>
      <c r="I117" s="118" t="s">
        <v>397</v>
      </c>
      <c r="J117" s="119"/>
      <c r="K117" s="119">
        <v>960400</v>
      </c>
      <c r="L117" s="125">
        <v>2</v>
      </c>
    </row>
    <row r="118" spans="2:12" ht="18.75" customHeight="1" x14ac:dyDescent="0.2">
      <c r="B118" s="113">
        <f t="shared" si="3"/>
        <v>101</v>
      </c>
      <c r="C118" s="114" t="s">
        <v>95</v>
      </c>
      <c r="D118" s="114" t="s">
        <v>96</v>
      </c>
      <c r="E118" s="115" t="s">
        <v>269</v>
      </c>
      <c r="F118" s="116">
        <v>42548</v>
      </c>
      <c r="G118" s="117" t="s">
        <v>434</v>
      </c>
      <c r="H118" s="124">
        <f t="shared" si="2"/>
        <v>0</v>
      </c>
      <c r="I118" s="118" t="s">
        <v>397</v>
      </c>
      <c r="J118" s="119"/>
      <c r="K118" s="119">
        <v>1289506</v>
      </c>
      <c r="L118" s="125">
        <v>2</v>
      </c>
    </row>
    <row r="119" spans="2:12" ht="18.75" customHeight="1" x14ac:dyDescent="0.2">
      <c r="B119" s="113">
        <f t="shared" si="3"/>
        <v>102</v>
      </c>
      <c r="C119" s="114" t="s">
        <v>95</v>
      </c>
      <c r="D119" s="114" t="s">
        <v>96</v>
      </c>
      <c r="E119" s="115" t="s">
        <v>270</v>
      </c>
      <c r="F119" s="116">
        <v>42549</v>
      </c>
      <c r="G119" s="117" t="s">
        <v>418</v>
      </c>
      <c r="H119" s="124">
        <f t="shared" si="2"/>
        <v>0</v>
      </c>
      <c r="I119" s="118" t="s">
        <v>403</v>
      </c>
      <c r="J119" s="119"/>
      <c r="K119" s="119">
        <v>1562000</v>
      </c>
      <c r="L119" s="125">
        <v>2</v>
      </c>
    </row>
    <row r="120" spans="2:12" ht="18.75" customHeight="1" x14ac:dyDescent="0.2">
      <c r="B120" s="113">
        <f t="shared" si="3"/>
        <v>103</v>
      </c>
      <c r="C120" s="114" t="s">
        <v>95</v>
      </c>
      <c r="D120" s="114" t="s">
        <v>96</v>
      </c>
      <c r="E120" s="115" t="s">
        <v>271</v>
      </c>
      <c r="F120" s="116">
        <v>42550</v>
      </c>
      <c r="G120" s="117" t="s">
        <v>438</v>
      </c>
      <c r="H120" s="124">
        <f t="shared" si="2"/>
        <v>0</v>
      </c>
      <c r="I120" s="118" t="s">
        <v>403</v>
      </c>
      <c r="J120" s="119"/>
      <c r="K120" s="119">
        <v>105600</v>
      </c>
      <c r="L120" s="125">
        <v>2</v>
      </c>
    </row>
    <row r="121" spans="2:12" ht="18.75" customHeight="1" x14ac:dyDescent="0.2">
      <c r="B121" s="113">
        <f t="shared" si="3"/>
        <v>104</v>
      </c>
      <c r="C121" s="114" t="s">
        <v>95</v>
      </c>
      <c r="D121" s="114" t="s">
        <v>96</v>
      </c>
      <c r="E121" s="115" t="s">
        <v>272</v>
      </c>
      <c r="F121" s="116">
        <v>42550</v>
      </c>
      <c r="G121" s="117" t="s">
        <v>415</v>
      </c>
      <c r="H121" s="124">
        <f t="shared" si="2"/>
        <v>0</v>
      </c>
      <c r="I121" s="118" t="s">
        <v>399</v>
      </c>
      <c r="J121" s="119"/>
      <c r="K121" s="119">
        <v>170000</v>
      </c>
      <c r="L121" s="125">
        <v>2</v>
      </c>
    </row>
    <row r="122" spans="2:12" ht="18.75" customHeight="1" x14ac:dyDescent="0.2">
      <c r="B122" s="113">
        <f t="shared" si="3"/>
        <v>105</v>
      </c>
      <c r="C122" s="114" t="s">
        <v>95</v>
      </c>
      <c r="D122" s="114" t="s">
        <v>96</v>
      </c>
      <c r="E122" s="115" t="s">
        <v>273</v>
      </c>
      <c r="F122" s="116">
        <v>42551</v>
      </c>
      <c r="G122" s="117" t="s">
        <v>412</v>
      </c>
      <c r="H122" s="124">
        <f t="shared" si="2"/>
        <v>0</v>
      </c>
      <c r="I122" s="118" t="s">
        <v>397</v>
      </c>
      <c r="J122" s="119"/>
      <c r="K122" s="119">
        <v>1350795</v>
      </c>
      <c r="L122" s="125">
        <v>2</v>
      </c>
    </row>
    <row r="123" spans="2:12" ht="18.75" customHeight="1" x14ac:dyDescent="0.2">
      <c r="B123" s="113">
        <f t="shared" si="3"/>
        <v>106</v>
      </c>
      <c r="C123" s="114" t="s">
        <v>95</v>
      </c>
      <c r="D123" s="114" t="s">
        <v>96</v>
      </c>
      <c r="E123" s="115" t="s">
        <v>274</v>
      </c>
      <c r="F123" s="116">
        <v>42551</v>
      </c>
      <c r="G123" s="117" t="s">
        <v>439</v>
      </c>
      <c r="H123" s="124">
        <f t="shared" si="2"/>
        <v>0</v>
      </c>
      <c r="I123" s="118" t="s">
        <v>404</v>
      </c>
      <c r="J123" s="119"/>
      <c r="K123" s="119">
        <v>140000</v>
      </c>
      <c r="L123" s="125">
        <v>2</v>
      </c>
    </row>
    <row r="124" spans="2:12" ht="18.75" customHeight="1" x14ac:dyDescent="0.2">
      <c r="B124" s="113">
        <f t="shared" si="3"/>
        <v>107</v>
      </c>
      <c r="C124" s="114" t="s">
        <v>95</v>
      </c>
      <c r="D124" s="114" t="s">
        <v>96</v>
      </c>
      <c r="E124" s="115" t="s">
        <v>275</v>
      </c>
      <c r="F124" s="116">
        <v>42551</v>
      </c>
      <c r="G124" s="117" t="s">
        <v>435</v>
      </c>
      <c r="H124" s="124">
        <f t="shared" si="2"/>
        <v>0</v>
      </c>
      <c r="I124" s="118" t="s">
        <v>397</v>
      </c>
      <c r="J124" s="119"/>
      <c r="K124" s="119">
        <v>7222660</v>
      </c>
      <c r="L124" s="125">
        <v>2</v>
      </c>
    </row>
    <row r="125" spans="2:12" ht="18.75" customHeight="1" x14ac:dyDescent="0.2">
      <c r="B125" s="113">
        <f t="shared" si="3"/>
        <v>108</v>
      </c>
      <c r="C125" s="114" t="s">
        <v>95</v>
      </c>
      <c r="D125" s="114" t="s">
        <v>96</v>
      </c>
      <c r="E125" s="115" t="s">
        <v>276</v>
      </c>
      <c r="F125" s="116">
        <v>42551</v>
      </c>
      <c r="G125" s="117" t="s">
        <v>134</v>
      </c>
      <c r="H125" s="124">
        <f t="shared" si="2"/>
        <v>0</v>
      </c>
      <c r="I125" s="118" t="s">
        <v>397</v>
      </c>
      <c r="J125" s="119"/>
      <c r="K125" s="119">
        <v>11895956</v>
      </c>
      <c r="L125" s="125">
        <v>2</v>
      </c>
    </row>
    <row r="126" spans="2:12" ht="18.75" customHeight="1" x14ac:dyDescent="0.2">
      <c r="B126" s="113">
        <f t="shared" si="3"/>
        <v>109</v>
      </c>
      <c r="C126" s="114" t="s">
        <v>95</v>
      </c>
      <c r="D126" s="114" t="s">
        <v>96</v>
      </c>
      <c r="E126" s="115" t="s">
        <v>277</v>
      </c>
      <c r="F126" s="116">
        <v>42562</v>
      </c>
      <c r="G126" s="117" t="s">
        <v>135</v>
      </c>
      <c r="H126" s="124">
        <f t="shared" si="2"/>
        <v>0</v>
      </c>
      <c r="I126" s="118" t="s">
        <v>397</v>
      </c>
      <c r="J126" s="119"/>
      <c r="K126" s="119">
        <v>240900</v>
      </c>
      <c r="L126" s="125">
        <v>3</v>
      </c>
    </row>
    <row r="127" spans="2:12" ht="18.75" customHeight="1" x14ac:dyDescent="0.2">
      <c r="B127" s="113">
        <f t="shared" si="3"/>
        <v>110</v>
      </c>
      <c r="C127" s="114" t="s">
        <v>95</v>
      </c>
      <c r="D127" s="114" t="s">
        <v>96</v>
      </c>
      <c r="E127" s="115" t="s">
        <v>278</v>
      </c>
      <c r="F127" s="116">
        <v>42565</v>
      </c>
      <c r="G127" s="117" t="s">
        <v>434</v>
      </c>
      <c r="H127" s="124">
        <f t="shared" si="2"/>
        <v>0</v>
      </c>
      <c r="I127" s="118" t="s">
        <v>397</v>
      </c>
      <c r="J127" s="119"/>
      <c r="K127" s="119">
        <v>936177</v>
      </c>
      <c r="L127" s="125">
        <v>3</v>
      </c>
    </row>
    <row r="128" spans="2:12" ht="18.75" customHeight="1" x14ac:dyDescent="0.2">
      <c r="B128" s="113">
        <f t="shared" si="3"/>
        <v>111</v>
      </c>
      <c r="C128" s="114" t="s">
        <v>95</v>
      </c>
      <c r="D128" s="114" t="s">
        <v>96</v>
      </c>
      <c r="E128" s="115" t="s">
        <v>279</v>
      </c>
      <c r="F128" s="116">
        <v>42566</v>
      </c>
      <c r="G128" s="117" t="s">
        <v>440</v>
      </c>
      <c r="H128" s="124">
        <f t="shared" si="2"/>
        <v>0</v>
      </c>
      <c r="I128" s="118" t="s">
        <v>397</v>
      </c>
      <c r="J128" s="119"/>
      <c r="K128" s="119">
        <v>1128963</v>
      </c>
      <c r="L128" s="125">
        <v>3</v>
      </c>
    </row>
    <row r="129" spans="2:12" ht="18.75" customHeight="1" x14ac:dyDescent="0.2">
      <c r="B129" s="113">
        <f t="shared" si="3"/>
        <v>112</v>
      </c>
      <c r="C129" s="114" t="s">
        <v>95</v>
      </c>
      <c r="D129" s="114" t="s">
        <v>96</v>
      </c>
      <c r="E129" s="115" t="s">
        <v>280</v>
      </c>
      <c r="F129" s="116">
        <v>42569</v>
      </c>
      <c r="G129" s="117" t="s">
        <v>441</v>
      </c>
      <c r="H129" s="124">
        <f t="shared" si="2"/>
        <v>0</v>
      </c>
      <c r="I129" s="118" t="s">
        <v>397</v>
      </c>
      <c r="J129" s="119"/>
      <c r="K129" s="119">
        <v>259580</v>
      </c>
      <c r="L129" s="125">
        <v>3</v>
      </c>
    </row>
    <row r="130" spans="2:12" ht="18.75" customHeight="1" x14ac:dyDescent="0.2">
      <c r="B130" s="113">
        <f t="shared" si="3"/>
        <v>113</v>
      </c>
      <c r="C130" s="114" t="s">
        <v>95</v>
      </c>
      <c r="D130" s="114" t="s">
        <v>96</v>
      </c>
      <c r="E130" s="115" t="s">
        <v>281</v>
      </c>
      <c r="F130" s="116">
        <v>42576</v>
      </c>
      <c r="G130" s="117" t="s">
        <v>437</v>
      </c>
      <c r="H130" s="124">
        <f t="shared" si="2"/>
        <v>0</v>
      </c>
      <c r="I130" s="118" t="s">
        <v>397</v>
      </c>
      <c r="J130" s="119"/>
      <c r="K130" s="119">
        <v>4500000</v>
      </c>
      <c r="L130" s="125">
        <v>3</v>
      </c>
    </row>
    <row r="131" spans="2:12" ht="18.75" customHeight="1" x14ac:dyDescent="0.2">
      <c r="B131" s="113">
        <f t="shared" si="3"/>
        <v>114</v>
      </c>
      <c r="C131" s="114" t="s">
        <v>95</v>
      </c>
      <c r="D131" s="114" t="s">
        <v>96</v>
      </c>
      <c r="E131" s="115" t="s">
        <v>282</v>
      </c>
      <c r="F131" s="116">
        <v>42576</v>
      </c>
      <c r="G131" s="117" t="s">
        <v>412</v>
      </c>
      <c r="H131" s="124">
        <f t="shared" si="2"/>
        <v>0</v>
      </c>
      <c r="I131" s="118" t="s">
        <v>397</v>
      </c>
      <c r="J131" s="119"/>
      <c r="K131" s="119">
        <v>1026000</v>
      </c>
      <c r="L131" s="125">
        <v>3</v>
      </c>
    </row>
    <row r="132" spans="2:12" ht="18.75" customHeight="1" x14ac:dyDescent="0.2">
      <c r="B132" s="113">
        <f t="shared" si="3"/>
        <v>115</v>
      </c>
      <c r="C132" s="114" t="s">
        <v>95</v>
      </c>
      <c r="D132" s="114" t="s">
        <v>96</v>
      </c>
      <c r="E132" s="115" t="s">
        <v>283</v>
      </c>
      <c r="F132" s="116">
        <v>42579</v>
      </c>
      <c r="G132" s="117" t="s">
        <v>442</v>
      </c>
      <c r="H132" s="124">
        <f t="shared" si="2"/>
        <v>0</v>
      </c>
      <c r="I132" s="118" t="s">
        <v>397</v>
      </c>
      <c r="J132" s="119"/>
      <c r="K132" s="119">
        <v>1496500</v>
      </c>
      <c r="L132" s="125">
        <v>3</v>
      </c>
    </row>
    <row r="133" spans="2:12" ht="18.75" customHeight="1" x14ac:dyDescent="0.2">
      <c r="B133" s="113">
        <f t="shared" si="3"/>
        <v>116</v>
      </c>
      <c r="C133" s="114" t="s">
        <v>95</v>
      </c>
      <c r="D133" s="114" t="s">
        <v>96</v>
      </c>
      <c r="E133" s="115" t="s">
        <v>284</v>
      </c>
      <c r="F133" s="116">
        <v>42579</v>
      </c>
      <c r="G133" s="117" t="s">
        <v>415</v>
      </c>
      <c r="H133" s="124">
        <f t="shared" si="2"/>
        <v>0</v>
      </c>
      <c r="I133" s="118" t="s">
        <v>399</v>
      </c>
      <c r="J133" s="119"/>
      <c r="K133" s="119">
        <v>260000</v>
      </c>
      <c r="L133" s="125">
        <v>3</v>
      </c>
    </row>
    <row r="134" spans="2:12" ht="18.75" customHeight="1" x14ac:dyDescent="0.2">
      <c r="B134" s="113">
        <f t="shared" si="3"/>
        <v>117</v>
      </c>
      <c r="C134" s="114" t="s">
        <v>95</v>
      </c>
      <c r="D134" s="114" t="s">
        <v>96</v>
      </c>
      <c r="E134" s="115" t="s">
        <v>285</v>
      </c>
      <c r="F134" s="116">
        <v>42580</v>
      </c>
      <c r="G134" s="117" t="s">
        <v>130</v>
      </c>
      <c r="H134" s="124">
        <f t="shared" si="2"/>
        <v>0</v>
      </c>
      <c r="I134" s="118" t="s">
        <v>397</v>
      </c>
      <c r="J134" s="119"/>
      <c r="K134" s="119">
        <v>25305000</v>
      </c>
      <c r="L134" s="125">
        <v>3</v>
      </c>
    </row>
    <row r="135" spans="2:12" ht="18.75" customHeight="1" x14ac:dyDescent="0.2">
      <c r="B135" s="113">
        <f t="shared" si="3"/>
        <v>118</v>
      </c>
      <c r="C135" s="114" t="s">
        <v>95</v>
      </c>
      <c r="D135" s="114" t="s">
        <v>96</v>
      </c>
      <c r="E135" s="115" t="s">
        <v>286</v>
      </c>
      <c r="F135" s="116">
        <v>42580</v>
      </c>
      <c r="G135" s="117" t="s">
        <v>443</v>
      </c>
      <c r="H135" s="124">
        <f t="shared" si="2"/>
        <v>0</v>
      </c>
      <c r="I135" s="118" t="s">
        <v>397</v>
      </c>
      <c r="J135" s="119"/>
      <c r="K135" s="119">
        <v>1785000</v>
      </c>
      <c r="L135" s="125">
        <v>3</v>
      </c>
    </row>
    <row r="136" spans="2:12" ht="18.75" customHeight="1" x14ac:dyDescent="0.2">
      <c r="B136" s="113">
        <f t="shared" si="3"/>
        <v>119</v>
      </c>
      <c r="C136" s="114" t="s">
        <v>95</v>
      </c>
      <c r="D136" s="114" t="s">
        <v>96</v>
      </c>
      <c r="E136" s="115" t="s">
        <v>287</v>
      </c>
      <c r="F136" s="116">
        <v>42581</v>
      </c>
      <c r="G136" s="117" t="s">
        <v>134</v>
      </c>
      <c r="H136" s="124">
        <f t="shared" si="2"/>
        <v>0</v>
      </c>
      <c r="I136" s="118" t="s">
        <v>397</v>
      </c>
      <c r="J136" s="119"/>
      <c r="K136" s="119">
        <v>13052878</v>
      </c>
      <c r="L136" s="125">
        <v>3</v>
      </c>
    </row>
    <row r="137" spans="2:12" ht="18.75" customHeight="1" x14ac:dyDescent="0.2">
      <c r="B137" s="113">
        <f t="shared" si="3"/>
        <v>120</v>
      </c>
      <c r="C137" s="114" t="s">
        <v>95</v>
      </c>
      <c r="D137" s="114" t="s">
        <v>96</v>
      </c>
      <c r="E137" s="115" t="s">
        <v>288</v>
      </c>
      <c r="F137" s="116">
        <v>42581</v>
      </c>
      <c r="G137" s="117" t="s">
        <v>443</v>
      </c>
      <c r="H137" s="124">
        <f t="shared" si="2"/>
        <v>0</v>
      </c>
      <c r="I137" s="118" t="s">
        <v>397</v>
      </c>
      <c r="J137" s="119"/>
      <c r="K137" s="119">
        <v>1700000</v>
      </c>
      <c r="L137" s="125">
        <v>3</v>
      </c>
    </row>
    <row r="138" spans="2:12" ht="18.75" customHeight="1" x14ac:dyDescent="0.2">
      <c r="B138" s="113">
        <f t="shared" si="3"/>
        <v>121</v>
      </c>
      <c r="C138" s="114" t="s">
        <v>95</v>
      </c>
      <c r="D138" s="114" t="s">
        <v>96</v>
      </c>
      <c r="E138" s="115" t="s">
        <v>289</v>
      </c>
      <c r="F138" s="116">
        <v>42584</v>
      </c>
      <c r="G138" s="117" t="s">
        <v>421</v>
      </c>
      <c r="H138" s="124">
        <f t="shared" si="2"/>
        <v>0</v>
      </c>
      <c r="I138" s="118" t="s">
        <v>397</v>
      </c>
      <c r="J138" s="119"/>
      <c r="K138" s="119">
        <v>358000</v>
      </c>
      <c r="L138" s="125">
        <v>3</v>
      </c>
    </row>
    <row r="139" spans="2:12" ht="18.75" customHeight="1" x14ac:dyDescent="0.2">
      <c r="B139" s="113">
        <f t="shared" si="3"/>
        <v>122</v>
      </c>
      <c r="C139" s="114" t="s">
        <v>95</v>
      </c>
      <c r="D139" s="114" t="s">
        <v>96</v>
      </c>
      <c r="E139" s="115" t="s">
        <v>290</v>
      </c>
      <c r="F139" s="116">
        <v>42587</v>
      </c>
      <c r="G139" s="117" t="s">
        <v>412</v>
      </c>
      <c r="H139" s="124">
        <f t="shared" si="2"/>
        <v>0</v>
      </c>
      <c r="I139" s="118" t="s">
        <v>397</v>
      </c>
      <c r="J139" s="119"/>
      <c r="K139" s="119">
        <v>306500</v>
      </c>
      <c r="L139" s="125">
        <v>3</v>
      </c>
    </row>
    <row r="140" spans="2:12" ht="18.75" customHeight="1" x14ac:dyDescent="0.2">
      <c r="B140" s="113">
        <f t="shared" si="3"/>
        <v>123</v>
      </c>
      <c r="C140" s="114" t="s">
        <v>95</v>
      </c>
      <c r="D140" s="114" t="s">
        <v>96</v>
      </c>
      <c r="E140" s="115" t="s">
        <v>291</v>
      </c>
      <c r="F140" s="116">
        <v>42588</v>
      </c>
      <c r="G140" s="117" t="s">
        <v>411</v>
      </c>
      <c r="H140" s="124">
        <f t="shared" si="2"/>
        <v>0</v>
      </c>
      <c r="I140" s="118" t="s">
        <v>397</v>
      </c>
      <c r="J140" s="119"/>
      <c r="K140" s="119">
        <v>987640</v>
      </c>
      <c r="L140" s="125">
        <v>3</v>
      </c>
    </row>
    <row r="141" spans="2:12" ht="18.75" customHeight="1" x14ac:dyDescent="0.2">
      <c r="B141" s="113">
        <f t="shared" si="3"/>
        <v>124</v>
      </c>
      <c r="C141" s="114" t="s">
        <v>95</v>
      </c>
      <c r="D141" s="114" t="s">
        <v>96</v>
      </c>
      <c r="E141" s="115" t="s">
        <v>292</v>
      </c>
      <c r="F141" s="116">
        <v>42588</v>
      </c>
      <c r="G141" s="117" t="s">
        <v>440</v>
      </c>
      <c r="H141" s="124">
        <f t="shared" si="2"/>
        <v>0</v>
      </c>
      <c r="I141" s="118" t="s">
        <v>397</v>
      </c>
      <c r="J141" s="119"/>
      <c r="K141" s="119">
        <v>278686</v>
      </c>
      <c r="L141" s="125">
        <v>3</v>
      </c>
    </row>
    <row r="142" spans="2:12" ht="18.75" customHeight="1" x14ac:dyDescent="0.2">
      <c r="B142" s="113">
        <f t="shared" si="3"/>
        <v>125</v>
      </c>
      <c r="C142" s="114" t="s">
        <v>95</v>
      </c>
      <c r="D142" s="114" t="s">
        <v>96</v>
      </c>
      <c r="E142" s="115" t="s">
        <v>293</v>
      </c>
      <c r="F142" s="116">
        <v>42589</v>
      </c>
      <c r="G142" s="117" t="s">
        <v>443</v>
      </c>
      <c r="H142" s="124">
        <f t="shared" si="2"/>
        <v>0</v>
      </c>
      <c r="I142" s="118" t="s">
        <v>405</v>
      </c>
      <c r="J142" s="119"/>
      <c r="K142" s="119">
        <v>795052</v>
      </c>
      <c r="L142" s="125">
        <v>3</v>
      </c>
    </row>
    <row r="143" spans="2:12" ht="18.75" customHeight="1" x14ac:dyDescent="0.2">
      <c r="B143" s="113">
        <f t="shared" si="3"/>
        <v>126</v>
      </c>
      <c r="C143" s="114" t="s">
        <v>95</v>
      </c>
      <c r="D143" s="114" t="s">
        <v>96</v>
      </c>
      <c r="E143" s="115" t="s">
        <v>294</v>
      </c>
      <c r="F143" s="116">
        <v>42595</v>
      </c>
      <c r="G143" s="117" t="s">
        <v>431</v>
      </c>
      <c r="H143" s="124">
        <f t="shared" si="2"/>
        <v>0</v>
      </c>
      <c r="I143" s="118" t="s">
        <v>397</v>
      </c>
      <c r="J143" s="119"/>
      <c r="K143" s="119">
        <v>1345740</v>
      </c>
      <c r="L143" s="125">
        <v>3</v>
      </c>
    </row>
    <row r="144" spans="2:12" ht="18.75" customHeight="1" x14ac:dyDescent="0.2">
      <c r="B144" s="113">
        <f t="shared" si="3"/>
        <v>127</v>
      </c>
      <c r="C144" s="114" t="s">
        <v>95</v>
      </c>
      <c r="D144" s="114" t="s">
        <v>96</v>
      </c>
      <c r="E144" s="115" t="s">
        <v>162</v>
      </c>
      <c r="F144" s="116">
        <v>42597</v>
      </c>
      <c r="G144" s="117" t="s">
        <v>443</v>
      </c>
      <c r="H144" s="124">
        <f t="shared" si="2"/>
        <v>0</v>
      </c>
      <c r="I144" s="118" t="s">
        <v>405</v>
      </c>
      <c r="J144" s="119"/>
      <c r="K144" s="119">
        <v>1542004</v>
      </c>
      <c r="L144" s="125">
        <v>3</v>
      </c>
    </row>
    <row r="145" spans="2:12" ht="18.75" customHeight="1" x14ac:dyDescent="0.2">
      <c r="B145" s="113">
        <f t="shared" si="3"/>
        <v>128</v>
      </c>
      <c r="C145" s="114" t="s">
        <v>95</v>
      </c>
      <c r="D145" s="114" t="s">
        <v>96</v>
      </c>
      <c r="E145" s="115" t="s">
        <v>295</v>
      </c>
      <c r="F145" s="116">
        <v>42598</v>
      </c>
      <c r="G145" s="117" t="s">
        <v>418</v>
      </c>
      <c r="H145" s="124">
        <f t="shared" si="2"/>
        <v>0</v>
      </c>
      <c r="I145" s="118" t="s">
        <v>405</v>
      </c>
      <c r="J145" s="119"/>
      <c r="K145" s="119">
        <v>506000</v>
      </c>
      <c r="L145" s="125">
        <v>3</v>
      </c>
    </row>
    <row r="146" spans="2:12" ht="18.75" customHeight="1" x14ac:dyDescent="0.2">
      <c r="B146" s="113">
        <f t="shared" si="3"/>
        <v>129</v>
      </c>
      <c r="C146" s="114" t="s">
        <v>95</v>
      </c>
      <c r="D146" s="114" t="s">
        <v>96</v>
      </c>
      <c r="E146" s="115" t="s">
        <v>296</v>
      </c>
      <c r="F146" s="116">
        <v>42598</v>
      </c>
      <c r="G146" s="117" t="s">
        <v>434</v>
      </c>
      <c r="H146" s="124">
        <f t="shared" ref="H146:H209" si="4">IF(ISNA(VLOOKUP(G146,DSBR,2,0)),"",VLOOKUP(G146,DSBR,2,0))</f>
        <v>0</v>
      </c>
      <c r="I146" s="118" t="s">
        <v>397</v>
      </c>
      <c r="J146" s="119"/>
      <c r="K146" s="119">
        <v>2095346</v>
      </c>
      <c r="L146" s="125">
        <v>3</v>
      </c>
    </row>
    <row r="147" spans="2:12" ht="18.75" customHeight="1" x14ac:dyDescent="0.2">
      <c r="B147" s="113">
        <f t="shared" si="3"/>
        <v>130</v>
      </c>
      <c r="C147" s="114" t="s">
        <v>95</v>
      </c>
      <c r="D147" s="114" t="s">
        <v>96</v>
      </c>
      <c r="E147" s="115" t="s">
        <v>297</v>
      </c>
      <c r="F147" s="116">
        <v>42598</v>
      </c>
      <c r="G147" s="117" t="s">
        <v>444</v>
      </c>
      <c r="H147" s="124">
        <f t="shared" si="4"/>
        <v>0</v>
      </c>
      <c r="I147" s="118" t="s">
        <v>397</v>
      </c>
      <c r="J147" s="119"/>
      <c r="K147" s="119">
        <v>466550</v>
      </c>
      <c r="L147" s="125">
        <v>3</v>
      </c>
    </row>
    <row r="148" spans="2:12" ht="18.75" customHeight="1" x14ac:dyDescent="0.2">
      <c r="B148" s="113">
        <f t="shared" si="3"/>
        <v>131</v>
      </c>
      <c r="C148" s="114" t="s">
        <v>95</v>
      </c>
      <c r="D148" s="114" t="s">
        <v>96</v>
      </c>
      <c r="E148" s="115" t="s">
        <v>298</v>
      </c>
      <c r="F148" s="116">
        <v>42601</v>
      </c>
      <c r="G148" s="117" t="s">
        <v>133</v>
      </c>
      <c r="H148" s="124">
        <f t="shared" si="4"/>
        <v>0</v>
      </c>
      <c r="I148" s="118" t="s">
        <v>397</v>
      </c>
      <c r="J148" s="119"/>
      <c r="K148" s="119">
        <v>392000</v>
      </c>
      <c r="L148" s="125">
        <v>3</v>
      </c>
    </row>
    <row r="149" spans="2:12" ht="18.75" customHeight="1" x14ac:dyDescent="0.2">
      <c r="B149" s="113">
        <f t="shared" si="3"/>
        <v>132</v>
      </c>
      <c r="C149" s="114" t="s">
        <v>95</v>
      </c>
      <c r="D149" s="114" t="s">
        <v>96</v>
      </c>
      <c r="E149" s="115" t="s">
        <v>299</v>
      </c>
      <c r="F149" s="116">
        <v>42601</v>
      </c>
      <c r="G149" s="117" t="s">
        <v>445</v>
      </c>
      <c r="H149" s="124">
        <f t="shared" si="4"/>
        <v>0</v>
      </c>
      <c r="I149" s="118" t="s">
        <v>397</v>
      </c>
      <c r="J149" s="119"/>
      <c r="K149" s="119">
        <v>4975000</v>
      </c>
      <c r="L149" s="125">
        <v>3</v>
      </c>
    </row>
    <row r="150" spans="2:12" ht="18.75" customHeight="1" x14ac:dyDescent="0.2">
      <c r="B150" s="113">
        <f t="shared" si="3"/>
        <v>133</v>
      </c>
      <c r="C150" s="114" t="s">
        <v>95</v>
      </c>
      <c r="D150" s="114" t="s">
        <v>96</v>
      </c>
      <c r="E150" s="115" t="s">
        <v>300</v>
      </c>
      <c r="F150" s="116">
        <v>42601</v>
      </c>
      <c r="G150" s="117" t="s">
        <v>135</v>
      </c>
      <c r="H150" s="124">
        <f t="shared" si="4"/>
        <v>0</v>
      </c>
      <c r="I150" s="118" t="s">
        <v>397</v>
      </c>
      <c r="J150" s="119"/>
      <c r="K150" s="119">
        <v>168630</v>
      </c>
      <c r="L150" s="125">
        <v>3</v>
      </c>
    </row>
    <row r="151" spans="2:12" ht="18.75" customHeight="1" x14ac:dyDescent="0.2">
      <c r="B151" s="113">
        <f>IF(G151&lt;&gt;"",ROW()-17,"")</f>
        <v>134</v>
      </c>
      <c r="C151" s="114" t="s">
        <v>95</v>
      </c>
      <c r="D151" s="114" t="s">
        <v>96</v>
      </c>
      <c r="E151" s="115" t="s">
        <v>301</v>
      </c>
      <c r="F151" s="116">
        <v>42602</v>
      </c>
      <c r="G151" s="117" t="s">
        <v>432</v>
      </c>
      <c r="H151" s="124">
        <f t="shared" si="4"/>
        <v>0</v>
      </c>
      <c r="I151" s="118" t="s">
        <v>397</v>
      </c>
      <c r="J151" s="119"/>
      <c r="K151" s="119">
        <v>4500000</v>
      </c>
      <c r="L151" s="125">
        <v>3</v>
      </c>
    </row>
    <row r="152" spans="2:12" ht="18.75" customHeight="1" x14ac:dyDescent="0.2">
      <c r="B152" s="113">
        <f>IF(G152&lt;&gt;"",ROW()-17,"")</f>
        <v>135</v>
      </c>
      <c r="C152" s="114" t="s">
        <v>95</v>
      </c>
      <c r="D152" s="114" t="s">
        <v>96</v>
      </c>
      <c r="E152" s="115" t="s">
        <v>302</v>
      </c>
      <c r="F152" s="116">
        <v>42604</v>
      </c>
      <c r="G152" s="117" t="s">
        <v>130</v>
      </c>
      <c r="H152" s="124">
        <f t="shared" si="4"/>
        <v>0</v>
      </c>
      <c r="I152" s="118" t="s">
        <v>397</v>
      </c>
      <c r="J152" s="119"/>
      <c r="K152" s="119">
        <v>25850000</v>
      </c>
      <c r="L152" s="125">
        <v>3</v>
      </c>
    </row>
    <row r="153" spans="2:12" ht="18.75" customHeight="1" x14ac:dyDescent="0.2">
      <c r="B153" s="113">
        <f>IF(G153&lt;&gt;"",ROW()-17,"")</f>
        <v>136</v>
      </c>
      <c r="C153" s="114" t="s">
        <v>95</v>
      </c>
      <c r="D153" s="114" t="s">
        <v>96</v>
      </c>
      <c r="E153" s="115" t="s">
        <v>303</v>
      </c>
      <c r="F153" s="116">
        <v>42605</v>
      </c>
      <c r="G153" s="117" t="s">
        <v>446</v>
      </c>
      <c r="H153" s="124">
        <f t="shared" si="4"/>
        <v>0</v>
      </c>
      <c r="I153" s="118" t="s">
        <v>397</v>
      </c>
      <c r="J153" s="119"/>
      <c r="K153" s="119">
        <v>330000</v>
      </c>
      <c r="L153" s="125">
        <v>3</v>
      </c>
    </row>
    <row r="154" spans="2:12" ht="18.75" customHeight="1" x14ac:dyDescent="0.2">
      <c r="B154" s="113">
        <f>IF(G154&lt;&gt;"",ROW()-17,"")</f>
        <v>137</v>
      </c>
      <c r="C154" s="114" t="s">
        <v>95</v>
      </c>
      <c r="D154" s="114" t="s">
        <v>96</v>
      </c>
      <c r="E154" s="115" t="s">
        <v>304</v>
      </c>
      <c r="F154" s="116">
        <v>42607</v>
      </c>
      <c r="G154" s="117" t="s">
        <v>447</v>
      </c>
      <c r="H154" s="124">
        <f t="shared" si="4"/>
        <v>0</v>
      </c>
      <c r="I154" s="118" t="s">
        <v>397</v>
      </c>
      <c r="J154" s="119"/>
      <c r="K154" s="119">
        <v>51738</v>
      </c>
      <c r="L154" s="125">
        <v>3</v>
      </c>
    </row>
    <row r="155" spans="2:12" ht="18.75" customHeight="1" x14ac:dyDescent="0.2">
      <c r="B155" s="113">
        <f>IF(G155&lt;&gt;"",ROW()-17,"")</f>
        <v>138</v>
      </c>
      <c r="C155" s="114" t="s">
        <v>95</v>
      </c>
      <c r="D155" s="114" t="s">
        <v>96</v>
      </c>
      <c r="E155" s="115" t="s">
        <v>305</v>
      </c>
      <c r="F155" s="116">
        <v>42608</v>
      </c>
      <c r="G155" s="117" t="s">
        <v>415</v>
      </c>
      <c r="H155" s="124">
        <f t="shared" si="4"/>
        <v>0</v>
      </c>
      <c r="I155" s="118" t="s">
        <v>399</v>
      </c>
      <c r="J155" s="119"/>
      <c r="K155" s="119">
        <v>470000</v>
      </c>
      <c r="L155" s="125">
        <v>3</v>
      </c>
    </row>
    <row r="156" spans="2:12" ht="18.75" customHeight="1" x14ac:dyDescent="0.2">
      <c r="B156" s="113">
        <f t="shared" ref="B156:B219" si="5">IF(G156&lt;&gt;"",ROW()-17,"")</f>
        <v>139</v>
      </c>
      <c r="C156" s="114" t="s">
        <v>95</v>
      </c>
      <c r="D156" s="114" t="s">
        <v>96</v>
      </c>
      <c r="E156" s="115" t="s">
        <v>306</v>
      </c>
      <c r="F156" s="116">
        <v>42609</v>
      </c>
      <c r="G156" s="117" t="s">
        <v>434</v>
      </c>
      <c r="H156" s="124">
        <f t="shared" si="4"/>
        <v>0</v>
      </c>
      <c r="I156" s="118" t="s">
        <v>397</v>
      </c>
      <c r="J156" s="119"/>
      <c r="K156" s="119">
        <v>18630</v>
      </c>
      <c r="L156" s="125">
        <v>3</v>
      </c>
    </row>
    <row r="157" spans="2:12" ht="18.75" customHeight="1" x14ac:dyDescent="0.2">
      <c r="B157" s="113">
        <f t="shared" si="5"/>
        <v>140</v>
      </c>
      <c r="C157" s="114" t="s">
        <v>95</v>
      </c>
      <c r="D157" s="114" t="s">
        <v>96</v>
      </c>
      <c r="E157" s="115" t="s">
        <v>307</v>
      </c>
      <c r="F157" s="116">
        <v>42611</v>
      </c>
      <c r="G157" s="117" t="s">
        <v>440</v>
      </c>
      <c r="H157" s="124">
        <f t="shared" si="4"/>
        <v>0</v>
      </c>
      <c r="I157" s="118" t="s">
        <v>397</v>
      </c>
      <c r="J157" s="119"/>
      <c r="K157" s="119">
        <v>1518834</v>
      </c>
      <c r="L157" s="125">
        <v>3</v>
      </c>
    </row>
    <row r="158" spans="2:12" ht="18.75" customHeight="1" x14ac:dyDescent="0.2">
      <c r="B158" s="113">
        <f t="shared" si="5"/>
        <v>141</v>
      </c>
      <c r="C158" s="114" t="s">
        <v>95</v>
      </c>
      <c r="D158" s="114" t="s">
        <v>96</v>
      </c>
      <c r="E158" s="115" t="s">
        <v>308</v>
      </c>
      <c r="F158" s="116">
        <v>42612</v>
      </c>
      <c r="G158" s="117" t="s">
        <v>134</v>
      </c>
      <c r="H158" s="124">
        <f t="shared" si="4"/>
        <v>0</v>
      </c>
      <c r="I158" s="118" t="s">
        <v>397</v>
      </c>
      <c r="J158" s="119"/>
      <c r="K158" s="119">
        <v>5554578</v>
      </c>
      <c r="L158" s="125">
        <v>3</v>
      </c>
    </row>
    <row r="159" spans="2:12" ht="18.75" customHeight="1" x14ac:dyDescent="0.2">
      <c r="B159" s="113">
        <f t="shared" si="5"/>
        <v>142</v>
      </c>
      <c r="C159" s="114" t="s">
        <v>95</v>
      </c>
      <c r="D159" s="114" t="s">
        <v>96</v>
      </c>
      <c r="E159" s="115" t="s">
        <v>309</v>
      </c>
      <c r="F159" s="116">
        <v>42619</v>
      </c>
      <c r="G159" s="117" t="s">
        <v>448</v>
      </c>
      <c r="H159" s="124">
        <f t="shared" si="4"/>
        <v>0</v>
      </c>
      <c r="I159" s="118" t="s">
        <v>405</v>
      </c>
      <c r="J159" s="119"/>
      <c r="K159" s="119">
        <v>648000</v>
      </c>
      <c r="L159" s="125">
        <v>3</v>
      </c>
    </row>
    <row r="160" spans="2:12" ht="18.75" customHeight="1" x14ac:dyDescent="0.2">
      <c r="B160" s="113">
        <f t="shared" si="5"/>
        <v>143</v>
      </c>
      <c r="C160" s="114" t="s">
        <v>95</v>
      </c>
      <c r="D160" s="114" t="s">
        <v>96</v>
      </c>
      <c r="E160" s="115" t="s">
        <v>310</v>
      </c>
      <c r="F160" s="116">
        <v>42622</v>
      </c>
      <c r="G160" s="117" t="s">
        <v>449</v>
      </c>
      <c r="H160" s="124">
        <f t="shared" si="4"/>
        <v>0</v>
      </c>
      <c r="I160" s="118" t="s">
        <v>403</v>
      </c>
      <c r="J160" s="119"/>
      <c r="K160" s="119">
        <v>1050000</v>
      </c>
      <c r="L160" s="125">
        <v>3</v>
      </c>
    </row>
    <row r="161" spans="2:12" ht="18.75" customHeight="1" x14ac:dyDescent="0.2">
      <c r="B161" s="113">
        <f t="shared" si="5"/>
        <v>144</v>
      </c>
      <c r="C161" s="114" t="s">
        <v>95</v>
      </c>
      <c r="D161" s="114" t="s">
        <v>96</v>
      </c>
      <c r="E161" s="115" t="s">
        <v>311</v>
      </c>
      <c r="F161" s="116">
        <v>42623</v>
      </c>
      <c r="G161" s="117" t="s">
        <v>450</v>
      </c>
      <c r="H161" s="124">
        <f t="shared" si="4"/>
        <v>0</v>
      </c>
      <c r="I161" s="118" t="s">
        <v>397</v>
      </c>
      <c r="J161" s="119"/>
      <c r="K161" s="119">
        <v>1220100</v>
      </c>
      <c r="L161" s="125">
        <v>3</v>
      </c>
    </row>
    <row r="162" spans="2:12" ht="18.75" customHeight="1" x14ac:dyDescent="0.2">
      <c r="B162" s="113">
        <f t="shared" si="5"/>
        <v>145</v>
      </c>
      <c r="C162" s="114" t="s">
        <v>95</v>
      </c>
      <c r="D162" s="114" t="s">
        <v>96</v>
      </c>
      <c r="E162" s="115" t="s">
        <v>312</v>
      </c>
      <c r="F162" s="116">
        <v>42625</v>
      </c>
      <c r="G162" s="117" t="s">
        <v>423</v>
      </c>
      <c r="H162" s="124">
        <f t="shared" si="4"/>
        <v>0</v>
      </c>
      <c r="I162" s="118" t="s">
        <v>405</v>
      </c>
      <c r="J162" s="119"/>
      <c r="K162" s="119">
        <v>1695000</v>
      </c>
      <c r="L162" s="125">
        <v>3</v>
      </c>
    </row>
    <row r="163" spans="2:12" ht="18.75" customHeight="1" x14ac:dyDescent="0.2">
      <c r="B163" s="113">
        <f t="shared" si="5"/>
        <v>146</v>
      </c>
      <c r="C163" s="114" t="s">
        <v>95</v>
      </c>
      <c r="D163" s="114" t="s">
        <v>96</v>
      </c>
      <c r="E163" s="115" t="s">
        <v>313</v>
      </c>
      <c r="F163" s="116">
        <v>42626</v>
      </c>
      <c r="G163" s="117" t="s">
        <v>418</v>
      </c>
      <c r="H163" s="124">
        <f t="shared" si="4"/>
        <v>0</v>
      </c>
      <c r="I163" s="118" t="s">
        <v>403</v>
      </c>
      <c r="J163" s="119"/>
      <c r="K163" s="119">
        <v>539000</v>
      </c>
      <c r="L163" s="125">
        <v>3</v>
      </c>
    </row>
    <row r="164" spans="2:12" ht="18.75" customHeight="1" x14ac:dyDescent="0.2">
      <c r="B164" s="113">
        <f t="shared" si="5"/>
        <v>147</v>
      </c>
      <c r="C164" s="114" t="s">
        <v>95</v>
      </c>
      <c r="D164" s="114" t="s">
        <v>96</v>
      </c>
      <c r="E164" s="115" t="s">
        <v>314</v>
      </c>
      <c r="F164" s="116">
        <v>42629</v>
      </c>
      <c r="G164" s="117" t="s">
        <v>440</v>
      </c>
      <c r="H164" s="124">
        <f t="shared" si="4"/>
        <v>0</v>
      </c>
      <c r="I164" s="118" t="s">
        <v>397</v>
      </c>
      <c r="J164" s="119"/>
      <c r="K164" s="119">
        <v>62205</v>
      </c>
      <c r="L164" s="125">
        <v>3</v>
      </c>
    </row>
    <row r="165" spans="2:12" ht="18.75" customHeight="1" x14ac:dyDescent="0.2">
      <c r="B165" s="113">
        <f t="shared" si="5"/>
        <v>148</v>
      </c>
      <c r="C165" s="114" t="s">
        <v>95</v>
      </c>
      <c r="D165" s="114" t="s">
        <v>96</v>
      </c>
      <c r="E165" s="115" t="s">
        <v>315</v>
      </c>
      <c r="F165" s="116">
        <v>42630</v>
      </c>
      <c r="G165" s="117" t="s">
        <v>443</v>
      </c>
      <c r="H165" s="124">
        <f t="shared" si="4"/>
        <v>0</v>
      </c>
      <c r="I165" s="118" t="s">
        <v>397</v>
      </c>
      <c r="J165" s="119"/>
      <c r="K165" s="119">
        <v>598500</v>
      </c>
      <c r="L165" s="125">
        <v>3</v>
      </c>
    </row>
    <row r="166" spans="2:12" ht="18.75" customHeight="1" x14ac:dyDescent="0.2">
      <c r="B166" s="113">
        <f t="shared" si="5"/>
        <v>149</v>
      </c>
      <c r="C166" s="114" t="s">
        <v>95</v>
      </c>
      <c r="D166" s="114" t="s">
        <v>96</v>
      </c>
      <c r="E166" s="115" t="s">
        <v>316</v>
      </c>
      <c r="F166" s="116">
        <v>42633</v>
      </c>
      <c r="G166" s="117" t="s">
        <v>437</v>
      </c>
      <c r="H166" s="124">
        <f t="shared" si="4"/>
        <v>0</v>
      </c>
      <c r="I166" s="118" t="s">
        <v>397</v>
      </c>
      <c r="J166" s="119"/>
      <c r="K166" s="119">
        <v>4455000</v>
      </c>
      <c r="L166" s="125">
        <v>3</v>
      </c>
    </row>
    <row r="167" spans="2:12" ht="18.75" customHeight="1" x14ac:dyDescent="0.2">
      <c r="B167" s="113">
        <f t="shared" si="5"/>
        <v>150</v>
      </c>
      <c r="C167" s="114" t="s">
        <v>95</v>
      </c>
      <c r="D167" s="114" t="s">
        <v>96</v>
      </c>
      <c r="E167" s="115" t="s">
        <v>317</v>
      </c>
      <c r="F167" s="116">
        <v>42634</v>
      </c>
      <c r="G167" s="117" t="s">
        <v>130</v>
      </c>
      <c r="H167" s="124">
        <f t="shared" si="4"/>
        <v>0</v>
      </c>
      <c r="I167" s="118" t="s">
        <v>397</v>
      </c>
      <c r="J167" s="119"/>
      <c r="K167" s="119">
        <v>26210000</v>
      </c>
      <c r="L167" s="125">
        <v>3</v>
      </c>
    </row>
    <row r="168" spans="2:12" ht="18.75" customHeight="1" x14ac:dyDescent="0.2">
      <c r="B168" s="113">
        <f t="shared" si="5"/>
        <v>151</v>
      </c>
      <c r="C168" s="114" t="s">
        <v>95</v>
      </c>
      <c r="D168" s="114" t="s">
        <v>96</v>
      </c>
      <c r="E168" s="115" t="s">
        <v>318</v>
      </c>
      <c r="F168" s="116">
        <v>42636</v>
      </c>
      <c r="G168" s="117" t="s">
        <v>443</v>
      </c>
      <c r="H168" s="124">
        <f t="shared" si="4"/>
        <v>0</v>
      </c>
      <c r="I168" s="118" t="s">
        <v>397</v>
      </c>
      <c r="J168" s="119"/>
      <c r="K168" s="119">
        <v>2993000</v>
      </c>
      <c r="L168" s="125">
        <v>3</v>
      </c>
    </row>
    <row r="169" spans="2:12" ht="18.75" customHeight="1" x14ac:dyDescent="0.2">
      <c r="B169" s="113">
        <f t="shared" si="5"/>
        <v>152</v>
      </c>
      <c r="C169" s="114" t="s">
        <v>95</v>
      </c>
      <c r="D169" s="114" t="s">
        <v>96</v>
      </c>
      <c r="E169" s="115" t="s">
        <v>319</v>
      </c>
      <c r="F169" s="116">
        <v>42642</v>
      </c>
      <c r="G169" s="117" t="s">
        <v>135</v>
      </c>
      <c r="H169" s="124">
        <f t="shared" si="4"/>
        <v>0</v>
      </c>
      <c r="I169" s="118" t="s">
        <v>397</v>
      </c>
      <c r="J169" s="119"/>
      <c r="K169" s="119">
        <v>240900</v>
      </c>
      <c r="L169" s="125">
        <v>3</v>
      </c>
    </row>
    <row r="170" spans="2:12" ht="18.75" customHeight="1" x14ac:dyDescent="0.2">
      <c r="B170" s="113">
        <f t="shared" si="5"/>
        <v>153</v>
      </c>
      <c r="C170" s="114" t="s">
        <v>95</v>
      </c>
      <c r="D170" s="114" t="s">
        <v>96</v>
      </c>
      <c r="E170" s="115" t="s">
        <v>320</v>
      </c>
      <c r="F170" s="116">
        <v>42642</v>
      </c>
      <c r="G170" s="117" t="s">
        <v>451</v>
      </c>
      <c r="H170" s="124">
        <f t="shared" si="4"/>
        <v>0</v>
      </c>
      <c r="I170" s="118" t="s">
        <v>397</v>
      </c>
      <c r="J170" s="119"/>
      <c r="K170" s="119">
        <v>1797000</v>
      </c>
      <c r="L170" s="125">
        <v>3</v>
      </c>
    </row>
    <row r="171" spans="2:12" ht="18.75" customHeight="1" x14ac:dyDescent="0.2">
      <c r="B171" s="113">
        <f t="shared" si="5"/>
        <v>154</v>
      </c>
      <c r="C171" s="114" t="s">
        <v>95</v>
      </c>
      <c r="D171" s="114" t="s">
        <v>96</v>
      </c>
      <c r="E171" s="115" t="s">
        <v>321</v>
      </c>
      <c r="F171" s="116">
        <v>42642</v>
      </c>
      <c r="G171" s="117" t="s">
        <v>435</v>
      </c>
      <c r="H171" s="124">
        <f t="shared" si="4"/>
        <v>0</v>
      </c>
      <c r="I171" s="118" t="s">
        <v>397</v>
      </c>
      <c r="J171" s="119"/>
      <c r="K171" s="119">
        <v>11009000</v>
      </c>
      <c r="L171" s="125">
        <v>3</v>
      </c>
    </row>
    <row r="172" spans="2:12" ht="18.75" customHeight="1" x14ac:dyDescent="0.2">
      <c r="B172" s="113">
        <f t="shared" si="5"/>
        <v>155</v>
      </c>
      <c r="C172" s="114" t="s">
        <v>95</v>
      </c>
      <c r="D172" s="114" t="s">
        <v>96</v>
      </c>
      <c r="E172" s="115" t="s">
        <v>322</v>
      </c>
      <c r="F172" s="116">
        <v>42642</v>
      </c>
      <c r="G172" s="117" t="s">
        <v>443</v>
      </c>
      <c r="H172" s="124">
        <f t="shared" si="4"/>
        <v>0</v>
      </c>
      <c r="I172" s="118" t="s">
        <v>406</v>
      </c>
      <c r="J172" s="119"/>
      <c r="K172" s="119">
        <v>832000</v>
      </c>
      <c r="L172" s="125">
        <v>3</v>
      </c>
    </row>
    <row r="173" spans="2:12" ht="18.75" customHeight="1" x14ac:dyDescent="0.2">
      <c r="B173" s="113">
        <f t="shared" si="5"/>
        <v>156</v>
      </c>
      <c r="C173" s="114" t="s">
        <v>95</v>
      </c>
      <c r="D173" s="114" t="s">
        <v>96</v>
      </c>
      <c r="E173" s="115" t="s">
        <v>323</v>
      </c>
      <c r="F173" s="116">
        <v>42643</v>
      </c>
      <c r="G173" s="117" t="s">
        <v>415</v>
      </c>
      <c r="H173" s="124">
        <f t="shared" si="4"/>
        <v>0</v>
      </c>
      <c r="I173" s="118" t="s">
        <v>399</v>
      </c>
      <c r="J173" s="119"/>
      <c r="K173" s="119">
        <v>1316000</v>
      </c>
      <c r="L173" s="125">
        <v>3</v>
      </c>
    </row>
    <row r="174" spans="2:12" ht="18.75" customHeight="1" x14ac:dyDescent="0.2">
      <c r="B174" s="113">
        <f t="shared" si="5"/>
        <v>157</v>
      </c>
      <c r="C174" s="114" t="s">
        <v>95</v>
      </c>
      <c r="D174" s="114" t="s">
        <v>96</v>
      </c>
      <c r="E174" s="115" t="s">
        <v>324</v>
      </c>
      <c r="F174" s="116">
        <v>42643</v>
      </c>
      <c r="G174" s="117" t="s">
        <v>435</v>
      </c>
      <c r="H174" s="124">
        <f t="shared" si="4"/>
        <v>0</v>
      </c>
      <c r="I174" s="118" t="s">
        <v>397</v>
      </c>
      <c r="J174" s="119"/>
      <c r="K174" s="119">
        <v>4000000</v>
      </c>
      <c r="L174" s="125">
        <v>3</v>
      </c>
    </row>
    <row r="175" spans="2:12" ht="18.75" customHeight="1" x14ac:dyDescent="0.2">
      <c r="B175" s="113">
        <f t="shared" si="5"/>
        <v>158</v>
      </c>
      <c r="C175" s="114" t="s">
        <v>95</v>
      </c>
      <c r="D175" s="114" t="s">
        <v>96</v>
      </c>
      <c r="E175" s="115" t="s">
        <v>325</v>
      </c>
      <c r="F175" s="116">
        <v>42643</v>
      </c>
      <c r="G175" s="117" t="s">
        <v>134</v>
      </c>
      <c r="H175" s="124">
        <f t="shared" si="4"/>
        <v>0</v>
      </c>
      <c r="I175" s="118" t="s">
        <v>397</v>
      </c>
      <c r="J175" s="119"/>
      <c r="K175" s="119">
        <v>8889280</v>
      </c>
      <c r="L175" s="125">
        <v>3</v>
      </c>
    </row>
    <row r="176" spans="2:12" ht="18.75" customHeight="1" x14ac:dyDescent="0.2">
      <c r="B176" s="113">
        <f t="shared" si="5"/>
        <v>159</v>
      </c>
      <c r="C176" s="114" t="s">
        <v>95</v>
      </c>
      <c r="D176" s="114" t="s">
        <v>96</v>
      </c>
      <c r="E176" s="115" t="s">
        <v>326</v>
      </c>
      <c r="F176" s="116">
        <v>42643</v>
      </c>
      <c r="G176" s="117" t="s">
        <v>426</v>
      </c>
      <c r="H176" s="124">
        <f t="shared" si="4"/>
        <v>0</v>
      </c>
      <c r="I176" s="118" t="s">
        <v>407</v>
      </c>
      <c r="J176" s="119"/>
      <c r="K176" s="119">
        <v>27922500</v>
      </c>
      <c r="L176" s="125">
        <v>4</v>
      </c>
    </row>
    <row r="177" spans="2:12" ht="18.75" customHeight="1" x14ac:dyDescent="0.2">
      <c r="B177" s="113">
        <f t="shared" si="5"/>
        <v>160</v>
      </c>
      <c r="C177" s="114" t="s">
        <v>95</v>
      </c>
      <c r="D177" s="114" t="s">
        <v>96</v>
      </c>
      <c r="E177" s="115" t="s">
        <v>327</v>
      </c>
      <c r="F177" s="116">
        <v>42648</v>
      </c>
      <c r="G177" s="117" t="s">
        <v>452</v>
      </c>
      <c r="H177" s="124">
        <f t="shared" si="4"/>
        <v>0</v>
      </c>
      <c r="I177" s="118" t="s">
        <v>397</v>
      </c>
      <c r="J177" s="119"/>
      <c r="K177" s="119">
        <v>324700</v>
      </c>
      <c r="L177" s="125">
        <v>4</v>
      </c>
    </row>
    <row r="178" spans="2:12" ht="18.75" customHeight="1" x14ac:dyDescent="0.2">
      <c r="B178" s="113">
        <f t="shared" si="5"/>
        <v>161</v>
      </c>
      <c r="C178" s="114" t="s">
        <v>95</v>
      </c>
      <c r="D178" s="114" t="s">
        <v>96</v>
      </c>
      <c r="E178" s="115" t="s">
        <v>328</v>
      </c>
      <c r="F178" s="116">
        <v>42649</v>
      </c>
      <c r="G178" s="117" t="s">
        <v>453</v>
      </c>
      <c r="H178" s="124">
        <f t="shared" si="4"/>
        <v>0</v>
      </c>
      <c r="I178" s="118" t="s">
        <v>397</v>
      </c>
      <c r="J178" s="119"/>
      <c r="K178" s="119">
        <v>532500</v>
      </c>
      <c r="L178" s="125">
        <v>4</v>
      </c>
    </row>
    <row r="179" spans="2:12" ht="18.75" customHeight="1" x14ac:dyDescent="0.2">
      <c r="B179" s="113">
        <f t="shared" si="5"/>
        <v>162</v>
      </c>
      <c r="C179" s="114" t="s">
        <v>95</v>
      </c>
      <c r="D179" s="114" t="s">
        <v>96</v>
      </c>
      <c r="E179" s="115" t="s">
        <v>329</v>
      </c>
      <c r="F179" s="116">
        <v>42650</v>
      </c>
      <c r="G179" s="117" t="s">
        <v>437</v>
      </c>
      <c r="H179" s="124">
        <f t="shared" si="4"/>
        <v>0</v>
      </c>
      <c r="I179" s="118" t="s">
        <v>397</v>
      </c>
      <c r="J179" s="119"/>
      <c r="K179" s="119">
        <v>1350720</v>
      </c>
      <c r="L179" s="125">
        <v>4</v>
      </c>
    </row>
    <row r="180" spans="2:12" ht="18.75" customHeight="1" x14ac:dyDescent="0.2">
      <c r="B180" s="113">
        <f t="shared" si="5"/>
        <v>163</v>
      </c>
      <c r="C180" s="114" t="s">
        <v>95</v>
      </c>
      <c r="D180" s="114" t="s">
        <v>96</v>
      </c>
      <c r="E180" s="115" t="s">
        <v>330</v>
      </c>
      <c r="F180" s="116">
        <v>42655</v>
      </c>
      <c r="G180" s="117" t="s">
        <v>454</v>
      </c>
      <c r="H180" s="124">
        <f t="shared" si="4"/>
        <v>0</v>
      </c>
      <c r="I180" s="118" t="s">
        <v>397</v>
      </c>
      <c r="J180" s="119"/>
      <c r="K180" s="119">
        <v>248246</v>
      </c>
      <c r="L180" s="125">
        <v>4</v>
      </c>
    </row>
    <row r="181" spans="2:12" ht="18.75" customHeight="1" x14ac:dyDescent="0.2">
      <c r="B181" s="113">
        <f t="shared" si="5"/>
        <v>164</v>
      </c>
      <c r="C181" s="114" t="s">
        <v>95</v>
      </c>
      <c r="D181" s="114" t="s">
        <v>96</v>
      </c>
      <c r="E181" s="115" t="s">
        <v>331</v>
      </c>
      <c r="F181" s="116">
        <v>42655</v>
      </c>
      <c r="G181" s="117" t="s">
        <v>437</v>
      </c>
      <c r="H181" s="124">
        <f t="shared" si="4"/>
        <v>0</v>
      </c>
      <c r="I181" s="118" t="s">
        <v>397</v>
      </c>
      <c r="J181" s="119"/>
      <c r="K181" s="119">
        <v>3825000</v>
      </c>
      <c r="L181" s="125">
        <v>4</v>
      </c>
    </row>
    <row r="182" spans="2:12" ht="18.75" customHeight="1" x14ac:dyDescent="0.2">
      <c r="B182" s="113">
        <f t="shared" si="5"/>
        <v>165</v>
      </c>
      <c r="C182" s="114" t="s">
        <v>95</v>
      </c>
      <c r="D182" s="114" t="s">
        <v>96</v>
      </c>
      <c r="E182" s="115" t="s">
        <v>332</v>
      </c>
      <c r="F182" s="116">
        <v>42656</v>
      </c>
      <c r="G182" s="117" t="s">
        <v>443</v>
      </c>
      <c r="H182" s="124">
        <f t="shared" si="4"/>
        <v>0</v>
      </c>
      <c r="I182" s="118" t="s">
        <v>397</v>
      </c>
      <c r="J182" s="119"/>
      <c r="K182" s="119">
        <v>1500000</v>
      </c>
      <c r="L182" s="125">
        <v>4</v>
      </c>
    </row>
    <row r="183" spans="2:12" ht="18.75" customHeight="1" x14ac:dyDescent="0.2">
      <c r="B183" s="113">
        <f t="shared" si="5"/>
        <v>166</v>
      </c>
      <c r="C183" s="114" t="s">
        <v>95</v>
      </c>
      <c r="D183" s="114" t="s">
        <v>96</v>
      </c>
      <c r="E183" s="115" t="s">
        <v>333</v>
      </c>
      <c r="F183" s="116">
        <v>42657</v>
      </c>
      <c r="G183" s="117" t="s">
        <v>442</v>
      </c>
      <c r="H183" s="124">
        <f t="shared" si="4"/>
        <v>0</v>
      </c>
      <c r="I183" s="118" t="s">
        <v>398</v>
      </c>
      <c r="J183" s="119"/>
      <c r="K183" s="119">
        <v>897900</v>
      </c>
      <c r="L183" s="125">
        <v>4</v>
      </c>
    </row>
    <row r="184" spans="2:12" ht="18.75" customHeight="1" x14ac:dyDescent="0.2">
      <c r="B184" s="113">
        <f t="shared" si="5"/>
        <v>167</v>
      </c>
      <c r="C184" s="114" t="s">
        <v>95</v>
      </c>
      <c r="D184" s="114" t="s">
        <v>96</v>
      </c>
      <c r="E184" s="115" t="s">
        <v>334</v>
      </c>
      <c r="F184" s="116">
        <v>42657</v>
      </c>
      <c r="G184" s="117" t="s">
        <v>135</v>
      </c>
      <c r="H184" s="124">
        <f t="shared" si="4"/>
        <v>0</v>
      </c>
      <c r="I184" s="118" t="s">
        <v>397</v>
      </c>
      <c r="J184" s="119"/>
      <c r="K184" s="119">
        <v>248930</v>
      </c>
      <c r="L184" s="125">
        <v>4</v>
      </c>
    </row>
    <row r="185" spans="2:12" ht="18.75" customHeight="1" x14ac:dyDescent="0.2">
      <c r="B185" s="113">
        <f t="shared" si="5"/>
        <v>168</v>
      </c>
      <c r="C185" s="114" t="s">
        <v>95</v>
      </c>
      <c r="D185" s="114" t="s">
        <v>96</v>
      </c>
      <c r="E185" s="115" t="s">
        <v>335</v>
      </c>
      <c r="F185" s="116">
        <v>42657</v>
      </c>
      <c r="G185" s="117" t="s">
        <v>455</v>
      </c>
      <c r="H185" s="124">
        <f t="shared" si="4"/>
        <v>0</v>
      </c>
      <c r="I185" s="118" t="s">
        <v>399</v>
      </c>
      <c r="J185" s="119"/>
      <c r="K185" s="119">
        <v>155000</v>
      </c>
      <c r="L185" s="125">
        <v>4</v>
      </c>
    </row>
    <row r="186" spans="2:12" ht="18.75" customHeight="1" x14ac:dyDescent="0.2">
      <c r="B186" s="113">
        <f t="shared" si="5"/>
        <v>169</v>
      </c>
      <c r="C186" s="114" t="s">
        <v>95</v>
      </c>
      <c r="D186" s="114" t="s">
        <v>96</v>
      </c>
      <c r="E186" s="115" t="s">
        <v>336</v>
      </c>
      <c r="F186" s="116">
        <v>42657</v>
      </c>
      <c r="G186" s="117" t="s">
        <v>440</v>
      </c>
      <c r="H186" s="124">
        <f t="shared" si="4"/>
        <v>0</v>
      </c>
      <c r="I186" s="118" t="s">
        <v>397</v>
      </c>
      <c r="J186" s="119"/>
      <c r="K186" s="119">
        <v>448736</v>
      </c>
      <c r="L186" s="125">
        <v>4</v>
      </c>
    </row>
    <row r="187" spans="2:12" ht="18.75" customHeight="1" x14ac:dyDescent="0.2">
      <c r="B187" s="113">
        <f t="shared" si="5"/>
        <v>170</v>
      </c>
      <c r="C187" s="114" t="s">
        <v>95</v>
      </c>
      <c r="D187" s="114" t="s">
        <v>96</v>
      </c>
      <c r="E187" s="115" t="s">
        <v>337</v>
      </c>
      <c r="F187" s="116">
        <v>42657</v>
      </c>
      <c r="G187" s="117" t="s">
        <v>440</v>
      </c>
      <c r="H187" s="124">
        <f t="shared" si="4"/>
        <v>0</v>
      </c>
      <c r="I187" s="118" t="s">
        <v>397</v>
      </c>
      <c r="J187" s="119"/>
      <c r="K187" s="119">
        <v>980572</v>
      </c>
      <c r="L187" s="125">
        <v>4</v>
      </c>
    </row>
    <row r="188" spans="2:12" ht="18.75" customHeight="1" x14ac:dyDescent="0.2">
      <c r="B188" s="113">
        <f t="shared" si="5"/>
        <v>171</v>
      </c>
      <c r="C188" s="114" t="s">
        <v>95</v>
      </c>
      <c r="D188" s="114" t="s">
        <v>96</v>
      </c>
      <c r="E188" s="115" t="s">
        <v>338</v>
      </c>
      <c r="F188" s="116">
        <v>42661</v>
      </c>
      <c r="G188" s="117" t="s">
        <v>456</v>
      </c>
      <c r="H188" s="124">
        <f t="shared" si="4"/>
        <v>0</v>
      </c>
      <c r="I188" s="118" t="s">
        <v>408</v>
      </c>
      <c r="J188" s="119"/>
      <c r="K188" s="119">
        <v>135744</v>
      </c>
      <c r="L188" s="125">
        <v>4</v>
      </c>
    </row>
    <row r="189" spans="2:12" ht="18.75" customHeight="1" x14ac:dyDescent="0.2">
      <c r="B189" s="113">
        <f t="shared" si="5"/>
        <v>172</v>
      </c>
      <c r="C189" s="114" t="s">
        <v>95</v>
      </c>
      <c r="D189" s="114" t="s">
        <v>96</v>
      </c>
      <c r="E189" s="115" t="s">
        <v>339</v>
      </c>
      <c r="F189" s="116">
        <v>42662</v>
      </c>
      <c r="G189" s="117" t="s">
        <v>130</v>
      </c>
      <c r="H189" s="124">
        <f t="shared" si="4"/>
        <v>0</v>
      </c>
      <c r="I189" s="118" t="s">
        <v>397</v>
      </c>
      <c r="J189" s="119"/>
      <c r="K189" s="119">
        <v>26102500</v>
      </c>
      <c r="L189" s="125">
        <v>4</v>
      </c>
    </row>
    <row r="190" spans="2:12" ht="18.75" customHeight="1" x14ac:dyDescent="0.2">
      <c r="B190" s="113">
        <f t="shared" si="5"/>
        <v>173</v>
      </c>
      <c r="C190" s="114" t="s">
        <v>95</v>
      </c>
      <c r="D190" s="114" t="s">
        <v>96</v>
      </c>
      <c r="E190" s="115" t="s">
        <v>340</v>
      </c>
      <c r="F190" s="116">
        <v>42665</v>
      </c>
      <c r="G190" s="117" t="s">
        <v>457</v>
      </c>
      <c r="H190" s="124">
        <f t="shared" si="4"/>
        <v>0</v>
      </c>
      <c r="I190" s="118" t="s">
        <v>406</v>
      </c>
      <c r="J190" s="119"/>
      <c r="K190" s="119">
        <v>1145100</v>
      </c>
      <c r="L190" s="125">
        <v>4</v>
      </c>
    </row>
    <row r="191" spans="2:12" ht="18.75" customHeight="1" x14ac:dyDescent="0.2">
      <c r="B191" s="113">
        <f t="shared" si="5"/>
        <v>174</v>
      </c>
      <c r="C191" s="114" t="s">
        <v>95</v>
      </c>
      <c r="D191" s="114" t="s">
        <v>96</v>
      </c>
      <c r="E191" s="115" t="s">
        <v>341</v>
      </c>
      <c r="F191" s="116">
        <v>42668</v>
      </c>
      <c r="G191" s="117" t="s">
        <v>436</v>
      </c>
      <c r="H191" s="124">
        <f t="shared" si="4"/>
        <v>0</v>
      </c>
      <c r="I191" s="118" t="s">
        <v>406</v>
      </c>
      <c r="J191" s="119"/>
      <c r="K191" s="119">
        <v>1060500</v>
      </c>
      <c r="L191" s="125">
        <v>4</v>
      </c>
    </row>
    <row r="192" spans="2:12" ht="18.75" customHeight="1" x14ac:dyDescent="0.2">
      <c r="B192" s="113">
        <f t="shared" si="5"/>
        <v>175</v>
      </c>
      <c r="C192" s="114" t="s">
        <v>95</v>
      </c>
      <c r="D192" s="114" t="s">
        <v>96</v>
      </c>
      <c r="E192" s="115" t="s">
        <v>342</v>
      </c>
      <c r="F192" s="116">
        <v>42671</v>
      </c>
      <c r="G192" s="117" t="s">
        <v>412</v>
      </c>
      <c r="H192" s="124">
        <f t="shared" si="4"/>
        <v>0</v>
      </c>
      <c r="I192" s="118" t="s">
        <v>397</v>
      </c>
      <c r="J192" s="119"/>
      <c r="K192" s="119">
        <v>167300</v>
      </c>
      <c r="L192" s="125">
        <v>4</v>
      </c>
    </row>
    <row r="193" spans="2:12" ht="18.75" customHeight="1" x14ac:dyDescent="0.2">
      <c r="B193" s="113">
        <f t="shared" si="5"/>
        <v>176</v>
      </c>
      <c r="C193" s="114" t="s">
        <v>95</v>
      </c>
      <c r="D193" s="114" t="s">
        <v>96</v>
      </c>
      <c r="E193" s="115" t="s">
        <v>343</v>
      </c>
      <c r="F193" s="116">
        <v>42672</v>
      </c>
      <c r="G193" s="117" t="s">
        <v>443</v>
      </c>
      <c r="H193" s="124">
        <f t="shared" si="4"/>
        <v>0</v>
      </c>
      <c r="I193" s="118" t="s">
        <v>406</v>
      </c>
      <c r="J193" s="119"/>
      <c r="K193" s="119">
        <v>1700000</v>
      </c>
      <c r="L193" s="125">
        <v>4</v>
      </c>
    </row>
    <row r="194" spans="2:12" ht="18.75" customHeight="1" x14ac:dyDescent="0.2">
      <c r="B194" s="113">
        <f t="shared" si="5"/>
        <v>177</v>
      </c>
      <c r="C194" s="114" t="s">
        <v>95</v>
      </c>
      <c r="D194" s="114" t="s">
        <v>96</v>
      </c>
      <c r="E194" s="115" t="s">
        <v>344</v>
      </c>
      <c r="F194" s="116">
        <v>42674</v>
      </c>
      <c r="G194" s="117" t="s">
        <v>458</v>
      </c>
      <c r="H194" s="124">
        <f t="shared" si="4"/>
        <v>0</v>
      </c>
      <c r="I194" s="118" t="s">
        <v>406</v>
      </c>
      <c r="J194" s="119"/>
      <c r="K194" s="119">
        <v>1150000</v>
      </c>
      <c r="L194" s="125">
        <v>4</v>
      </c>
    </row>
    <row r="195" spans="2:12" ht="18.75" customHeight="1" x14ac:dyDescent="0.2">
      <c r="B195" s="113">
        <f t="shared" si="5"/>
        <v>178</v>
      </c>
      <c r="C195" s="114" t="s">
        <v>95</v>
      </c>
      <c r="D195" s="114" t="s">
        <v>96</v>
      </c>
      <c r="E195" s="115" t="s">
        <v>345</v>
      </c>
      <c r="F195" s="116">
        <v>42674</v>
      </c>
      <c r="G195" s="117" t="s">
        <v>440</v>
      </c>
      <c r="H195" s="124">
        <f t="shared" si="4"/>
        <v>0</v>
      </c>
      <c r="I195" s="118" t="s">
        <v>397</v>
      </c>
      <c r="J195" s="119"/>
      <c r="K195" s="119">
        <v>11670</v>
      </c>
      <c r="L195" s="125">
        <v>4</v>
      </c>
    </row>
    <row r="196" spans="2:12" ht="18.75" customHeight="1" x14ac:dyDescent="0.2">
      <c r="B196" s="113">
        <f t="shared" si="5"/>
        <v>179</v>
      </c>
      <c r="C196" s="114" t="s">
        <v>95</v>
      </c>
      <c r="D196" s="114" t="s">
        <v>96</v>
      </c>
      <c r="E196" s="115" t="s">
        <v>346</v>
      </c>
      <c r="F196" s="116">
        <v>42674</v>
      </c>
      <c r="G196" s="117" t="s">
        <v>440</v>
      </c>
      <c r="H196" s="124">
        <f t="shared" si="4"/>
        <v>0</v>
      </c>
      <c r="I196" s="118" t="s">
        <v>397</v>
      </c>
      <c r="J196" s="119"/>
      <c r="K196" s="119">
        <v>633027</v>
      </c>
      <c r="L196" s="125">
        <v>4</v>
      </c>
    </row>
    <row r="197" spans="2:12" ht="18.75" customHeight="1" x14ac:dyDescent="0.2">
      <c r="B197" s="113">
        <f t="shared" si="5"/>
        <v>180</v>
      </c>
      <c r="C197" s="114" t="s">
        <v>95</v>
      </c>
      <c r="D197" s="114" t="s">
        <v>96</v>
      </c>
      <c r="E197" s="115" t="s">
        <v>347</v>
      </c>
      <c r="F197" s="116">
        <v>42674</v>
      </c>
      <c r="G197" s="117" t="s">
        <v>443</v>
      </c>
      <c r="H197" s="124">
        <f t="shared" si="4"/>
        <v>0</v>
      </c>
      <c r="I197" s="118" t="s">
        <v>397</v>
      </c>
      <c r="J197" s="119"/>
      <c r="K197" s="119">
        <v>1746000</v>
      </c>
      <c r="L197" s="125">
        <v>4</v>
      </c>
    </row>
    <row r="198" spans="2:12" ht="18.75" customHeight="1" x14ac:dyDescent="0.2">
      <c r="B198" s="113">
        <f t="shared" si="5"/>
        <v>181</v>
      </c>
      <c r="C198" s="114" t="s">
        <v>95</v>
      </c>
      <c r="D198" s="114" t="s">
        <v>96</v>
      </c>
      <c r="E198" s="115" t="s">
        <v>348</v>
      </c>
      <c r="F198" s="116">
        <v>42674</v>
      </c>
      <c r="G198" s="117" t="s">
        <v>415</v>
      </c>
      <c r="H198" s="124">
        <f t="shared" si="4"/>
        <v>0</v>
      </c>
      <c r="I198" s="118" t="s">
        <v>399</v>
      </c>
      <c r="J198" s="119"/>
      <c r="K198" s="119">
        <v>940000</v>
      </c>
      <c r="L198" s="125">
        <v>4</v>
      </c>
    </row>
    <row r="199" spans="2:12" ht="18.75" customHeight="1" x14ac:dyDescent="0.2">
      <c r="B199" s="113">
        <f t="shared" si="5"/>
        <v>182</v>
      </c>
      <c r="C199" s="114" t="s">
        <v>95</v>
      </c>
      <c r="D199" s="114" t="s">
        <v>96</v>
      </c>
      <c r="E199" s="115" t="s">
        <v>349</v>
      </c>
      <c r="F199" s="116">
        <v>42674</v>
      </c>
      <c r="G199" s="117" t="s">
        <v>134</v>
      </c>
      <c r="H199" s="124">
        <f t="shared" si="4"/>
        <v>0</v>
      </c>
      <c r="I199" s="118" t="s">
        <v>397</v>
      </c>
      <c r="J199" s="119"/>
      <c r="K199" s="119">
        <v>11589604</v>
      </c>
      <c r="L199" s="125">
        <v>4</v>
      </c>
    </row>
    <row r="200" spans="2:12" ht="18.75" customHeight="1" x14ac:dyDescent="0.2">
      <c r="B200" s="113">
        <f t="shared" si="5"/>
        <v>183</v>
      </c>
      <c r="C200" s="114" t="s">
        <v>95</v>
      </c>
      <c r="D200" s="114" t="s">
        <v>96</v>
      </c>
      <c r="E200" s="115" t="s">
        <v>350</v>
      </c>
      <c r="F200" s="116">
        <v>42674</v>
      </c>
      <c r="G200" s="117" t="s">
        <v>459</v>
      </c>
      <c r="H200" s="124">
        <f t="shared" si="4"/>
        <v>0</v>
      </c>
      <c r="I200" s="118" t="s">
        <v>409</v>
      </c>
      <c r="J200" s="119"/>
      <c r="K200" s="119">
        <v>25368000</v>
      </c>
      <c r="L200" s="125">
        <v>4</v>
      </c>
    </row>
    <row r="201" spans="2:12" ht="18.75" customHeight="1" x14ac:dyDescent="0.2">
      <c r="B201" s="113">
        <f t="shared" si="5"/>
        <v>184</v>
      </c>
      <c r="C201" s="114" t="s">
        <v>95</v>
      </c>
      <c r="D201" s="114" t="s">
        <v>96</v>
      </c>
      <c r="E201" s="115" t="s">
        <v>351</v>
      </c>
      <c r="F201" s="116">
        <v>42681</v>
      </c>
      <c r="G201" s="117" t="s">
        <v>443</v>
      </c>
      <c r="H201" s="124">
        <f t="shared" si="4"/>
        <v>0</v>
      </c>
      <c r="I201" s="118" t="s">
        <v>410</v>
      </c>
      <c r="J201" s="119"/>
      <c r="K201" s="119">
        <v>1700000</v>
      </c>
      <c r="L201" s="125">
        <v>4</v>
      </c>
    </row>
    <row r="202" spans="2:12" ht="18.75" customHeight="1" x14ac:dyDescent="0.2">
      <c r="B202" s="113">
        <f t="shared" si="5"/>
        <v>185</v>
      </c>
      <c r="C202" s="114" t="s">
        <v>95</v>
      </c>
      <c r="D202" s="114" t="s">
        <v>96</v>
      </c>
      <c r="E202" s="115" t="s">
        <v>352</v>
      </c>
      <c r="F202" s="116">
        <v>42682</v>
      </c>
      <c r="G202" s="117" t="s">
        <v>457</v>
      </c>
      <c r="H202" s="124">
        <f t="shared" si="4"/>
        <v>0</v>
      </c>
      <c r="I202" s="118" t="s">
        <v>406</v>
      </c>
      <c r="J202" s="119"/>
      <c r="K202" s="119">
        <v>432300</v>
      </c>
      <c r="L202" s="125">
        <v>4</v>
      </c>
    </row>
    <row r="203" spans="2:12" ht="18.75" customHeight="1" x14ac:dyDescent="0.2">
      <c r="B203" s="113">
        <f t="shared" si="5"/>
        <v>186</v>
      </c>
      <c r="C203" s="114" t="s">
        <v>95</v>
      </c>
      <c r="D203" s="114" t="s">
        <v>96</v>
      </c>
      <c r="E203" s="115" t="s">
        <v>353</v>
      </c>
      <c r="F203" s="116">
        <v>42682</v>
      </c>
      <c r="G203" s="117" t="s">
        <v>426</v>
      </c>
      <c r="H203" s="124">
        <f t="shared" si="4"/>
        <v>0</v>
      </c>
      <c r="I203" s="118" t="s">
        <v>409</v>
      </c>
      <c r="J203" s="119"/>
      <c r="K203" s="119">
        <v>7055000</v>
      </c>
      <c r="L203" s="125">
        <v>4</v>
      </c>
    </row>
    <row r="204" spans="2:12" ht="18.75" customHeight="1" x14ac:dyDescent="0.2">
      <c r="B204" s="113">
        <f t="shared" si="5"/>
        <v>187</v>
      </c>
      <c r="C204" s="114" t="s">
        <v>95</v>
      </c>
      <c r="D204" s="114" t="s">
        <v>96</v>
      </c>
      <c r="E204" s="115" t="s">
        <v>354</v>
      </c>
      <c r="F204" s="116">
        <v>42683</v>
      </c>
      <c r="G204" s="117" t="s">
        <v>443</v>
      </c>
      <c r="H204" s="124">
        <f t="shared" si="4"/>
        <v>0</v>
      </c>
      <c r="I204" s="118" t="s">
        <v>397</v>
      </c>
      <c r="J204" s="119"/>
      <c r="K204" s="119">
        <v>1725000</v>
      </c>
      <c r="L204" s="125">
        <v>4</v>
      </c>
    </row>
    <row r="205" spans="2:12" ht="18.75" customHeight="1" x14ac:dyDescent="0.2">
      <c r="B205" s="113">
        <f t="shared" si="5"/>
        <v>188</v>
      </c>
      <c r="C205" s="114" t="s">
        <v>95</v>
      </c>
      <c r="D205" s="114" t="s">
        <v>96</v>
      </c>
      <c r="E205" s="115" t="s">
        <v>355</v>
      </c>
      <c r="F205" s="116">
        <v>42684</v>
      </c>
      <c r="G205" s="117" t="s">
        <v>432</v>
      </c>
      <c r="H205" s="124">
        <f t="shared" si="4"/>
        <v>0</v>
      </c>
      <c r="I205" s="118" t="s">
        <v>397</v>
      </c>
      <c r="J205" s="119"/>
      <c r="K205" s="119">
        <v>3465030</v>
      </c>
      <c r="L205" s="125">
        <v>4</v>
      </c>
    </row>
    <row r="206" spans="2:12" ht="18.75" customHeight="1" x14ac:dyDescent="0.2">
      <c r="B206" s="113">
        <f t="shared" si="5"/>
        <v>189</v>
      </c>
      <c r="C206" s="114" t="s">
        <v>95</v>
      </c>
      <c r="D206" s="114" t="s">
        <v>96</v>
      </c>
      <c r="E206" s="115" t="s">
        <v>356</v>
      </c>
      <c r="F206" s="116">
        <v>42686</v>
      </c>
      <c r="G206" s="117" t="s">
        <v>132</v>
      </c>
      <c r="H206" s="124">
        <f t="shared" si="4"/>
        <v>0</v>
      </c>
      <c r="I206" s="118" t="s">
        <v>397</v>
      </c>
      <c r="J206" s="119"/>
      <c r="K206" s="119">
        <v>120000</v>
      </c>
      <c r="L206" s="125">
        <v>4</v>
      </c>
    </row>
    <row r="207" spans="2:12" ht="18.75" customHeight="1" x14ac:dyDescent="0.2">
      <c r="B207" s="113">
        <f t="shared" si="5"/>
        <v>190</v>
      </c>
      <c r="C207" s="114" t="s">
        <v>95</v>
      </c>
      <c r="D207" s="114" t="s">
        <v>96</v>
      </c>
      <c r="E207" s="115" t="s">
        <v>357</v>
      </c>
      <c r="F207" s="116">
        <v>42688</v>
      </c>
      <c r="G207" s="117" t="s">
        <v>135</v>
      </c>
      <c r="H207" s="124">
        <f t="shared" si="4"/>
        <v>0</v>
      </c>
      <c r="I207" s="118" t="s">
        <v>397</v>
      </c>
      <c r="J207" s="119"/>
      <c r="K207" s="119">
        <v>546000</v>
      </c>
      <c r="L207" s="125">
        <v>4</v>
      </c>
    </row>
    <row r="208" spans="2:12" ht="18.75" customHeight="1" x14ac:dyDescent="0.2">
      <c r="B208" s="113">
        <f t="shared" si="5"/>
        <v>191</v>
      </c>
      <c r="C208" s="114" t="s">
        <v>95</v>
      </c>
      <c r="D208" s="114" t="s">
        <v>96</v>
      </c>
      <c r="E208" s="115" t="s">
        <v>358</v>
      </c>
      <c r="F208" s="116">
        <v>42688</v>
      </c>
      <c r="G208" s="117" t="s">
        <v>412</v>
      </c>
      <c r="H208" s="124">
        <f t="shared" si="4"/>
        <v>0</v>
      </c>
      <c r="I208" s="118" t="s">
        <v>397</v>
      </c>
      <c r="J208" s="119"/>
      <c r="K208" s="119">
        <v>31895</v>
      </c>
      <c r="L208" s="125">
        <v>4</v>
      </c>
    </row>
    <row r="209" spans="2:12" ht="18.75" customHeight="1" x14ac:dyDescent="0.2">
      <c r="B209" s="113">
        <f t="shared" si="5"/>
        <v>192</v>
      </c>
      <c r="C209" s="114" t="s">
        <v>95</v>
      </c>
      <c r="D209" s="114" t="s">
        <v>96</v>
      </c>
      <c r="E209" s="115" t="s">
        <v>359</v>
      </c>
      <c r="F209" s="116">
        <v>42693</v>
      </c>
      <c r="G209" s="117" t="s">
        <v>440</v>
      </c>
      <c r="H209" s="124">
        <f t="shared" si="4"/>
        <v>0</v>
      </c>
      <c r="I209" s="118" t="s">
        <v>397</v>
      </c>
      <c r="J209" s="119"/>
      <c r="K209" s="119">
        <v>558554</v>
      </c>
      <c r="L209" s="125">
        <v>4</v>
      </c>
    </row>
    <row r="210" spans="2:12" ht="18.75" customHeight="1" x14ac:dyDescent="0.2">
      <c r="B210" s="113">
        <f t="shared" si="5"/>
        <v>193</v>
      </c>
      <c r="C210" s="114" t="s">
        <v>95</v>
      </c>
      <c r="D210" s="114" t="s">
        <v>96</v>
      </c>
      <c r="E210" s="115" t="s">
        <v>360</v>
      </c>
      <c r="F210" s="116">
        <v>42696</v>
      </c>
      <c r="G210" s="117" t="s">
        <v>135</v>
      </c>
      <c r="H210" s="124">
        <f t="shared" ref="H210:H246" si="6">IF(ISNA(VLOOKUP(G210,DSBR,2,0)),"",VLOOKUP(G210,DSBR,2,0))</f>
        <v>0</v>
      </c>
      <c r="I210" s="118" t="s">
        <v>397</v>
      </c>
      <c r="J210" s="119"/>
      <c r="K210" s="119">
        <v>240900</v>
      </c>
      <c r="L210" s="125">
        <v>4</v>
      </c>
    </row>
    <row r="211" spans="2:12" ht="18.75" customHeight="1" x14ac:dyDescent="0.2">
      <c r="B211" s="113">
        <f t="shared" si="5"/>
        <v>194</v>
      </c>
      <c r="C211" s="114" t="s">
        <v>95</v>
      </c>
      <c r="D211" s="114" t="s">
        <v>96</v>
      </c>
      <c r="E211" s="115" t="s">
        <v>361</v>
      </c>
      <c r="F211" s="116">
        <v>42696</v>
      </c>
      <c r="G211" s="117" t="s">
        <v>457</v>
      </c>
      <c r="H211" s="124">
        <f t="shared" si="6"/>
        <v>0</v>
      </c>
      <c r="I211" s="118" t="s">
        <v>406</v>
      </c>
      <c r="J211" s="119"/>
      <c r="K211" s="119">
        <v>1355200</v>
      </c>
      <c r="L211" s="125">
        <v>4</v>
      </c>
    </row>
    <row r="212" spans="2:12" ht="18.75" customHeight="1" x14ac:dyDescent="0.2">
      <c r="B212" s="113">
        <f t="shared" si="5"/>
        <v>195</v>
      </c>
      <c r="C212" s="114" t="s">
        <v>95</v>
      </c>
      <c r="D212" s="114" t="s">
        <v>96</v>
      </c>
      <c r="E212" s="115" t="s">
        <v>362</v>
      </c>
      <c r="F212" s="116">
        <v>42697</v>
      </c>
      <c r="G212" s="117" t="s">
        <v>426</v>
      </c>
      <c r="H212" s="124">
        <f t="shared" si="6"/>
        <v>0</v>
      </c>
      <c r="I212" s="118" t="s">
        <v>409</v>
      </c>
      <c r="J212" s="119"/>
      <c r="K212" s="119">
        <v>4003500</v>
      </c>
      <c r="L212" s="125">
        <v>4</v>
      </c>
    </row>
    <row r="213" spans="2:12" ht="18.75" customHeight="1" x14ac:dyDescent="0.2">
      <c r="B213" s="113">
        <f t="shared" si="5"/>
        <v>196</v>
      </c>
      <c r="C213" s="114" t="s">
        <v>95</v>
      </c>
      <c r="D213" s="114" t="s">
        <v>96</v>
      </c>
      <c r="E213" s="115" t="s">
        <v>363</v>
      </c>
      <c r="F213" s="116">
        <v>42698</v>
      </c>
      <c r="G213" s="117" t="s">
        <v>443</v>
      </c>
      <c r="H213" s="124">
        <f t="shared" si="6"/>
        <v>0</v>
      </c>
      <c r="I213" s="118" t="s">
        <v>397</v>
      </c>
      <c r="J213" s="119"/>
      <c r="K213" s="119">
        <v>1600000</v>
      </c>
      <c r="L213" s="125">
        <v>4</v>
      </c>
    </row>
    <row r="214" spans="2:12" ht="18.75" customHeight="1" x14ac:dyDescent="0.2">
      <c r="B214" s="113">
        <f t="shared" si="5"/>
        <v>197</v>
      </c>
      <c r="C214" s="114" t="s">
        <v>95</v>
      </c>
      <c r="D214" s="114" t="s">
        <v>96</v>
      </c>
      <c r="E214" s="115" t="s">
        <v>364</v>
      </c>
      <c r="F214" s="116">
        <v>42703</v>
      </c>
      <c r="G214" s="117" t="s">
        <v>440</v>
      </c>
      <c r="H214" s="124">
        <f t="shared" si="6"/>
        <v>0</v>
      </c>
      <c r="I214" s="118" t="s">
        <v>397</v>
      </c>
      <c r="J214" s="119"/>
      <c r="K214" s="119">
        <v>1735886</v>
      </c>
      <c r="L214" s="125">
        <v>4</v>
      </c>
    </row>
    <row r="215" spans="2:12" ht="18.75" customHeight="1" x14ac:dyDescent="0.2">
      <c r="B215" s="113">
        <f t="shared" si="5"/>
        <v>198</v>
      </c>
      <c r="C215" s="114" t="s">
        <v>95</v>
      </c>
      <c r="D215" s="114" t="s">
        <v>96</v>
      </c>
      <c r="E215" s="115" t="s">
        <v>365</v>
      </c>
      <c r="F215" s="116">
        <v>42703</v>
      </c>
      <c r="G215" s="117" t="s">
        <v>460</v>
      </c>
      <c r="H215" s="124">
        <f t="shared" si="6"/>
        <v>0</v>
      </c>
      <c r="I215" s="118" t="s">
        <v>397</v>
      </c>
      <c r="J215" s="119"/>
      <c r="K215" s="119">
        <v>866568</v>
      </c>
      <c r="L215" s="125">
        <v>4</v>
      </c>
    </row>
    <row r="216" spans="2:12" ht="18.75" customHeight="1" x14ac:dyDescent="0.2">
      <c r="B216" s="113">
        <f t="shared" si="5"/>
        <v>199</v>
      </c>
      <c r="C216" s="114" t="s">
        <v>95</v>
      </c>
      <c r="D216" s="114" t="s">
        <v>96</v>
      </c>
      <c r="E216" s="115" t="s">
        <v>366</v>
      </c>
      <c r="F216" s="116">
        <v>42703</v>
      </c>
      <c r="G216" s="117" t="s">
        <v>412</v>
      </c>
      <c r="H216" s="124">
        <f t="shared" si="6"/>
        <v>0</v>
      </c>
      <c r="I216" s="118" t="s">
        <v>397</v>
      </c>
      <c r="J216" s="119"/>
      <c r="K216" s="119">
        <v>1225000</v>
      </c>
      <c r="L216" s="125">
        <v>4</v>
      </c>
    </row>
    <row r="217" spans="2:12" ht="18.75" customHeight="1" x14ac:dyDescent="0.2">
      <c r="B217" s="113">
        <f t="shared" si="5"/>
        <v>200</v>
      </c>
      <c r="C217" s="114" t="s">
        <v>95</v>
      </c>
      <c r="D217" s="114" t="s">
        <v>96</v>
      </c>
      <c r="E217" s="115" t="s">
        <v>367</v>
      </c>
      <c r="F217" s="116">
        <v>42703</v>
      </c>
      <c r="G217" s="117" t="s">
        <v>130</v>
      </c>
      <c r="H217" s="124">
        <f t="shared" si="6"/>
        <v>0</v>
      </c>
      <c r="I217" s="118" t="s">
        <v>397</v>
      </c>
      <c r="J217" s="119"/>
      <c r="K217" s="119">
        <v>26102500</v>
      </c>
      <c r="L217" s="125">
        <v>4</v>
      </c>
    </row>
    <row r="218" spans="2:12" ht="18.75" customHeight="1" x14ac:dyDescent="0.2">
      <c r="B218" s="113">
        <f t="shared" si="5"/>
        <v>201</v>
      </c>
      <c r="C218" s="114" t="s">
        <v>95</v>
      </c>
      <c r="D218" s="114" t="s">
        <v>96</v>
      </c>
      <c r="E218" s="115" t="s">
        <v>368</v>
      </c>
      <c r="F218" s="116">
        <v>42703</v>
      </c>
      <c r="G218" s="117" t="s">
        <v>415</v>
      </c>
      <c r="H218" s="124">
        <f t="shared" si="6"/>
        <v>0</v>
      </c>
      <c r="I218" s="118" t="s">
        <v>399</v>
      </c>
      <c r="J218" s="119"/>
      <c r="K218" s="119">
        <v>680000</v>
      </c>
      <c r="L218" s="125">
        <v>4</v>
      </c>
    </row>
    <row r="219" spans="2:12" ht="18.75" customHeight="1" x14ac:dyDescent="0.2">
      <c r="B219" s="113">
        <f t="shared" si="5"/>
        <v>202</v>
      </c>
      <c r="C219" s="114" t="s">
        <v>95</v>
      </c>
      <c r="D219" s="114" t="s">
        <v>96</v>
      </c>
      <c r="E219" s="115" t="s">
        <v>369</v>
      </c>
      <c r="F219" s="116">
        <v>42704</v>
      </c>
      <c r="G219" s="117" t="s">
        <v>412</v>
      </c>
      <c r="H219" s="124">
        <f t="shared" si="6"/>
        <v>0</v>
      </c>
      <c r="I219" s="118" t="s">
        <v>397</v>
      </c>
      <c r="J219" s="119"/>
      <c r="K219" s="119">
        <v>457980</v>
      </c>
      <c r="L219" s="125">
        <v>4</v>
      </c>
    </row>
    <row r="220" spans="2:12" ht="18.75" customHeight="1" x14ac:dyDescent="0.2">
      <c r="B220" s="113">
        <f t="shared" ref="B220:B246" si="7">IF(G220&lt;&gt;"",ROW()-17,"")</f>
        <v>203</v>
      </c>
      <c r="C220" s="114" t="s">
        <v>95</v>
      </c>
      <c r="D220" s="114" t="s">
        <v>96</v>
      </c>
      <c r="E220" s="115" t="s">
        <v>370</v>
      </c>
      <c r="F220" s="116">
        <v>42704</v>
      </c>
      <c r="G220" s="117" t="s">
        <v>134</v>
      </c>
      <c r="H220" s="124">
        <f t="shared" si="6"/>
        <v>0</v>
      </c>
      <c r="I220" s="118" t="s">
        <v>397</v>
      </c>
      <c r="J220" s="119"/>
      <c r="K220" s="119">
        <v>9462885</v>
      </c>
      <c r="L220" s="125">
        <v>4</v>
      </c>
    </row>
    <row r="221" spans="2:12" ht="18.75" customHeight="1" x14ac:dyDescent="0.2">
      <c r="B221" s="113">
        <f t="shared" si="7"/>
        <v>204</v>
      </c>
      <c r="C221" s="114" t="s">
        <v>95</v>
      </c>
      <c r="D221" s="114" t="s">
        <v>96</v>
      </c>
      <c r="E221" s="115" t="s">
        <v>371</v>
      </c>
      <c r="F221" s="116">
        <v>42708</v>
      </c>
      <c r="G221" s="117" t="s">
        <v>443</v>
      </c>
      <c r="H221" s="124">
        <f t="shared" si="6"/>
        <v>0</v>
      </c>
      <c r="I221" s="118" t="s">
        <v>406</v>
      </c>
      <c r="J221" s="119"/>
      <c r="K221" s="119">
        <v>1572500</v>
      </c>
      <c r="L221" s="125">
        <v>4</v>
      </c>
    </row>
    <row r="222" spans="2:12" ht="18.75" customHeight="1" x14ac:dyDescent="0.2">
      <c r="B222" s="113">
        <f t="shared" si="7"/>
        <v>205</v>
      </c>
      <c r="C222" s="114" t="s">
        <v>95</v>
      </c>
      <c r="D222" s="114" t="s">
        <v>96</v>
      </c>
      <c r="E222" s="115" t="s">
        <v>372</v>
      </c>
      <c r="F222" s="116">
        <v>42709</v>
      </c>
      <c r="G222" s="117" t="s">
        <v>440</v>
      </c>
      <c r="H222" s="124">
        <f t="shared" si="6"/>
        <v>0</v>
      </c>
      <c r="I222" s="118" t="s">
        <v>397</v>
      </c>
      <c r="J222" s="119"/>
      <c r="K222" s="119">
        <v>3270506</v>
      </c>
      <c r="L222" s="125">
        <v>4</v>
      </c>
    </row>
    <row r="223" spans="2:12" ht="18.75" customHeight="1" x14ac:dyDescent="0.2">
      <c r="B223" s="113">
        <f t="shared" si="7"/>
        <v>206</v>
      </c>
      <c r="C223" s="114" t="s">
        <v>95</v>
      </c>
      <c r="D223" s="114" t="s">
        <v>96</v>
      </c>
      <c r="E223" s="115" t="s">
        <v>373</v>
      </c>
      <c r="F223" s="116">
        <v>42709</v>
      </c>
      <c r="G223" s="117" t="s">
        <v>432</v>
      </c>
      <c r="H223" s="124">
        <f t="shared" si="6"/>
        <v>0</v>
      </c>
      <c r="I223" s="118" t="s">
        <v>397</v>
      </c>
      <c r="J223" s="119"/>
      <c r="K223" s="119">
        <v>3670800</v>
      </c>
      <c r="L223" s="125">
        <v>4</v>
      </c>
    </row>
    <row r="224" spans="2:12" ht="18.75" customHeight="1" x14ac:dyDescent="0.2">
      <c r="B224" s="113">
        <f t="shared" si="7"/>
        <v>207</v>
      </c>
      <c r="C224" s="114" t="s">
        <v>95</v>
      </c>
      <c r="D224" s="114" t="s">
        <v>96</v>
      </c>
      <c r="E224" s="115" t="s">
        <v>374</v>
      </c>
      <c r="F224" s="116">
        <v>42710</v>
      </c>
      <c r="G224" s="117" t="s">
        <v>447</v>
      </c>
      <c r="H224" s="124">
        <f t="shared" si="6"/>
        <v>0</v>
      </c>
      <c r="I224" s="118" t="s">
        <v>397</v>
      </c>
      <c r="J224" s="119"/>
      <c r="K224" s="119">
        <v>126868</v>
      </c>
      <c r="L224" s="125">
        <v>4</v>
      </c>
    </row>
    <row r="225" spans="2:12" ht="18.75" customHeight="1" x14ac:dyDescent="0.2">
      <c r="B225" s="113">
        <f t="shared" si="7"/>
        <v>208</v>
      </c>
      <c r="C225" s="114" t="s">
        <v>95</v>
      </c>
      <c r="D225" s="114" t="s">
        <v>96</v>
      </c>
      <c r="E225" s="115" t="s">
        <v>375</v>
      </c>
      <c r="F225" s="116">
        <v>42714</v>
      </c>
      <c r="G225" s="117" t="s">
        <v>449</v>
      </c>
      <c r="H225" s="124">
        <f t="shared" si="6"/>
        <v>0</v>
      </c>
      <c r="I225" s="118" t="s">
        <v>406</v>
      </c>
      <c r="J225" s="119"/>
      <c r="K225" s="119">
        <v>1075200</v>
      </c>
      <c r="L225" s="125">
        <v>4</v>
      </c>
    </row>
    <row r="226" spans="2:12" ht="18.75" customHeight="1" x14ac:dyDescent="0.2">
      <c r="B226" s="113">
        <f t="shared" si="7"/>
        <v>209</v>
      </c>
      <c r="C226" s="114" t="s">
        <v>95</v>
      </c>
      <c r="D226" s="114" t="s">
        <v>96</v>
      </c>
      <c r="E226" s="115" t="s">
        <v>376</v>
      </c>
      <c r="F226" s="116">
        <v>42716</v>
      </c>
      <c r="G226" s="117" t="s">
        <v>129</v>
      </c>
      <c r="H226" s="124">
        <f t="shared" si="6"/>
        <v>0</v>
      </c>
      <c r="I226" s="118" t="s">
        <v>406</v>
      </c>
      <c r="J226" s="119"/>
      <c r="K226" s="119">
        <v>780000</v>
      </c>
      <c r="L226" s="125">
        <v>4</v>
      </c>
    </row>
    <row r="227" spans="2:12" ht="18.75" customHeight="1" x14ac:dyDescent="0.2">
      <c r="B227" s="113">
        <f t="shared" si="7"/>
        <v>210</v>
      </c>
      <c r="C227" s="114" t="s">
        <v>95</v>
      </c>
      <c r="D227" s="114" t="s">
        <v>96</v>
      </c>
      <c r="E227" s="115" t="s">
        <v>377</v>
      </c>
      <c r="F227" s="116">
        <v>42716</v>
      </c>
      <c r="G227" s="117" t="s">
        <v>135</v>
      </c>
      <c r="H227" s="124">
        <f t="shared" si="6"/>
        <v>0</v>
      </c>
      <c r="I227" s="118" t="s">
        <v>397</v>
      </c>
      <c r="J227" s="119"/>
      <c r="K227" s="119">
        <v>260975</v>
      </c>
      <c r="L227" s="125">
        <v>4</v>
      </c>
    </row>
    <row r="228" spans="2:12" ht="18.75" customHeight="1" x14ac:dyDescent="0.2">
      <c r="B228" s="113">
        <f t="shared" si="7"/>
        <v>211</v>
      </c>
      <c r="C228" s="114" t="s">
        <v>95</v>
      </c>
      <c r="D228" s="114" t="s">
        <v>96</v>
      </c>
      <c r="E228" s="115" t="s">
        <v>378</v>
      </c>
      <c r="F228" s="116">
        <v>42719</v>
      </c>
      <c r="G228" s="117" t="s">
        <v>443</v>
      </c>
      <c r="H228" s="124">
        <f t="shared" si="6"/>
        <v>0</v>
      </c>
      <c r="I228" s="118" t="s">
        <v>406</v>
      </c>
      <c r="J228" s="119"/>
      <c r="K228" s="119">
        <v>1445000</v>
      </c>
      <c r="L228" s="125">
        <v>4</v>
      </c>
    </row>
    <row r="229" spans="2:12" ht="18.75" customHeight="1" x14ac:dyDescent="0.2">
      <c r="B229" s="113">
        <f t="shared" si="7"/>
        <v>212</v>
      </c>
      <c r="C229" s="114" t="s">
        <v>95</v>
      </c>
      <c r="D229" s="114" t="s">
        <v>96</v>
      </c>
      <c r="E229" s="115" t="s">
        <v>379</v>
      </c>
      <c r="F229" s="116">
        <v>42721</v>
      </c>
      <c r="G229" s="117" t="s">
        <v>461</v>
      </c>
      <c r="H229" s="124">
        <f t="shared" si="6"/>
        <v>0</v>
      </c>
      <c r="I229" s="118" t="s">
        <v>406</v>
      </c>
      <c r="J229" s="119"/>
      <c r="K229" s="119">
        <v>131100</v>
      </c>
      <c r="L229" s="125">
        <v>4</v>
      </c>
    </row>
    <row r="230" spans="2:12" ht="18.75" customHeight="1" x14ac:dyDescent="0.2">
      <c r="B230" s="113">
        <f t="shared" si="7"/>
        <v>213</v>
      </c>
      <c r="C230" s="114" t="s">
        <v>95</v>
      </c>
      <c r="D230" s="114" t="s">
        <v>96</v>
      </c>
      <c r="E230" s="115" t="s">
        <v>380</v>
      </c>
      <c r="F230" s="116">
        <v>42721</v>
      </c>
      <c r="G230" s="117" t="s">
        <v>462</v>
      </c>
      <c r="H230" s="124">
        <f t="shared" si="6"/>
        <v>0</v>
      </c>
      <c r="I230" s="118" t="s">
        <v>399</v>
      </c>
      <c r="J230" s="119"/>
      <c r="K230" s="119">
        <v>960000</v>
      </c>
      <c r="L230" s="125">
        <v>4</v>
      </c>
    </row>
    <row r="231" spans="2:12" ht="18.75" customHeight="1" x14ac:dyDescent="0.2">
      <c r="B231" s="113">
        <f t="shared" si="7"/>
        <v>214</v>
      </c>
      <c r="C231" s="114" t="s">
        <v>95</v>
      </c>
      <c r="D231" s="114" t="s">
        <v>96</v>
      </c>
      <c r="E231" s="115" t="s">
        <v>381</v>
      </c>
      <c r="F231" s="116">
        <v>42723</v>
      </c>
      <c r="G231" s="117" t="s">
        <v>450</v>
      </c>
      <c r="H231" s="124">
        <f t="shared" si="6"/>
        <v>0</v>
      </c>
      <c r="I231" s="118" t="s">
        <v>397</v>
      </c>
      <c r="J231" s="119"/>
      <c r="K231" s="119">
        <v>642500</v>
      </c>
      <c r="L231" s="125">
        <v>4</v>
      </c>
    </row>
    <row r="232" spans="2:12" ht="18.75" customHeight="1" x14ac:dyDescent="0.2">
      <c r="B232" s="113">
        <f t="shared" si="7"/>
        <v>215</v>
      </c>
      <c r="C232" s="114" t="s">
        <v>95</v>
      </c>
      <c r="D232" s="114" t="s">
        <v>96</v>
      </c>
      <c r="E232" s="115" t="s">
        <v>382</v>
      </c>
      <c r="F232" s="116">
        <v>42723</v>
      </c>
      <c r="G232" s="117" t="s">
        <v>457</v>
      </c>
      <c r="H232" s="124">
        <f t="shared" si="6"/>
        <v>0</v>
      </c>
      <c r="I232" s="118" t="s">
        <v>406</v>
      </c>
      <c r="J232" s="119"/>
      <c r="K232" s="119">
        <v>1516900</v>
      </c>
      <c r="L232" s="125">
        <v>4</v>
      </c>
    </row>
    <row r="233" spans="2:12" ht="18.75" customHeight="1" x14ac:dyDescent="0.2">
      <c r="B233" s="113">
        <f t="shared" si="7"/>
        <v>216</v>
      </c>
      <c r="C233" s="114" t="s">
        <v>95</v>
      </c>
      <c r="D233" s="114" t="s">
        <v>96</v>
      </c>
      <c r="E233" s="115" t="s">
        <v>383</v>
      </c>
      <c r="F233" s="116">
        <v>42723</v>
      </c>
      <c r="G233" s="117" t="s">
        <v>422</v>
      </c>
      <c r="H233" s="124">
        <f t="shared" si="6"/>
        <v>0</v>
      </c>
      <c r="I233" s="118" t="s">
        <v>399</v>
      </c>
      <c r="J233" s="119"/>
      <c r="K233" s="119">
        <v>260000</v>
      </c>
      <c r="L233" s="125">
        <v>4</v>
      </c>
    </row>
    <row r="234" spans="2:12" ht="18.75" customHeight="1" x14ac:dyDescent="0.2">
      <c r="B234" s="113">
        <f t="shared" si="7"/>
        <v>217</v>
      </c>
      <c r="C234" s="114" t="s">
        <v>95</v>
      </c>
      <c r="D234" s="114" t="s">
        <v>96</v>
      </c>
      <c r="E234" s="115" t="s">
        <v>384</v>
      </c>
      <c r="F234" s="116">
        <v>42724</v>
      </c>
      <c r="G234" s="117" t="s">
        <v>443</v>
      </c>
      <c r="H234" s="124">
        <f t="shared" si="6"/>
        <v>0</v>
      </c>
      <c r="I234" s="118" t="s">
        <v>406</v>
      </c>
      <c r="J234" s="119"/>
      <c r="K234" s="119">
        <v>1700000</v>
      </c>
      <c r="L234" s="125">
        <v>4</v>
      </c>
    </row>
    <row r="235" spans="2:12" ht="18.75" customHeight="1" x14ac:dyDescent="0.2">
      <c r="B235" s="113">
        <f t="shared" si="7"/>
        <v>218</v>
      </c>
      <c r="C235" s="114" t="s">
        <v>95</v>
      </c>
      <c r="D235" s="114" t="s">
        <v>96</v>
      </c>
      <c r="E235" s="115" t="s">
        <v>385</v>
      </c>
      <c r="F235" s="116">
        <v>42724</v>
      </c>
      <c r="G235" s="117" t="s">
        <v>426</v>
      </c>
      <c r="H235" s="124">
        <f t="shared" si="6"/>
        <v>0</v>
      </c>
      <c r="I235" s="118" t="s">
        <v>409</v>
      </c>
      <c r="J235" s="119"/>
      <c r="K235" s="119">
        <v>9660000</v>
      </c>
      <c r="L235" s="125">
        <v>4</v>
      </c>
    </row>
    <row r="236" spans="2:12" ht="18.75" customHeight="1" x14ac:dyDescent="0.2">
      <c r="B236" s="113">
        <f t="shared" si="7"/>
        <v>219</v>
      </c>
      <c r="C236" s="114" t="s">
        <v>95</v>
      </c>
      <c r="D236" s="114" t="s">
        <v>96</v>
      </c>
      <c r="E236" s="115" t="s">
        <v>386</v>
      </c>
      <c r="F236" s="116">
        <v>42725</v>
      </c>
      <c r="G236" s="117" t="s">
        <v>443</v>
      </c>
      <c r="H236" s="124">
        <f t="shared" si="6"/>
        <v>0</v>
      </c>
      <c r="I236" s="118" t="s">
        <v>406</v>
      </c>
      <c r="J236" s="119"/>
      <c r="K236" s="119">
        <v>1785000</v>
      </c>
      <c r="L236" s="125">
        <v>4</v>
      </c>
    </row>
    <row r="237" spans="2:12" ht="18.75" customHeight="1" x14ac:dyDescent="0.2">
      <c r="B237" s="113">
        <f t="shared" si="7"/>
        <v>220</v>
      </c>
      <c r="C237" s="114" t="s">
        <v>95</v>
      </c>
      <c r="D237" s="114" t="s">
        <v>96</v>
      </c>
      <c r="E237" s="115" t="s">
        <v>387</v>
      </c>
      <c r="F237" s="116">
        <v>42726</v>
      </c>
      <c r="G237" s="117" t="s">
        <v>442</v>
      </c>
      <c r="H237" s="124">
        <f t="shared" si="6"/>
        <v>0</v>
      </c>
      <c r="I237" s="118" t="s">
        <v>406</v>
      </c>
      <c r="J237" s="119"/>
      <c r="K237" s="119">
        <v>966900</v>
      </c>
      <c r="L237" s="125">
        <v>4</v>
      </c>
    </row>
    <row r="238" spans="2:12" ht="18.75" customHeight="1" x14ac:dyDescent="0.2">
      <c r="B238" s="113">
        <f t="shared" si="7"/>
        <v>221</v>
      </c>
      <c r="C238" s="114" t="s">
        <v>95</v>
      </c>
      <c r="D238" s="114" t="s">
        <v>96</v>
      </c>
      <c r="E238" s="115" t="s">
        <v>388</v>
      </c>
      <c r="F238" s="116">
        <v>42727</v>
      </c>
      <c r="G238" s="117" t="s">
        <v>130</v>
      </c>
      <c r="H238" s="124">
        <f t="shared" si="6"/>
        <v>0</v>
      </c>
      <c r="I238" s="118" t="s">
        <v>397</v>
      </c>
      <c r="J238" s="119"/>
      <c r="K238" s="119">
        <v>29270000</v>
      </c>
      <c r="L238" s="125">
        <v>4</v>
      </c>
    </row>
    <row r="239" spans="2:12" ht="18.75" customHeight="1" x14ac:dyDescent="0.2">
      <c r="B239" s="113">
        <f t="shared" si="7"/>
        <v>222</v>
      </c>
      <c r="C239" s="114" t="s">
        <v>95</v>
      </c>
      <c r="D239" s="114" t="s">
        <v>96</v>
      </c>
      <c r="E239" s="115" t="s">
        <v>389</v>
      </c>
      <c r="F239" s="116">
        <v>42728</v>
      </c>
      <c r="G239" s="117" t="s">
        <v>460</v>
      </c>
      <c r="H239" s="124">
        <f t="shared" si="6"/>
        <v>0</v>
      </c>
      <c r="I239" s="118" t="s">
        <v>397</v>
      </c>
      <c r="J239" s="119"/>
      <c r="K239" s="119">
        <v>1290000</v>
      </c>
      <c r="L239" s="125">
        <v>4</v>
      </c>
    </row>
    <row r="240" spans="2:12" ht="18.75" customHeight="1" x14ac:dyDescent="0.2">
      <c r="B240" s="113">
        <f t="shared" si="7"/>
        <v>223</v>
      </c>
      <c r="C240" s="114" t="s">
        <v>95</v>
      </c>
      <c r="D240" s="114" t="s">
        <v>96</v>
      </c>
      <c r="E240" s="115" t="s">
        <v>390</v>
      </c>
      <c r="F240" s="116">
        <v>42728</v>
      </c>
      <c r="G240" s="117" t="s">
        <v>435</v>
      </c>
      <c r="H240" s="124">
        <f t="shared" si="6"/>
        <v>0</v>
      </c>
      <c r="I240" s="118" t="s">
        <v>397</v>
      </c>
      <c r="J240" s="119"/>
      <c r="K240" s="119">
        <v>15014468</v>
      </c>
      <c r="L240" s="125">
        <v>4</v>
      </c>
    </row>
    <row r="241" spans="2:12" ht="18.75" customHeight="1" x14ac:dyDescent="0.2">
      <c r="B241" s="113">
        <f t="shared" si="7"/>
        <v>224</v>
      </c>
      <c r="C241" s="114" t="s">
        <v>95</v>
      </c>
      <c r="D241" s="114" t="s">
        <v>96</v>
      </c>
      <c r="E241" s="115" t="s">
        <v>391</v>
      </c>
      <c r="F241" s="116">
        <v>42730</v>
      </c>
      <c r="G241" s="117" t="s">
        <v>460</v>
      </c>
      <c r="H241" s="124">
        <f t="shared" si="6"/>
        <v>0</v>
      </c>
      <c r="I241" s="118" t="s">
        <v>397</v>
      </c>
      <c r="J241" s="119"/>
      <c r="K241" s="119">
        <v>1500000</v>
      </c>
      <c r="L241" s="125">
        <v>4</v>
      </c>
    </row>
    <row r="242" spans="2:12" ht="18.75" customHeight="1" x14ac:dyDescent="0.2">
      <c r="B242" s="113">
        <f t="shared" si="7"/>
        <v>225</v>
      </c>
      <c r="C242" s="114" t="s">
        <v>95</v>
      </c>
      <c r="D242" s="114" t="s">
        <v>96</v>
      </c>
      <c r="E242" s="115" t="s">
        <v>392</v>
      </c>
      <c r="F242" s="116">
        <v>42731</v>
      </c>
      <c r="G242" s="117" t="s">
        <v>422</v>
      </c>
      <c r="H242" s="124">
        <f t="shared" si="6"/>
        <v>0</v>
      </c>
      <c r="I242" s="118" t="s">
        <v>399</v>
      </c>
      <c r="J242" s="119"/>
      <c r="K242" s="119">
        <v>220000</v>
      </c>
      <c r="L242" s="125">
        <v>4</v>
      </c>
    </row>
    <row r="243" spans="2:12" ht="18.75" customHeight="1" x14ac:dyDescent="0.2">
      <c r="B243" s="113">
        <f t="shared" si="7"/>
        <v>226</v>
      </c>
      <c r="C243" s="114" t="s">
        <v>95</v>
      </c>
      <c r="D243" s="114" t="s">
        <v>96</v>
      </c>
      <c r="E243" s="115" t="s">
        <v>393</v>
      </c>
      <c r="F243" s="116">
        <v>42735</v>
      </c>
      <c r="G243" s="117" t="s">
        <v>134</v>
      </c>
      <c r="H243" s="124">
        <f t="shared" si="6"/>
        <v>0</v>
      </c>
      <c r="I243" s="118" t="s">
        <v>397</v>
      </c>
      <c r="J243" s="119"/>
      <c r="K243" s="119">
        <v>18770782</v>
      </c>
      <c r="L243" s="125">
        <v>4</v>
      </c>
    </row>
    <row r="244" spans="2:12" ht="18.75" customHeight="1" x14ac:dyDescent="0.2">
      <c r="B244" s="113">
        <f t="shared" si="7"/>
        <v>227</v>
      </c>
      <c r="C244" s="114" t="s">
        <v>95</v>
      </c>
      <c r="D244" s="114" t="s">
        <v>96</v>
      </c>
      <c r="E244" s="115" t="s">
        <v>394</v>
      </c>
      <c r="F244" s="116">
        <v>42735</v>
      </c>
      <c r="G244" s="117" t="s">
        <v>415</v>
      </c>
      <c r="H244" s="124">
        <f t="shared" si="6"/>
        <v>0</v>
      </c>
      <c r="I244" s="118" t="s">
        <v>399</v>
      </c>
      <c r="J244" s="119"/>
      <c r="K244" s="119">
        <v>1230000</v>
      </c>
      <c r="L244" s="125">
        <v>4</v>
      </c>
    </row>
    <row r="245" spans="2:12" ht="18.75" customHeight="1" x14ac:dyDescent="0.2">
      <c r="B245" s="113">
        <f t="shared" si="7"/>
        <v>228</v>
      </c>
      <c r="C245" s="114" t="s">
        <v>95</v>
      </c>
      <c r="D245" s="114" t="s">
        <v>96</v>
      </c>
      <c r="E245" s="115" t="s">
        <v>395</v>
      </c>
      <c r="F245" s="116">
        <v>42735</v>
      </c>
      <c r="G245" s="117" t="s">
        <v>459</v>
      </c>
      <c r="H245" s="124">
        <f t="shared" si="6"/>
        <v>0</v>
      </c>
      <c r="I245" s="118" t="s">
        <v>409</v>
      </c>
      <c r="J245" s="119"/>
      <c r="K245" s="119">
        <v>21420000</v>
      </c>
      <c r="L245" s="125">
        <v>4</v>
      </c>
    </row>
    <row r="246" spans="2:12" ht="18.75" customHeight="1" x14ac:dyDescent="0.2">
      <c r="B246" s="113">
        <f t="shared" si="7"/>
        <v>229</v>
      </c>
      <c r="C246" s="114" t="s">
        <v>95</v>
      </c>
      <c r="D246" s="114" t="s">
        <v>96</v>
      </c>
      <c r="E246" s="115" t="s">
        <v>396</v>
      </c>
      <c r="F246" s="116">
        <v>42735</v>
      </c>
      <c r="G246" s="117" t="s">
        <v>463</v>
      </c>
      <c r="H246" s="124">
        <f t="shared" si="6"/>
        <v>0</v>
      </c>
      <c r="I246" s="118" t="s">
        <v>398</v>
      </c>
      <c r="J246" s="119"/>
      <c r="K246" s="119">
        <v>1525249</v>
      </c>
      <c r="L246" s="125">
        <v>4</v>
      </c>
    </row>
    <row r="247" spans="2:12" ht="18.75" customHeight="1" x14ac:dyDescent="0.2">
      <c r="B247" s="113"/>
      <c r="C247" s="114"/>
      <c r="D247" s="114"/>
      <c r="E247" s="115"/>
      <c r="F247" s="116"/>
      <c r="G247" s="117"/>
      <c r="H247" s="124"/>
      <c r="I247" s="118"/>
      <c r="J247" s="119"/>
      <c r="K247" s="119"/>
      <c r="L247" s="125"/>
    </row>
    <row r="248" spans="2:12" s="25" customFormat="1" ht="20.25" customHeight="1" x14ac:dyDescent="0.2">
      <c r="B248" s="122" t="s">
        <v>13</v>
      </c>
      <c r="C248" s="122"/>
      <c r="D248" s="122"/>
      <c r="E248" s="122"/>
      <c r="F248" s="122"/>
      <c r="G248" s="122"/>
      <c r="H248" s="122"/>
      <c r="I248" s="122"/>
      <c r="J248" s="123">
        <f>SUM(J18:J247)</f>
        <v>0</v>
      </c>
      <c r="K248" s="123">
        <f>SUM(K18:K247)</f>
        <v>703632214</v>
      </c>
      <c r="L248" s="122"/>
    </row>
    <row r="249" spans="2:12" ht="12.75" customHeight="1" x14ac:dyDescent="0.2">
      <c r="B249" s="153" t="s">
        <v>45</v>
      </c>
      <c r="C249" s="154"/>
      <c r="D249" s="154"/>
      <c r="E249" s="154"/>
      <c r="F249" s="154"/>
      <c r="G249" s="154"/>
      <c r="H249" s="154"/>
      <c r="I249" s="154"/>
      <c r="J249" s="12"/>
      <c r="K249" s="12"/>
      <c r="L249" s="10"/>
    </row>
    <row r="250" spans="2:12" x14ac:dyDescent="0.2">
      <c r="B250" s="4"/>
      <c r="C250" s="4"/>
      <c r="D250" s="4"/>
      <c r="E250" s="4"/>
      <c r="F250" s="26"/>
      <c r="G250" s="4"/>
      <c r="H250" s="9"/>
      <c r="I250" s="4"/>
      <c r="J250" s="5"/>
      <c r="K250" s="5"/>
      <c r="L250" s="4"/>
    </row>
    <row r="251" spans="2:12" s="25" customFormat="1" x14ac:dyDescent="0.2">
      <c r="B251" s="23" t="s">
        <v>13</v>
      </c>
      <c r="C251" s="23"/>
      <c r="D251" s="23"/>
      <c r="E251" s="23"/>
      <c r="F251" s="23"/>
      <c r="G251" s="23"/>
      <c r="H251" s="23"/>
      <c r="I251" s="23"/>
      <c r="J251" s="24"/>
      <c r="K251" s="24"/>
      <c r="L251" s="23"/>
    </row>
    <row r="252" spans="2:12" x14ac:dyDescent="0.2">
      <c r="B252" s="16"/>
      <c r="C252" s="16"/>
    </row>
    <row r="253" spans="2:12" x14ac:dyDescent="0.2">
      <c r="B253" s="6" t="s">
        <v>17</v>
      </c>
    </row>
    <row r="254" spans="2:12" x14ac:dyDescent="0.2">
      <c r="B254" s="6" t="s">
        <v>18</v>
      </c>
    </row>
    <row r="255" spans="2:12" x14ac:dyDescent="0.2">
      <c r="B255" s="17"/>
      <c r="C255" s="17"/>
    </row>
    <row r="256" spans="2:12" x14ac:dyDescent="0.2">
      <c r="B256" s="17"/>
      <c r="C256" s="17"/>
      <c r="J256" s="143" t="s">
        <v>33</v>
      </c>
      <c r="K256" s="143"/>
      <c r="L256" s="143"/>
    </row>
    <row r="257" spans="10:12" x14ac:dyDescent="0.2">
      <c r="J257" s="143" t="s">
        <v>19</v>
      </c>
      <c r="K257" s="143"/>
      <c r="L257" s="143"/>
    </row>
    <row r="258" spans="10:12" x14ac:dyDescent="0.2">
      <c r="J258" s="143" t="s">
        <v>20</v>
      </c>
      <c r="K258" s="143"/>
      <c r="L258" s="143"/>
    </row>
    <row r="259" spans="10:12" x14ac:dyDescent="0.2">
      <c r="J259" s="143" t="s">
        <v>21</v>
      </c>
      <c r="K259" s="143"/>
      <c r="L259" s="143"/>
    </row>
  </sheetData>
  <mergeCells count="21">
    <mergeCell ref="J257:L257"/>
    <mergeCell ref="J258:L258"/>
    <mergeCell ref="J259:L259"/>
    <mergeCell ref="B17:I17"/>
    <mergeCell ref="B249:I249"/>
    <mergeCell ref="J256:L256"/>
    <mergeCell ref="B12:L12"/>
    <mergeCell ref="B13:B15"/>
    <mergeCell ref="C13:F14"/>
    <mergeCell ref="G13:G15"/>
    <mergeCell ref="H13:H15"/>
    <mergeCell ref="I13:I15"/>
    <mergeCell ref="J13:J15"/>
    <mergeCell ref="K13:K15"/>
    <mergeCell ref="L13:L15"/>
    <mergeCell ref="B4:L4"/>
    <mergeCell ref="B5:L5"/>
    <mergeCell ref="B6:L6"/>
    <mergeCell ref="B7:L7"/>
    <mergeCell ref="B9:L9"/>
    <mergeCell ref="B10:L10"/>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Q127"/>
  <sheetViews>
    <sheetView topLeftCell="B13" zoomScale="85" workbookViewId="0">
      <pane ySplit="4" topLeftCell="A17" activePane="bottomLeft" state="frozen"/>
      <selection activeCell="F24" sqref="F24"/>
      <selection pane="bottomLeft" activeCell="D19" sqref="D19"/>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5.85546875" style="39" customWidth="1"/>
    <col min="16" max="16" width="16" style="39" bestFit="1" customWidth="1"/>
    <col min="17" max="16384" width="9.140625" style="39"/>
  </cols>
  <sheetData>
    <row r="3" spans="1:13" ht="15" x14ac:dyDescent="0.2">
      <c r="B3" s="40"/>
      <c r="C3" s="40"/>
    </row>
    <row r="4" spans="1:13" ht="18" customHeight="1" x14ac:dyDescent="0.2">
      <c r="B4" s="133" t="s">
        <v>68</v>
      </c>
      <c r="C4" s="133"/>
      <c r="D4" s="133"/>
      <c r="E4" s="133"/>
      <c r="F4" s="133"/>
      <c r="G4" s="133"/>
      <c r="H4" s="133"/>
      <c r="I4" s="133"/>
      <c r="J4" s="133"/>
      <c r="K4" s="133"/>
      <c r="L4" s="133"/>
      <c r="M4" s="133"/>
    </row>
    <row r="5" spans="1:13" ht="15" hidden="1" x14ac:dyDescent="0.2">
      <c r="A5" s="39" t="s">
        <v>69</v>
      </c>
      <c r="B5" s="133"/>
      <c r="C5" s="133"/>
      <c r="D5" s="133"/>
      <c r="E5" s="133"/>
      <c r="F5" s="133"/>
      <c r="G5" s="133"/>
      <c r="H5" s="133"/>
      <c r="I5" s="133"/>
      <c r="J5" s="133"/>
      <c r="K5" s="133"/>
      <c r="L5" s="133"/>
      <c r="M5" s="133"/>
    </row>
    <row r="6" spans="1:13" ht="23.25" customHeight="1" x14ac:dyDescent="0.2">
      <c r="B6" s="134" t="s">
        <v>0</v>
      </c>
      <c r="C6" s="134"/>
      <c r="D6" s="134"/>
      <c r="E6" s="134"/>
      <c r="F6" s="134"/>
      <c r="G6" s="134"/>
      <c r="H6" s="134"/>
      <c r="I6" s="134"/>
      <c r="J6" s="134"/>
      <c r="K6" s="134"/>
      <c r="L6" s="134"/>
      <c r="M6" s="134"/>
    </row>
    <row r="7" spans="1:13" x14ac:dyDescent="0.2">
      <c r="B7" s="134" t="s">
        <v>70</v>
      </c>
      <c r="C7" s="134"/>
      <c r="D7" s="134"/>
      <c r="E7" s="134"/>
      <c r="F7" s="134"/>
      <c r="G7" s="134"/>
      <c r="H7" s="134"/>
      <c r="I7" s="134"/>
      <c r="J7" s="134"/>
      <c r="K7" s="134"/>
      <c r="L7" s="134"/>
      <c r="M7" s="134"/>
    </row>
    <row r="8" spans="1:13" x14ac:dyDescent="0.2">
      <c r="B8" s="42"/>
      <c r="C8" s="42"/>
    </row>
    <row r="9" spans="1:13" x14ac:dyDescent="0.2">
      <c r="B9" s="135" t="s">
        <v>1</v>
      </c>
      <c r="C9" s="135"/>
      <c r="D9" s="135"/>
      <c r="E9" s="135"/>
      <c r="F9" s="135"/>
      <c r="G9" s="135"/>
      <c r="H9" s="135"/>
      <c r="I9" s="135"/>
      <c r="J9" s="135"/>
      <c r="K9" s="135"/>
      <c r="L9" s="135"/>
      <c r="M9" s="135"/>
    </row>
    <row r="10" spans="1:13" x14ac:dyDescent="0.2">
      <c r="B10" s="135" t="s">
        <v>2</v>
      </c>
      <c r="C10" s="135"/>
      <c r="D10" s="135"/>
      <c r="E10" s="135"/>
      <c r="F10" s="135"/>
      <c r="G10" s="135"/>
      <c r="H10" s="135"/>
      <c r="I10" s="135"/>
      <c r="J10" s="135"/>
      <c r="K10" s="135"/>
      <c r="L10" s="135"/>
      <c r="M10" s="135"/>
    </row>
    <row r="11" spans="1:13" x14ac:dyDescent="0.2">
      <c r="B11" s="44"/>
      <c r="C11" s="44"/>
    </row>
    <row r="12" spans="1:13" x14ac:dyDescent="0.2">
      <c r="B12" s="136" t="s">
        <v>3</v>
      </c>
      <c r="C12" s="136"/>
      <c r="D12" s="136"/>
      <c r="E12" s="136"/>
      <c r="F12" s="136"/>
      <c r="G12" s="136"/>
      <c r="H12" s="136"/>
      <c r="I12" s="136"/>
      <c r="J12" s="136"/>
      <c r="K12" s="136"/>
      <c r="L12" s="136"/>
      <c r="M12" s="136"/>
    </row>
    <row r="13" spans="1:13" ht="12.75" customHeight="1" x14ac:dyDescent="0.2">
      <c r="B13" s="137" t="s">
        <v>4</v>
      </c>
      <c r="C13" s="138"/>
      <c r="D13" s="138"/>
      <c r="E13" s="138"/>
      <c r="F13" s="139"/>
      <c r="G13" s="131" t="s">
        <v>71</v>
      </c>
      <c r="H13" s="131" t="s">
        <v>72</v>
      </c>
      <c r="I13" s="131" t="s">
        <v>6</v>
      </c>
      <c r="J13" s="131" t="s">
        <v>73</v>
      </c>
      <c r="K13" s="132" t="s">
        <v>74</v>
      </c>
      <c r="L13" s="131" t="s">
        <v>7</v>
      </c>
      <c r="M13" s="131" t="s">
        <v>8</v>
      </c>
    </row>
    <row r="14" spans="1:13" ht="4.5" customHeight="1" x14ac:dyDescent="0.2">
      <c r="B14" s="137"/>
      <c r="C14" s="140"/>
      <c r="D14" s="140"/>
      <c r="E14" s="140"/>
      <c r="F14" s="141"/>
      <c r="G14" s="131"/>
      <c r="H14" s="131"/>
      <c r="I14" s="131"/>
      <c r="J14" s="131"/>
      <c r="K14" s="132"/>
      <c r="L14" s="131"/>
      <c r="M14" s="131"/>
    </row>
    <row r="15" spans="1:13" ht="74.25" customHeight="1" x14ac:dyDescent="0.2">
      <c r="B15" s="137"/>
      <c r="C15" s="45" t="s">
        <v>48</v>
      </c>
      <c r="D15" s="45" t="s">
        <v>9</v>
      </c>
      <c r="E15" s="45" t="s">
        <v>10</v>
      </c>
      <c r="F15" s="45" t="s">
        <v>11</v>
      </c>
      <c r="G15" s="131"/>
      <c r="H15" s="131"/>
      <c r="I15" s="131"/>
      <c r="J15" s="131"/>
      <c r="K15" s="132"/>
      <c r="L15" s="131"/>
      <c r="M15" s="131"/>
    </row>
    <row r="16" spans="1:13" ht="15" thickBot="1" x14ac:dyDescent="0.25">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thickBot="1" x14ac:dyDescent="0.25">
      <c r="B17" s="50" t="s">
        <v>76</v>
      </c>
      <c r="C17" s="51"/>
      <c r="D17" s="51"/>
      <c r="E17" s="51"/>
      <c r="F17" s="51"/>
      <c r="G17" s="51"/>
      <c r="H17" s="51"/>
      <c r="I17" s="51"/>
      <c r="J17" s="51"/>
      <c r="K17" s="51"/>
      <c r="L17" s="51"/>
      <c r="M17" s="52"/>
      <c r="O17" s="110" t="s">
        <v>94</v>
      </c>
    </row>
    <row r="18" spans="2:17" ht="24" customHeight="1" x14ac:dyDescent="0.2">
      <c r="B18" s="105" t="str">
        <f ca="1">IF(G18&lt;&gt;"",ROW()-17,"")</f>
        <v/>
      </c>
      <c r="C18" s="53"/>
      <c r="D18" s="104" t="str">
        <f ca="1">IF(ROWS($1:1)&gt;COUNT(Dong),"",OFFSET('TH-MV'!D$1,SMALL(Dong,ROWS($1:1)),))</f>
        <v/>
      </c>
      <c r="E18" s="104" t="str">
        <f ca="1">IF(ROWS($1:1)&gt;COUNT(Dong),"",OFFSET('TH-MV'!E$1,SMALL(Dong,ROWS($1:1)),))</f>
        <v/>
      </c>
      <c r="F18" s="112" t="str">
        <f ca="1">IF(ROWS($1:1)&gt;COUNT(Dong),"",OFFSET('TH-MV'!F$1,SMALL(Dong,ROWS($1:1)),))</f>
        <v/>
      </c>
      <c r="G18" s="111" t="str">
        <f ca="1">IF(ROWS($1:1)&gt;COUNT(Dong),"",OFFSET('TH-MV'!G$1,SMALL(Dong,ROWS($1:1)),))</f>
        <v/>
      </c>
      <c r="H18" s="104" t="str">
        <f ca="1">IF(ROWS($1:1)&gt;COUNT(Dong),"",OFFSET('TH-MV'!H$1,SMALL(Dong,ROWS($1:1)),))</f>
        <v/>
      </c>
      <c r="I18" s="111" t="str">
        <f ca="1">IF(ROWS($1:1)&gt;COUNT(Dong),"",OFFSET('TH-MV'!I$1,SMALL(Dong,ROWS($1:1)),))</f>
        <v/>
      </c>
      <c r="J18" s="93" t="str">
        <f ca="1">IF(ROWS($1:1)&gt;COUNT(Dong),"",OFFSET('TH-MV'!J$1,SMALL(Dong,ROWS($1:1)),))</f>
        <v/>
      </c>
      <c r="K18" s="96" t="str">
        <f ca="1">IF(ROWS($1:1)&gt;COUNT(Dong),"",OFFSET('TH-MV'!K$1,SMALL(Dong,ROWS($1:1)),))</f>
        <v/>
      </c>
      <c r="L18" s="93" t="str">
        <f ca="1">IF(ROWS($1:1)&gt;COUNT(Dong),"",OFFSET('TH-MV'!L$1,SMALL(Dong,ROWS($1:1)),))</f>
        <v/>
      </c>
      <c r="M18" s="58"/>
      <c r="N18" s="102"/>
      <c r="O18" s="59"/>
      <c r="P18" s="102"/>
      <c r="Q18" s="103"/>
    </row>
    <row r="19" spans="2:17" ht="24" customHeight="1" x14ac:dyDescent="0.2">
      <c r="B19" s="106" t="str">
        <f ca="1">IF(G19&lt;&gt;"",ROW()-17,"")</f>
        <v/>
      </c>
      <c r="C19" s="53"/>
      <c r="D19" s="104" t="str">
        <f ca="1">IF(ROWS($1:2)&gt;COUNT(Dong),"",OFFSET('TH-MV'!D$1,SMALL(Dong,ROWS($1:2)),))</f>
        <v/>
      </c>
      <c r="E19" s="104" t="str">
        <f ca="1">IF(ROWS($1:2)&gt;COUNT(Dong),"",OFFSET('TH-MV'!E$1,SMALL(Dong,ROWS($1:2)),))</f>
        <v/>
      </c>
      <c r="F19" s="112" t="str">
        <f ca="1">IF(ROWS($1:2)&gt;COUNT(Dong),"",OFFSET('TH-MV'!F$1,SMALL(Dong,ROWS($1:2)),))</f>
        <v/>
      </c>
      <c r="G19" s="111" t="str">
        <f ca="1">IF(ROWS($1:2)&gt;COUNT(Dong),"",OFFSET('TH-MV'!G$1,SMALL(Dong,ROWS($1:2)),))</f>
        <v/>
      </c>
      <c r="H19" s="104" t="str">
        <f ca="1">IF(ROWS($1:2)&gt;COUNT(Dong),"",OFFSET('TH-MV'!H$1,SMALL(Dong,ROWS($1:2)),))</f>
        <v/>
      </c>
      <c r="I19" s="111" t="str">
        <f ca="1">IF(ROWS($1:2)&gt;COUNT(Dong),"",OFFSET('TH-MV'!I$1,SMALL(Dong,ROWS($1:2)),))</f>
        <v/>
      </c>
      <c r="J19" s="93" t="str">
        <f ca="1">IF(ROWS($1:2)&gt;COUNT(Dong),"",OFFSET('TH-MV'!J$1,SMALL(Dong,ROWS($1:2)),))</f>
        <v/>
      </c>
      <c r="K19" s="96" t="str">
        <f ca="1">IF(ROWS($1:2)&gt;COUNT(Dong),"",OFFSET('TH-MV'!K$1,SMALL(Dong,ROWS($1:2)),))</f>
        <v/>
      </c>
      <c r="L19" s="93" t="str">
        <f ca="1">IF(ROWS($1:2)&gt;COUNT(Dong),"",OFFSET('TH-MV'!L$1,SMALL(Dong,ROWS($1:2)),))</f>
        <v/>
      </c>
      <c r="M19" s="57"/>
      <c r="N19" s="102"/>
      <c r="O19" s="59"/>
      <c r="P19" s="102"/>
      <c r="Q19" s="103"/>
    </row>
    <row r="20" spans="2:17" ht="24" customHeight="1" x14ac:dyDescent="0.2">
      <c r="B20" s="106" t="str">
        <f t="shared" ref="B20:B25" ca="1" si="0">IF(G20&lt;&gt;"",ROW()-17,"")</f>
        <v/>
      </c>
      <c r="C20" s="53"/>
      <c r="D20" s="104" t="str">
        <f ca="1">IF(ROWS($1:3)&gt;COUNT(Dong),"",OFFSET('TH-MV'!D$1,SMALL(Dong,ROWS($1:3)),))</f>
        <v/>
      </c>
      <c r="E20" s="104" t="str">
        <f ca="1">IF(ROWS($1:3)&gt;COUNT(Dong),"",OFFSET('TH-MV'!E$1,SMALL(Dong,ROWS($1:3)),))</f>
        <v/>
      </c>
      <c r="F20" s="112" t="str">
        <f ca="1">IF(ROWS($1:3)&gt;COUNT(Dong),"",OFFSET('TH-MV'!F$1,SMALL(Dong,ROWS($1:3)),))</f>
        <v/>
      </c>
      <c r="G20" s="111" t="str">
        <f ca="1">IF(ROWS($1:3)&gt;COUNT(Dong),"",OFFSET('TH-MV'!G$1,SMALL(Dong,ROWS($1:3)),))</f>
        <v/>
      </c>
      <c r="H20" s="104" t="str">
        <f ca="1">IF(ROWS($1:3)&gt;COUNT(Dong),"",OFFSET('TH-MV'!H$1,SMALL(Dong,ROWS($1:3)),))</f>
        <v/>
      </c>
      <c r="I20" s="111" t="str">
        <f ca="1">IF(ROWS($1:3)&gt;COUNT(Dong),"",OFFSET('TH-MV'!I$1,SMALL(Dong,ROWS($1:3)),))</f>
        <v/>
      </c>
      <c r="J20" s="93" t="str">
        <f ca="1">IF(ROWS($1:3)&gt;COUNT(Dong),"",OFFSET('TH-MV'!J$1,SMALL(Dong,ROWS($1:3)),))</f>
        <v/>
      </c>
      <c r="K20" s="96" t="str">
        <f ca="1">IF(ROWS($1:3)&gt;COUNT(Dong),"",OFFSET('TH-MV'!K$1,SMALL(Dong,ROWS($1:3)),))</f>
        <v/>
      </c>
      <c r="L20" s="93" t="str">
        <f ca="1">IF(ROWS($1:3)&gt;COUNT(Dong),"",OFFSET('TH-MV'!L$1,SMALL(Dong,ROWS($1:3)),))</f>
        <v/>
      </c>
      <c r="M20" s="57"/>
      <c r="N20" s="102"/>
      <c r="O20" s="59"/>
      <c r="P20" s="102"/>
    </row>
    <row r="21" spans="2:17" ht="24" customHeight="1" x14ac:dyDescent="0.2">
      <c r="B21" s="106" t="str">
        <f t="shared" ca="1" si="0"/>
        <v/>
      </c>
      <c r="C21" s="53"/>
      <c r="D21" s="104" t="str">
        <f ca="1">IF(ROWS($1:4)&gt;COUNT(Dong),"",OFFSET('TH-MV'!D$1,SMALL(Dong,ROWS($1:4)),))</f>
        <v/>
      </c>
      <c r="E21" s="104" t="str">
        <f ca="1">IF(ROWS($1:4)&gt;COUNT(Dong),"",OFFSET('TH-MV'!E$1,SMALL(Dong,ROWS($1:4)),))</f>
        <v/>
      </c>
      <c r="F21" s="112" t="str">
        <f ca="1">IF(ROWS($1:4)&gt;COUNT(Dong),"",OFFSET('TH-MV'!F$1,SMALL(Dong,ROWS($1:4)),))</f>
        <v/>
      </c>
      <c r="G21" s="111" t="str">
        <f ca="1">IF(ROWS($1:4)&gt;COUNT(Dong),"",OFFSET('TH-MV'!G$1,SMALL(Dong,ROWS($1:4)),))</f>
        <v/>
      </c>
      <c r="H21" s="104" t="str">
        <f ca="1">IF(ROWS($1:4)&gt;COUNT(Dong),"",OFFSET('TH-MV'!H$1,SMALL(Dong,ROWS($1:4)),))</f>
        <v/>
      </c>
      <c r="I21" s="111" t="str">
        <f ca="1">IF(ROWS($1:4)&gt;COUNT(Dong),"",OFFSET('TH-MV'!I$1,SMALL(Dong,ROWS($1:4)),))</f>
        <v/>
      </c>
      <c r="J21" s="93" t="str">
        <f ca="1">IF(ROWS($1:4)&gt;COUNT(Dong),"",OFFSET('TH-MV'!J$1,SMALL(Dong,ROWS($1:4)),))</f>
        <v/>
      </c>
      <c r="K21" s="96" t="str">
        <f ca="1">IF(ROWS($1:4)&gt;COUNT(Dong),"",OFFSET('TH-MV'!K$1,SMALL(Dong,ROWS($1:4)),))</f>
        <v/>
      </c>
      <c r="L21" s="93" t="str">
        <f ca="1">IF(ROWS($1:4)&gt;COUNT(Dong),"",OFFSET('TH-MV'!L$1,SMALL(Dong,ROWS($1:4)),))</f>
        <v/>
      </c>
      <c r="M21" s="61"/>
      <c r="N21" s="102"/>
      <c r="O21" s="59"/>
      <c r="P21" s="102"/>
    </row>
    <row r="22" spans="2:17" ht="24" customHeight="1" x14ac:dyDescent="0.2">
      <c r="B22" s="106" t="str">
        <f t="shared" ca="1" si="0"/>
        <v/>
      </c>
      <c r="C22" s="53"/>
      <c r="D22" s="104" t="str">
        <f ca="1">IF(ROWS($1:5)&gt;COUNT(Dong),"",OFFSET('TH-MV'!D$1,SMALL(Dong,ROWS($1:5)),))</f>
        <v/>
      </c>
      <c r="E22" s="104" t="str">
        <f ca="1">IF(ROWS($1:5)&gt;COUNT(Dong),"",OFFSET('TH-MV'!E$1,SMALL(Dong,ROWS($1:5)),))</f>
        <v/>
      </c>
      <c r="F22" s="112" t="str">
        <f ca="1">IF(ROWS($1:5)&gt;COUNT(Dong),"",OFFSET('TH-MV'!F$1,SMALL(Dong,ROWS($1:5)),))</f>
        <v/>
      </c>
      <c r="G22" s="111" t="str">
        <f ca="1">IF(ROWS($1:5)&gt;COUNT(Dong),"",OFFSET('TH-MV'!G$1,SMALL(Dong,ROWS($1:5)),))</f>
        <v/>
      </c>
      <c r="H22" s="104" t="str">
        <f ca="1">IF(ROWS($1:5)&gt;COUNT(Dong),"",OFFSET('TH-MV'!H$1,SMALL(Dong,ROWS($1:5)),))</f>
        <v/>
      </c>
      <c r="I22" s="111" t="str">
        <f ca="1">IF(ROWS($1:5)&gt;COUNT(Dong),"",OFFSET('TH-MV'!I$1,SMALL(Dong,ROWS($1:5)),))</f>
        <v/>
      </c>
      <c r="J22" s="93" t="str">
        <f ca="1">IF(ROWS($1:5)&gt;COUNT(Dong),"",OFFSET('TH-MV'!J$1,SMALL(Dong,ROWS($1:5)),))</f>
        <v/>
      </c>
      <c r="K22" s="96" t="str">
        <f ca="1">IF(ROWS($1:5)&gt;COUNT(Dong),"",OFFSET('TH-MV'!K$1,SMALL(Dong,ROWS($1:5)),))</f>
        <v/>
      </c>
      <c r="L22" s="93" t="str">
        <f ca="1">IF(ROWS($1:5)&gt;COUNT(Dong),"",OFFSET('TH-MV'!L$1,SMALL(Dong,ROWS($1:5)),))</f>
        <v/>
      </c>
      <c r="M22" s="61"/>
      <c r="N22" s="102"/>
      <c r="O22" s="59"/>
      <c r="P22" s="102"/>
    </row>
    <row r="23" spans="2:17" ht="24" customHeight="1" x14ac:dyDescent="0.2">
      <c r="B23" s="106" t="str">
        <f t="shared" ca="1" si="0"/>
        <v/>
      </c>
      <c r="C23" s="53"/>
      <c r="D23" s="104" t="str">
        <f ca="1">IF(ROWS($1:6)&gt;COUNT(Dong),"",OFFSET('TH-MV'!D$1,SMALL(Dong,ROWS($1:6)),))</f>
        <v/>
      </c>
      <c r="E23" s="104" t="str">
        <f ca="1">IF(ROWS($1:6)&gt;COUNT(Dong),"",OFFSET('TH-MV'!E$1,SMALL(Dong,ROWS($1:6)),))</f>
        <v/>
      </c>
      <c r="F23" s="112" t="str">
        <f ca="1">IF(ROWS($1:6)&gt;COUNT(Dong),"",OFFSET('TH-MV'!F$1,SMALL(Dong,ROWS($1:6)),))</f>
        <v/>
      </c>
      <c r="G23" s="111" t="str">
        <f ca="1">IF(ROWS($1:6)&gt;COUNT(Dong),"",OFFSET('TH-MV'!G$1,SMALL(Dong,ROWS($1:6)),))</f>
        <v/>
      </c>
      <c r="H23" s="104" t="str">
        <f ca="1">IF(ROWS($1:6)&gt;COUNT(Dong),"",OFFSET('TH-MV'!H$1,SMALL(Dong,ROWS($1:6)),))</f>
        <v/>
      </c>
      <c r="I23" s="111" t="str">
        <f ca="1">IF(ROWS($1:6)&gt;COUNT(Dong),"",OFFSET('TH-MV'!I$1,SMALL(Dong,ROWS($1:6)),))</f>
        <v/>
      </c>
      <c r="J23" s="93" t="str">
        <f ca="1">IF(ROWS($1:6)&gt;COUNT(Dong),"",OFFSET('TH-MV'!J$1,SMALL(Dong,ROWS($1:6)),))</f>
        <v/>
      </c>
      <c r="K23" s="96" t="str">
        <f ca="1">IF(ROWS($1:6)&gt;COUNT(Dong),"",OFFSET('TH-MV'!K$1,SMALL(Dong,ROWS($1:6)),))</f>
        <v/>
      </c>
      <c r="L23" s="93" t="str">
        <f ca="1">IF(ROWS($1:6)&gt;COUNT(Dong),"",OFFSET('TH-MV'!L$1,SMALL(Dong,ROWS($1:6)),))</f>
        <v/>
      </c>
      <c r="M23" s="61"/>
      <c r="N23" s="102"/>
      <c r="O23" s="59"/>
      <c r="P23" s="102"/>
    </row>
    <row r="24" spans="2:17" ht="24" customHeight="1" x14ac:dyDescent="0.2">
      <c r="B24" s="106" t="str">
        <f t="shared" ca="1" si="0"/>
        <v/>
      </c>
      <c r="C24" s="53"/>
      <c r="D24" s="104" t="str">
        <f ca="1">IF(ROWS($1:7)&gt;COUNT(Dong),"",OFFSET('TH-MV'!D$1,SMALL(Dong,ROWS($1:7)),))</f>
        <v/>
      </c>
      <c r="E24" s="104" t="str">
        <f ca="1">IF(ROWS($1:7)&gt;COUNT(Dong),"",OFFSET('TH-MV'!E$1,SMALL(Dong,ROWS($1:7)),))</f>
        <v/>
      </c>
      <c r="F24" s="112" t="str">
        <f ca="1">IF(ROWS($1:7)&gt;COUNT(Dong),"",OFFSET('TH-MV'!F$1,SMALL(Dong,ROWS($1:7)),))</f>
        <v/>
      </c>
      <c r="G24" s="111" t="str">
        <f ca="1">IF(ROWS($1:7)&gt;COUNT(Dong),"",OFFSET('TH-MV'!G$1,SMALL(Dong,ROWS($1:7)),))</f>
        <v/>
      </c>
      <c r="H24" s="104" t="str">
        <f ca="1">IF(ROWS($1:7)&gt;COUNT(Dong),"",OFFSET('TH-MV'!H$1,SMALL(Dong,ROWS($1:7)),))</f>
        <v/>
      </c>
      <c r="I24" s="111" t="str">
        <f ca="1">IF(ROWS($1:7)&gt;COUNT(Dong),"",OFFSET('TH-MV'!I$1,SMALL(Dong,ROWS($1:7)),))</f>
        <v/>
      </c>
      <c r="J24" s="93" t="str">
        <f ca="1">IF(ROWS($1:7)&gt;COUNT(Dong),"",OFFSET('TH-MV'!J$1,SMALL(Dong,ROWS($1:7)),))</f>
        <v/>
      </c>
      <c r="K24" s="96" t="str">
        <f ca="1">IF(ROWS($1:7)&gt;COUNT(Dong),"",OFFSET('TH-MV'!K$1,SMALL(Dong,ROWS($1:7)),))</f>
        <v/>
      </c>
      <c r="L24" s="93" t="str">
        <f ca="1">IF(ROWS($1:7)&gt;COUNT(Dong),"",OFFSET('TH-MV'!L$1,SMALL(Dong,ROWS($1:7)),))</f>
        <v/>
      </c>
      <c r="M24" s="57"/>
      <c r="N24" s="102"/>
      <c r="O24" s="59"/>
      <c r="P24" s="102"/>
    </row>
    <row r="25" spans="2:17" ht="24" customHeight="1" x14ac:dyDescent="0.2">
      <c r="B25" s="106" t="str">
        <f t="shared" ca="1" si="0"/>
        <v/>
      </c>
      <c r="C25" s="53"/>
      <c r="D25" s="104" t="str">
        <f ca="1">IF(ROWS($1:8)&gt;COUNT(Dong),"",OFFSET('TH-MV'!D$1,SMALL(Dong,ROWS($1:8)),))</f>
        <v/>
      </c>
      <c r="E25" s="104" t="str">
        <f ca="1">IF(ROWS($1:8)&gt;COUNT(Dong),"",OFFSET('TH-MV'!E$1,SMALL(Dong,ROWS($1:8)),))</f>
        <v/>
      </c>
      <c r="F25" s="112" t="str">
        <f ca="1">IF(ROWS($1:8)&gt;COUNT(Dong),"",OFFSET('TH-MV'!F$1,SMALL(Dong,ROWS($1:8)),))</f>
        <v/>
      </c>
      <c r="G25" s="111" t="str">
        <f ca="1">IF(ROWS($1:8)&gt;COUNT(Dong),"",OFFSET('TH-MV'!G$1,SMALL(Dong,ROWS($1:8)),))</f>
        <v/>
      </c>
      <c r="H25" s="104" t="str">
        <f ca="1">IF(ROWS($1:8)&gt;COUNT(Dong),"",OFFSET('TH-MV'!H$1,SMALL(Dong,ROWS($1:8)),))</f>
        <v/>
      </c>
      <c r="I25" s="111" t="str">
        <f ca="1">IF(ROWS($1:8)&gt;COUNT(Dong),"",OFFSET('TH-MV'!I$1,SMALL(Dong,ROWS($1:8)),))</f>
        <v/>
      </c>
      <c r="J25" s="93" t="str">
        <f ca="1">IF(ROWS($1:8)&gt;COUNT(Dong),"",OFFSET('TH-MV'!J$1,SMALL(Dong,ROWS($1:8)),))</f>
        <v/>
      </c>
      <c r="K25" s="96" t="str">
        <f ca="1">IF(ROWS($1:8)&gt;COUNT(Dong),"",OFFSET('TH-MV'!K$1,SMALL(Dong,ROWS($1:8)),))</f>
        <v/>
      </c>
      <c r="L25" s="93" t="str">
        <f ca="1">IF(ROWS($1:8)&gt;COUNT(Dong),"",OFFSET('TH-MV'!L$1,SMALL(Dong,ROWS($1:8)),))</f>
        <v/>
      </c>
      <c r="M25" s="57"/>
      <c r="N25" s="102"/>
      <c r="O25" s="59"/>
    </row>
    <row r="26" spans="2:17" ht="24" customHeight="1" x14ac:dyDescent="0.2">
      <c r="B26" s="106" t="str">
        <f ca="1">IF(G26&lt;&gt;"",ROW()-17,"")</f>
        <v/>
      </c>
      <c r="C26" s="63"/>
      <c r="D26" s="104" t="str">
        <f ca="1">IF(ROWS($1:9)&gt;COUNT(Dong),"",OFFSET('TH-MV'!D$1,SMALL(Dong,ROWS($1:9)),))</f>
        <v/>
      </c>
      <c r="E26" s="104" t="str">
        <f ca="1">IF(ROWS($1:9)&gt;COUNT(Dong),"",OFFSET('TH-MV'!E$1,SMALL(Dong,ROWS($1:9)),))</f>
        <v/>
      </c>
      <c r="F26" s="54" t="str">
        <f ca="1">IF(ROWS($1:9)&gt;COUNT(Dong),"",OFFSET('TH-MV'!F$1,SMALL(Dong,ROWS($1:9)),))</f>
        <v/>
      </c>
      <c r="G26" s="104" t="str">
        <f ca="1">IF(ROWS($1:9)&gt;COUNT(Dong),"",OFFSET('TH-MV'!G$1,SMALL(Dong,ROWS($1:9)),))</f>
        <v/>
      </c>
      <c r="H26" s="104" t="str">
        <f ca="1">IF(ROWS($1:9)&gt;COUNT(Dong),"",OFFSET('TH-MV'!H$1,SMALL(Dong,ROWS($1:9)),))</f>
        <v/>
      </c>
      <c r="I26" s="111" t="str">
        <f ca="1">IF(ROWS($1:9)&gt;COUNT(Dong),"",OFFSET('TH-MV'!I$1,SMALL(Dong,ROWS($1:9)),))</f>
        <v/>
      </c>
      <c r="J26" s="93" t="str">
        <f ca="1">IF(ROWS($1:9)&gt;COUNT(Dong),"",OFFSET('TH-MV'!J$1,SMALL(Dong,ROWS($1:9)),))</f>
        <v/>
      </c>
      <c r="K26" s="96" t="str">
        <f ca="1">IF(ROWS($1:9)&gt;COUNT(Dong),"",OFFSET('TH-MV'!K$1,SMALL(Dong,ROWS($1:9)),))</f>
        <v/>
      </c>
      <c r="L26" s="93" t="str">
        <f ca="1">IF(ROWS($1:9)&gt;COUNT(Dong),"",OFFSET('TH-MV'!L$1,SMALL(Dong,ROWS($1:9)),))</f>
        <v/>
      </c>
      <c r="M26" s="61"/>
      <c r="N26" s="64"/>
      <c r="O26" s="62"/>
    </row>
    <row r="27" spans="2:17" s="70" customFormat="1" ht="24" customHeight="1" x14ac:dyDescent="0.2">
      <c r="B27" s="65" t="s">
        <v>13</v>
      </c>
      <c r="C27" s="66"/>
      <c r="D27" s="67"/>
      <c r="E27" s="68"/>
      <c r="F27" s="67"/>
      <c r="G27" s="67"/>
      <c r="H27" s="67"/>
      <c r="I27" s="67"/>
      <c r="J27" s="95">
        <f ca="1">SUM(J18:J26)</f>
        <v>0</v>
      </c>
      <c r="K27" s="95"/>
      <c r="L27" s="95">
        <f ca="1">SUM(L18:L26)</f>
        <v>0</v>
      </c>
      <c r="M27" s="67"/>
      <c r="N27" s="59"/>
    </row>
    <row r="28" spans="2:17" ht="24" customHeight="1" x14ac:dyDescent="0.2">
      <c r="B28" s="71" t="s">
        <v>77</v>
      </c>
      <c r="C28" s="72"/>
      <c r="D28" s="72"/>
      <c r="E28" s="72"/>
      <c r="F28" s="72"/>
      <c r="G28" s="72"/>
      <c r="H28" s="72"/>
      <c r="I28" s="72"/>
      <c r="J28" s="73"/>
      <c r="K28" s="74"/>
      <c r="L28" s="73"/>
      <c r="M28" s="75"/>
      <c r="N28" s="59"/>
    </row>
    <row r="29" spans="2:17" s="70" customFormat="1" ht="24" customHeight="1" x14ac:dyDescent="0.2">
      <c r="B29" s="65" t="s">
        <v>13</v>
      </c>
      <c r="C29" s="66"/>
      <c r="D29" s="67"/>
      <c r="E29" s="68"/>
      <c r="F29" s="67"/>
      <c r="G29" s="67"/>
      <c r="H29" s="67"/>
      <c r="I29" s="67"/>
      <c r="J29" s="69"/>
      <c r="K29" s="69"/>
      <c r="L29" s="69"/>
      <c r="M29" s="67"/>
      <c r="N29" s="59"/>
    </row>
    <row r="30" spans="2:17" ht="24" customHeight="1" x14ac:dyDescent="0.2">
      <c r="B30" s="71" t="s">
        <v>78</v>
      </c>
      <c r="C30" s="72"/>
      <c r="D30" s="72"/>
      <c r="E30" s="72"/>
      <c r="F30" s="72"/>
      <c r="G30" s="72"/>
      <c r="H30" s="72"/>
      <c r="I30" s="72"/>
      <c r="J30" s="73"/>
      <c r="K30" s="74"/>
      <c r="L30" s="73"/>
      <c r="M30" s="75"/>
      <c r="N30" s="59"/>
    </row>
    <row r="31" spans="2:17" ht="24" customHeight="1" x14ac:dyDescent="0.2">
      <c r="B31" s="76"/>
      <c r="C31" s="77"/>
      <c r="D31" s="77"/>
      <c r="E31" s="47"/>
      <c r="F31" s="78"/>
      <c r="G31" s="77"/>
      <c r="H31" s="47"/>
      <c r="I31" s="77"/>
      <c r="J31" s="79"/>
      <c r="K31" s="77"/>
      <c r="L31" s="79"/>
      <c r="M31" s="77"/>
      <c r="N31" s="59"/>
    </row>
    <row r="32" spans="2:17" s="70" customFormat="1" ht="24" customHeight="1" x14ac:dyDescent="0.2">
      <c r="B32" s="65" t="s">
        <v>13</v>
      </c>
      <c r="C32" s="66"/>
      <c r="D32" s="67"/>
      <c r="E32" s="68"/>
      <c r="F32" s="67"/>
      <c r="G32" s="67"/>
      <c r="H32" s="67"/>
      <c r="I32" s="67"/>
      <c r="J32" s="69"/>
      <c r="K32" s="67"/>
      <c r="L32" s="69"/>
      <c r="M32" s="67"/>
      <c r="N32" s="59"/>
    </row>
    <row r="33" spans="2:14" s="70" customFormat="1" ht="24" customHeight="1" x14ac:dyDescent="0.2">
      <c r="B33" s="71" t="s">
        <v>79</v>
      </c>
      <c r="C33" s="72"/>
      <c r="D33" s="72"/>
      <c r="E33" s="72"/>
      <c r="F33" s="72"/>
      <c r="G33" s="72"/>
      <c r="H33" s="72"/>
      <c r="I33" s="72"/>
      <c r="J33" s="73"/>
      <c r="K33" s="74"/>
      <c r="L33" s="73"/>
      <c r="M33" s="75"/>
      <c r="N33" s="59"/>
    </row>
    <row r="34" spans="2:14" s="70" customFormat="1" ht="24" customHeight="1" x14ac:dyDescent="0.2">
      <c r="B34" s="76"/>
      <c r="C34" s="77"/>
      <c r="D34" s="77"/>
      <c r="E34" s="47"/>
      <c r="F34" s="78"/>
      <c r="G34" s="77"/>
      <c r="H34" s="47"/>
      <c r="I34" s="77"/>
      <c r="J34" s="79"/>
      <c r="K34" s="77"/>
      <c r="L34" s="79"/>
      <c r="M34" s="77"/>
      <c r="N34" s="59"/>
    </row>
    <row r="35" spans="2:14" s="70" customFormat="1" ht="24" customHeight="1" x14ac:dyDescent="0.2">
      <c r="B35" s="65" t="s">
        <v>13</v>
      </c>
      <c r="C35" s="66"/>
      <c r="D35" s="67"/>
      <c r="E35" s="68"/>
      <c r="F35" s="67"/>
      <c r="G35" s="67"/>
      <c r="H35" s="67"/>
      <c r="I35" s="67"/>
      <c r="J35" s="69"/>
      <c r="K35" s="67"/>
      <c r="L35" s="69"/>
      <c r="M35" s="67"/>
      <c r="N35" s="59"/>
    </row>
    <row r="36" spans="2:14" ht="24" customHeight="1" x14ac:dyDescent="0.2">
      <c r="B36" s="71" t="s">
        <v>45</v>
      </c>
      <c r="C36" s="72"/>
      <c r="D36" s="72"/>
      <c r="E36" s="72"/>
      <c r="F36" s="72"/>
      <c r="G36" s="72"/>
      <c r="H36" s="72"/>
      <c r="I36" s="72"/>
      <c r="J36" s="73"/>
      <c r="K36" s="74"/>
      <c r="L36" s="73"/>
      <c r="M36" s="75"/>
      <c r="N36" s="59"/>
    </row>
    <row r="37" spans="2:14" ht="24" customHeight="1" x14ac:dyDescent="0.2">
      <c r="B37" s="76"/>
      <c r="C37" s="77"/>
      <c r="D37" s="77"/>
      <c r="E37" s="47"/>
      <c r="F37" s="78"/>
      <c r="G37" s="77"/>
      <c r="H37" s="47"/>
      <c r="I37" s="77"/>
      <c r="J37" s="79"/>
      <c r="K37" s="77"/>
      <c r="L37" s="79"/>
      <c r="M37" s="77"/>
      <c r="N37" s="59"/>
    </row>
    <row r="38" spans="2:14" s="70" customFormat="1" ht="24" customHeight="1" x14ac:dyDescent="0.2">
      <c r="B38" s="65" t="s">
        <v>13</v>
      </c>
      <c r="C38" s="66"/>
      <c r="D38" s="67"/>
      <c r="E38" s="68"/>
      <c r="F38" s="67"/>
      <c r="G38" s="67"/>
      <c r="H38" s="67"/>
      <c r="I38" s="67"/>
      <c r="J38" s="69"/>
      <c r="K38" s="67"/>
      <c r="L38" s="69"/>
      <c r="M38" s="67"/>
      <c r="N38" s="80"/>
    </row>
    <row r="39" spans="2:14" x14ac:dyDescent="0.2">
      <c r="B39" s="44"/>
      <c r="C39" s="44"/>
      <c r="N39" s="59"/>
    </row>
    <row r="40" spans="2:14" x14ac:dyDescent="0.2">
      <c r="B40" s="39" t="s">
        <v>80</v>
      </c>
      <c r="N40" s="59"/>
    </row>
    <row r="41" spans="2:14" x14ac:dyDescent="0.2">
      <c r="B41" s="39" t="s">
        <v>81</v>
      </c>
      <c r="N41" s="59"/>
    </row>
    <row r="42" spans="2:14" x14ac:dyDescent="0.2">
      <c r="B42" s="81"/>
      <c r="C42" s="81"/>
      <c r="N42" s="59"/>
    </row>
    <row r="43" spans="2:14" x14ac:dyDescent="0.2">
      <c r="B43" s="81"/>
      <c r="C43" s="81"/>
      <c r="J43" s="134" t="s">
        <v>33</v>
      </c>
      <c r="K43" s="134"/>
      <c r="L43" s="134"/>
      <c r="M43" s="134"/>
      <c r="N43" s="59"/>
    </row>
    <row r="44" spans="2:14" x14ac:dyDescent="0.2">
      <c r="J44" s="134" t="s">
        <v>19</v>
      </c>
      <c r="K44" s="134"/>
      <c r="L44" s="134"/>
      <c r="M44" s="134"/>
    </row>
    <row r="45" spans="2:14" x14ac:dyDescent="0.2">
      <c r="J45" s="134" t="s">
        <v>20</v>
      </c>
      <c r="K45" s="134"/>
      <c r="L45" s="134"/>
      <c r="M45" s="134"/>
    </row>
    <row r="46" spans="2:14" x14ac:dyDescent="0.2">
      <c r="J46" s="134" t="s">
        <v>21</v>
      </c>
      <c r="K46" s="134"/>
      <c r="L46" s="134"/>
      <c r="M46" s="134"/>
    </row>
    <row r="51" spans="8:9" x14ac:dyDescent="0.2">
      <c r="H51" s="102"/>
      <c r="I51" s="102"/>
    </row>
    <row r="52" spans="8:9" x14ac:dyDescent="0.2">
      <c r="H52" s="102"/>
      <c r="I52" s="102"/>
    </row>
    <row r="53" spans="8:9" x14ac:dyDescent="0.2">
      <c r="H53" s="102"/>
      <c r="I53" s="102"/>
    </row>
    <row r="54" spans="8:9" x14ac:dyDescent="0.2">
      <c r="H54" s="102"/>
      <c r="I54" s="102"/>
    </row>
    <row r="55" spans="8:9" x14ac:dyDescent="0.2">
      <c r="H55" s="102"/>
      <c r="I55" s="102"/>
    </row>
    <row r="56" spans="8:9" x14ac:dyDescent="0.2">
      <c r="H56" s="102"/>
      <c r="I56" s="102"/>
    </row>
    <row r="57" spans="8:9" x14ac:dyDescent="0.2">
      <c r="H57" s="102"/>
      <c r="I57" s="102"/>
    </row>
    <row r="58" spans="8:9" x14ac:dyDescent="0.2">
      <c r="H58" s="102"/>
      <c r="I58" s="102"/>
    </row>
    <row r="59" spans="8:9" x14ac:dyDescent="0.2">
      <c r="H59" s="102"/>
      <c r="I59" s="102"/>
    </row>
    <row r="60" spans="8:9" x14ac:dyDescent="0.2">
      <c r="H60" s="102"/>
      <c r="I60" s="102"/>
    </row>
    <row r="61" spans="8:9" x14ac:dyDescent="0.2">
      <c r="H61" s="102"/>
      <c r="I61" s="102"/>
    </row>
    <row r="62" spans="8:9" x14ac:dyDescent="0.2">
      <c r="H62" s="102"/>
      <c r="I62" s="102"/>
    </row>
    <row r="63" spans="8:9" x14ac:dyDescent="0.2">
      <c r="H63" s="102"/>
      <c r="I63" s="102"/>
    </row>
    <row r="64" spans="8:9" x14ac:dyDescent="0.2">
      <c r="H64" s="102"/>
      <c r="I64" s="102"/>
    </row>
    <row r="65" spans="8:9" x14ac:dyDescent="0.2">
      <c r="H65" s="102"/>
      <c r="I65" s="102"/>
    </row>
    <row r="66" spans="8:9" x14ac:dyDescent="0.2">
      <c r="H66" s="102"/>
      <c r="I66" s="102"/>
    </row>
    <row r="67" spans="8:9" x14ac:dyDescent="0.2">
      <c r="H67" s="102"/>
      <c r="I67" s="102"/>
    </row>
    <row r="68" spans="8:9" x14ac:dyDescent="0.2">
      <c r="H68" s="102"/>
      <c r="I68" s="102"/>
    </row>
    <row r="69" spans="8:9" x14ac:dyDescent="0.2">
      <c r="H69" s="102"/>
      <c r="I69" s="102"/>
    </row>
    <row r="70" spans="8:9" x14ac:dyDescent="0.2">
      <c r="I70" s="102"/>
    </row>
    <row r="71" spans="8:9" x14ac:dyDescent="0.2">
      <c r="I71" s="102"/>
    </row>
    <row r="72" spans="8:9" x14ac:dyDescent="0.2">
      <c r="I72" s="102"/>
    </row>
    <row r="73" spans="8:9" x14ac:dyDescent="0.2">
      <c r="H73" s="102"/>
      <c r="I73" s="102"/>
    </row>
    <row r="74" spans="8:9" x14ac:dyDescent="0.2">
      <c r="H74" s="102"/>
      <c r="I74" s="102"/>
    </row>
    <row r="75" spans="8:9" x14ac:dyDescent="0.2">
      <c r="H75" s="102"/>
      <c r="I75" s="102"/>
    </row>
    <row r="76" spans="8:9" x14ac:dyDescent="0.2">
      <c r="H76" s="102"/>
      <c r="I76" s="102"/>
    </row>
    <row r="77" spans="8:9" x14ac:dyDescent="0.2">
      <c r="H77" s="102"/>
      <c r="I77" s="102"/>
    </row>
    <row r="78" spans="8:9" x14ac:dyDescent="0.2">
      <c r="I78" s="102"/>
    </row>
    <row r="79" spans="8:9" x14ac:dyDescent="0.2">
      <c r="I79" s="102"/>
    </row>
    <row r="80" spans="8:9" x14ac:dyDescent="0.2">
      <c r="I80" s="102"/>
    </row>
    <row r="81" spans="9:9" x14ac:dyDescent="0.2">
      <c r="I81" s="102"/>
    </row>
    <row r="82" spans="9:9" x14ac:dyDescent="0.2">
      <c r="I82" s="102"/>
    </row>
    <row r="83" spans="9:9" x14ac:dyDescent="0.2">
      <c r="I83" s="102"/>
    </row>
    <row r="84" spans="9:9" x14ac:dyDescent="0.2">
      <c r="I84" s="102"/>
    </row>
    <row r="91" spans="9:9" x14ac:dyDescent="0.2">
      <c r="I91" s="102"/>
    </row>
    <row r="100" spans="8:8" x14ac:dyDescent="0.2">
      <c r="H100" s="102"/>
    </row>
    <row r="101" spans="8:8" x14ac:dyDescent="0.2">
      <c r="H101" s="102"/>
    </row>
    <row r="102" spans="8:8" x14ac:dyDescent="0.2">
      <c r="H102" s="102"/>
    </row>
    <row r="103" spans="8:8" x14ac:dyDescent="0.2">
      <c r="H103" s="102"/>
    </row>
    <row r="104" spans="8:8" x14ac:dyDescent="0.2">
      <c r="H104" s="102"/>
    </row>
    <row r="105" spans="8:8" x14ac:dyDescent="0.2">
      <c r="H105" s="102"/>
    </row>
    <row r="106" spans="8:8" x14ac:dyDescent="0.2">
      <c r="H106" s="102"/>
    </row>
    <row r="107" spans="8:8" x14ac:dyDescent="0.2">
      <c r="H107" s="102"/>
    </row>
    <row r="108" spans="8:8" x14ac:dyDescent="0.2">
      <c r="H108" s="102"/>
    </row>
    <row r="109" spans="8:8" x14ac:dyDescent="0.2">
      <c r="H109" s="102"/>
    </row>
    <row r="110" spans="8:8" x14ac:dyDescent="0.2">
      <c r="H110" s="102"/>
    </row>
    <row r="111" spans="8:8" x14ac:dyDescent="0.2">
      <c r="H111" s="102"/>
    </row>
    <row r="112" spans="8:8" x14ac:dyDescent="0.2">
      <c r="H112" s="102"/>
    </row>
    <row r="113" spans="8:8" x14ac:dyDescent="0.2">
      <c r="H113" s="102"/>
    </row>
    <row r="114" spans="8:8" x14ac:dyDescent="0.2">
      <c r="H114" s="102"/>
    </row>
    <row r="115" spans="8:8" x14ac:dyDescent="0.2">
      <c r="H115" s="102"/>
    </row>
    <row r="116" spans="8:8" x14ac:dyDescent="0.2">
      <c r="H116" s="102"/>
    </row>
    <row r="117" spans="8:8" x14ac:dyDescent="0.2">
      <c r="H117" s="102"/>
    </row>
    <row r="118" spans="8:8" x14ac:dyDescent="0.2">
      <c r="H118" s="102"/>
    </row>
    <row r="119" spans="8:8" x14ac:dyDescent="0.2">
      <c r="H119" s="102"/>
    </row>
    <row r="120" spans="8:8" x14ac:dyDescent="0.2">
      <c r="H120" s="102"/>
    </row>
    <row r="121" spans="8:8" x14ac:dyDescent="0.2">
      <c r="H121" s="102"/>
    </row>
    <row r="122" spans="8:8" x14ac:dyDescent="0.2">
      <c r="H122" s="102"/>
    </row>
    <row r="123" spans="8:8" x14ac:dyDescent="0.2">
      <c r="H123" s="102"/>
    </row>
    <row r="124" spans="8:8" x14ac:dyDescent="0.2">
      <c r="H124" s="102"/>
    </row>
    <row r="125" spans="8:8" x14ac:dyDescent="0.2">
      <c r="H125" s="102"/>
    </row>
    <row r="126" spans="8:8" x14ac:dyDescent="0.2">
      <c r="H126" s="102"/>
    </row>
    <row r="127" spans="8:8" x14ac:dyDescent="0.2">
      <c r="H127" s="102"/>
    </row>
  </sheetData>
  <sheetCalcPr fullCalcOnLoad="1"/>
  <autoFilter ref="A16:O30"/>
  <mergeCells count="20">
    <mergeCell ref="J43:M43"/>
    <mergeCell ref="J44:M44"/>
    <mergeCell ref="J45:M45"/>
    <mergeCell ref="J46:M46"/>
    <mergeCell ref="B12:M12"/>
    <mergeCell ref="B13:B15"/>
    <mergeCell ref="C13:F14"/>
    <mergeCell ref="G13:G15"/>
    <mergeCell ref="H13:H15"/>
    <mergeCell ref="I13:I15"/>
    <mergeCell ref="J13:J15"/>
    <mergeCell ref="K13:K15"/>
    <mergeCell ref="L13:L15"/>
    <mergeCell ref="M13:M15"/>
    <mergeCell ref="B4:M4"/>
    <mergeCell ref="B5:M5"/>
    <mergeCell ref="B6:M6"/>
    <mergeCell ref="B7:M7"/>
    <mergeCell ref="B9:M9"/>
    <mergeCell ref="B10:M10"/>
  </mergeCells>
  <dataValidations count="1">
    <dataValidation type="list" allowBlank="1" showInputMessage="1" showErrorMessage="1" sqref="O17">
      <formula1>"1,2,3,4,5,6,7,8,9,10,11,12"</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N50"/>
  <sheetViews>
    <sheetView topLeftCell="A13" workbookViewId="0">
      <pane ySplit="4" topLeftCell="A17" activePane="bottomLeft" state="frozen"/>
      <selection activeCell="F24" sqref="F24"/>
      <selection pane="bottomLeft" activeCell="C36" sqref="C36"/>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13.140625" style="6" customWidth="1"/>
    <col min="13" max="16384" width="9.140625" style="1"/>
  </cols>
  <sheetData>
    <row r="3" spans="1:14" ht="15" x14ac:dyDescent="0.25">
      <c r="B3" s="13"/>
      <c r="C3" s="13"/>
    </row>
    <row r="4" spans="1:14" ht="15" x14ac:dyDescent="0.25">
      <c r="B4" s="142" t="s">
        <v>22</v>
      </c>
      <c r="C4" s="142"/>
      <c r="D4" s="142"/>
      <c r="E4" s="142"/>
      <c r="F4" s="142"/>
      <c r="G4" s="142"/>
      <c r="H4" s="142"/>
      <c r="I4" s="142"/>
      <c r="J4" s="142"/>
      <c r="K4" s="142"/>
      <c r="L4" s="142"/>
    </row>
    <row r="5" spans="1:14" ht="15" hidden="1" x14ac:dyDescent="0.25">
      <c r="A5" s="1" t="s">
        <v>36</v>
      </c>
      <c r="B5" s="142"/>
      <c r="C5" s="142"/>
      <c r="D5" s="142"/>
      <c r="E5" s="142"/>
      <c r="F5" s="142"/>
      <c r="G5" s="142"/>
      <c r="H5" s="142"/>
      <c r="I5" s="142"/>
      <c r="J5" s="142"/>
      <c r="K5" s="142"/>
      <c r="L5" s="142"/>
    </row>
    <row r="6" spans="1:14" x14ac:dyDescent="0.2">
      <c r="B6" s="143" t="s">
        <v>0</v>
      </c>
      <c r="C6" s="143"/>
      <c r="D6" s="143"/>
      <c r="E6" s="143"/>
      <c r="F6" s="143"/>
      <c r="G6" s="143"/>
      <c r="H6" s="143"/>
      <c r="I6" s="143"/>
      <c r="J6" s="143"/>
      <c r="K6" s="143"/>
      <c r="L6" s="143"/>
    </row>
    <row r="7" spans="1:14" x14ac:dyDescent="0.2">
      <c r="B7" s="143" t="s">
        <v>51</v>
      </c>
      <c r="C7" s="143"/>
      <c r="D7" s="143"/>
      <c r="E7" s="143"/>
      <c r="F7" s="143"/>
      <c r="G7" s="143"/>
      <c r="H7" s="143"/>
      <c r="I7" s="143"/>
      <c r="J7" s="143"/>
      <c r="K7" s="143"/>
      <c r="L7" s="143"/>
    </row>
    <row r="8" spans="1:14" x14ac:dyDescent="0.2">
      <c r="B8" s="14"/>
      <c r="C8" s="14"/>
    </row>
    <row r="9" spans="1:14" x14ac:dyDescent="0.2">
      <c r="B9" s="144" t="s">
        <v>1</v>
      </c>
      <c r="C9" s="144"/>
      <c r="D9" s="144"/>
      <c r="E9" s="144"/>
      <c r="F9" s="144"/>
      <c r="G9" s="144"/>
      <c r="H9" s="144"/>
      <c r="I9" s="144"/>
      <c r="J9" s="144"/>
      <c r="K9" s="144"/>
      <c r="L9" s="144"/>
    </row>
    <row r="10" spans="1:14" x14ac:dyDescent="0.2">
      <c r="B10" s="144" t="s">
        <v>2</v>
      </c>
      <c r="C10" s="144"/>
      <c r="D10" s="144"/>
      <c r="E10" s="144"/>
      <c r="F10" s="144"/>
      <c r="G10" s="144"/>
      <c r="H10" s="144"/>
      <c r="I10" s="144"/>
      <c r="J10" s="144"/>
      <c r="K10" s="144"/>
      <c r="L10" s="144"/>
    </row>
    <row r="11" spans="1:14" x14ac:dyDescent="0.2">
      <c r="B11" s="15"/>
      <c r="C11" s="15"/>
    </row>
    <row r="12" spans="1:14" x14ac:dyDescent="0.2">
      <c r="B12" s="145" t="s">
        <v>3</v>
      </c>
      <c r="C12" s="145"/>
      <c r="D12" s="145"/>
      <c r="E12" s="145"/>
      <c r="F12" s="145"/>
      <c r="G12" s="145"/>
      <c r="H12" s="145"/>
      <c r="I12" s="145"/>
      <c r="J12" s="145"/>
      <c r="K12" s="145"/>
      <c r="L12" s="145"/>
    </row>
    <row r="13" spans="1:14" ht="12.75" customHeight="1" x14ac:dyDescent="0.2">
      <c r="B13" s="146" t="s">
        <v>4</v>
      </c>
      <c r="C13" s="147"/>
      <c r="D13" s="147"/>
      <c r="E13" s="147"/>
      <c r="F13" s="148"/>
      <c r="G13" s="146" t="s">
        <v>5</v>
      </c>
      <c r="H13" s="146" t="s">
        <v>34</v>
      </c>
      <c r="I13" s="146" t="s">
        <v>6</v>
      </c>
      <c r="J13" s="146" t="s">
        <v>35</v>
      </c>
      <c r="K13" s="146" t="s">
        <v>7</v>
      </c>
      <c r="L13" s="146" t="s">
        <v>8</v>
      </c>
    </row>
    <row r="14" spans="1:14" ht="4.5" customHeight="1" thickBot="1" x14ac:dyDescent="0.25">
      <c r="B14" s="146"/>
      <c r="C14" s="149"/>
      <c r="D14" s="149"/>
      <c r="E14" s="149"/>
      <c r="F14" s="150"/>
      <c r="G14" s="146"/>
      <c r="H14" s="146"/>
      <c r="I14" s="146"/>
      <c r="J14" s="146"/>
      <c r="K14" s="146"/>
      <c r="L14" s="146"/>
    </row>
    <row r="15" spans="1:14" ht="35.25" customHeight="1" thickBot="1" x14ac:dyDescent="0.25">
      <c r="B15" s="146"/>
      <c r="C15" s="2" t="s">
        <v>48</v>
      </c>
      <c r="D15" s="2" t="s">
        <v>9</v>
      </c>
      <c r="E15" s="2" t="s">
        <v>10</v>
      </c>
      <c r="F15" s="2" t="s">
        <v>11</v>
      </c>
      <c r="G15" s="146"/>
      <c r="H15" s="146"/>
      <c r="I15" s="146"/>
      <c r="J15" s="146"/>
      <c r="K15" s="146"/>
      <c r="L15" s="146"/>
      <c r="N15" s="109">
        <v>9</v>
      </c>
    </row>
    <row r="16" spans="1:14" x14ac:dyDescent="0.2">
      <c r="B16" s="7" t="s">
        <v>23</v>
      </c>
      <c r="C16" s="7" t="s">
        <v>24</v>
      </c>
      <c r="D16" s="7" t="s">
        <v>25</v>
      </c>
      <c r="E16" s="7" t="s">
        <v>26</v>
      </c>
      <c r="F16" s="7" t="s">
        <v>27</v>
      </c>
      <c r="G16" s="8" t="s">
        <v>28</v>
      </c>
      <c r="H16" s="8" t="s">
        <v>29</v>
      </c>
      <c r="I16" s="3" t="s">
        <v>30</v>
      </c>
      <c r="J16" s="3" t="s">
        <v>31</v>
      </c>
      <c r="K16" s="7" t="s">
        <v>32</v>
      </c>
      <c r="L16" s="7" t="s">
        <v>49</v>
      </c>
    </row>
    <row r="17" spans="2:12" ht="16.5" hidden="1" customHeight="1" x14ac:dyDescent="0.2">
      <c r="B17" s="153" t="s">
        <v>52</v>
      </c>
      <c r="C17" s="154"/>
      <c r="D17" s="154"/>
      <c r="E17" s="154"/>
      <c r="F17" s="154"/>
      <c r="G17" s="154"/>
      <c r="H17" s="154"/>
      <c r="I17" s="154"/>
      <c r="J17" s="12"/>
      <c r="K17" s="12"/>
      <c r="L17" s="11"/>
    </row>
    <row r="18" spans="2:12" ht="16.5" hidden="1" customHeight="1" x14ac:dyDescent="0.2">
      <c r="B18" s="4"/>
      <c r="C18" s="4"/>
      <c r="D18" s="4"/>
      <c r="E18" s="4"/>
      <c r="F18" s="26"/>
      <c r="G18" s="4"/>
      <c r="H18" s="9"/>
      <c r="I18" s="4"/>
      <c r="J18" s="5"/>
      <c r="K18" s="5"/>
      <c r="L18" s="4"/>
    </row>
    <row r="19" spans="2:12" s="25" customFormat="1" ht="16.5" hidden="1" customHeight="1" x14ac:dyDescent="0.2">
      <c r="B19" s="23" t="s">
        <v>13</v>
      </c>
      <c r="C19" s="23"/>
      <c r="D19" s="23"/>
      <c r="E19" s="23"/>
      <c r="F19" s="23"/>
      <c r="G19" s="23"/>
      <c r="H19" s="23"/>
      <c r="I19" s="23"/>
      <c r="J19" s="24"/>
      <c r="K19" s="24"/>
      <c r="L19" s="23"/>
    </row>
    <row r="20" spans="2:12" ht="16.5" hidden="1" customHeight="1" x14ac:dyDescent="0.2">
      <c r="B20" s="153" t="s">
        <v>14</v>
      </c>
      <c r="C20" s="154"/>
      <c r="D20" s="154"/>
      <c r="E20" s="154"/>
      <c r="F20" s="154"/>
      <c r="G20" s="154"/>
      <c r="H20" s="154"/>
      <c r="I20" s="154"/>
      <c r="J20" s="12"/>
      <c r="K20" s="12"/>
      <c r="L20" s="10"/>
    </row>
    <row r="21" spans="2:12" ht="16.5" hidden="1" customHeight="1" x14ac:dyDescent="0.2">
      <c r="B21" s="9"/>
      <c r="C21" s="32"/>
      <c r="D21" s="32"/>
      <c r="E21" s="37"/>
      <c r="F21" s="34"/>
      <c r="G21" s="36"/>
      <c r="H21" s="36"/>
      <c r="I21" s="36"/>
      <c r="J21" s="35"/>
      <c r="K21" s="35"/>
      <c r="L21" s="33"/>
    </row>
    <row r="22" spans="2:12" s="25" customFormat="1" ht="16.5" hidden="1" customHeight="1" x14ac:dyDescent="0.2">
      <c r="B22" s="23" t="s">
        <v>13</v>
      </c>
      <c r="C22" s="23"/>
      <c r="D22" s="23"/>
      <c r="E22" s="23"/>
      <c r="F22" s="23"/>
      <c r="G22" s="23"/>
      <c r="H22" s="23"/>
      <c r="I22" s="23"/>
      <c r="J22" s="24"/>
      <c r="K22" s="24"/>
      <c r="L22" s="23"/>
    </row>
    <row r="23" spans="2:12" ht="16.5" hidden="1" customHeight="1" x14ac:dyDescent="0.2">
      <c r="B23" s="153" t="s">
        <v>15</v>
      </c>
      <c r="C23" s="154"/>
      <c r="D23" s="154"/>
      <c r="E23" s="154"/>
      <c r="F23" s="154"/>
      <c r="G23" s="154"/>
      <c r="H23" s="154"/>
      <c r="I23" s="154"/>
      <c r="J23" s="12"/>
      <c r="K23" s="12"/>
      <c r="L23" s="10"/>
    </row>
    <row r="24" spans="2:12" ht="16.5" hidden="1" customHeight="1" x14ac:dyDescent="0.2">
      <c r="B24" s="4"/>
      <c r="C24" s="4"/>
      <c r="D24" s="4"/>
      <c r="E24" s="4"/>
      <c r="F24" s="26"/>
      <c r="G24" s="4"/>
      <c r="H24" s="9"/>
      <c r="I24" s="4"/>
      <c r="J24" s="5"/>
      <c r="K24" s="5"/>
      <c r="L24" s="4"/>
    </row>
    <row r="25" spans="2:12" s="25" customFormat="1" ht="16.5" hidden="1" customHeight="1" x14ac:dyDescent="0.2">
      <c r="B25" s="23" t="s">
        <v>13</v>
      </c>
      <c r="C25" s="23"/>
      <c r="D25" s="23"/>
      <c r="E25" s="23"/>
      <c r="F25" s="23"/>
      <c r="G25" s="23"/>
      <c r="H25" s="23"/>
      <c r="I25" s="23"/>
      <c r="J25" s="24"/>
      <c r="K25" s="24"/>
      <c r="L25" s="23"/>
    </row>
    <row r="26" spans="2:12" s="25" customFormat="1" ht="16.5" customHeight="1" x14ac:dyDescent="0.2">
      <c r="B26" s="155" t="s">
        <v>16</v>
      </c>
      <c r="C26" s="155"/>
      <c r="D26" s="155"/>
      <c r="E26" s="155"/>
      <c r="F26" s="155"/>
      <c r="G26" s="155"/>
      <c r="H26" s="155"/>
      <c r="I26" s="155"/>
      <c r="J26" s="5"/>
      <c r="K26" s="5"/>
      <c r="L26" s="130"/>
    </row>
    <row r="27" spans="2:12" ht="18.75" customHeight="1" x14ac:dyDescent="0.2">
      <c r="B27" s="126" t="str">
        <f ca="1">IF(G27&lt;&gt;"",ROW()-26,"")</f>
        <v/>
      </c>
      <c r="C27" s="127" t="str">
        <f ca="1">IF(ROWS($1:1)&gt;COUNT(Dong),"",OFFSET('TH - BR'!C$1,SMALL(Dong,ROWS($1:1)),))</f>
        <v/>
      </c>
      <c r="D27" s="127" t="str">
        <f ca="1">IF(ROWS($1:1)&gt;COUNT(Dong),"",OFFSET('TH - BR'!D$1,SMALL(Dong,ROWS($1:1)),))</f>
        <v/>
      </c>
      <c r="E27" s="127" t="str">
        <f ca="1">IF(ROWS($1:1)&gt;COUNT(Dong),"",OFFSET('TH - BR'!E$1,SMALL(Dong,ROWS($1:1)),))</f>
        <v/>
      </c>
      <c r="F27" s="127" t="str">
        <f ca="1">IF(ROWS($1:1)&gt;COUNT(Dong),"",OFFSET('TH - BR'!F$1,SMALL(Dong,ROWS($1:1)),))</f>
        <v/>
      </c>
      <c r="G27" s="127" t="str">
        <f ca="1">IF(ROWS($1:1)&gt;COUNT(Dong),"",OFFSET('TH - BR'!G$1,SMALL(Dong,ROWS($1:1)),))</f>
        <v/>
      </c>
      <c r="H27" s="128" t="str">
        <f ca="1">IF(ROWS($1:1)&gt;COUNT(Dong),"",OFFSET('TH - BR'!H$1,SMALL(Dong,ROWS($1:1)),))</f>
        <v/>
      </c>
      <c r="I27" s="127" t="str">
        <f ca="1">IF(ROWS($1:1)&gt;COUNT(Dong),"",OFFSET('TH - BR'!I$1,SMALL(Dong,ROWS($1:1)),))</f>
        <v/>
      </c>
      <c r="J27" s="129" t="str">
        <f ca="1">IF(ROWS($1:1)&gt;COUNT(Dong),"",OFFSET('TH - BR'!J$1,SMALL(Dong,ROWS($1:1)),))</f>
        <v/>
      </c>
      <c r="K27" s="129" t="str">
        <f ca="1">IF(ROWS($1:1)&gt;COUNT(Dong),"",OFFSET('TH - BR'!K$1,SMALL(Dong,ROWS($1:1)),))</f>
        <v/>
      </c>
      <c r="L27" s="127"/>
    </row>
    <row r="28" spans="2:12" ht="18.75" customHeight="1" x14ac:dyDescent="0.2">
      <c r="B28" s="126" t="str">
        <f t="shared" ref="B28:B38" ca="1" si="0">IF(G28&lt;&gt;"",ROW()-26,"")</f>
        <v/>
      </c>
      <c r="C28" s="127" t="str">
        <f ca="1">IF(ROWS($1:2)&gt;COUNT(Dong),"",OFFSET('TH - BR'!C$1,SMALL(Dong,ROWS($1:2)),))</f>
        <v/>
      </c>
      <c r="D28" s="127" t="str">
        <f ca="1">IF(ROWS($1:2)&gt;COUNT(Dong),"",OFFSET('TH - BR'!D$1,SMALL(Dong,ROWS($1:2)),))</f>
        <v/>
      </c>
      <c r="E28" s="127" t="str">
        <f ca="1">IF(ROWS($1:2)&gt;COUNT(Dong),"",OFFSET('TH - BR'!E$1,SMALL(Dong,ROWS($1:2)),))</f>
        <v/>
      </c>
      <c r="F28" s="127" t="str">
        <f ca="1">IF(ROWS($1:2)&gt;COUNT(Dong),"",OFFSET('TH - BR'!F$1,SMALL(Dong,ROWS($1:2)),))</f>
        <v/>
      </c>
      <c r="G28" s="127" t="str">
        <f ca="1">IF(ROWS($1:2)&gt;COUNT(Dong),"",OFFSET('TH - BR'!G$1,SMALL(Dong,ROWS($1:2)),))</f>
        <v/>
      </c>
      <c r="H28" s="128" t="str">
        <f ca="1">IF(ROWS($1:2)&gt;COUNT(Dong),"",OFFSET('TH - BR'!H$1,SMALL(Dong,ROWS($1:2)),))</f>
        <v/>
      </c>
      <c r="I28" s="127" t="str">
        <f ca="1">IF(ROWS($1:2)&gt;COUNT(Dong),"",OFFSET('TH - BR'!I$1,SMALL(Dong,ROWS($1:2)),))</f>
        <v/>
      </c>
      <c r="J28" s="129" t="str">
        <f ca="1">IF(ROWS($1:2)&gt;COUNT(Dong),"",OFFSET('TH - BR'!J$1,SMALL(Dong,ROWS($1:2)),))</f>
        <v/>
      </c>
      <c r="K28" s="129" t="str">
        <f ca="1">IF(ROWS($1:2)&gt;COUNT(Dong),"",OFFSET('TH - BR'!K$1,SMALL(Dong,ROWS($1:2)),))</f>
        <v/>
      </c>
      <c r="L28" s="127"/>
    </row>
    <row r="29" spans="2:12" ht="18.75" customHeight="1" x14ac:dyDescent="0.2">
      <c r="B29" s="126" t="str">
        <f t="shared" ca="1" si="0"/>
        <v/>
      </c>
      <c r="C29" s="127" t="str">
        <f ca="1">IF(ROWS($1:3)&gt;COUNT(Dong),"",OFFSET('TH - BR'!C$1,SMALL(Dong,ROWS($1:3)),))</f>
        <v/>
      </c>
      <c r="D29" s="127" t="str">
        <f ca="1">IF(ROWS($1:3)&gt;COUNT(Dong),"",OFFSET('TH - BR'!D$1,SMALL(Dong,ROWS($1:3)),))</f>
        <v/>
      </c>
      <c r="E29" s="127" t="str">
        <f ca="1">IF(ROWS($1:3)&gt;COUNT(Dong),"",OFFSET('TH - BR'!E$1,SMALL(Dong,ROWS($1:3)),))</f>
        <v/>
      </c>
      <c r="F29" s="127" t="str">
        <f ca="1">IF(ROWS($1:3)&gt;COUNT(Dong),"",OFFSET('TH - BR'!F$1,SMALL(Dong,ROWS($1:3)),))</f>
        <v/>
      </c>
      <c r="G29" s="127" t="str">
        <f ca="1">IF(ROWS($1:3)&gt;COUNT(Dong),"",OFFSET('TH - BR'!G$1,SMALL(Dong,ROWS($1:3)),))</f>
        <v/>
      </c>
      <c r="H29" s="128" t="str">
        <f ca="1">IF(ROWS($1:3)&gt;COUNT(Dong),"",OFFSET('TH - BR'!H$1,SMALL(Dong,ROWS($1:3)),))</f>
        <v/>
      </c>
      <c r="I29" s="127" t="str">
        <f ca="1">IF(ROWS($1:3)&gt;COUNT(Dong),"",OFFSET('TH - BR'!I$1,SMALL(Dong,ROWS($1:3)),))</f>
        <v/>
      </c>
      <c r="J29" s="129" t="str">
        <f ca="1">IF(ROWS($1:3)&gt;COUNT(Dong),"",OFFSET('TH - BR'!J$1,SMALL(Dong,ROWS($1:3)),))</f>
        <v/>
      </c>
      <c r="K29" s="129" t="str">
        <f ca="1">IF(ROWS($1:3)&gt;COUNT(Dong),"",OFFSET('TH - BR'!K$1,SMALL(Dong,ROWS($1:3)),))</f>
        <v/>
      </c>
      <c r="L29" s="127"/>
    </row>
    <row r="30" spans="2:12" ht="18.75" customHeight="1" x14ac:dyDescent="0.2">
      <c r="B30" s="126" t="str">
        <f t="shared" ca="1" si="0"/>
        <v/>
      </c>
      <c r="C30" s="127" t="str">
        <f ca="1">IF(ROWS($1:4)&gt;COUNT(Dong),"",OFFSET('TH - BR'!C$1,SMALL(Dong,ROWS($1:4)),))</f>
        <v/>
      </c>
      <c r="D30" s="127" t="str">
        <f ca="1">IF(ROWS($1:4)&gt;COUNT(Dong),"",OFFSET('TH - BR'!D$1,SMALL(Dong,ROWS($1:4)),))</f>
        <v/>
      </c>
      <c r="E30" s="127" t="str">
        <f ca="1">IF(ROWS($1:4)&gt;COUNT(Dong),"",OFFSET('TH - BR'!E$1,SMALL(Dong,ROWS($1:4)),))</f>
        <v/>
      </c>
      <c r="F30" s="127" t="str">
        <f ca="1">IF(ROWS($1:4)&gt;COUNT(Dong),"",OFFSET('TH - BR'!F$1,SMALL(Dong,ROWS($1:4)),))</f>
        <v/>
      </c>
      <c r="G30" s="127" t="str">
        <f ca="1">IF(ROWS($1:4)&gt;COUNT(Dong),"",OFFSET('TH - BR'!G$1,SMALL(Dong,ROWS($1:4)),))</f>
        <v/>
      </c>
      <c r="H30" s="128" t="str">
        <f ca="1">IF(ROWS($1:4)&gt;COUNT(Dong),"",OFFSET('TH - BR'!H$1,SMALL(Dong,ROWS($1:4)),))</f>
        <v/>
      </c>
      <c r="I30" s="127" t="str">
        <f ca="1">IF(ROWS($1:4)&gt;COUNT(Dong),"",OFFSET('TH - BR'!I$1,SMALL(Dong,ROWS($1:4)),))</f>
        <v/>
      </c>
      <c r="J30" s="129" t="str">
        <f ca="1">IF(ROWS($1:4)&gt;COUNT(Dong),"",OFFSET('TH - BR'!J$1,SMALL(Dong,ROWS($1:4)),))</f>
        <v/>
      </c>
      <c r="K30" s="129" t="str">
        <f ca="1">IF(ROWS($1:4)&gt;COUNT(Dong),"",OFFSET('TH - BR'!K$1,SMALL(Dong,ROWS($1:4)),))</f>
        <v/>
      </c>
      <c r="L30" s="127"/>
    </row>
    <row r="31" spans="2:12" ht="18.75" customHeight="1" x14ac:dyDescent="0.2">
      <c r="B31" s="126" t="str">
        <f t="shared" ca="1" si="0"/>
        <v/>
      </c>
      <c r="C31" s="127" t="str">
        <f ca="1">IF(ROWS($1:5)&gt;COUNT(Dong),"",OFFSET('TH - BR'!C$1,SMALL(Dong,ROWS($1:5)),))</f>
        <v/>
      </c>
      <c r="D31" s="127" t="str">
        <f ca="1">IF(ROWS($1:5)&gt;COUNT(Dong),"",OFFSET('TH - BR'!D$1,SMALL(Dong,ROWS($1:5)),))</f>
        <v/>
      </c>
      <c r="E31" s="127" t="str">
        <f ca="1">IF(ROWS($1:5)&gt;COUNT(Dong),"",OFFSET('TH - BR'!E$1,SMALL(Dong,ROWS($1:5)),))</f>
        <v/>
      </c>
      <c r="F31" s="127" t="str">
        <f ca="1">IF(ROWS($1:5)&gt;COUNT(Dong),"",OFFSET('TH - BR'!F$1,SMALL(Dong,ROWS($1:5)),))</f>
        <v/>
      </c>
      <c r="G31" s="127" t="str">
        <f ca="1">IF(ROWS($1:5)&gt;COUNT(Dong),"",OFFSET('TH - BR'!G$1,SMALL(Dong,ROWS($1:5)),))</f>
        <v/>
      </c>
      <c r="H31" s="128" t="str">
        <f ca="1">IF(ROWS($1:5)&gt;COUNT(Dong),"",OFFSET('TH - BR'!H$1,SMALL(Dong,ROWS($1:5)),))</f>
        <v/>
      </c>
      <c r="I31" s="127" t="str">
        <f ca="1">IF(ROWS($1:5)&gt;COUNT(Dong),"",OFFSET('TH - BR'!I$1,SMALL(Dong,ROWS($1:5)),))</f>
        <v/>
      </c>
      <c r="J31" s="129" t="str">
        <f ca="1">IF(ROWS($1:5)&gt;COUNT(Dong),"",OFFSET('TH - BR'!J$1,SMALL(Dong,ROWS($1:5)),))</f>
        <v/>
      </c>
      <c r="K31" s="129" t="str">
        <f ca="1">IF(ROWS($1:5)&gt;COUNT(Dong),"",OFFSET('TH - BR'!K$1,SMALL(Dong,ROWS($1:5)),))</f>
        <v/>
      </c>
      <c r="L31" s="127"/>
    </row>
    <row r="32" spans="2:12" ht="18.75" customHeight="1" x14ac:dyDescent="0.2">
      <c r="B32" s="126" t="str">
        <f t="shared" ca="1" si="0"/>
        <v/>
      </c>
      <c r="C32" s="127" t="str">
        <f ca="1">IF(ROWS($1:6)&gt;COUNT(Dong),"",OFFSET('TH - BR'!C$1,SMALL(Dong,ROWS($1:6)),))</f>
        <v/>
      </c>
      <c r="D32" s="127" t="str">
        <f ca="1">IF(ROWS($1:6)&gt;COUNT(Dong),"",OFFSET('TH - BR'!D$1,SMALL(Dong,ROWS($1:6)),))</f>
        <v/>
      </c>
      <c r="E32" s="127" t="str">
        <f ca="1">IF(ROWS($1:6)&gt;COUNT(Dong),"",OFFSET('TH - BR'!E$1,SMALL(Dong,ROWS($1:6)),))</f>
        <v/>
      </c>
      <c r="F32" s="127" t="str">
        <f ca="1">IF(ROWS($1:6)&gt;COUNT(Dong),"",OFFSET('TH - BR'!F$1,SMALL(Dong,ROWS($1:6)),))</f>
        <v/>
      </c>
      <c r="G32" s="127" t="str">
        <f ca="1">IF(ROWS($1:6)&gt;COUNT(Dong),"",OFFSET('TH - BR'!G$1,SMALL(Dong,ROWS($1:6)),))</f>
        <v/>
      </c>
      <c r="H32" s="128" t="str">
        <f ca="1">IF(ROWS($1:6)&gt;COUNT(Dong),"",OFFSET('TH - BR'!H$1,SMALL(Dong,ROWS($1:6)),))</f>
        <v/>
      </c>
      <c r="I32" s="127" t="str">
        <f ca="1">IF(ROWS($1:6)&gt;COUNT(Dong),"",OFFSET('TH - BR'!I$1,SMALL(Dong,ROWS($1:6)),))</f>
        <v/>
      </c>
      <c r="J32" s="129" t="str">
        <f ca="1">IF(ROWS($1:6)&gt;COUNT(Dong),"",OFFSET('TH - BR'!J$1,SMALL(Dong,ROWS($1:6)),))</f>
        <v/>
      </c>
      <c r="K32" s="129" t="str">
        <f ca="1">IF(ROWS($1:6)&gt;COUNT(Dong),"",OFFSET('TH - BR'!K$1,SMALL(Dong,ROWS($1:6)),))</f>
        <v/>
      </c>
      <c r="L32" s="127"/>
    </row>
    <row r="33" spans="2:12" ht="18.75" customHeight="1" x14ac:dyDescent="0.2">
      <c r="B33" s="126" t="str">
        <f t="shared" ca="1" si="0"/>
        <v/>
      </c>
      <c r="C33" s="127" t="str">
        <f ca="1">IF(ROWS($1:7)&gt;COUNT(Dong),"",OFFSET('TH - BR'!C$1,SMALL(Dong,ROWS($1:7)),))</f>
        <v/>
      </c>
      <c r="D33" s="127" t="str">
        <f ca="1">IF(ROWS($1:7)&gt;COUNT(Dong),"",OFFSET('TH - BR'!D$1,SMALL(Dong,ROWS($1:7)),))</f>
        <v/>
      </c>
      <c r="E33" s="127" t="str">
        <f ca="1">IF(ROWS($1:7)&gt;COUNT(Dong),"",OFFSET('TH - BR'!E$1,SMALL(Dong,ROWS($1:7)),))</f>
        <v/>
      </c>
      <c r="F33" s="127" t="str">
        <f ca="1">IF(ROWS($1:7)&gt;COUNT(Dong),"",OFFSET('TH - BR'!F$1,SMALL(Dong,ROWS($1:7)),))</f>
        <v/>
      </c>
      <c r="G33" s="127" t="str">
        <f ca="1">IF(ROWS($1:7)&gt;COUNT(Dong),"",OFFSET('TH - BR'!G$1,SMALL(Dong,ROWS($1:7)),))</f>
        <v/>
      </c>
      <c r="H33" s="128" t="str">
        <f ca="1">IF(ROWS($1:7)&gt;COUNT(Dong),"",OFFSET('TH - BR'!H$1,SMALL(Dong,ROWS($1:7)),))</f>
        <v/>
      </c>
      <c r="I33" s="127" t="str">
        <f ca="1">IF(ROWS($1:7)&gt;COUNT(Dong),"",OFFSET('TH - BR'!I$1,SMALL(Dong,ROWS($1:7)),))</f>
        <v/>
      </c>
      <c r="J33" s="129" t="str">
        <f ca="1">IF(ROWS($1:7)&gt;COUNT(Dong),"",OFFSET('TH - BR'!J$1,SMALL(Dong,ROWS($1:7)),))</f>
        <v/>
      </c>
      <c r="K33" s="129" t="str">
        <f ca="1">IF(ROWS($1:7)&gt;COUNT(Dong),"",OFFSET('TH - BR'!K$1,SMALL(Dong,ROWS($1:7)),))</f>
        <v/>
      </c>
      <c r="L33" s="127"/>
    </row>
    <row r="34" spans="2:12" ht="18.75" customHeight="1" x14ac:dyDescent="0.2">
      <c r="B34" s="126" t="str">
        <f t="shared" ca="1" si="0"/>
        <v/>
      </c>
      <c r="C34" s="127" t="str">
        <f ca="1">IF(ROWS($1:8)&gt;COUNT(Dong),"",OFFSET('TH - BR'!C$1,SMALL(Dong,ROWS($1:8)),))</f>
        <v/>
      </c>
      <c r="D34" s="127" t="str">
        <f ca="1">IF(ROWS($1:8)&gt;COUNT(Dong),"",OFFSET('TH - BR'!D$1,SMALL(Dong,ROWS($1:8)),))</f>
        <v/>
      </c>
      <c r="E34" s="127" t="str">
        <f ca="1">IF(ROWS($1:8)&gt;COUNT(Dong),"",OFFSET('TH - BR'!E$1,SMALL(Dong,ROWS($1:8)),))</f>
        <v/>
      </c>
      <c r="F34" s="127" t="str">
        <f ca="1">IF(ROWS($1:8)&gt;COUNT(Dong),"",OFFSET('TH - BR'!F$1,SMALL(Dong,ROWS($1:8)),))</f>
        <v/>
      </c>
      <c r="G34" s="127" t="str">
        <f ca="1">IF(ROWS($1:8)&gt;COUNT(Dong),"",OFFSET('TH - BR'!G$1,SMALL(Dong,ROWS($1:8)),))</f>
        <v/>
      </c>
      <c r="H34" s="128" t="str">
        <f ca="1">IF(ROWS($1:8)&gt;COUNT(Dong),"",OFFSET('TH - BR'!H$1,SMALL(Dong,ROWS($1:8)),))</f>
        <v/>
      </c>
      <c r="I34" s="127" t="str">
        <f ca="1">IF(ROWS($1:8)&gt;COUNT(Dong),"",OFFSET('TH - BR'!I$1,SMALL(Dong,ROWS($1:8)),))</f>
        <v/>
      </c>
      <c r="J34" s="129" t="str">
        <f ca="1">IF(ROWS($1:8)&gt;COUNT(Dong),"",OFFSET('TH - BR'!J$1,SMALL(Dong,ROWS($1:8)),))</f>
        <v/>
      </c>
      <c r="K34" s="129" t="str">
        <f ca="1">IF(ROWS($1:8)&gt;COUNT(Dong),"",OFFSET('TH - BR'!K$1,SMALL(Dong,ROWS($1:8)),))</f>
        <v/>
      </c>
      <c r="L34" s="127"/>
    </row>
    <row r="35" spans="2:12" ht="18.75" customHeight="1" x14ac:dyDescent="0.2">
      <c r="B35" s="126" t="str">
        <f t="shared" ca="1" si="0"/>
        <v/>
      </c>
      <c r="C35" s="127" t="str">
        <f ca="1">IF(ROWS($1:9)&gt;COUNT(Dong),"",OFFSET('TH - BR'!C$1,SMALL(Dong,ROWS($1:9)),))</f>
        <v/>
      </c>
      <c r="D35" s="127" t="str">
        <f ca="1">IF(ROWS($1:9)&gt;COUNT(Dong),"",OFFSET('TH - BR'!D$1,SMALL(Dong,ROWS($1:9)),))</f>
        <v/>
      </c>
      <c r="E35" s="127" t="str">
        <f ca="1">IF(ROWS($1:9)&gt;COUNT(Dong),"",OFFSET('TH - BR'!E$1,SMALL(Dong,ROWS($1:9)),))</f>
        <v/>
      </c>
      <c r="F35" s="127" t="str">
        <f ca="1">IF(ROWS($1:9)&gt;COUNT(Dong),"",OFFSET('TH - BR'!F$1,SMALL(Dong,ROWS($1:9)),))</f>
        <v/>
      </c>
      <c r="G35" s="127" t="str">
        <f ca="1">IF(ROWS($1:9)&gt;COUNT(Dong),"",OFFSET('TH - BR'!G$1,SMALL(Dong,ROWS($1:9)),))</f>
        <v/>
      </c>
      <c r="H35" s="128" t="str">
        <f ca="1">IF(ROWS($1:9)&gt;COUNT(Dong),"",OFFSET('TH - BR'!H$1,SMALL(Dong,ROWS($1:9)),))</f>
        <v/>
      </c>
      <c r="I35" s="127" t="str">
        <f ca="1">IF(ROWS($1:9)&gt;COUNT(Dong),"",OFFSET('TH - BR'!I$1,SMALL(Dong,ROWS($1:9)),))</f>
        <v/>
      </c>
      <c r="J35" s="129" t="str">
        <f ca="1">IF(ROWS($1:9)&gt;COUNT(Dong),"",OFFSET('TH - BR'!J$1,SMALL(Dong,ROWS($1:9)),))</f>
        <v/>
      </c>
      <c r="K35" s="129" t="str">
        <f ca="1">IF(ROWS($1:9)&gt;COUNT(Dong),"",OFFSET('TH - BR'!K$1,SMALL(Dong,ROWS($1:9)),))</f>
        <v/>
      </c>
      <c r="L35" s="127"/>
    </row>
    <row r="36" spans="2:12" ht="18.75" customHeight="1" x14ac:dyDescent="0.2">
      <c r="B36" s="126" t="str">
        <f t="shared" ca="1" si="0"/>
        <v/>
      </c>
      <c r="C36" s="127" t="str">
        <f ca="1">IF(ROWS($1:10)&gt;COUNT(Dong),"",OFFSET('TH - BR'!C$1,SMALL(Dong,ROWS($1:10)),))</f>
        <v/>
      </c>
      <c r="D36" s="127" t="str">
        <f ca="1">IF(ROWS($1:10)&gt;COUNT(Dong),"",OFFSET('TH - BR'!D$1,SMALL(Dong,ROWS($1:10)),))</f>
        <v/>
      </c>
      <c r="E36" s="127" t="str">
        <f ca="1">IF(ROWS($1:10)&gt;COUNT(Dong),"",OFFSET('TH - BR'!E$1,SMALL(Dong,ROWS($1:10)),))</f>
        <v/>
      </c>
      <c r="F36" s="127" t="str">
        <f ca="1">IF(ROWS($1:10)&gt;COUNT(Dong),"",OFFSET('TH - BR'!F$1,SMALL(Dong,ROWS($1:10)),))</f>
        <v/>
      </c>
      <c r="G36" s="127" t="str">
        <f ca="1">IF(ROWS($1:10)&gt;COUNT(Dong),"",OFFSET('TH - BR'!G$1,SMALL(Dong,ROWS($1:10)),))</f>
        <v/>
      </c>
      <c r="H36" s="128" t="str">
        <f ca="1">IF(ROWS($1:10)&gt;COUNT(Dong),"",OFFSET('TH - BR'!H$1,SMALL(Dong,ROWS($1:10)),))</f>
        <v/>
      </c>
      <c r="I36" s="127" t="str">
        <f ca="1">IF(ROWS($1:10)&gt;COUNT(Dong),"",OFFSET('TH - BR'!I$1,SMALL(Dong,ROWS($1:10)),))</f>
        <v/>
      </c>
      <c r="J36" s="129" t="str">
        <f ca="1">IF(ROWS($1:10)&gt;COUNT(Dong),"",OFFSET('TH - BR'!J$1,SMALL(Dong,ROWS($1:10)),))</f>
        <v/>
      </c>
      <c r="K36" s="129" t="str">
        <f ca="1">IF(ROWS($1:10)&gt;COUNT(Dong),"",OFFSET('TH - BR'!K$1,SMALL(Dong,ROWS($1:10)),))</f>
        <v/>
      </c>
      <c r="L36" s="127"/>
    </row>
    <row r="37" spans="2:12" ht="18.75" customHeight="1" x14ac:dyDescent="0.2">
      <c r="B37" s="126" t="str">
        <f t="shared" ca="1" si="0"/>
        <v/>
      </c>
      <c r="C37" s="127" t="str">
        <f ca="1">IF(ROWS($1:11)&gt;COUNT(Dong),"",OFFSET('TH - BR'!C$1,SMALL(Dong,ROWS($1:11)),))</f>
        <v/>
      </c>
      <c r="D37" s="127" t="str">
        <f ca="1">IF(ROWS($1:11)&gt;COUNT(Dong),"",OFFSET('TH - BR'!D$1,SMALL(Dong,ROWS($1:11)),))</f>
        <v/>
      </c>
      <c r="E37" s="127" t="str">
        <f ca="1">IF(ROWS($1:11)&gt;COUNT(Dong),"",OFFSET('TH - BR'!E$1,SMALL(Dong,ROWS($1:11)),))</f>
        <v/>
      </c>
      <c r="F37" s="127" t="str">
        <f ca="1">IF(ROWS($1:11)&gt;COUNT(Dong),"",OFFSET('TH - BR'!F$1,SMALL(Dong,ROWS($1:11)),))</f>
        <v/>
      </c>
      <c r="G37" s="127" t="str">
        <f ca="1">IF(ROWS($1:11)&gt;COUNT(Dong),"",OFFSET('TH - BR'!G$1,SMALL(Dong,ROWS($1:11)),))</f>
        <v/>
      </c>
      <c r="H37" s="128" t="str">
        <f ca="1">IF(ROWS($1:11)&gt;COUNT(Dong),"",OFFSET('TH - BR'!H$1,SMALL(Dong,ROWS($1:11)),))</f>
        <v/>
      </c>
      <c r="I37" s="127" t="str">
        <f ca="1">IF(ROWS($1:11)&gt;COUNT(Dong),"",OFFSET('TH - BR'!I$1,SMALL(Dong,ROWS($1:11)),))</f>
        <v/>
      </c>
      <c r="J37" s="129" t="str">
        <f ca="1">IF(ROWS($1:11)&gt;COUNT(Dong),"",OFFSET('TH - BR'!J$1,SMALL(Dong,ROWS($1:11)),))</f>
        <v/>
      </c>
      <c r="K37" s="129" t="str">
        <f ca="1">IF(ROWS($1:11)&gt;COUNT(Dong),"",OFFSET('TH - BR'!K$1,SMALL(Dong,ROWS($1:11)),))</f>
        <v/>
      </c>
      <c r="L37" s="127"/>
    </row>
    <row r="38" spans="2:12" ht="18.75" customHeight="1" x14ac:dyDescent="0.2">
      <c r="B38" s="126" t="str">
        <f t="shared" ca="1" si="0"/>
        <v/>
      </c>
      <c r="C38" s="127" t="str">
        <f ca="1">IF(ROWS($1:12)&gt;COUNT(Dong),"",OFFSET('TH - BR'!C$1,SMALL(Dong,ROWS($1:12)),))</f>
        <v/>
      </c>
      <c r="D38" s="127" t="str">
        <f ca="1">IF(ROWS($1:12)&gt;COUNT(Dong),"",OFFSET('TH - BR'!D$1,SMALL(Dong,ROWS($1:12)),))</f>
        <v/>
      </c>
      <c r="E38" s="127" t="str">
        <f ca="1">IF(ROWS($1:12)&gt;COUNT(Dong),"",OFFSET('TH - BR'!E$1,SMALL(Dong,ROWS($1:12)),))</f>
        <v/>
      </c>
      <c r="F38" s="127" t="str">
        <f ca="1">IF(ROWS($1:12)&gt;COUNT(Dong),"",OFFSET('TH - BR'!F$1,SMALL(Dong,ROWS($1:12)),))</f>
        <v/>
      </c>
      <c r="G38" s="127" t="str">
        <f ca="1">IF(ROWS($1:12)&gt;COUNT(Dong),"",OFFSET('TH - BR'!G$1,SMALL(Dong,ROWS($1:12)),))</f>
        <v/>
      </c>
      <c r="H38" s="128" t="str">
        <f ca="1">IF(ROWS($1:12)&gt;COUNT(Dong),"",OFFSET('TH - BR'!H$1,SMALL(Dong,ROWS($1:12)),))</f>
        <v/>
      </c>
      <c r="I38" s="127" t="str">
        <f ca="1">IF(ROWS($1:12)&gt;COUNT(Dong),"",OFFSET('TH - BR'!I$1,SMALL(Dong,ROWS($1:12)),))</f>
        <v/>
      </c>
      <c r="J38" s="129" t="str">
        <f ca="1">IF(ROWS($1:12)&gt;COUNT(Dong),"",OFFSET('TH - BR'!J$1,SMALL(Dong,ROWS($1:12)),))</f>
        <v/>
      </c>
      <c r="K38" s="129" t="str">
        <f ca="1">IF(ROWS($1:12)&gt;COUNT(Dong),"",OFFSET('TH - BR'!K$1,SMALL(Dong,ROWS($1:12)),))</f>
        <v/>
      </c>
      <c r="L38" s="127"/>
    </row>
    <row r="39" spans="2:12" s="25" customFormat="1" ht="20.25" customHeight="1" x14ac:dyDescent="0.2">
      <c r="B39" s="23" t="s">
        <v>13</v>
      </c>
      <c r="C39" s="23"/>
      <c r="D39" s="23"/>
      <c r="E39" s="23"/>
      <c r="F39" s="23"/>
      <c r="G39" s="23"/>
      <c r="H39" s="23"/>
      <c r="I39" s="23"/>
      <c r="J39" s="38">
        <f ca="1">SUM(J27:J38)</f>
        <v>0</v>
      </c>
      <c r="K39" s="38">
        <f ca="1">SUM(K27:K38)</f>
        <v>0</v>
      </c>
      <c r="L39" s="23"/>
    </row>
    <row r="40" spans="2:12" ht="12.75" customHeight="1" x14ac:dyDescent="0.2">
      <c r="B40" s="153" t="s">
        <v>45</v>
      </c>
      <c r="C40" s="154"/>
      <c r="D40" s="154"/>
      <c r="E40" s="154"/>
      <c r="F40" s="154"/>
      <c r="G40" s="154"/>
      <c r="H40" s="154"/>
      <c r="I40" s="154"/>
      <c r="J40" s="12"/>
      <c r="K40" s="12"/>
      <c r="L40" s="10"/>
    </row>
    <row r="41" spans="2:12" x14ac:dyDescent="0.2">
      <c r="B41" s="4"/>
      <c r="C41" s="4"/>
      <c r="D41" s="4"/>
      <c r="E41" s="4"/>
      <c r="F41" s="26"/>
      <c r="G41" s="4"/>
      <c r="H41" s="9"/>
      <c r="I41" s="4"/>
      <c r="J41" s="5"/>
      <c r="K41" s="5"/>
      <c r="L41" s="4"/>
    </row>
    <row r="42" spans="2:12" s="25" customFormat="1" x14ac:dyDescent="0.2">
      <c r="B42" s="23" t="s">
        <v>13</v>
      </c>
      <c r="C42" s="23"/>
      <c r="D42" s="23"/>
      <c r="E42" s="23"/>
      <c r="F42" s="23"/>
      <c r="G42" s="23"/>
      <c r="H42" s="23"/>
      <c r="I42" s="23"/>
      <c r="J42" s="24"/>
      <c r="K42" s="24"/>
      <c r="L42" s="23"/>
    </row>
    <row r="43" spans="2:12" x14ac:dyDescent="0.2">
      <c r="B43" s="16"/>
      <c r="C43" s="16"/>
    </row>
    <row r="44" spans="2:12" x14ac:dyDescent="0.2">
      <c r="B44" s="6" t="s">
        <v>17</v>
      </c>
    </row>
    <row r="45" spans="2:12" x14ac:dyDescent="0.2">
      <c r="B45" s="6" t="s">
        <v>18</v>
      </c>
    </row>
    <row r="46" spans="2:12" x14ac:dyDescent="0.2">
      <c r="B46" s="17"/>
      <c r="C46" s="17"/>
    </row>
    <row r="47" spans="2:12" x14ac:dyDescent="0.2">
      <c r="B47" s="17"/>
      <c r="C47" s="17"/>
      <c r="J47" s="143" t="s">
        <v>33</v>
      </c>
      <c r="K47" s="143"/>
      <c r="L47" s="143"/>
    </row>
    <row r="48" spans="2:12" x14ac:dyDescent="0.2">
      <c r="J48" s="143" t="s">
        <v>19</v>
      </c>
      <c r="K48" s="143"/>
      <c r="L48" s="143"/>
    </row>
    <row r="49" spans="10:12" x14ac:dyDescent="0.2">
      <c r="J49" s="143" t="s">
        <v>20</v>
      </c>
      <c r="K49" s="143"/>
      <c r="L49" s="143"/>
    </row>
    <row r="50" spans="10:12" x14ac:dyDescent="0.2">
      <c r="J50" s="143" t="s">
        <v>21</v>
      </c>
      <c r="K50" s="143"/>
      <c r="L50" s="143"/>
    </row>
  </sheetData>
  <sheetCalcPr fullCalcOnLoad="1"/>
  <mergeCells count="24">
    <mergeCell ref="J50:L50"/>
    <mergeCell ref="J47:L47"/>
    <mergeCell ref="J48:L48"/>
    <mergeCell ref="J49:L49"/>
    <mergeCell ref="B40:I40"/>
    <mergeCell ref="B20:I20"/>
    <mergeCell ref="C13:F14"/>
    <mergeCell ref="K13:K15"/>
    <mergeCell ref="H13:H15"/>
    <mergeCell ref="I13:I15"/>
    <mergeCell ref="B5:L5"/>
    <mergeCell ref="B6:L6"/>
    <mergeCell ref="B7:L7"/>
    <mergeCell ref="B9:L9"/>
    <mergeCell ref="B17:I17"/>
    <mergeCell ref="B26:I26"/>
    <mergeCell ref="B23:I23"/>
    <mergeCell ref="L13:L15"/>
    <mergeCell ref="J13:J15"/>
    <mergeCell ref="B4:L4"/>
    <mergeCell ref="B10:L10"/>
    <mergeCell ref="B12:L12"/>
    <mergeCell ref="B13:B15"/>
    <mergeCell ref="G13:G15"/>
  </mergeCells>
  <phoneticPr fontId="3" type="noConversion"/>
  <dataValidations count="1">
    <dataValidation type="list" allowBlank="1" showInputMessage="1" showErrorMessage="1" sqref="N15">
      <formula1>"1,2,3,4,5,6,7,8,9,10,11,12"</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1"/>
  <sheetViews>
    <sheetView topLeftCell="A37" workbookViewId="0">
      <selection activeCell="R62" sqref="R62:R64"/>
    </sheetView>
  </sheetViews>
  <sheetFormatPr defaultRowHeight="12.75" x14ac:dyDescent="0.2"/>
  <cols>
    <col min="1" max="1" width="3.42578125" customWidth="1"/>
    <col min="2" max="2" width="6" customWidth="1"/>
    <col min="3" max="3" width="7.140625" customWidth="1"/>
    <col min="15" max="15" width="10.28515625" customWidth="1"/>
    <col min="16" max="16" width="10.85546875" customWidth="1"/>
    <col min="17" max="17" width="1.7109375" customWidth="1"/>
    <col min="18" max="18" width="45.28515625" customWidth="1"/>
    <col min="19" max="19" width="14.28515625" customWidth="1"/>
  </cols>
  <sheetData>
    <row r="1" spans="2:19" ht="13.5" thickBot="1" x14ac:dyDescent="0.25"/>
    <row r="2" spans="2:19" x14ac:dyDescent="0.2">
      <c r="B2" s="167" t="s">
        <v>37</v>
      </c>
      <c r="C2" s="168"/>
      <c r="D2" s="168"/>
      <c r="E2" s="168"/>
      <c r="F2" s="168"/>
      <c r="G2" s="168"/>
      <c r="H2" s="168"/>
      <c r="I2" s="168"/>
      <c r="J2" s="168"/>
      <c r="K2" s="168"/>
      <c r="L2" s="168"/>
      <c r="M2" s="168"/>
      <c r="N2" s="168"/>
      <c r="O2" s="168"/>
      <c r="P2" s="169"/>
      <c r="R2" s="98" t="s">
        <v>433</v>
      </c>
      <c r="S2" s="101"/>
    </row>
    <row r="3" spans="2:19" x14ac:dyDescent="0.2">
      <c r="B3" s="170" t="s">
        <v>38</v>
      </c>
      <c r="C3" s="171"/>
      <c r="D3" s="171"/>
      <c r="E3" s="171"/>
      <c r="F3" s="171"/>
      <c r="G3" s="171"/>
      <c r="H3" s="171"/>
      <c r="I3" s="171"/>
      <c r="J3" s="171"/>
      <c r="K3" s="171"/>
      <c r="L3" s="171"/>
      <c r="M3" s="171"/>
      <c r="N3" s="171"/>
      <c r="O3" s="171"/>
      <c r="P3" s="172"/>
      <c r="R3" s="97" t="s">
        <v>427</v>
      </c>
      <c r="S3" s="101"/>
    </row>
    <row r="4" spans="2:19" x14ac:dyDescent="0.2">
      <c r="B4" s="18"/>
      <c r="C4" s="162" t="s">
        <v>39</v>
      </c>
      <c r="D4" s="162"/>
      <c r="E4" s="162"/>
      <c r="F4" s="162"/>
      <c r="G4" s="162"/>
      <c r="H4" s="162"/>
      <c r="I4" s="162"/>
      <c r="J4" s="162"/>
      <c r="K4" s="162"/>
      <c r="L4" s="162"/>
      <c r="M4" s="162"/>
      <c r="N4" s="162"/>
      <c r="O4" s="162"/>
      <c r="P4" s="166"/>
      <c r="R4" s="97" t="s">
        <v>418</v>
      </c>
      <c r="S4" s="101"/>
    </row>
    <row r="5" spans="2:19" x14ac:dyDescent="0.2">
      <c r="B5" s="18"/>
      <c r="C5" s="162" t="s">
        <v>46</v>
      </c>
      <c r="D5" s="162"/>
      <c r="E5" s="162"/>
      <c r="F5" s="162"/>
      <c r="G5" s="162"/>
      <c r="H5" s="162"/>
      <c r="I5" s="162"/>
      <c r="J5" s="162"/>
      <c r="K5" s="162"/>
      <c r="L5" s="162"/>
      <c r="M5" s="162"/>
      <c r="N5" s="162"/>
      <c r="O5" s="162"/>
      <c r="P5" s="166"/>
      <c r="R5" s="97" t="s">
        <v>135</v>
      </c>
      <c r="S5" s="101"/>
    </row>
    <row r="6" spans="2:19" x14ac:dyDescent="0.2">
      <c r="B6" s="18"/>
      <c r="C6" s="19"/>
      <c r="D6" s="162" t="s">
        <v>12</v>
      </c>
      <c r="E6" s="157"/>
      <c r="F6" s="157"/>
      <c r="G6" s="157"/>
      <c r="H6" s="157"/>
      <c r="I6" s="157"/>
      <c r="J6" s="157"/>
      <c r="K6" s="157"/>
      <c r="L6" s="157"/>
      <c r="M6" s="157"/>
      <c r="N6" s="157"/>
      <c r="O6" s="157"/>
      <c r="P6" s="158"/>
      <c r="R6" s="98" t="s">
        <v>434</v>
      </c>
      <c r="S6" s="101"/>
    </row>
    <row r="7" spans="2:19" x14ac:dyDescent="0.2">
      <c r="B7" s="18"/>
      <c r="C7" s="19"/>
      <c r="D7" s="162" t="s">
        <v>14</v>
      </c>
      <c r="E7" s="157"/>
      <c r="F7" s="157"/>
      <c r="G7" s="157"/>
      <c r="H7" s="157"/>
      <c r="I7" s="157"/>
      <c r="J7" s="157"/>
      <c r="K7" s="157"/>
      <c r="L7" s="157"/>
      <c r="M7" s="157"/>
      <c r="N7" s="157"/>
      <c r="O7" s="157"/>
      <c r="P7" s="158"/>
      <c r="R7" s="98" t="s">
        <v>428</v>
      </c>
      <c r="S7" s="101"/>
    </row>
    <row r="8" spans="2:19" x14ac:dyDescent="0.2">
      <c r="B8" s="18"/>
      <c r="C8" s="19"/>
      <c r="D8" s="162" t="s">
        <v>15</v>
      </c>
      <c r="E8" s="157"/>
      <c r="F8" s="157"/>
      <c r="G8" s="157"/>
      <c r="H8" s="157"/>
      <c r="I8" s="157"/>
      <c r="J8" s="157"/>
      <c r="K8" s="157"/>
      <c r="L8" s="157"/>
      <c r="M8" s="157"/>
      <c r="N8" s="157"/>
      <c r="O8" s="157"/>
      <c r="P8" s="158"/>
      <c r="R8" s="97" t="s">
        <v>439</v>
      </c>
      <c r="S8" s="101"/>
    </row>
    <row r="9" spans="2:19" x14ac:dyDescent="0.2">
      <c r="B9" s="18"/>
      <c r="C9" s="19"/>
      <c r="D9" s="162" t="s">
        <v>16</v>
      </c>
      <c r="E9" s="157"/>
      <c r="F9" s="157"/>
      <c r="G9" s="157"/>
      <c r="H9" s="157"/>
      <c r="I9" s="157"/>
      <c r="J9" s="157"/>
      <c r="K9" s="157"/>
      <c r="L9" s="157"/>
      <c r="M9" s="157"/>
      <c r="N9" s="157"/>
      <c r="O9" s="157"/>
      <c r="P9" s="158"/>
      <c r="R9" s="98" t="s">
        <v>134</v>
      </c>
      <c r="S9" s="101"/>
    </row>
    <row r="10" spans="2:19" x14ac:dyDescent="0.2">
      <c r="B10" s="18"/>
      <c r="C10" s="19"/>
      <c r="D10" s="162" t="s">
        <v>45</v>
      </c>
      <c r="E10" s="157"/>
      <c r="F10" s="157"/>
      <c r="G10" s="157"/>
      <c r="H10" s="157"/>
      <c r="I10" s="157"/>
      <c r="J10" s="157"/>
      <c r="K10" s="157"/>
      <c r="L10" s="157"/>
      <c r="M10" s="157"/>
      <c r="N10" s="157"/>
      <c r="O10" s="157"/>
      <c r="P10" s="158"/>
      <c r="R10" s="97" t="s">
        <v>130</v>
      </c>
      <c r="S10" s="101"/>
    </row>
    <row r="11" spans="2:19" x14ac:dyDescent="0.2">
      <c r="B11" s="18"/>
      <c r="C11" s="162" t="s">
        <v>40</v>
      </c>
      <c r="D11" s="162"/>
      <c r="E11" s="162"/>
      <c r="F11" s="162"/>
      <c r="G11" s="162"/>
      <c r="H11" s="162"/>
      <c r="I11" s="162"/>
      <c r="J11" s="162"/>
      <c r="K11" s="162"/>
      <c r="L11" s="162"/>
      <c r="M11" s="162"/>
      <c r="N11" s="162"/>
      <c r="O11" s="162"/>
      <c r="P11" s="166"/>
      <c r="R11" s="97" t="s">
        <v>132</v>
      </c>
      <c r="S11" s="101"/>
    </row>
    <row r="12" spans="2:19" x14ac:dyDescent="0.2">
      <c r="B12" s="18"/>
      <c r="C12" s="162" t="s">
        <v>41</v>
      </c>
      <c r="D12" s="162"/>
      <c r="E12" s="162"/>
      <c r="F12" s="162"/>
      <c r="G12" s="162"/>
      <c r="H12" s="162"/>
      <c r="I12" s="162"/>
      <c r="J12" s="162"/>
      <c r="K12" s="162"/>
      <c r="L12" s="162"/>
      <c r="M12" s="162"/>
      <c r="N12" s="162"/>
      <c r="O12" s="162"/>
      <c r="P12" s="166"/>
      <c r="R12" s="98" t="s">
        <v>412</v>
      </c>
      <c r="S12" s="101"/>
    </row>
    <row r="13" spans="2:19" x14ac:dyDescent="0.2">
      <c r="B13" s="18"/>
      <c r="C13" s="19"/>
      <c r="D13" s="19"/>
      <c r="E13" s="19"/>
      <c r="F13" s="19"/>
      <c r="G13" s="19"/>
      <c r="H13" s="19"/>
      <c r="I13" s="19"/>
      <c r="J13" s="19"/>
      <c r="K13" s="19"/>
      <c r="L13" s="19"/>
      <c r="M13" s="19"/>
      <c r="N13" s="19"/>
      <c r="O13" s="19"/>
      <c r="P13" s="20"/>
      <c r="R13" s="98" t="s">
        <v>435</v>
      </c>
      <c r="S13" s="101"/>
    </row>
    <row r="14" spans="2:19" x14ac:dyDescent="0.2">
      <c r="B14" s="170" t="s">
        <v>42</v>
      </c>
      <c r="C14" s="171"/>
      <c r="D14" s="171"/>
      <c r="E14" s="171"/>
      <c r="F14" s="171"/>
      <c r="G14" s="171"/>
      <c r="H14" s="171"/>
      <c r="I14" s="171"/>
      <c r="J14" s="171"/>
      <c r="K14" s="171"/>
      <c r="L14" s="171"/>
      <c r="M14" s="171"/>
      <c r="N14" s="171"/>
      <c r="O14" s="171"/>
      <c r="P14" s="172"/>
      <c r="R14" s="97" t="s">
        <v>432</v>
      </c>
      <c r="S14" s="99"/>
    </row>
    <row r="15" spans="2:19" x14ac:dyDescent="0.2">
      <c r="B15" s="18"/>
      <c r="C15" s="162" t="s">
        <v>43</v>
      </c>
      <c r="D15" s="162"/>
      <c r="E15" s="162"/>
      <c r="F15" s="162"/>
      <c r="G15" s="162"/>
      <c r="H15" s="162"/>
      <c r="I15" s="162"/>
      <c r="J15" s="162"/>
      <c r="K15" s="162"/>
      <c r="L15" s="162"/>
      <c r="M15" s="162"/>
      <c r="N15" s="162"/>
      <c r="O15" s="162"/>
      <c r="P15" s="166"/>
      <c r="R15" s="98" t="s">
        <v>437</v>
      </c>
      <c r="S15" s="100"/>
    </row>
    <row r="16" spans="2:19" x14ac:dyDescent="0.2">
      <c r="B16" s="18"/>
      <c r="C16" s="27"/>
      <c r="D16" s="157" t="s">
        <v>47</v>
      </c>
      <c r="E16" s="157"/>
      <c r="F16" s="157"/>
      <c r="G16" s="157"/>
      <c r="H16" s="157"/>
      <c r="I16" s="157"/>
      <c r="J16" s="157"/>
      <c r="K16" s="157"/>
      <c r="L16" s="157"/>
      <c r="M16" s="157"/>
      <c r="N16" s="157"/>
      <c r="O16" s="157"/>
      <c r="P16" s="158"/>
      <c r="R16" s="98" t="s">
        <v>133</v>
      </c>
      <c r="S16" s="100"/>
    </row>
    <row r="17" spans="2:19" x14ac:dyDescent="0.2">
      <c r="B17" s="18"/>
      <c r="C17" s="27"/>
      <c r="D17" s="30" t="s">
        <v>53</v>
      </c>
      <c r="E17" s="28"/>
      <c r="F17" s="28"/>
      <c r="G17" s="28"/>
      <c r="H17" s="28"/>
      <c r="I17" s="28"/>
      <c r="J17" s="28"/>
      <c r="K17" s="28"/>
      <c r="L17" s="28"/>
      <c r="M17" s="28"/>
      <c r="N17" s="28"/>
      <c r="O17" s="28"/>
      <c r="P17" s="29"/>
      <c r="R17" s="98" t="s">
        <v>436</v>
      </c>
      <c r="S17" s="99"/>
    </row>
    <row r="18" spans="2:19" x14ac:dyDescent="0.2">
      <c r="B18" s="18"/>
      <c r="C18" s="19"/>
      <c r="D18" s="156" t="s">
        <v>54</v>
      </c>
      <c r="E18" s="157"/>
      <c r="F18" s="157"/>
      <c r="G18" s="157"/>
      <c r="H18" s="157"/>
      <c r="I18" s="157"/>
      <c r="J18" s="157"/>
      <c r="K18" s="157"/>
      <c r="L18" s="157"/>
      <c r="M18" s="157"/>
      <c r="N18" s="157"/>
      <c r="O18" s="157"/>
      <c r="P18" s="158"/>
      <c r="R18" s="97" t="s">
        <v>438</v>
      </c>
      <c r="S18" s="99"/>
    </row>
    <row r="19" spans="2:19" x14ac:dyDescent="0.2">
      <c r="B19" s="18"/>
      <c r="C19" s="19"/>
      <c r="D19" s="156" t="s">
        <v>55</v>
      </c>
      <c r="E19" s="157"/>
      <c r="F19" s="157"/>
      <c r="G19" s="157"/>
      <c r="H19" s="157"/>
      <c r="I19" s="157"/>
      <c r="J19" s="157"/>
      <c r="K19" s="157"/>
      <c r="L19" s="157"/>
      <c r="M19" s="157"/>
      <c r="N19" s="157"/>
      <c r="O19" s="157"/>
      <c r="P19" s="158"/>
      <c r="R19" s="97" t="s">
        <v>430</v>
      </c>
      <c r="S19" s="99"/>
    </row>
    <row r="20" spans="2:19" x14ac:dyDescent="0.2">
      <c r="B20" s="18"/>
      <c r="C20" s="19"/>
      <c r="D20" s="156" t="s">
        <v>56</v>
      </c>
      <c r="E20" s="157"/>
      <c r="F20" s="157"/>
      <c r="G20" s="157"/>
      <c r="H20" s="157"/>
      <c r="I20" s="157"/>
      <c r="J20" s="157"/>
      <c r="K20" s="157"/>
      <c r="L20" s="157"/>
      <c r="M20" s="157"/>
      <c r="N20" s="157"/>
      <c r="O20" s="157"/>
      <c r="P20" s="158"/>
      <c r="R20" s="98" t="s">
        <v>431</v>
      </c>
      <c r="S20" s="99"/>
    </row>
    <row r="21" spans="2:19" x14ac:dyDescent="0.2">
      <c r="B21" s="18"/>
      <c r="C21" s="19"/>
      <c r="D21" s="156" t="s">
        <v>57</v>
      </c>
      <c r="E21" s="157"/>
      <c r="F21" s="157"/>
      <c r="G21" s="157"/>
      <c r="H21" s="157"/>
      <c r="I21" s="157"/>
      <c r="J21" s="157"/>
      <c r="K21" s="157"/>
      <c r="L21" s="157"/>
      <c r="M21" s="157"/>
      <c r="N21" s="157"/>
      <c r="O21" s="157"/>
      <c r="P21" s="158"/>
      <c r="R21" s="98" t="s">
        <v>419</v>
      </c>
      <c r="S21" s="99"/>
    </row>
    <row r="22" spans="2:19" x14ac:dyDescent="0.2">
      <c r="B22" s="18"/>
      <c r="C22" s="19"/>
      <c r="D22" s="156" t="s">
        <v>58</v>
      </c>
      <c r="E22" s="157"/>
      <c r="F22" s="157"/>
      <c r="G22" s="157"/>
      <c r="H22" s="157"/>
      <c r="I22" s="157"/>
      <c r="J22" s="157"/>
      <c r="K22" s="157"/>
      <c r="L22" s="157"/>
      <c r="M22" s="157"/>
      <c r="N22" s="157"/>
      <c r="O22" s="157"/>
      <c r="P22" s="158"/>
      <c r="R22" s="97" t="s">
        <v>129</v>
      </c>
      <c r="S22" s="99"/>
    </row>
    <row r="23" spans="2:19" x14ac:dyDescent="0.2">
      <c r="B23" s="18"/>
      <c r="C23" s="19"/>
      <c r="D23" s="156" t="s">
        <v>59</v>
      </c>
      <c r="E23" s="157"/>
      <c r="F23" s="157"/>
      <c r="G23" s="157"/>
      <c r="H23" s="157"/>
      <c r="I23" s="157"/>
      <c r="J23" s="157"/>
      <c r="K23" s="157"/>
      <c r="L23" s="157"/>
      <c r="M23" s="157"/>
      <c r="N23" s="157"/>
      <c r="O23" s="157"/>
      <c r="P23" s="158"/>
      <c r="R23" s="98" t="s">
        <v>413</v>
      </c>
      <c r="S23" s="99"/>
    </row>
    <row r="24" spans="2:19" x14ac:dyDescent="0.2">
      <c r="B24" s="18"/>
      <c r="C24" s="19"/>
      <c r="D24" s="156" t="s">
        <v>60</v>
      </c>
      <c r="E24" s="157"/>
      <c r="F24" s="157"/>
      <c r="G24" s="157"/>
      <c r="H24" s="157"/>
      <c r="I24" s="157"/>
      <c r="J24" s="157"/>
      <c r="K24" s="157"/>
      <c r="L24" s="157"/>
      <c r="M24" s="157"/>
      <c r="N24" s="157"/>
      <c r="O24" s="157"/>
      <c r="P24" s="158"/>
      <c r="R24" s="98" t="s">
        <v>414</v>
      </c>
      <c r="S24" s="99"/>
    </row>
    <row r="25" spans="2:19" x14ac:dyDescent="0.2">
      <c r="B25" s="18"/>
      <c r="C25" s="19"/>
      <c r="D25" s="156" t="s">
        <v>61</v>
      </c>
      <c r="E25" s="157"/>
      <c r="F25" s="157"/>
      <c r="G25" s="157"/>
      <c r="H25" s="157"/>
      <c r="I25" s="157"/>
      <c r="J25" s="157"/>
      <c r="K25" s="157"/>
      <c r="L25" s="157"/>
      <c r="M25" s="157"/>
      <c r="N25" s="157"/>
      <c r="O25" s="157"/>
      <c r="P25" s="158"/>
      <c r="R25" s="98" t="s">
        <v>128</v>
      </c>
      <c r="S25" s="99"/>
    </row>
    <row r="26" spans="2:19" x14ac:dyDescent="0.2">
      <c r="B26" s="18"/>
      <c r="C26" s="19"/>
      <c r="D26" s="156" t="s">
        <v>62</v>
      </c>
      <c r="E26" s="157"/>
      <c r="F26" s="157"/>
      <c r="G26" s="157"/>
      <c r="H26" s="157"/>
      <c r="I26" s="157"/>
      <c r="J26" s="157"/>
      <c r="K26" s="157"/>
      <c r="L26" s="157"/>
      <c r="M26" s="157"/>
      <c r="N26" s="157"/>
      <c r="O26" s="157"/>
      <c r="P26" s="158"/>
      <c r="R26" s="98" t="s">
        <v>464</v>
      </c>
      <c r="S26" s="99"/>
    </row>
    <row r="27" spans="2:19" x14ac:dyDescent="0.2">
      <c r="B27" s="18"/>
      <c r="C27" s="19"/>
      <c r="D27" s="19"/>
      <c r="E27" s="19"/>
      <c r="F27" s="19"/>
      <c r="G27" s="19"/>
      <c r="H27" s="19"/>
      <c r="I27" s="19"/>
      <c r="J27" s="19"/>
      <c r="K27" s="19"/>
      <c r="L27" s="19"/>
      <c r="M27" s="19"/>
      <c r="N27" s="19"/>
      <c r="O27" s="19"/>
      <c r="P27" s="20"/>
      <c r="R27" s="98" t="s">
        <v>411</v>
      </c>
      <c r="S27" s="99"/>
    </row>
    <row r="28" spans="2:19" x14ac:dyDescent="0.2">
      <c r="B28" s="18"/>
      <c r="C28" s="162" t="s">
        <v>44</v>
      </c>
      <c r="D28" s="162"/>
      <c r="E28" s="162"/>
      <c r="F28" s="162"/>
      <c r="G28" s="162"/>
      <c r="H28" s="162"/>
      <c r="I28" s="162"/>
      <c r="J28" s="162"/>
      <c r="K28" s="162"/>
      <c r="L28" s="162"/>
      <c r="M28" s="162"/>
      <c r="N28" s="162"/>
      <c r="O28" s="162"/>
      <c r="P28" s="166"/>
      <c r="R28" s="98" t="s">
        <v>131</v>
      </c>
      <c r="S28" s="99"/>
    </row>
    <row r="29" spans="2:19" x14ac:dyDescent="0.2">
      <c r="B29" s="18"/>
      <c r="C29" s="19"/>
      <c r="D29" s="156" t="s">
        <v>66</v>
      </c>
      <c r="E29" s="157"/>
      <c r="F29" s="157"/>
      <c r="G29" s="157"/>
      <c r="H29" s="157"/>
      <c r="I29" s="157"/>
      <c r="J29" s="157"/>
      <c r="K29" s="157"/>
      <c r="L29" s="157"/>
      <c r="M29" s="157"/>
      <c r="N29" s="157"/>
      <c r="O29" s="157"/>
      <c r="P29" s="158"/>
      <c r="R29" s="98" t="s">
        <v>420</v>
      </c>
      <c r="S29" s="99"/>
    </row>
    <row r="30" spans="2:19" x14ac:dyDescent="0.2">
      <c r="B30" s="18"/>
      <c r="C30" s="19"/>
      <c r="D30" s="156" t="s">
        <v>50</v>
      </c>
      <c r="E30" s="157"/>
      <c r="F30" s="157"/>
      <c r="G30" s="157"/>
      <c r="H30" s="157"/>
      <c r="I30" s="157"/>
      <c r="J30" s="157"/>
      <c r="K30" s="157"/>
      <c r="L30" s="157"/>
      <c r="M30" s="157"/>
      <c r="N30" s="157"/>
      <c r="O30" s="157"/>
      <c r="P30" s="158"/>
      <c r="R30" s="98" t="s">
        <v>421</v>
      </c>
      <c r="S30" s="99"/>
    </row>
    <row r="31" spans="2:19" x14ac:dyDescent="0.2">
      <c r="B31" s="18"/>
      <c r="C31" s="19"/>
      <c r="D31" s="156" t="s">
        <v>63</v>
      </c>
      <c r="E31" s="157"/>
      <c r="F31" s="157"/>
      <c r="G31" s="157"/>
      <c r="H31" s="157"/>
      <c r="I31" s="157"/>
      <c r="J31" s="157"/>
      <c r="K31" s="157"/>
      <c r="L31" s="157"/>
      <c r="M31" s="157"/>
      <c r="N31" s="157"/>
      <c r="O31" s="157"/>
      <c r="P31" s="158"/>
      <c r="R31" s="98" t="s">
        <v>423</v>
      </c>
      <c r="S31" s="99"/>
    </row>
    <row r="32" spans="2:19" x14ac:dyDescent="0.2">
      <c r="B32" s="18"/>
      <c r="C32" s="19"/>
      <c r="D32" s="156" t="s">
        <v>67</v>
      </c>
      <c r="E32" s="157"/>
      <c r="F32" s="157"/>
      <c r="G32" s="157"/>
      <c r="H32" s="157"/>
      <c r="I32" s="157"/>
      <c r="J32" s="157"/>
      <c r="K32" s="157"/>
      <c r="L32" s="157"/>
      <c r="M32" s="157"/>
      <c r="N32" s="157"/>
      <c r="O32" s="157"/>
      <c r="P32" s="158"/>
      <c r="R32" s="98" t="s">
        <v>136</v>
      </c>
      <c r="S32" s="99"/>
    </row>
    <row r="33" spans="2:19" ht="24" customHeight="1" x14ac:dyDescent="0.2">
      <c r="B33" s="18"/>
      <c r="C33" s="19"/>
      <c r="D33" s="159" t="s">
        <v>64</v>
      </c>
      <c r="E33" s="160"/>
      <c r="F33" s="160"/>
      <c r="G33" s="160"/>
      <c r="H33" s="160"/>
      <c r="I33" s="160"/>
      <c r="J33" s="160"/>
      <c r="K33" s="160"/>
      <c r="L33" s="160"/>
      <c r="M33" s="160"/>
      <c r="N33" s="160"/>
      <c r="O33" s="160"/>
      <c r="P33" s="161"/>
      <c r="R33" s="97" t="s">
        <v>440</v>
      </c>
      <c r="S33" s="97"/>
    </row>
    <row r="34" spans="2:19" ht="13.5" thickBot="1" x14ac:dyDescent="0.25">
      <c r="B34" s="21"/>
      <c r="C34" s="22"/>
      <c r="D34" s="163" t="s">
        <v>65</v>
      </c>
      <c r="E34" s="164"/>
      <c r="F34" s="164"/>
      <c r="G34" s="164"/>
      <c r="H34" s="164"/>
      <c r="I34" s="164"/>
      <c r="J34" s="164"/>
      <c r="K34" s="164"/>
      <c r="L34" s="164"/>
      <c r="M34" s="164"/>
      <c r="N34" s="164"/>
      <c r="O34" s="164"/>
      <c r="P34" s="165"/>
      <c r="R34" s="97" t="s">
        <v>442</v>
      </c>
      <c r="S34" s="97"/>
    </row>
    <row r="35" spans="2:19" x14ac:dyDescent="0.2">
      <c r="R35" s="97" t="s">
        <v>444</v>
      </c>
      <c r="S35" s="97"/>
    </row>
    <row r="36" spans="2:19" x14ac:dyDescent="0.2">
      <c r="R36" s="97" t="s">
        <v>445</v>
      </c>
      <c r="S36" s="97"/>
    </row>
    <row r="37" spans="2:19" x14ac:dyDescent="0.2">
      <c r="R37" s="97" t="s">
        <v>446</v>
      </c>
      <c r="S37" s="97"/>
    </row>
    <row r="38" spans="2:19" ht="12.75" customHeight="1" x14ac:dyDescent="0.2">
      <c r="D38" s="31"/>
      <c r="E38" s="31"/>
      <c r="F38" s="31"/>
      <c r="G38" s="31"/>
      <c r="H38" s="31"/>
      <c r="I38" s="31"/>
      <c r="J38" s="31"/>
      <c r="K38" s="31"/>
      <c r="L38" s="31"/>
      <c r="M38" s="31"/>
      <c r="N38" s="31"/>
      <c r="R38" s="97" t="s">
        <v>447</v>
      </c>
      <c r="S38" s="97"/>
    </row>
    <row r="39" spans="2:19" x14ac:dyDescent="0.2">
      <c r="D39" s="31"/>
      <c r="E39" s="31"/>
      <c r="F39" s="31"/>
      <c r="G39" s="31"/>
      <c r="H39" s="31"/>
      <c r="I39" s="31"/>
      <c r="J39" s="31"/>
      <c r="K39" s="31"/>
      <c r="L39" s="31"/>
      <c r="M39" s="31"/>
      <c r="N39" s="31"/>
      <c r="R39" s="97" t="s">
        <v>426</v>
      </c>
      <c r="S39" s="97"/>
    </row>
    <row r="40" spans="2:19" x14ac:dyDescent="0.2">
      <c r="D40" s="31"/>
      <c r="E40" s="31"/>
      <c r="F40" s="31"/>
      <c r="G40" s="31"/>
      <c r="H40" s="31"/>
      <c r="I40" s="31"/>
      <c r="J40" s="31"/>
      <c r="K40" s="31"/>
      <c r="L40" s="31"/>
      <c r="M40" s="31"/>
      <c r="N40" s="31"/>
      <c r="R40" s="97" t="s">
        <v>441</v>
      </c>
      <c r="S40" s="97"/>
    </row>
    <row r="41" spans="2:19" x14ac:dyDescent="0.2">
      <c r="D41" s="31"/>
      <c r="E41" s="31"/>
      <c r="F41" s="31"/>
      <c r="G41" s="31"/>
      <c r="H41" s="31"/>
      <c r="I41" s="31"/>
      <c r="J41" s="31"/>
      <c r="K41" s="31"/>
      <c r="L41" s="31"/>
      <c r="M41" s="31"/>
      <c r="N41" s="31"/>
      <c r="R41" s="97" t="s">
        <v>443</v>
      </c>
      <c r="S41" s="97"/>
    </row>
    <row r="42" spans="2:19" x14ac:dyDescent="0.2">
      <c r="D42" s="31"/>
      <c r="E42" s="31"/>
      <c r="F42" s="31"/>
      <c r="G42" s="31"/>
      <c r="H42" s="31"/>
      <c r="I42" s="31"/>
      <c r="J42" s="31"/>
      <c r="K42" s="31"/>
      <c r="L42" s="31"/>
      <c r="M42" s="31"/>
      <c r="N42" s="31"/>
      <c r="R42" s="97" t="s">
        <v>449</v>
      </c>
      <c r="S42" s="97"/>
    </row>
    <row r="43" spans="2:19" x14ac:dyDescent="0.2">
      <c r="D43" s="31"/>
      <c r="E43" s="31"/>
      <c r="F43" s="31"/>
      <c r="G43" s="31"/>
      <c r="H43" s="31"/>
      <c r="I43" s="31"/>
      <c r="J43" s="31"/>
      <c r="K43" s="31"/>
      <c r="L43" s="31"/>
      <c r="M43" s="31"/>
      <c r="N43" s="31"/>
      <c r="R43" s="97" t="s">
        <v>450</v>
      </c>
      <c r="S43" s="97"/>
    </row>
    <row r="44" spans="2:19" x14ac:dyDescent="0.2">
      <c r="D44" s="31"/>
      <c r="E44" s="31"/>
      <c r="F44" s="31"/>
      <c r="G44" s="31"/>
      <c r="H44" s="31"/>
      <c r="I44" s="31"/>
      <c r="J44" s="31"/>
      <c r="K44" s="31"/>
      <c r="L44" s="31"/>
      <c r="M44" s="31"/>
      <c r="N44" s="31"/>
      <c r="R44" s="97" t="s">
        <v>448</v>
      </c>
      <c r="S44" s="97"/>
    </row>
    <row r="45" spans="2:19" x14ac:dyDescent="0.2">
      <c r="D45" s="31"/>
      <c r="E45" s="31"/>
      <c r="F45" s="31"/>
      <c r="G45" s="31"/>
      <c r="H45" s="31"/>
      <c r="I45" s="31"/>
      <c r="J45" s="31"/>
      <c r="K45" s="31"/>
      <c r="L45" s="31"/>
      <c r="M45" s="31"/>
      <c r="N45" s="31"/>
      <c r="R45" s="97" t="s">
        <v>451</v>
      </c>
      <c r="S45" s="97"/>
    </row>
    <row r="46" spans="2:19" x14ac:dyDescent="0.2">
      <c r="D46" s="31"/>
      <c r="E46" s="31"/>
      <c r="F46" s="31"/>
      <c r="G46" s="31"/>
      <c r="H46" s="31"/>
      <c r="I46" s="31"/>
      <c r="J46" s="31"/>
      <c r="K46" s="31"/>
      <c r="L46" s="31"/>
      <c r="M46" s="31"/>
      <c r="N46" s="31"/>
      <c r="R46" s="97" t="s">
        <v>457</v>
      </c>
      <c r="S46" s="97"/>
    </row>
    <row r="47" spans="2:19" x14ac:dyDescent="0.2">
      <c r="D47" s="31"/>
      <c r="E47" s="31"/>
      <c r="F47" s="31"/>
      <c r="G47" s="31"/>
      <c r="H47" s="31"/>
      <c r="I47" s="31"/>
      <c r="J47" s="31"/>
      <c r="K47" s="31"/>
      <c r="L47" s="31"/>
      <c r="M47" s="31"/>
      <c r="N47" s="31"/>
      <c r="R47" s="97" t="s">
        <v>452</v>
      </c>
      <c r="S47" s="97"/>
    </row>
    <row r="48" spans="2:19" x14ac:dyDescent="0.2">
      <c r="D48" s="31"/>
      <c r="E48" s="31"/>
      <c r="F48" s="31"/>
      <c r="G48" s="31"/>
      <c r="H48" s="31"/>
      <c r="I48" s="31"/>
      <c r="J48" s="31"/>
      <c r="K48" s="31"/>
      <c r="L48" s="31"/>
      <c r="M48" s="31"/>
      <c r="N48" s="31"/>
      <c r="R48" s="97" t="s">
        <v>453</v>
      </c>
      <c r="S48" s="97"/>
    </row>
    <row r="49" spans="4:19" x14ac:dyDescent="0.2">
      <c r="D49" s="31"/>
      <c r="E49" s="31"/>
      <c r="F49" s="31"/>
      <c r="G49" s="31"/>
      <c r="H49" s="31"/>
      <c r="I49" s="31"/>
      <c r="J49" s="31"/>
      <c r="K49" s="31"/>
      <c r="L49" s="31"/>
      <c r="M49" s="31"/>
      <c r="N49" s="31"/>
      <c r="R49" s="97" t="s">
        <v>454</v>
      </c>
      <c r="S49" s="97"/>
    </row>
    <row r="50" spans="4:19" x14ac:dyDescent="0.2">
      <c r="D50" s="31"/>
      <c r="E50" s="31"/>
      <c r="F50" s="31"/>
      <c r="G50" s="31"/>
      <c r="H50" s="31"/>
      <c r="I50" s="31"/>
      <c r="J50" s="31"/>
      <c r="K50" s="31"/>
      <c r="L50" s="31"/>
      <c r="M50" s="31"/>
      <c r="N50" s="31"/>
      <c r="R50" s="97" t="s">
        <v>456</v>
      </c>
      <c r="S50" s="97"/>
    </row>
    <row r="51" spans="4:19" x14ac:dyDescent="0.2">
      <c r="D51" s="31"/>
      <c r="E51" s="31"/>
      <c r="F51" s="31"/>
      <c r="G51" s="31"/>
      <c r="H51" s="31"/>
      <c r="I51" s="31"/>
      <c r="J51" s="31"/>
      <c r="K51" s="31"/>
      <c r="L51" s="31"/>
      <c r="M51" s="31"/>
      <c r="N51" s="31"/>
      <c r="R51" s="97" t="s">
        <v>458</v>
      </c>
      <c r="S51" s="97"/>
    </row>
    <row r="52" spans="4:19" x14ac:dyDescent="0.2">
      <c r="D52" s="31"/>
      <c r="E52" s="31"/>
      <c r="F52" s="31"/>
      <c r="G52" s="31"/>
      <c r="H52" s="31"/>
      <c r="I52" s="31"/>
      <c r="J52" s="31"/>
      <c r="K52" s="31"/>
      <c r="L52" s="31"/>
      <c r="M52" s="31"/>
      <c r="N52" s="31"/>
      <c r="R52" s="97" t="s">
        <v>459</v>
      </c>
      <c r="S52" s="97"/>
    </row>
    <row r="53" spans="4:19" x14ac:dyDescent="0.2">
      <c r="D53" s="31"/>
      <c r="E53" s="31"/>
      <c r="F53" s="31"/>
      <c r="G53" s="31"/>
      <c r="H53" s="31"/>
      <c r="I53" s="31"/>
      <c r="J53" s="31"/>
      <c r="K53" s="31"/>
      <c r="L53" s="31"/>
      <c r="M53" s="31"/>
      <c r="N53" s="31"/>
      <c r="R53" s="97" t="s">
        <v>460</v>
      </c>
      <c r="S53" s="97"/>
    </row>
    <row r="54" spans="4:19" x14ac:dyDescent="0.2">
      <c r="D54" s="31"/>
      <c r="E54" s="31"/>
      <c r="F54" s="31"/>
      <c r="G54" s="31"/>
      <c r="H54" s="31"/>
      <c r="I54" s="31"/>
      <c r="J54" s="31"/>
      <c r="K54" s="31"/>
      <c r="L54" s="31"/>
      <c r="M54" s="31"/>
      <c r="N54" s="31"/>
      <c r="R54" s="97" t="s">
        <v>461</v>
      </c>
      <c r="S54" s="97"/>
    </row>
    <row r="55" spans="4:19" x14ac:dyDescent="0.2">
      <c r="D55" s="31"/>
      <c r="E55" s="31"/>
      <c r="F55" s="31"/>
      <c r="G55" s="31"/>
      <c r="H55" s="31"/>
      <c r="I55" s="31"/>
      <c r="J55" s="31"/>
      <c r="K55" s="31"/>
      <c r="L55" s="31"/>
      <c r="M55" s="31"/>
      <c r="N55" s="31"/>
      <c r="R55" s="97" t="s">
        <v>463</v>
      </c>
      <c r="S55" s="97"/>
    </row>
    <row r="56" spans="4:19" x14ac:dyDescent="0.2">
      <c r="D56" s="31"/>
      <c r="E56" s="31"/>
      <c r="F56" s="31"/>
      <c r="G56" s="31"/>
      <c r="H56" s="31"/>
      <c r="I56" s="31"/>
      <c r="J56" s="31"/>
      <c r="K56" s="31"/>
      <c r="L56" s="31"/>
      <c r="M56" s="31"/>
      <c r="N56" s="31"/>
      <c r="R56" s="97" t="s">
        <v>415</v>
      </c>
      <c r="S56" s="97"/>
    </row>
    <row r="57" spans="4:19" x14ac:dyDescent="0.2">
      <c r="D57" s="31"/>
      <c r="E57" s="31"/>
      <c r="F57" s="31"/>
      <c r="G57" s="31"/>
      <c r="H57" s="31"/>
      <c r="I57" s="31"/>
      <c r="J57" s="31"/>
      <c r="K57" s="31"/>
      <c r="L57" s="31"/>
      <c r="M57" s="31"/>
      <c r="N57" s="31"/>
      <c r="R57" s="97" t="s">
        <v>416</v>
      </c>
      <c r="S57" s="97"/>
    </row>
    <row r="58" spans="4:19" x14ac:dyDescent="0.2">
      <c r="D58" s="31"/>
      <c r="E58" s="31"/>
      <c r="F58" s="31"/>
      <c r="G58" s="31"/>
      <c r="H58" s="31"/>
      <c r="I58" s="31"/>
      <c r="J58" s="31"/>
      <c r="K58" s="31"/>
      <c r="L58" s="31"/>
      <c r="M58" s="31"/>
      <c r="N58" s="31"/>
      <c r="R58" s="97" t="s">
        <v>417</v>
      </c>
      <c r="S58" s="97"/>
    </row>
    <row r="59" spans="4:19" x14ac:dyDescent="0.2">
      <c r="D59" s="31"/>
      <c r="E59" s="31"/>
      <c r="F59" s="31"/>
      <c r="G59" s="31"/>
      <c r="H59" s="31"/>
      <c r="I59" s="31"/>
      <c r="J59" s="31"/>
      <c r="K59" s="31"/>
      <c r="L59" s="31"/>
      <c r="M59" s="31"/>
      <c r="N59" s="31"/>
      <c r="R59" s="97" t="s">
        <v>422</v>
      </c>
      <c r="S59" s="97"/>
    </row>
    <row r="60" spans="4:19" x14ac:dyDescent="0.2">
      <c r="D60" s="31"/>
      <c r="E60" s="31"/>
      <c r="F60" s="31"/>
      <c r="G60" s="31"/>
      <c r="H60" s="31"/>
      <c r="I60" s="31"/>
      <c r="J60" s="31"/>
      <c r="K60" s="31"/>
      <c r="L60" s="31"/>
      <c r="M60" s="31"/>
      <c r="N60" s="31"/>
      <c r="R60" s="97" t="s">
        <v>424</v>
      </c>
      <c r="S60" s="97"/>
    </row>
    <row r="61" spans="4:19" x14ac:dyDescent="0.2">
      <c r="D61" s="31"/>
      <c r="E61" s="31"/>
      <c r="F61" s="31"/>
      <c r="G61" s="31"/>
      <c r="H61" s="31"/>
      <c r="I61" s="31"/>
      <c r="J61" s="31"/>
      <c r="K61" s="31"/>
      <c r="L61" s="31"/>
      <c r="M61" s="31"/>
      <c r="N61" s="31"/>
      <c r="R61" s="97" t="s">
        <v>425</v>
      </c>
      <c r="S61" s="97"/>
    </row>
    <row r="62" spans="4:19" x14ac:dyDescent="0.2">
      <c r="D62" s="31"/>
      <c r="E62" s="31"/>
      <c r="F62" s="31"/>
      <c r="G62" s="31"/>
      <c r="H62" s="31"/>
      <c r="I62" s="31"/>
      <c r="J62" s="31"/>
      <c r="K62" s="31"/>
      <c r="L62" s="31"/>
      <c r="M62" s="31"/>
      <c r="N62" s="31"/>
      <c r="R62" s="97" t="s">
        <v>429</v>
      </c>
      <c r="S62" s="97"/>
    </row>
    <row r="63" spans="4:19" x14ac:dyDescent="0.2">
      <c r="D63" s="31"/>
      <c r="E63" s="31"/>
      <c r="F63" s="31"/>
      <c r="G63" s="31"/>
      <c r="H63" s="31"/>
      <c r="I63" s="31"/>
      <c r="J63" s="31"/>
      <c r="K63" s="31"/>
      <c r="L63" s="31"/>
      <c r="M63" s="31"/>
      <c r="N63" s="31"/>
      <c r="R63" s="97" t="s">
        <v>455</v>
      </c>
      <c r="S63" s="97"/>
    </row>
    <row r="64" spans="4:19" x14ac:dyDescent="0.2">
      <c r="D64" s="31"/>
      <c r="E64" s="31"/>
      <c r="F64" s="31"/>
      <c r="G64" s="31"/>
      <c r="H64" s="31"/>
      <c r="I64" s="31"/>
      <c r="J64" s="31"/>
      <c r="K64" s="31"/>
      <c r="L64" s="31"/>
      <c r="M64" s="31"/>
      <c r="N64" s="31"/>
      <c r="R64" s="97" t="s">
        <v>462</v>
      </c>
      <c r="S64" s="97"/>
    </row>
    <row r="65" spans="4:19" x14ac:dyDescent="0.2">
      <c r="D65" s="31"/>
      <c r="E65" s="31"/>
      <c r="F65" s="31"/>
      <c r="G65" s="31"/>
      <c r="H65" s="31"/>
      <c r="I65" s="31"/>
      <c r="J65" s="31"/>
      <c r="K65" s="31"/>
      <c r="L65" s="31"/>
      <c r="M65" s="31"/>
      <c r="N65" s="31"/>
      <c r="R65" s="97"/>
      <c r="S65" s="97"/>
    </row>
    <row r="66" spans="4:19" x14ac:dyDescent="0.2">
      <c r="D66" s="31"/>
      <c r="E66" s="31"/>
      <c r="F66" s="31"/>
      <c r="G66" s="31"/>
      <c r="H66" s="31"/>
      <c r="I66" s="31"/>
      <c r="J66" s="31"/>
      <c r="K66" s="31"/>
      <c r="L66" s="31"/>
      <c r="M66" s="31"/>
      <c r="N66" s="31"/>
      <c r="R66" s="97"/>
      <c r="S66" s="97"/>
    </row>
    <row r="67" spans="4:19" x14ac:dyDescent="0.2">
      <c r="D67" s="31"/>
      <c r="E67" s="31"/>
      <c r="F67" s="31"/>
      <c r="G67" s="31"/>
      <c r="H67" s="31"/>
      <c r="I67" s="31"/>
      <c r="J67" s="31"/>
      <c r="K67" s="31"/>
      <c r="L67" s="31"/>
      <c r="M67" s="31"/>
      <c r="N67" s="31"/>
      <c r="R67" s="97"/>
      <c r="S67" s="97"/>
    </row>
    <row r="68" spans="4:19" x14ac:dyDescent="0.2">
      <c r="D68" s="31"/>
      <c r="E68" s="31"/>
      <c r="F68" s="31"/>
      <c r="G68" s="31"/>
      <c r="H68" s="31"/>
      <c r="I68" s="31"/>
      <c r="J68" s="31"/>
      <c r="K68" s="31"/>
      <c r="L68" s="31"/>
      <c r="M68" s="31"/>
      <c r="N68" s="31"/>
    </row>
    <row r="69" spans="4:19" x14ac:dyDescent="0.2">
      <c r="D69" s="31"/>
      <c r="E69" s="31"/>
      <c r="F69" s="31"/>
      <c r="G69" s="31"/>
      <c r="H69" s="31"/>
      <c r="I69" s="31"/>
      <c r="J69" s="31"/>
      <c r="K69" s="31"/>
      <c r="L69" s="31"/>
      <c r="M69" s="31"/>
      <c r="N69" s="31"/>
    </row>
    <row r="70" spans="4:19" x14ac:dyDescent="0.2">
      <c r="D70" s="31"/>
      <c r="E70" s="31"/>
      <c r="F70" s="31"/>
      <c r="G70" s="31"/>
      <c r="H70" s="31"/>
      <c r="I70" s="31"/>
      <c r="J70" s="31"/>
      <c r="K70" s="31"/>
      <c r="L70" s="31"/>
      <c r="M70" s="31"/>
      <c r="N70" s="31"/>
    </row>
    <row r="71" spans="4:19" x14ac:dyDescent="0.2">
      <c r="D71" s="31"/>
      <c r="E71" s="31"/>
      <c r="F71" s="31"/>
      <c r="G71" s="31"/>
      <c r="H71" s="31"/>
      <c r="I71" s="31"/>
      <c r="J71" s="31"/>
      <c r="K71" s="31"/>
      <c r="L71" s="31"/>
      <c r="M71" s="31"/>
      <c r="N71" s="31"/>
    </row>
    <row r="72" spans="4:19" x14ac:dyDescent="0.2">
      <c r="D72" s="31"/>
      <c r="E72" s="31"/>
      <c r="F72" s="31"/>
      <c r="G72" s="31"/>
      <c r="H72" s="31"/>
      <c r="I72" s="31"/>
      <c r="J72" s="31"/>
      <c r="K72" s="31"/>
      <c r="L72" s="31"/>
      <c r="M72" s="31"/>
      <c r="N72" s="31"/>
    </row>
    <row r="73" spans="4:19" x14ac:dyDescent="0.2">
      <c r="D73" s="31"/>
      <c r="E73" s="31"/>
      <c r="F73" s="31"/>
      <c r="G73" s="31"/>
      <c r="H73" s="31"/>
      <c r="I73" s="31"/>
      <c r="J73" s="31"/>
      <c r="K73" s="31"/>
      <c r="L73" s="31"/>
      <c r="M73" s="31"/>
      <c r="N73" s="31"/>
    </row>
    <row r="74" spans="4:19" x14ac:dyDescent="0.2">
      <c r="D74" s="31"/>
      <c r="E74" s="31"/>
      <c r="F74" s="31"/>
      <c r="G74" s="31"/>
      <c r="H74" s="31"/>
      <c r="I74" s="31"/>
      <c r="J74" s="31"/>
      <c r="K74" s="31"/>
      <c r="L74" s="31"/>
      <c r="M74" s="31"/>
      <c r="N74" s="31"/>
    </row>
    <row r="75" spans="4:19" x14ac:dyDescent="0.2">
      <c r="D75" s="31"/>
      <c r="E75" s="31"/>
      <c r="F75" s="31"/>
      <c r="G75" s="31"/>
      <c r="H75" s="31"/>
      <c r="I75" s="31"/>
      <c r="J75" s="31"/>
      <c r="K75" s="31"/>
      <c r="L75" s="31"/>
      <c r="M75" s="31"/>
      <c r="N75" s="31"/>
    </row>
    <row r="76" spans="4:19" x14ac:dyDescent="0.2">
      <c r="D76" s="31"/>
      <c r="E76" s="31"/>
      <c r="F76" s="31"/>
      <c r="G76" s="31"/>
      <c r="H76" s="31"/>
      <c r="I76" s="31"/>
      <c r="J76" s="31"/>
      <c r="K76" s="31"/>
      <c r="L76" s="31"/>
      <c r="M76" s="31"/>
      <c r="N76" s="31"/>
    </row>
    <row r="77" spans="4:19" x14ac:dyDescent="0.2">
      <c r="D77" s="31"/>
      <c r="E77" s="31"/>
      <c r="F77" s="31"/>
      <c r="G77" s="31"/>
      <c r="H77" s="31"/>
      <c r="I77" s="31"/>
      <c r="J77" s="31"/>
      <c r="K77" s="31"/>
      <c r="L77" s="31"/>
      <c r="M77" s="31"/>
      <c r="N77" s="31"/>
    </row>
    <row r="78" spans="4:19" x14ac:dyDescent="0.2">
      <c r="D78" s="31"/>
      <c r="E78" s="31"/>
      <c r="F78" s="31"/>
      <c r="G78" s="31"/>
      <c r="H78" s="31"/>
      <c r="I78" s="31"/>
      <c r="J78" s="31"/>
      <c r="K78" s="31"/>
      <c r="L78" s="31"/>
      <c r="M78" s="31"/>
      <c r="N78" s="31"/>
    </row>
    <row r="79" spans="4:19" x14ac:dyDescent="0.2">
      <c r="D79" s="31"/>
      <c r="E79" s="31"/>
      <c r="F79" s="31"/>
      <c r="G79" s="31"/>
      <c r="H79" s="31"/>
      <c r="I79" s="31"/>
      <c r="J79" s="31"/>
      <c r="K79" s="31"/>
      <c r="L79" s="31"/>
      <c r="M79" s="31"/>
      <c r="N79" s="31"/>
    </row>
    <row r="80" spans="4:19" x14ac:dyDescent="0.2">
      <c r="D80" s="31"/>
      <c r="E80" s="31"/>
      <c r="F80" s="31"/>
      <c r="G80" s="31"/>
      <c r="H80" s="31"/>
      <c r="I80" s="31"/>
      <c r="J80" s="31"/>
      <c r="K80" s="31"/>
      <c r="L80" s="31"/>
      <c r="M80" s="31"/>
      <c r="N80" s="31"/>
    </row>
    <row r="81" spans="4:14" x14ac:dyDescent="0.2">
      <c r="D81" s="31"/>
      <c r="E81" s="31"/>
      <c r="F81" s="31"/>
      <c r="G81" s="31"/>
      <c r="H81" s="31"/>
      <c r="I81" s="31"/>
      <c r="J81" s="31"/>
      <c r="K81" s="31"/>
      <c r="L81" s="31"/>
      <c r="M81" s="31"/>
      <c r="N81" s="31"/>
    </row>
  </sheetData>
  <mergeCells count="30">
    <mergeCell ref="D10:P10"/>
    <mergeCell ref="D16:P16"/>
    <mergeCell ref="B2:P2"/>
    <mergeCell ref="B3:P3"/>
    <mergeCell ref="C4:P4"/>
    <mergeCell ref="C5:P5"/>
    <mergeCell ref="C11:P11"/>
    <mergeCell ref="C12:P12"/>
    <mergeCell ref="B14:P14"/>
    <mergeCell ref="C15:P15"/>
    <mergeCell ref="D6:P6"/>
    <mergeCell ref="D7:P7"/>
    <mergeCell ref="D8:P8"/>
    <mergeCell ref="D9:P9"/>
    <mergeCell ref="D34:P34"/>
    <mergeCell ref="D31:P31"/>
    <mergeCell ref="D25:P25"/>
    <mergeCell ref="D26:P26"/>
    <mergeCell ref="C28:P28"/>
    <mergeCell ref="D30:P30"/>
    <mergeCell ref="D29:P29"/>
    <mergeCell ref="D32:P32"/>
    <mergeCell ref="D33:P33"/>
    <mergeCell ref="D24:P24"/>
    <mergeCell ref="D18:P18"/>
    <mergeCell ref="D19:P19"/>
    <mergeCell ref="D20:P20"/>
    <mergeCell ref="D21:P21"/>
    <mergeCell ref="D23:P23"/>
    <mergeCell ref="D22:P22"/>
  </mergeCells>
  <phoneticPr fontId="3"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C1" workbookViewId="0">
      <selection activeCell="R4" sqref="R4"/>
    </sheetView>
  </sheetViews>
  <sheetFormatPr defaultRowHeight="12.75" x14ac:dyDescent="0.2"/>
  <cols>
    <col min="1" max="1" width="3.28515625" style="82" customWidth="1"/>
    <col min="2" max="2" width="6.140625" style="82" customWidth="1"/>
    <col min="3" max="3" width="7.7109375" style="82" customWidth="1"/>
    <col min="4" max="15" width="9.140625" style="82"/>
    <col min="16" max="16" width="10.5703125" style="82" customWidth="1"/>
    <col min="17" max="17" width="9.140625" style="82"/>
    <col min="18" max="18" width="53.42578125" style="82" customWidth="1"/>
    <col min="19" max="19" width="13.5703125" style="82" customWidth="1"/>
    <col min="20" max="16384" width="9.140625" style="82"/>
  </cols>
  <sheetData>
    <row r="1" spans="2:20" ht="13.5" thickBot="1" x14ac:dyDescent="0.25"/>
    <row r="2" spans="2:20" ht="15.75" customHeight="1" x14ac:dyDescent="0.2">
      <c r="B2" s="173" t="s">
        <v>37</v>
      </c>
      <c r="C2" s="174"/>
      <c r="D2" s="174"/>
      <c r="E2" s="174"/>
      <c r="F2" s="174"/>
      <c r="G2" s="174"/>
      <c r="H2" s="174"/>
      <c r="I2" s="174"/>
      <c r="J2" s="174"/>
      <c r="K2" s="174"/>
      <c r="L2" s="174"/>
      <c r="M2" s="174"/>
      <c r="N2" s="174"/>
      <c r="O2" s="174"/>
      <c r="P2" s="175"/>
      <c r="R2" s="98" t="s">
        <v>109</v>
      </c>
      <c r="S2" s="101"/>
      <c r="T2" s="101"/>
    </row>
    <row r="3" spans="2:20" ht="15.75" customHeight="1" x14ac:dyDescent="0.2">
      <c r="B3" s="176" t="s">
        <v>38</v>
      </c>
      <c r="C3" s="177"/>
      <c r="D3" s="177"/>
      <c r="E3" s="177"/>
      <c r="F3" s="177"/>
      <c r="G3" s="177"/>
      <c r="H3" s="177"/>
      <c r="I3" s="177"/>
      <c r="J3" s="177"/>
      <c r="K3" s="177"/>
      <c r="L3" s="177"/>
      <c r="M3" s="177"/>
      <c r="N3" s="177"/>
      <c r="O3" s="177"/>
      <c r="P3" s="178"/>
      <c r="R3" s="97" t="s">
        <v>140</v>
      </c>
      <c r="S3" s="101"/>
      <c r="T3" s="101"/>
    </row>
    <row r="4" spans="2:20" x14ac:dyDescent="0.2">
      <c r="B4" s="83"/>
      <c r="C4" s="179" t="s">
        <v>39</v>
      </c>
      <c r="D4" s="179"/>
      <c r="E4" s="179"/>
      <c r="F4" s="179"/>
      <c r="G4" s="179"/>
      <c r="H4" s="179"/>
      <c r="I4" s="179"/>
      <c r="J4" s="179"/>
      <c r="K4" s="179"/>
      <c r="L4" s="179"/>
      <c r="M4" s="179"/>
      <c r="N4" s="179"/>
      <c r="O4" s="179"/>
      <c r="P4" s="180"/>
      <c r="R4" s="97" t="s">
        <v>142</v>
      </c>
      <c r="S4" s="101"/>
      <c r="T4" s="101"/>
    </row>
    <row r="5" spans="2:20" x14ac:dyDescent="0.2">
      <c r="B5" s="83"/>
      <c r="C5" s="179" t="s">
        <v>46</v>
      </c>
      <c r="D5" s="179"/>
      <c r="E5" s="179"/>
      <c r="F5" s="179"/>
      <c r="G5" s="179"/>
      <c r="H5" s="179"/>
      <c r="I5" s="179"/>
      <c r="J5" s="179"/>
      <c r="K5" s="179"/>
      <c r="L5" s="179"/>
      <c r="M5" s="179"/>
      <c r="N5" s="179"/>
      <c r="O5" s="179"/>
      <c r="P5" s="180"/>
      <c r="R5" s="97" t="s">
        <v>150</v>
      </c>
      <c r="S5" s="101"/>
      <c r="T5" s="101"/>
    </row>
    <row r="6" spans="2:20" x14ac:dyDescent="0.2">
      <c r="B6" s="83"/>
      <c r="C6" s="85"/>
      <c r="D6" s="181" t="s">
        <v>82</v>
      </c>
      <c r="E6" s="181"/>
      <c r="F6" s="181"/>
      <c r="G6" s="181"/>
      <c r="H6" s="181"/>
      <c r="I6" s="181"/>
      <c r="J6" s="181"/>
      <c r="K6" s="181"/>
      <c r="L6" s="181"/>
      <c r="M6" s="181"/>
      <c r="N6" s="181"/>
      <c r="O6" s="181"/>
      <c r="P6" s="182"/>
      <c r="R6" s="98" t="s">
        <v>107</v>
      </c>
      <c r="S6" s="99"/>
      <c r="T6" s="99"/>
    </row>
    <row r="7" spans="2:20" x14ac:dyDescent="0.2">
      <c r="B7" s="83"/>
      <c r="C7" s="85"/>
      <c r="D7" s="179" t="s">
        <v>77</v>
      </c>
      <c r="E7" s="181"/>
      <c r="F7" s="181"/>
      <c r="G7" s="181"/>
      <c r="H7" s="181"/>
      <c r="I7" s="181"/>
      <c r="J7" s="181"/>
      <c r="K7" s="181"/>
      <c r="L7" s="181"/>
      <c r="M7" s="181"/>
      <c r="N7" s="181"/>
      <c r="O7" s="181"/>
      <c r="P7" s="182"/>
      <c r="R7" s="98" t="s">
        <v>153</v>
      </c>
      <c r="S7" s="99"/>
      <c r="T7" s="99"/>
    </row>
    <row r="8" spans="2:20" x14ac:dyDescent="0.2">
      <c r="B8" s="83"/>
      <c r="C8" s="85"/>
      <c r="D8" s="179" t="s">
        <v>78</v>
      </c>
      <c r="E8" s="181"/>
      <c r="F8" s="181"/>
      <c r="G8" s="181"/>
      <c r="H8" s="181"/>
      <c r="I8" s="181"/>
      <c r="J8" s="181"/>
      <c r="K8" s="181"/>
      <c r="L8" s="181"/>
      <c r="M8" s="181"/>
      <c r="N8" s="181"/>
      <c r="O8" s="181"/>
      <c r="P8" s="182"/>
      <c r="R8" s="97" t="s">
        <v>158</v>
      </c>
      <c r="S8" s="99"/>
      <c r="T8" s="99"/>
    </row>
    <row r="9" spans="2:20" x14ac:dyDescent="0.2">
      <c r="B9" s="83"/>
      <c r="C9" s="85"/>
      <c r="D9" s="179" t="s">
        <v>79</v>
      </c>
      <c r="E9" s="181"/>
      <c r="F9" s="181"/>
      <c r="G9" s="181"/>
      <c r="H9" s="181"/>
      <c r="I9" s="181"/>
      <c r="J9" s="181"/>
      <c r="K9" s="181"/>
      <c r="L9" s="181"/>
      <c r="M9" s="181"/>
      <c r="N9" s="181"/>
      <c r="O9" s="181"/>
      <c r="P9" s="182"/>
      <c r="R9" s="98" t="s">
        <v>157</v>
      </c>
      <c r="S9" s="99"/>
      <c r="T9" s="99"/>
    </row>
    <row r="10" spans="2:20" x14ac:dyDescent="0.2">
      <c r="B10" s="83"/>
      <c r="C10" s="85"/>
      <c r="D10" s="179" t="s">
        <v>45</v>
      </c>
      <c r="E10" s="181"/>
      <c r="F10" s="181"/>
      <c r="G10" s="181"/>
      <c r="H10" s="181"/>
      <c r="I10" s="181"/>
      <c r="J10" s="181"/>
      <c r="K10" s="181"/>
      <c r="L10" s="181"/>
      <c r="M10" s="181"/>
      <c r="N10" s="181"/>
      <c r="O10" s="181"/>
      <c r="P10" s="182"/>
      <c r="R10" s="97" t="s">
        <v>161</v>
      </c>
      <c r="S10" s="99"/>
      <c r="T10" s="99"/>
    </row>
    <row r="11" spans="2:20" x14ac:dyDescent="0.2">
      <c r="B11" s="83"/>
      <c r="C11" s="179" t="s">
        <v>40</v>
      </c>
      <c r="D11" s="179"/>
      <c r="E11" s="179"/>
      <c r="F11" s="179"/>
      <c r="G11" s="179"/>
      <c r="H11" s="179"/>
      <c r="I11" s="179"/>
      <c r="J11" s="179"/>
      <c r="K11" s="179"/>
      <c r="L11" s="179"/>
      <c r="M11" s="179"/>
      <c r="N11" s="179"/>
      <c r="O11" s="179"/>
      <c r="P11" s="180"/>
      <c r="R11" s="97" t="s">
        <v>160</v>
      </c>
      <c r="S11" s="99"/>
      <c r="T11" s="99"/>
    </row>
    <row r="12" spans="2:20" x14ac:dyDescent="0.2">
      <c r="B12" s="83"/>
      <c r="C12" s="179" t="s">
        <v>41</v>
      </c>
      <c r="D12" s="179"/>
      <c r="E12" s="179"/>
      <c r="F12" s="179"/>
      <c r="G12" s="179"/>
      <c r="H12" s="179"/>
      <c r="I12" s="179"/>
      <c r="J12" s="179"/>
      <c r="K12" s="179"/>
      <c r="L12" s="179"/>
      <c r="M12" s="179"/>
      <c r="N12" s="179"/>
      <c r="O12" s="179"/>
      <c r="P12" s="180"/>
      <c r="R12" s="98" t="s">
        <v>110</v>
      </c>
      <c r="S12" s="99"/>
      <c r="T12" s="99"/>
    </row>
    <row r="13" spans="2:20" x14ac:dyDescent="0.2">
      <c r="B13" s="83"/>
      <c r="C13" s="85"/>
      <c r="D13" s="85"/>
      <c r="E13" s="85"/>
      <c r="F13" s="85"/>
      <c r="G13" s="85"/>
      <c r="H13" s="85"/>
      <c r="I13" s="85"/>
      <c r="J13" s="85"/>
      <c r="K13" s="85"/>
      <c r="L13" s="85"/>
      <c r="M13" s="85"/>
      <c r="N13" s="85"/>
      <c r="O13" s="85"/>
      <c r="P13" s="88"/>
      <c r="R13" s="98" t="s">
        <v>102</v>
      </c>
      <c r="S13" s="99"/>
      <c r="T13" s="99"/>
    </row>
    <row r="14" spans="2:20" x14ac:dyDescent="0.2">
      <c r="B14" s="176" t="s">
        <v>42</v>
      </c>
      <c r="C14" s="177"/>
      <c r="D14" s="177"/>
      <c r="E14" s="177"/>
      <c r="F14" s="177"/>
      <c r="G14" s="177"/>
      <c r="H14" s="177"/>
      <c r="I14" s="177"/>
      <c r="J14" s="177"/>
      <c r="K14" s="177"/>
      <c r="L14" s="177"/>
      <c r="M14" s="177"/>
      <c r="N14" s="177"/>
      <c r="O14" s="177"/>
      <c r="P14" s="178"/>
      <c r="R14" s="97" t="s">
        <v>154</v>
      </c>
      <c r="S14" s="99"/>
      <c r="T14" s="99"/>
    </row>
    <row r="15" spans="2:20" x14ac:dyDescent="0.2">
      <c r="B15" s="83"/>
      <c r="C15" s="179" t="s">
        <v>43</v>
      </c>
      <c r="D15" s="179"/>
      <c r="E15" s="179"/>
      <c r="F15" s="179"/>
      <c r="G15" s="179"/>
      <c r="H15" s="179"/>
      <c r="I15" s="179"/>
      <c r="J15" s="179"/>
      <c r="K15" s="179"/>
      <c r="L15" s="179"/>
      <c r="M15" s="179"/>
      <c r="N15" s="179"/>
      <c r="O15" s="179"/>
      <c r="P15" s="180"/>
      <c r="R15" s="98" t="s">
        <v>137</v>
      </c>
      <c r="S15" s="99"/>
      <c r="T15" s="99"/>
    </row>
    <row r="16" spans="2:20" x14ac:dyDescent="0.2">
      <c r="B16" s="83"/>
      <c r="C16" s="84"/>
      <c r="D16" s="181" t="s">
        <v>83</v>
      </c>
      <c r="E16" s="181"/>
      <c r="F16" s="181"/>
      <c r="G16" s="181"/>
      <c r="H16" s="181"/>
      <c r="I16" s="181"/>
      <c r="J16" s="181"/>
      <c r="K16" s="181"/>
      <c r="L16" s="181"/>
      <c r="M16" s="181"/>
      <c r="N16" s="181"/>
      <c r="O16" s="181"/>
      <c r="P16" s="182"/>
      <c r="R16" s="98" t="s">
        <v>138</v>
      </c>
      <c r="S16" s="100"/>
      <c r="T16" s="100"/>
    </row>
    <row r="17" spans="2:20" x14ac:dyDescent="0.2">
      <c r="B17" s="83"/>
      <c r="C17" s="84"/>
      <c r="D17" s="89" t="s">
        <v>53</v>
      </c>
      <c r="E17" s="86"/>
      <c r="F17" s="86"/>
      <c r="G17" s="86"/>
      <c r="H17" s="86"/>
      <c r="I17" s="86"/>
      <c r="J17" s="86"/>
      <c r="K17" s="86"/>
      <c r="L17" s="86"/>
      <c r="M17" s="86"/>
      <c r="N17" s="86"/>
      <c r="O17" s="86"/>
      <c r="P17" s="87"/>
      <c r="R17" s="98" t="s">
        <v>139</v>
      </c>
      <c r="S17" s="99"/>
      <c r="T17" s="99"/>
    </row>
    <row r="18" spans="2:20" x14ac:dyDescent="0.2">
      <c r="B18" s="83"/>
      <c r="C18" s="85"/>
      <c r="D18" s="183" t="s">
        <v>54</v>
      </c>
      <c r="E18" s="181"/>
      <c r="F18" s="181"/>
      <c r="G18" s="181"/>
      <c r="H18" s="181"/>
      <c r="I18" s="181"/>
      <c r="J18" s="181"/>
      <c r="K18" s="181"/>
      <c r="L18" s="181"/>
      <c r="M18" s="181"/>
      <c r="N18" s="181"/>
      <c r="O18" s="181"/>
      <c r="P18" s="182"/>
      <c r="R18" s="97" t="s">
        <v>141</v>
      </c>
      <c r="S18" s="99"/>
      <c r="T18" s="99"/>
    </row>
    <row r="19" spans="2:20" x14ac:dyDescent="0.2">
      <c r="B19" s="83"/>
      <c r="C19" s="85"/>
      <c r="D19" s="183" t="s">
        <v>55</v>
      </c>
      <c r="E19" s="181"/>
      <c r="F19" s="181"/>
      <c r="G19" s="181"/>
      <c r="H19" s="181"/>
      <c r="I19" s="181"/>
      <c r="J19" s="181"/>
      <c r="K19" s="181"/>
      <c r="L19" s="181"/>
      <c r="M19" s="181"/>
      <c r="N19" s="181"/>
      <c r="O19" s="181"/>
      <c r="P19" s="182"/>
      <c r="R19" s="97" t="s">
        <v>143</v>
      </c>
      <c r="S19" s="99"/>
      <c r="T19" s="99"/>
    </row>
    <row r="20" spans="2:20" x14ac:dyDescent="0.2">
      <c r="B20" s="83"/>
      <c r="C20" s="85"/>
      <c r="D20" s="183" t="s">
        <v>84</v>
      </c>
      <c r="E20" s="181"/>
      <c r="F20" s="181"/>
      <c r="G20" s="181"/>
      <c r="H20" s="181"/>
      <c r="I20" s="181"/>
      <c r="J20" s="181"/>
      <c r="K20" s="181"/>
      <c r="L20" s="181"/>
      <c r="M20" s="181"/>
      <c r="N20" s="181"/>
      <c r="O20" s="181"/>
      <c r="P20" s="182"/>
      <c r="R20" s="98" t="s">
        <v>144</v>
      </c>
      <c r="S20" s="99"/>
      <c r="T20" s="99"/>
    </row>
    <row r="21" spans="2:20" x14ac:dyDescent="0.2">
      <c r="B21" s="83"/>
      <c r="C21" s="85"/>
      <c r="D21" s="183" t="s">
        <v>85</v>
      </c>
      <c r="E21" s="181"/>
      <c r="F21" s="181"/>
      <c r="G21" s="181"/>
      <c r="H21" s="181"/>
      <c r="I21" s="181"/>
      <c r="J21" s="181"/>
      <c r="K21" s="181"/>
      <c r="L21" s="181"/>
      <c r="M21" s="181"/>
      <c r="N21" s="181"/>
      <c r="O21" s="181"/>
      <c r="P21" s="182"/>
      <c r="R21" s="98" t="s">
        <v>101</v>
      </c>
      <c r="S21" s="99"/>
      <c r="T21" s="99"/>
    </row>
    <row r="22" spans="2:20" x14ac:dyDescent="0.2">
      <c r="B22" s="83"/>
      <c r="C22" s="85"/>
      <c r="D22" s="183" t="s">
        <v>86</v>
      </c>
      <c r="E22" s="181"/>
      <c r="F22" s="181"/>
      <c r="G22" s="181"/>
      <c r="H22" s="181"/>
      <c r="I22" s="181"/>
      <c r="J22" s="181"/>
      <c r="K22" s="181"/>
      <c r="L22" s="181"/>
      <c r="M22" s="181"/>
      <c r="N22" s="181"/>
      <c r="O22" s="181"/>
      <c r="P22" s="182"/>
      <c r="R22" s="97" t="s">
        <v>145</v>
      </c>
      <c r="S22" s="99"/>
      <c r="T22" s="99"/>
    </row>
    <row r="23" spans="2:20" x14ac:dyDescent="0.2">
      <c r="B23" s="83"/>
      <c r="C23" s="85"/>
      <c r="D23" s="183" t="s">
        <v>59</v>
      </c>
      <c r="E23" s="181"/>
      <c r="F23" s="181"/>
      <c r="G23" s="181"/>
      <c r="H23" s="181"/>
      <c r="I23" s="181"/>
      <c r="J23" s="181"/>
      <c r="K23" s="181"/>
      <c r="L23" s="181"/>
      <c r="M23" s="181"/>
      <c r="N23" s="181"/>
      <c r="O23" s="181"/>
      <c r="P23" s="182"/>
      <c r="R23" s="98" t="s">
        <v>146</v>
      </c>
      <c r="S23" s="99"/>
      <c r="T23" s="99"/>
    </row>
    <row r="24" spans="2:20" x14ac:dyDescent="0.2">
      <c r="B24" s="83"/>
      <c r="C24" s="85"/>
      <c r="D24" s="183" t="s">
        <v>60</v>
      </c>
      <c r="E24" s="181"/>
      <c r="F24" s="181"/>
      <c r="G24" s="181"/>
      <c r="H24" s="181"/>
      <c r="I24" s="181"/>
      <c r="J24" s="181"/>
      <c r="K24" s="181"/>
      <c r="L24" s="181"/>
      <c r="M24" s="181"/>
      <c r="N24" s="181"/>
      <c r="O24" s="181"/>
      <c r="P24" s="182"/>
      <c r="R24" s="98" t="s">
        <v>111</v>
      </c>
      <c r="S24" s="99"/>
      <c r="T24" s="99"/>
    </row>
    <row r="25" spans="2:20" x14ac:dyDescent="0.2">
      <c r="B25" s="83"/>
      <c r="C25" s="85"/>
      <c r="D25" s="183" t="s">
        <v>87</v>
      </c>
      <c r="E25" s="181"/>
      <c r="F25" s="181"/>
      <c r="G25" s="181"/>
      <c r="H25" s="181"/>
      <c r="I25" s="181"/>
      <c r="J25" s="181"/>
      <c r="K25" s="181"/>
      <c r="L25" s="181"/>
      <c r="M25" s="181"/>
      <c r="N25" s="181"/>
      <c r="O25" s="181"/>
      <c r="P25" s="182"/>
      <c r="R25" s="98" t="s">
        <v>147</v>
      </c>
      <c r="S25" s="99"/>
      <c r="T25" s="99"/>
    </row>
    <row r="26" spans="2:20" x14ac:dyDescent="0.2">
      <c r="B26" s="83"/>
      <c r="C26" s="85"/>
      <c r="D26" s="183" t="s">
        <v>88</v>
      </c>
      <c r="E26" s="181"/>
      <c r="F26" s="181"/>
      <c r="G26" s="181"/>
      <c r="H26" s="181"/>
      <c r="I26" s="181"/>
      <c r="J26" s="181"/>
      <c r="K26" s="181"/>
      <c r="L26" s="181"/>
      <c r="M26" s="181"/>
      <c r="N26" s="181"/>
      <c r="O26" s="181"/>
      <c r="P26" s="182"/>
      <c r="R26" s="98" t="s">
        <v>148</v>
      </c>
      <c r="S26" s="99"/>
      <c r="T26" s="99"/>
    </row>
    <row r="27" spans="2:20" x14ac:dyDescent="0.2">
      <c r="B27" s="83"/>
      <c r="C27" s="85"/>
      <c r="D27" s="183" t="s">
        <v>89</v>
      </c>
      <c r="E27" s="181"/>
      <c r="F27" s="181"/>
      <c r="G27" s="181"/>
      <c r="H27" s="181"/>
      <c r="I27" s="181"/>
      <c r="J27" s="181"/>
      <c r="K27" s="181"/>
      <c r="L27" s="181"/>
      <c r="M27" s="181"/>
      <c r="N27" s="181"/>
      <c r="O27" s="181"/>
      <c r="P27" s="182"/>
      <c r="R27" s="98" t="s">
        <v>149</v>
      </c>
      <c r="S27" s="99"/>
      <c r="T27" s="99"/>
    </row>
    <row r="28" spans="2:20" x14ac:dyDescent="0.2">
      <c r="B28" s="83"/>
      <c r="C28" s="85"/>
      <c r="D28" s="85"/>
      <c r="E28" s="85"/>
      <c r="F28" s="85"/>
      <c r="G28" s="85"/>
      <c r="H28" s="85"/>
      <c r="I28" s="85"/>
      <c r="J28" s="85"/>
      <c r="K28" s="85"/>
      <c r="L28" s="85"/>
      <c r="M28" s="85"/>
      <c r="N28" s="85"/>
      <c r="O28" s="85"/>
      <c r="P28" s="88"/>
      <c r="R28" s="98" t="s">
        <v>108</v>
      </c>
      <c r="S28" s="99"/>
      <c r="T28" s="99"/>
    </row>
    <row r="29" spans="2:20" x14ac:dyDescent="0.2">
      <c r="B29" s="83"/>
      <c r="C29" s="179" t="s">
        <v>44</v>
      </c>
      <c r="D29" s="179"/>
      <c r="E29" s="179"/>
      <c r="F29" s="179"/>
      <c r="G29" s="179"/>
      <c r="H29" s="179"/>
      <c r="I29" s="179"/>
      <c r="J29" s="179"/>
      <c r="K29" s="179"/>
      <c r="L29" s="179"/>
      <c r="M29" s="179"/>
      <c r="N29" s="179"/>
      <c r="O29" s="179"/>
      <c r="P29" s="180"/>
      <c r="R29" s="98" t="s">
        <v>103</v>
      </c>
      <c r="S29" s="99"/>
      <c r="T29" s="99"/>
    </row>
    <row r="30" spans="2:20" x14ac:dyDescent="0.2">
      <c r="B30" s="83"/>
      <c r="C30" s="85"/>
      <c r="D30" s="183" t="s">
        <v>90</v>
      </c>
      <c r="E30" s="181"/>
      <c r="F30" s="181"/>
      <c r="G30" s="181"/>
      <c r="H30" s="181"/>
      <c r="I30" s="181"/>
      <c r="J30" s="181"/>
      <c r="K30" s="181"/>
      <c r="L30" s="181"/>
      <c r="M30" s="181"/>
      <c r="N30" s="181"/>
      <c r="O30" s="181"/>
      <c r="P30" s="182"/>
      <c r="R30" s="98" t="s">
        <v>152</v>
      </c>
      <c r="S30" s="99"/>
      <c r="T30" s="99"/>
    </row>
    <row r="31" spans="2:20" x14ac:dyDescent="0.2">
      <c r="B31" s="83"/>
      <c r="C31" s="85"/>
      <c r="D31" s="183" t="s">
        <v>91</v>
      </c>
      <c r="E31" s="181"/>
      <c r="F31" s="181"/>
      <c r="G31" s="181"/>
      <c r="H31" s="181"/>
      <c r="I31" s="181"/>
      <c r="J31" s="181"/>
      <c r="K31" s="181"/>
      <c r="L31" s="181"/>
      <c r="M31" s="181"/>
      <c r="N31" s="181"/>
      <c r="O31" s="181"/>
      <c r="P31" s="182"/>
      <c r="R31" s="98" t="s">
        <v>151</v>
      </c>
      <c r="S31" s="99"/>
      <c r="T31" s="99"/>
    </row>
    <row r="32" spans="2:20" x14ac:dyDescent="0.2">
      <c r="B32" s="83"/>
      <c r="C32" s="85"/>
      <c r="D32" s="183" t="s">
        <v>63</v>
      </c>
      <c r="E32" s="181"/>
      <c r="F32" s="181"/>
      <c r="G32" s="181"/>
      <c r="H32" s="181"/>
      <c r="I32" s="181"/>
      <c r="J32" s="181"/>
      <c r="K32" s="181"/>
      <c r="L32" s="181"/>
      <c r="M32" s="181"/>
      <c r="N32" s="181"/>
      <c r="O32" s="181"/>
      <c r="P32" s="182"/>
      <c r="R32" s="98" t="s">
        <v>155</v>
      </c>
      <c r="S32" s="99"/>
      <c r="T32" s="99"/>
    </row>
    <row r="33" spans="2:20" x14ac:dyDescent="0.2">
      <c r="B33" s="83"/>
      <c r="C33" s="85"/>
      <c r="D33" s="183" t="s">
        <v>67</v>
      </c>
      <c r="E33" s="181"/>
      <c r="F33" s="181"/>
      <c r="G33" s="181"/>
      <c r="H33" s="181"/>
      <c r="I33" s="181"/>
      <c r="J33" s="181"/>
      <c r="K33" s="181"/>
      <c r="L33" s="181"/>
      <c r="M33" s="181"/>
      <c r="N33" s="181"/>
      <c r="O33" s="181"/>
      <c r="P33" s="182"/>
      <c r="R33" s="97" t="s">
        <v>156</v>
      </c>
      <c r="S33" s="97"/>
      <c r="T33" s="97"/>
    </row>
    <row r="34" spans="2:20" ht="24" customHeight="1" x14ac:dyDescent="0.2">
      <c r="B34" s="83"/>
      <c r="C34" s="85"/>
      <c r="D34" s="184" t="s">
        <v>64</v>
      </c>
      <c r="E34" s="189"/>
      <c r="F34" s="189"/>
      <c r="G34" s="189"/>
      <c r="H34" s="189"/>
      <c r="I34" s="189"/>
      <c r="J34" s="189"/>
      <c r="K34" s="189"/>
      <c r="L34" s="189"/>
      <c r="M34" s="189"/>
      <c r="N34" s="189"/>
      <c r="O34" s="189"/>
      <c r="P34" s="190"/>
      <c r="R34" s="97" t="s">
        <v>159</v>
      </c>
      <c r="S34" s="97"/>
      <c r="T34" s="97"/>
    </row>
    <row r="35" spans="2:20" ht="16.5" customHeight="1" x14ac:dyDescent="0.2">
      <c r="B35" s="83"/>
      <c r="C35" s="85"/>
      <c r="D35" s="184" t="s">
        <v>92</v>
      </c>
      <c r="E35" s="184"/>
      <c r="F35" s="184"/>
      <c r="G35" s="184"/>
      <c r="H35" s="184"/>
      <c r="I35" s="184"/>
      <c r="J35" s="184"/>
      <c r="K35" s="184"/>
      <c r="L35" s="184"/>
      <c r="M35" s="184"/>
      <c r="N35" s="184"/>
      <c r="O35" s="184"/>
      <c r="P35" s="185"/>
      <c r="R35" s="97"/>
      <c r="S35" s="97"/>
      <c r="T35" s="97"/>
    </row>
    <row r="36" spans="2:20" ht="15" customHeight="1" thickBot="1" x14ac:dyDescent="0.25">
      <c r="B36" s="90"/>
      <c r="C36" s="91"/>
      <c r="D36" s="186" t="s">
        <v>93</v>
      </c>
      <c r="E36" s="187"/>
      <c r="F36" s="187"/>
      <c r="G36" s="187"/>
      <c r="H36" s="187"/>
      <c r="I36" s="187"/>
      <c r="J36" s="187"/>
      <c r="K36" s="187"/>
      <c r="L36" s="187"/>
      <c r="M36" s="187"/>
      <c r="N36" s="187"/>
      <c r="O36" s="187"/>
      <c r="P36" s="188"/>
      <c r="R36" s="97"/>
      <c r="S36" s="97"/>
      <c r="T36" s="97"/>
    </row>
    <row r="37" spans="2:20" x14ac:dyDescent="0.2">
      <c r="R37" s="97"/>
      <c r="S37" s="97"/>
      <c r="T37" s="97"/>
    </row>
    <row r="38" spans="2:20" x14ac:dyDescent="0.2">
      <c r="R38" s="97"/>
      <c r="S38" s="97"/>
      <c r="T38" s="97"/>
    </row>
    <row r="39" spans="2:20" x14ac:dyDescent="0.2">
      <c r="R39" s="97"/>
      <c r="S39" s="97"/>
      <c r="T39" s="97"/>
    </row>
    <row r="40" spans="2:20" x14ac:dyDescent="0.2">
      <c r="R40" s="97"/>
      <c r="S40" s="97"/>
      <c r="T40" s="97"/>
    </row>
    <row r="41" spans="2:20" x14ac:dyDescent="0.2">
      <c r="R41" s="97"/>
      <c r="S41" s="97"/>
      <c r="T41" s="97"/>
    </row>
    <row r="42" spans="2:20" x14ac:dyDescent="0.2">
      <c r="R42" s="97"/>
      <c r="S42" s="97"/>
      <c r="T42" s="97"/>
    </row>
    <row r="43" spans="2:20" x14ac:dyDescent="0.2">
      <c r="R43" s="97"/>
      <c r="S43" s="97"/>
      <c r="T43" s="97"/>
    </row>
    <row r="44" spans="2:20" x14ac:dyDescent="0.2">
      <c r="R44" s="97"/>
      <c r="S44" s="97"/>
      <c r="T44" s="97"/>
    </row>
    <row r="45" spans="2:20" x14ac:dyDescent="0.2">
      <c r="R45" s="97"/>
      <c r="S45" s="97"/>
      <c r="T45" s="97"/>
    </row>
    <row r="46" spans="2:20" x14ac:dyDescent="0.2">
      <c r="R46" s="97"/>
      <c r="S46" s="97"/>
      <c r="T46" s="97"/>
    </row>
    <row r="47" spans="2:20" x14ac:dyDescent="0.2">
      <c r="R47" s="97"/>
      <c r="S47" s="97"/>
      <c r="T47" s="97"/>
    </row>
    <row r="48" spans="2:20" x14ac:dyDescent="0.2">
      <c r="R48" s="97"/>
      <c r="S48" s="97"/>
      <c r="T48" s="97"/>
    </row>
    <row r="49" spans="18:20" x14ac:dyDescent="0.2">
      <c r="R49" s="97"/>
      <c r="S49" s="97"/>
      <c r="T49" s="97"/>
    </row>
    <row r="50" spans="18:20" x14ac:dyDescent="0.2">
      <c r="R50" s="97"/>
      <c r="S50" s="97"/>
      <c r="T50" s="97"/>
    </row>
  </sheetData>
  <mergeCells count="32">
    <mergeCell ref="D35:P35"/>
    <mergeCell ref="D36:P36"/>
    <mergeCell ref="C29:P29"/>
    <mergeCell ref="D30:P30"/>
    <mergeCell ref="D31:P31"/>
    <mergeCell ref="D32:P32"/>
    <mergeCell ref="D33:P33"/>
    <mergeCell ref="D34:P34"/>
    <mergeCell ref="D22:P22"/>
    <mergeCell ref="D23:P23"/>
    <mergeCell ref="D24:P24"/>
    <mergeCell ref="D25:P25"/>
    <mergeCell ref="D26:P26"/>
    <mergeCell ref="D27:P27"/>
    <mergeCell ref="C15:P15"/>
    <mergeCell ref="D16:P16"/>
    <mergeCell ref="D18:P18"/>
    <mergeCell ref="D19:P19"/>
    <mergeCell ref="D20:P20"/>
    <mergeCell ref="D21:P21"/>
    <mergeCell ref="D8:P8"/>
    <mergeCell ref="D9:P9"/>
    <mergeCell ref="D10:P10"/>
    <mergeCell ref="C11:P11"/>
    <mergeCell ref="C12:P12"/>
    <mergeCell ref="B14:P14"/>
    <mergeCell ref="B2:P2"/>
    <mergeCell ref="B3:P3"/>
    <mergeCell ref="C4:P4"/>
    <mergeCell ref="C5:P5"/>
    <mergeCell ref="D6:P6"/>
    <mergeCell ref="D7:P7"/>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TH-MV</vt:lpstr>
      <vt:lpstr>TH - BR</vt:lpstr>
      <vt:lpstr>CT - MV</vt:lpstr>
      <vt:lpstr>CT - BR</vt:lpstr>
      <vt:lpstr>Huong dan BR</vt:lpstr>
      <vt:lpstr>Huong dan MV</vt:lpstr>
      <vt:lpstr>DSBR</vt:lpstr>
      <vt:lpstr>DSMV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2017-02-13T04:12:19Z</cp:lastPrinted>
  <dcterms:created xsi:type="dcterms:W3CDTF">1996-10-14T23:33:28Z</dcterms:created>
  <dcterms:modified xsi:type="dcterms:W3CDTF">2017-02-16T01:14:16Z</dcterms:modified>
</cp:coreProperties>
</file>