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defaultThemeVersion="124226"/>
  <mc:AlternateContent xmlns:mc="http://schemas.openxmlformats.org/markup-compatibility/2006">
    <mc:Choice Requires="x15">
      <x15ac:absPath xmlns:x15ac="http://schemas.microsoft.com/office/spreadsheetml/2010/11/ac" url="C:\Users\User1\Desktop\KT-KD-KN\SO SACH\3702076037\2012\"/>
    </mc:Choice>
  </mc:AlternateContent>
  <bookViews>
    <workbookView xWindow="0" yWindow="0" windowWidth="20400" windowHeight="8820" tabRatio="756"/>
  </bookViews>
  <sheets>
    <sheet name="TH-MV" sheetId="15" r:id="rId1"/>
    <sheet name="TH - BR" sheetId="16" r:id="rId2"/>
    <sheet name="Huong dan BR" sheetId="2" r:id="rId3"/>
    <sheet name="Huong dan MV" sheetId="4" r:id="rId4"/>
  </sheets>
  <definedNames>
    <definedName name="_xlnm._FilterDatabase" localSheetId="1" hidden="1">'TH - BR'!$A$16:$L$51</definedName>
    <definedName name="_xlnm._FilterDatabase" localSheetId="0" hidden="1">'TH-MV'!$A$16:$O$51</definedName>
    <definedName name="DSBR">'Huong dan BR'!$R$2:$S$66</definedName>
    <definedName name="DSMV">'Huong dan MV'!$R$2:$T$50</definedName>
  </definedNames>
  <calcPr calcId="162913" concurrentCalc="0"/>
</workbook>
</file>

<file path=xl/calcChain.xml><?xml version="1.0" encoding="utf-8"?>
<calcChain xmlns="http://schemas.openxmlformats.org/spreadsheetml/2006/main">
  <c r="H67" i="15" l="1"/>
  <c r="H66" i="15"/>
  <c r="F60" i="16"/>
  <c r="F59" i="16"/>
  <c r="B30" i="16"/>
  <c r="B31" i="16"/>
  <c r="B32" i="16"/>
  <c r="B33" i="16"/>
  <c r="B34" i="16"/>
  <c r="B35" i="16"/>
  <c r="B36" i="16"/>
  <c r="B37" i="16"/>
  <c r="B38" i="16"/>
  <c r="B39" i="16"/>
  <c r="B40" i="16"/>
  <c r="B41" i="16"/>
  <c r="B42" i="16"/>
  <c r="B43" i="16"/>
  <c r="B44" i="16"/>
  <c r="B45" i="16"/>
  <c r="B46" i="16"/>
  <c r="B47" i="16"/>
  <c r="B48" i="16"/>
  <c r="B49" i="16"/>
  <c r="B50" i="16"/>
  <c r="B51" i="16"/>
  <c r="B27" i="16"/>
  <c r="B28" i="16"/>
  <c r="B29" i="16"/>
  <c r="K53" i="16"/>
  <c r="J53" i="16"/>
  <c r="J52" i="15"/>
  <c r="L52"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29" i="16"/>
  <c r="H30" i="16"/>
  <c r="H31" i="16"/>
  <c r="H32" i="16"/>
  <c r="H33" i="16"/>
  <c r="H34" i="16"/>
  <c r="H35" i="16"/>
  <c r="H36" i="16"/>
  <c r="H37" i="16"/>
  <c r="H38" i="16"/>
  <c r="H39" i="16"/>
  <c r="H40" i="16"/>
  <c r="H41" i="16"/>
  <c r="H42" i="16"/>
  <c r="H43" i="16"/>
  <c r="H44" i="16"/>
  <c r="H45" i="16"/>
  <c r="H46" i="16"/>
  <c r="H47" i="16"/>
  <c r="H48" i="16"/>
  <c r="H49" i="16"/>
  <c r="H50" i="16"/>
  <c r="H51" i="16"/>
  <c r="H20" i="15"/>
  <c r="B48" i="15"/>
  <c r="B49" i="15"/>
  <c r="B50" i="15"/>
  <c r="H19" i="15"/>
  <c r="D19" i="15"/>
  <c r="H28" i="16"/>
  <c r="H27" i="16"/>
  <c r="D18" i="15"/>
  <c r="H18" i="15"/>
  <c r="B26" i="15"/>
  <c r="B27" i="15"/>
  <c r="B28" i="15"/>
  <c r="B29" i="15"/>
  <c r="B30" i="15"/>
  <c r="B31" i="15"/>
  <c r="B32" i="15"/>
  <c r="B33" i="15"/>
  <c r="B34" i="15"/>
  <c r="B35" i="15"/>
  <c r="B36" i="15"/>
  <c r="B37" i="15"/>
  <c r="B38" i="15"/>
  <c r="B39" i="15"/>
  <c r="B40" i="15"/>
  <c r="B41" i="15"/>
  <c r="B42" i="15"/>
  <c r="B43" i="15"/>
  <c r="B44" i="15"/>
  <c r="B45" i="15"/>
  <c r="B46" i="15"/>
  <c r="B47" i="15"/>
  <c r="B25" i="15"/>
  <c r="B24" i="15"/>
  <c r="B23" i="15"/>
  <c r="B22" i="15"/>
  <c r="B21" i="15"/>
  <c r="B20" i="15"/>
  <c r="B19" i="15"/>
  <c r="B18" i="15"/>
</calcChain>
</file>

<file path=xl/comments1.xml><?xml version="1.0" encoding="utf-8"?>
<comments xmlns="http://schemas.openxmlformats.org/spreadsheetml/2006/main">
  <authors>
    <author>FIS-CMCSOFT</author>
  </authors>
  <commentList>
    <comment ref="B13" authorId="0" shapeId="0">
      <text>
        <r>
          <rPr>
            <sz val="8"/>
            <color indexed="81"/>
            <rFont val="Tahoma"/>
            <family val="2"/>
          </rPr>
          <t>Thông tin này bắt buộc phải nhập</t>
        </r>
      </text>
    </comment>
    <comment ref="H13" authorId="0" shapeId="0">
      <text>
        <r>
          <rPr>
            <sz val="8"/>
            <color indexed="81"/>
            <rFont val="Tahoma"/>
            <family val="2"/>
          </rPr>
          <t>Mã sô thuế theo hóa đơn mua hàng</t>
        </r>
      </text>
    </comment>
    <comment ref="I13" authorId="0" shapeId="0">
      <text>
        <r>
          <rPr>
            <sz val="8"/>
            <color indexed="81"/>
            <rFont val="Tahoma"/>
            <family val="2"/>
          </rPr>
          <t>Tên loại mặt hàng</t>
        </r>
      </text>
    </comment>
    <comment ref="K13" authorId="0" shapeId="0">
      <text>
        <r>
          <rPr>
            <sz val="8"/>
            <color indexed="81"/>
            <rFont val="Tahoma"/>
            <family val="2"/>
          </rPr>
          <t>Thuế suất thuế GTGT định dạng là text. Nếu thuế suất 10% nhập là 10, 5% nhập là 5</t>
        </r>
      </text>
    </comment>
    <comment ref="D15" authorId="0" shapeId="0">
      <text>
        <r>
          <rPr>
            <sz val="8"/>
            <color indexed="81"/>
            <rFont val="Tahoma"/>
            <family val="2"/>
          </rPr>
          <t>Nhập ký hiệu hóa đơn</t>
        </r>
      </text>
    </comment>
    <comment ref="E15" authorId="0" shapeId="0">
      <text>
        <r>
          <rPr>
            <sz val="8"/>
            <color indexed="81"/>
            <rFont val="Tahoma"/>
            <family val="2"/>
          </rPr>
          <t>Nhập số hóa đơn</t>
        </r>
      </text>
    </comment>
    <comment ref="F15" authorId="0" shape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shapeId="0">
      <text>
        <r>
          <rPr>
            <sz val="8"/>
            <color indexed="81"/>
            <rFont val="Tahoma"/>
            <family val="2"/>
          </rPr>
          <t>Thông tin này bắt buộc phải nhập</t>
        </r>
      </text>
    </comment>
    <comment ref="D15" authorId="0" shapeId="0">
      <text>
        <r>
          <rPr>
            <sz val="8"/>
            <color indexed="81"/>
            <rFont val="Tahoma"/>
            <family val="2"/>
          </rPr>
          <t>Nhập ký hiệu hóa đơn theo đúng các hóa đơn, chứng từ bán ra</t>
        </r>
      </text>
    </comment>
    <comment ref="E15" authorId="0" shapeId="0">
      <text>
        <r>
          <rPr>
            <sz val="8"/>
            <color indexed="81"/>
            <rFont val="Tahoma"/>
            <family val="2"/>
          </rPr>
          <t>Nhập số hóa đơn theo đúng các hóa đơn, chứng từ bán ra.</t>
        </r>
      </text>
    </comment>
    <comment ref="F15" authorId="0" shape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<sst xmlns="http://schemas.openxmlformats.org/spreadsheetml/2006/main" count="439" uniqueCount="213">
  <si>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</si>
  <si>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</si>
  <si>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</si>
  <si>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</si>
  <si>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</si>
  <si>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</si>
  <si>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</si>
  <si>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</si>
  <si>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</si>
  <si>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</si>
  <si>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</si>
  <si>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</si>
  <si>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</si>
  <si>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</si>
  <si>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</si>
  <si>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</si>
  <si>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</si>
  <si>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</si>
  <si>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</si>
  <si>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</si>
  <si>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</si>
  <si>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</si>
  <si>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</si>
  <si>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</si>
  <si>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</si>
  <si>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</si>
  <si>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</si>
  <si>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</si>
  <si>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</si>
  <si>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</si>
  <si>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</si>
  <si>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</si>
  <si>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</si>
  <si>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</si>
  <si>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</si>
  <si>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</si>
  <si>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</si>
  <si>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</si>
  <si>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</si>
  <si>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</si>
  <si>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</si>
  <si>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</si>
  <si>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</si>
  <si>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</si>
  <si>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</si>
  <si>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</si>
  <si>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</si>
  <si>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</si>
  <si>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</si>
  <si>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</si>
  <si>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</si>
  <si>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</si>
  <si>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</si>
  <si>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</si>
  <si>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</si>
  <si>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</si>
  <si>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</si>
  <si>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</si>
  <si>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</si>
  <si>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</si>
  <si>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</si>
  <si>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</si>
  <si>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</si>
  <si>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</si>
  <si>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</si>
  <si>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</si>
  <si>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</si>
  <si>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</si>
  <si>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</si>
  <si>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</si>
  <si>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</si>
  <si>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</si>
  <si>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</si>
  <si>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</si>
  <si>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</si>
  <si>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</si>
  <si>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</si>
  <si>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</si>
  <si>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</si>
  <si>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</si>
  <si>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</si>
  <si>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</si>
  <si>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</si>
  <si>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</si>
  <si>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</si>
  <si>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</si>
  <si>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</si>
  <si>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</si>
  <si>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</si>
  <si>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</si>
  <si>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</si>
  <si>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</si>
  <si>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</si>
  <si>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</si>
  <si>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</si>
  <si>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</si>
  <si>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</si>
  <si>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0002245</t>
  </si>
  <si>
    <t>Giấy tấm</t>
  </si>
  <si>
    <t>2206259;2206605</t>
  </si>
  <si>
    <t>2298848;2299165</t>
  </si>
  <si>
    <t>1509145</t>
  </si>
  <si>
    <t>2608445;2608107</t>
  </si>
  <si>
    <t>0003907</t>
  </si>
  <si>
    <t>3646547;3646884</t>
  </si>
  <si>
    <t>0002586</t>
  </si>
  <si>
    <t>0004174</t>
  </si>
  <si>
    <t>0001586</t>
  </si>
  <si>
    <t>0001791</t>
  </si>
  <si>
    <t>0009812</t>
  </si>
  <si>
    <t>0029543</t>
  </si>
  <si>
    <t>0000302</t>
  </si>
  <si>
    <t>5121410;5121727</t>
  </si>
  <si>
    <t>0002841</t>
  </si>
  <si>
    <t>0002616</t>
  </si>
  <si>
    <t>0937257</t>
  </si>
  <si>
    <t>0020123</t>
  </si>
  <si>
    <t>0003824</t>
  </si>
  <si>
    <t>6941430; 6941726</t>
  </si>
  <si>
    <t>0005866</t>
  </si>
  <si>
    <t>0006056</t>
  </si>
  <si>
    <t>Vật dụng phòng khách</t>
  </si>
  <si>
    <t>Phí cấp sec</t>
  </si>
  <si>
    <t>Vietcombank</t>
  </si>
  <si>
    <t>0069867</t>
  </si>
  <si>
    <t>0069891</t>
  </si>
  <si>
    <t>0029544</t>
  </si>
  <si>
    <t>0016374</t>
  </si>
  <si>
    <t>0000000</t>
  </si>
  <si>
    <t xml:space="preserve">Giấy tấm </t>
  </si>
  <si>
    <t>Cty TNHH Tân Kim Thành</t>
  </si>
  <si>
    <t>Cty TNHH Thiết Kế In Ấn Minh Hùng</t>
  </si>
  <si>
    <t>Cty TNHH SX TM Và Dịch Vụ Phúc Vinh</t>
  </si>
  <si>
    <t>Tập Đoàn Viễn Thông Quân Đội</t>
  </si>
  <si>
    <t>Cty TNHH SX TM Bao Bì Giấy Nam Long</t>
  </si>
  <si>
    <t>Cty TNHH MTV Ba Mươi Tháng Tư</t>
  </si>
  <si>
    <t>Cty CP Gạch Ngói Nhị Hiệp</t>
  </si>
  <si>
    <t>Cty TNHH MTV Hòa Phương Linh</t>
  </si>
  <si>
    <t>CN Cty CP Đại Việt Trí Tuệ</t>
  </si>
  <si>
    <t>Cty TNHH DV Vận Tải TM Cơ Khí Chế Tạo Máy Hải Linh</t>
  </si>
  <si>
    <t>Dây mạ kẽm</t>
  </si>
  <si>
    <t>9</t>
  </si>
  <si>
    <t>Tiền đặt in hóa đơn</t>
  </si>
  <si>
    <t>Thanh toán tiền viễn thông</t>
  </si>
  <si>
    <t>Vật liệu xây dựng</t>
  </si>
  <si>
    <t>3701648443</t>
  </si>
  <si>
    <t>PV/11P</t>
  </si>
  <si>
    <t>3700651436</t>
  </si>
  <si>
    <t>NL/11P</t>
  </si>
  <si>
    <t>0303015291</t>
  </si>
  <si>
    <t>KT/11P</t>
  </si>
  <si>
    <t>0303494894</t>
  </si>
  <si>
    <t>MH/12P</t>
  </si>
  <si>
    <t>0100109106</t>
  </si>
  <si>
    <t>AB/12P</t>
  </si>
  <si>
    <t>0100112437044</t>
  </si>
  <si>
    <t>VC/16T</t>
  </si>
  <si>
    <t>0309936059</t>
  </si>
  <si>
    <t>DM/12P</t>
  </si>
  <si>
    <t>3700358798</t>
  </si>
  <si>
    <t>NH/12P</t>
  </si>
  <si>
    <t>3701775089</t>
  </si>
  <si>
    <t>PL/12P</t>
  </si>
  <si>
    <t>0100368421012</t>
  </si>
  <si>
    <t>LB/12P</t>
  </si>
  <si>
    <t>0311083908</t>
  </si>
  <si>
    <t>HL/12P</t>
  </si>
  <si>
    <t>Cty TNHH Phan Hoàng Phát</t>
  </si>
  <si>
    <t>3701738908</t>
  </si>
  <si>
    <t>Cty TNHH Nhựa Hưng Phú</t>
  </si>
  <si>
    <t>0310999127</t>
  </si>
  <si>
    <t>Cty TNHH TM Lê Gia Phát</t>
  </si>
  <si>
    <t>3701201729</t>
  </si>
  <si>
    <t>Cty TNHH Chánh Kiết</t>
  </si>
  <si>
    <t>3700307987</t>
  </si>
  <si>
    <t>Cty TNHH SX TM Nhật Quang Phát</t>
  </si>
  <si>
    <t>3602617980</t>
  </si>
  <si>
    <t>Cty TNHH TM DV SX Thiên Xứng</t>
  </si>
  <si>
    <t>0302433747</t>
  </si>
  <si>
    <t>Cty TNHH MTV SX TM Tân Thịnh Phát</t>
  </si>
  <si>
    <t>0311475542</t>
  </si>
  <si>
    <t>Cty TNHH SX Vạn Phú</t>
  </si>
  <si>
    <t>0311108052</t>
  </si>
  <si>
    <t>Cty TNHH MTV SX TM Tôn Hiệp Hưng</t>
  </si>
  <si>
    <t>0311871225</t>
  </si>
  <si>
    <t>0000001</t>
  </si>
  <si>
    <t>0000003</t>
  </si>
  <si>
    <t>0000004</t>
  </si>
  <si>
    <t>0000005</t>
  </si>
  <si>
    <t>0000006</t>
  </si>
  <si>
    <t>0000007</t>
  </si>
  <si>
    <t>0000008</t>
  </si>
  <si>
    <t>0000009</t>
  </si>
  <si>
    <t>0000010</t>
  </si>
  <si>
    <t>0000011</t>
  </si>
  <si>
    <t>0000012</t>
  </si>
  <si>
    <t>0000013</t>
  </si>
  <si>
    <t>0000014</t>
  </si>
  <si>
    <t>0000015</t>
  </si>
  <si>
    <t>0000016</t>
  </si>
  <si>
    <t>0000017</t>
  </si>
  <si>
    <t>0000018</t>
  </si>
  <si>
    <t>0000019</t>
  </si>
  <si>
    <t>0000020</t>
  </si>
  <si>
    <t>0000021</t>
  </si>
  <si>
    <t>0000022</t>
  </si>
  <si>
    <t>0000023</t>
  </si>
  <si>
    <t>0000024</t>
  </si>
  <si>
    <t>0000025</t>
  </si>
  <si>
    <t>0000026</t>
  </si>
  <si>
    <t>THUNG CARTON</t>
  </si>
  <si>
    <t xml:space="preserve">Tổng giá trị hàng hoá, dịch vụ mua vào:       </t>
  </si>
  <si>
    <t xml:space="preserve">Tổng thuế GTGT của hàng hoá, dịch vụ mua vào: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</si>
</sst>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d/mm/yyyy;@"/>
    <numFmt numFmtId="165" formatCode="_(* #,##0_);_(* \(#,##0\);_(* &quot;-&quot;??_);_(@_)"/>
  </numFmts>
  <fonts count="12">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2">
    <fill>
      <patternFill patternType="none"/>
    </fill>
    <fill>
      <patternFill patternType="gray125"/>
    </fill>
  </fills>
  <borders count="23">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74">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quotePrefix="1" applyNumberFormat="1" applyFont="1" applyBorder="1" applyAlignment="1">
      <alignment horizontal="center" vertical="center" wrapText="1"/>
    </xf>
    <xf numFmtId="49" fontId="9" fillId="0" borderId="10" xfId="0"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left"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6" fillId="0" borderId="0" xfId="0" applyFont="1" applyAlignment="1">
      <alignment horizontal="left" vertical="center"/>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49" fontId="6" fillId="0" borderId="18" xfId="0" applyNumberFormat="1" applyFont="1" applyBorder="1" applyAlignment="1">
      <alignment horizontal="left" vertical="center" wrapText="1"/>
    </xf>
    <xf numFmtId="49" fontId="6" fillId="0" borderId="13" xfId="0" applyNumberFormat="1" applyFont="1" applyBorder="1" applyAlignment="1">
      <alignment horizontal="left"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2"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8" fillId="0" borderId="21"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2" xfId="4" quotePrefix="1" applyFont="1" applyBorder="1" applyAlignment="1">
      <alignment horizontal="left"/>
    </xf>
    <xf numFmtId="165" fontId="8" fillId="0" borderId="0" xfId="1" applyNumberFormat="1" applyFont="1" applyAlignment="1">
      <alignment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Q73"/>
  <sheetViews>
    <sheetView tabSelected="1" topLeftCell="B12" zoomScale="90" zoomScaleNormal="90" workbookViewId="0">
      <pane ySplit="6" topLeftCell="A57" activePane="bottomLeft" state="frozen"/>
      <selection activeCell="B12" sqref="B12"/>
      <selection pane="bottomLeft" activeCell="D71" sqref="D71"/>
    </sheetView>
  </sheetViews>
  <sheetFormatPr defaultRowHeight="15"/>
  <cols>
    <col min="1" max="1" width="2.140625" style="1" customWidth="1"/>
    <col min="2" max="2" width="6.28515625" style="1" customWidth="1"/>
    <col min="3" max="3" width="12.85546875" style="1" hidden="1" customWidth="1"/>
    <col min="4" max="4" width="8" style="1" customWidth="1"/>
    <col min="5" max="5" width="14.140625"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15.140625" style="1" customWidth="1"/>
    <col min="15" max="15" width="13.140625" style="1" bestFit="1" customWidth="1"/>
    <col min="16" max="16" width="16" style="1" bestFit="1" customWidth="1"/>
    <col min="17" max="16384" width="9.140625" style="1"/>
  </cols>
  <sheetData>
    <row r="1" spans="1:13" s="40" customFormat="1">
      <c r="D1" s="41"/>
      <c r="E1" s="42"/>
      <c r="F1" s="41"/>
      <c r="G1" s="41"/>
      <c r="H1" s="41"/>
      <c r="I1" s="41"/>
      <c r="K1" s="43"/>
      <c r="M1" s="41"/>
    </row>
    <row r="2" spans="1:13" s="40" customFormat="1">
      <c r="D2" s="41"/>
      <c r="E2" s="42"/>
      <c r="F2" s="41"/>
      <c r="G2" s="41"/>
      <c r="H2" s="41"/>
      <c r="I2" s="41"/>
      <c r="K2" s="43"/>
      <c r="M2" s="41"/>
    </row>
    <row r="3" spans="1:13" s="40" customFormat="1">
      <c r="B3" s="44"/>
      <c r="C3" s="44"/>
      <c r="D3" s="41"/>
      <c r="E3" s="42"/>
      <c r="F3" s="41"/>
      <c r="G3" s="41"/>
      <c r="H3" s="41"/>
      <c r="I3" s="41"/>
      <c r="K3" s="43"/>
      <c r="M3" s="41"/>
    </row>
    <row r="4" spans="1:13" s="40" customFormat="1" ht="30.75" customHeight="1">
      <c r="B4" s="120" t="s">
        <v>68</v>
      </c>
      <c r="C4" s="120"/>
      <c r="D4" s="120"/>
      <c r="E4" s="120"/>
      <c r="F4" s="120"/>
      <c r="G4" s="120"/>
      <c r="H4" s="120"/>
      <c r="I4" s="120"/>
      <c r="J4" s="120"/>
      <c r="K4" s="120"/>
      <c r="L4" s="120"/>
      <c r="M4" s="120"/>
    </row>
    <row r="5" spans="1:13" s="40" customFormat="1" hidden="1">
      <c r="A5" s="40" t="s">
        <v>69</v>
      </c>
      <c r="B5" s="121"/>
      <c r="C5" s="121"/>
      <c r="D5" s="121"/>
      <c r="E5" s="121"/>
      <c r="F5" s="121"/>
      <c r="G5" s="121"/>
      <c r="H5" s="121"/>
      <c r="I5" s="121"/>
      <c r="J5" s="121"/>
      <c r="K5" s="121"/>
      <c r="L5" s="121"/>
      <c r="M5" s="121"/>
    </row>
    <row r="6" spans="1:13" s="40" customFormat="1" ht="23.25" customHeight="1">
      <c r="B6" s="122" t="s">
        <v>0</v>
      </c>
      <c r="C6" s="122"/>
      <c r="D6" s="122"/>
      <c r="E6" s="122"/>
      <c r="F6" s="122"/>
      <c r="G6" s="122"/>
      <c r="H6" s="122"/>
      <c r="I6" s="122"/>
      <c r="J6" s="122"/>
      <c r="K6" s="122"/>
      <c r="L6" s="122"/>
      <c r="M6" s="122"/>
    </row>
    <row r="7" spans="1:13" s="40" customFormat="1">
      <c r="B7" s="122" t="s">
        <v>70</v>
      </c>
      <c r="C7" s="122"/>
      <c r="D7" s="122"/>
      <c r="E7" s="122"/>
      <c r="F7" s="122"/>
      <c r="G7" s="122"/>
      <c r="H7" s="122"/>
      <c r="I7" s="122"/>
      <c r="J7" s="122"/>
      <c r="K7" s="122"/>
      <c r="L7" s="122"/>
      <c r="M7" s="122"/>
    </row>
    <row r="8" spans="1:13" s="40" customFormat="1">
      <c r="B8" s="42"/>
      <c r="C8" s="42"/>
      <c r="D8" s="41"/>
      <c r="E8" s="42"/>
      <c r="F8" s="41"/>
      <c r="G8" s="41"/>
      <c r="H8" s="41"/>
      <c r="I8" s="41"/>
      <c r="K8" s="43"/>
      <c r="M8" s="41"/>
    </row>
    <row r="9" spans="1:13" s="40" customFormat="1">
      <c r="B9" s="119" t="s">
        <v>1</v>
      </c>
      <c r="C9" s="119"/>
      <c r="D9" s="119"/>
      <c r="E9" s="119"/>
      <c r="F9" s="119"/>
      <c r="G9" s="119"/>
      <c r="H9" s="119"/>
      <c r="I9" s="119"/>
      <c r="J9" s="119"/>
      <c r="K9" s="119"/>
      <c r="L9" s="119"/>
      <c r="M9" s="119"/>
    </row>
    <row r="10" spans="1:13" s="40" customFormat="1">
      <c r="B10" s="119" t="s">
        <v>2</v>
      </c>
      <c r="C10" s="119"/>
      <c r="D10" s="119"/>
      <c r="E10" s="119"/>
      <c r="F10" s="119"/>
      <c r="G10" s="119"/>
      <c r="H10" s="119"/>
      <c r="I10" s="119"/>
      <c r="J10" s="119"/>
      <c r="K10" s="119"/>
      <c r="L10" s="119"/>
      <c r="M10" s="119"/>
    </row>
    <row r="11" spans="1:13" s="40" customFormat="1">
      <c r="B11" s="45"/>
      <c r="C11" s="45"/>
      <c r="D11" s="41"/>
      <c r="E11" s="42"/>
      <c r="F11" s="41"/>
      <c r="G11" s="41"/>
      <c r="H11" s="41"/>
      <c r="I11" s="41"/>
      <c r="K11" s="43"/>
      <c r="M11" s="41"/>
    </row>
    <row r="12" spans="1:13" s="40" customFormat="1">
      <c r="B12" s="123" t="s">
        <v>3</v>
      </c>
      <c r="C12" s="123"/>
      <c r="D12" s="123"/>
      <c r="E12" s="123"/>
      <c r="F12" s="123"/>
      <c r="G12" s="123"/>
      <c r="H12" s="123"/>
      <c r="I12" s="123"/>
      <c r="J12" s="123"/>
      <c r="K12" s="123"/>
      <c r="L12" s="123"/>
      <c r="M12" s="123"/>
    </row>
    <row r="13" spans="1:13" s="40" customFormat="1" ht="12.75" customHeight="1">
      <c r="B13" s="124" t="s">
        <v>4</v>
      </c>
      <c r="C13" s="125"/>
      <c r="D13" s="125"/>
      <c r="E13" s="125"/>
      <c r="F13" s="126"/>
      <c r="G13" s="129" t="s">
        <v>71</v>
      </c>
      <c r="H13" s="129" t="s">
        <v>72</v>
      </c>
      <c r="I13" s="129" t="s">
        <v>6</v>
      </c>
      <c r="J13" s="129" t="s">
        <v>73</v>
      </c>
      <c r="K13" s="130" t="s">
        <v>74</v>
      </c>
      <c r="L13" s="129" t="s">
        <v>7</v>
      </c>
      <c r="M13" s="129" t="s">
        <v>8</v>
      </c>
    </row>
    <row r="14" spans="1:13" s="40" customFormat="1" ht="4.5" customHeight="1">
      <c r="B14" s="124"/>
      <c r="C14" s="127"/>
      <c r="D14" s="127"/>
      <c r="E14" s="127"/>
      <c r="F14" s="128"/>
      <c r="G14" s="129"/>
      <c r="H14" s="129"/>
      <c r="I14" s="129"/>
      <c r="J14" s="129"/>
      <c r="K14" s="130"/>
      <c r="L14" s="129"/>
      <c r="M14" s="129"/>
    </row>
    <row r="15" spans="1:13" s="40" customFormat="1" ht="52.5" customHeight="1">
      <c r="B15" s="124"/>
      <c r="C15" s="46" t="s">
        <v>48</v>
      </c>
      <c r="D15" s="46" t="s">
        <v>9</v>
      </c>
      <c r="E15" s="46" t="s">
        <v>10</v>
      </c>
      <c r="F15" s="46" t="s">
        <v>11</v>
      </c>
      <c r="G15" s="129"/>
      <c r="H15" s="129"/>
      <c r="I15" s="129"/>
      <c r="J15" s="129"/>
      <c r="K15" s="130"/>
      <c r="L15" s="129"/>
      <c r="M15" s="129"/>
    </row>
    <row r="16" spans="1:13" s="40" customFormat="1">
      <c r="B16" s="47" t="s">
        <v>23</v>
      </c>
      <c r="C16" s="48" t="s">
        <v>24</v>
      </c>
      <c r="D16" s="49" t="s">
        <v>25</v>
      </c>
      <c r="E16" s="48" t="s">
        <v>26</v>
      </c>
      <c r="F16" s="48" t="s">
        <v>27</v>
      </c>
      <c r="G16" s="48" t="s">
        <v>28</v>
      </c>
      <c r="H16" s="48" t="s">
        <v>29</v>
      </c>
      <c r="I16" s="49" t="s">
        <v>30</v>
      </c>
      <c r="J16" s="50" t="s">
        <v>31</v>
      </c>
      <c r="K16" s="49" t="s">
        <v>32</v>
      </c>
      <c r="L16" s="48" t="s">
        <v>49</v>
      </c>
      <c r="M16" s="48" t="s">
        <v>75</v>
      </c>
    </row>
    <row r="17" spans="2:17" s="40" customFormat="1" ht="19.5" customHeight="1">
      <c r="B17" s="51" t="s">
        <v>76</v>
      </c>
      <c r="C17" s="51"/>
      <c r="D17" s="51"/>
      <c r="E17" s="51"/>
      <c r="F17" s="51"/>
      <c r="G17" s="51"/>
      <c r="H17" s="51"/>
      <c r="I17" s="51"/>
      <c r="J17" s="51"/>
      <c r="K17" s="51"/>
      <c r="L17" s="51"/>
      <c r="M17" s="51"/>
    </row>
    <row r="18" spans="2:17" s="40" customFormat="1" ht="19.5" customHeight="1">
      <c r="B18" s="52">
        <f>IF(G18&lt;&gt;"",ROW()-17,"")</f>
        <v>1</v>
      </c>
      <c r="C18" s="53"/>
      <c r="D18" s="54" t="str">
        <f t="shared" ref="D18:D50" si="0">IF(ISNA(VLOOKUP(G18,DSMV,3,0)),"",VLOOKUP(G18,DSMV,3,0))</f>
        <v>KT/11P</v>
      </c>
      <c r="E18" s="55" t="s">
        <v>105</v>
      </c>
      <c r="F18" s="96">
        <v>41136</v>
      </c>
      <c r="G18" s="56" t="s">
        <v>130</v>
      </c>
      <c r="H18" s="98" t="str">
        <f t="shared" ref="H18:H50" si="1">IF(ISNA(VLOOKUP(G18,DSMV,2,0)),"",VLOOKUP(G18,DSMV,2,0))</f>
        <v>0303015291</v>
      </c>
      <c r="I18" s="57" t="s">
        <v>140</v>
      </c>
      <c r="J18" s="58">
        <v>2580000</v>
      </c>
      <c r="K18" s="59">
        <v>0.1</v>
      </c>
      <c r="L18" s="58">
        <v>258000</v>
      </c>
      <c r="M18" s="60" t="s">
        <v>141</v>
      </c>
      <c r="N18" s="61"/>
      <c r="O18" s="62"/>
      <c r="P18" s="61"/>
      <c r="Q18" s="63"/>
    </row>
    <row r="19" spans="2:17" s="40" customFormat="1" ht="19.5" customHeight="1">
      <c r="B19" s="64">
        <f>IF(G19&lt;&gt;"",ROW()-17,"")</f>
        <v>2</v>
      </c>
      <c r="C19" s="65"/>
      <c r="D19" s="66" t="str">
        <f t="shared" si="0"/>
        <v>MH/12P</v>
      </c>
      <c r="E19" s="67" t="s">
        <v>113</v>
      </c>
      <c r="F19" s="97">
        <v>41142</v>
      </c>
      <c r="G19" s="12" t="s">
        <v>131</v>
      </c>
      <c r="H19" s="99" t="str">
        <f t="shared" si="1"/>
        <v>0303494894</v>
      </c>
      <c r="I19" s="68" t="s">
        <v>142</v>
      </c>
      <c r="J19" s="69">
        <v>3400000</v>
      </c>
      <c r="K19" s="59">
        <v>0.1</v>
      </c>
      <c r="L19" s="69">
        <v>340000</v>
      </c>
      <c r="M19" s="70" t="s">
        <v>141</v>
      </c>
      <c r="N19" s="61"/>
      <c r="O19" s="62"/>
      <c r="P19" s="61"/>
      <c r="Q19" s="63"/>
    </row>
    <row r="20" spans="2:17" s="40" customFormat="1" ht="19.5" customHeight="1">
      <c r="B20" s="64">
        <f t="shared" ref="B20:B50" si="2">IF(G20&lt;&gt;"",ROW()-17,"")</f>
        <v>3</v>
      </c>
      <c r="C20" s="65"/>
      <c r="D20" s="66" t="str">
        <f t="shared" si="0"/>
        <v>PV/11P</v>
      </c>
      <c r="E20" s="65" t="s">
        <v>124</v>
      </c>
      <c r="F20" s="97">
        <v>41153</v>
      </c>
      <c r="G20" s="68" t="s">
        <v>132</v>
      </c>
      <c r="H20" s="99" t="str">
        <f t="shared" si="1"/>
        <v>3701648443</v>
      </c>
      <c r="I20" s="68" t="s">
        <v>129</v>
      </c>
      <c r="J20" s="69">
        <v>13135200</v>
      </c>
      <c r="K20" s="59">
        <v>0.1</v>
      </c>
      <c r="L20" s="69">
        <v>1313520</v>
      </c>
      <c r="M20" s="70" t="s">
        <v>141</v>
      </c>
      <c r="N20" s="61"/>
      <c r="O20" s="62"/>
      <c r="P20" s="61"/>
    </row>
    <row r="21" spans="2:17" s="40" customFormat="1" ht="19.5" customHeight="1">
      <c r="B21" s="64">
        <f t="shared" si="2"/>
        <v>4</v>
      </c>
      <c r="C21" s="65"/>
      <c r="D21" s="66" t="str">
        <f t="shared" si="0"/>
        <v>PV/11P</v>
      </c>
      <c r="E21" s="65" t="s">
        <v>125</v>
      </c>
      <c r="F21" s="97">
        <v>41155</v>
      </c>
      <c r="G21" s="68" t="s">
        <v>132</v>
      </c>
      <c r="H21" s="99" t="str">
        <f t="shared" si="1"/>
        <v>3701648443</v>
      </c>
      <c r="I21" s="68" t="s">
        <v>129</v>
      </c>
      <c r="J21" s="69">
        <v>10954000</v>
      </c>
      <c r="K21" s="59">
        <v>0.1</v>
      </c>
      <c r="L21" s="69">
        <v>1095400</v>
      </c>
      <c r="M21" s="70" t="s">
        <v>141</v>
      </c>
      <c r="N21" s="61"/>
      <c r="O21" s="62"/>
      <c r="P21" s="61"/>
    </row>
    <row r="22" spans="2:17" s="40" customFormat="1" ht="19.5" customHeight="1">
      <c r="B22" s="64">
        <f t="shared" si="2"/>
        <v>5</v>
      </c>
      <c r="C22" s="65"/>
      <c r="D22" s="66" t="str">
        <f t="shared" si="0"/>
        <v>PV/11P</v>
      </c>
      <c r="E22" s="65" t="s">
        <v>107</v>
      </c>
      <c r="F22" s="97">
        <v>41156</v>
      </c>
      <c r="G22" s="68" t="s">
        <v>132</v>
      </c>
      <c r="H22" s="99" t="str">
        <f t="shared" si="1"/>
        <v>3701648443</v>
      </c>
      <c r="I22" s="68" t="s">
        <v>129</v>
      </c>
      <c r="J22" s="14">
        <v>14208260</v>
      </c>
      <c r="K22" s="59">
        <v>0.1</v>
      </c>
      <c r="L22" s="69">
        <v>1420826</v>
      </c>
      <c r="M22" s="70" t="s">
        <v>141</v>
      </c>
      <c r="N22" s="61"/>
      <c r="O22" s="62"/>
      <c r="P22" s="61"/>
    </row>
    <row r="23" spans="2:17" s="40" customFormat="1" ht="19.5" customHeight="1">
      <c r="B23" s="64">
        <f t="shared" si="2"/>
        <v>6</v>
      </c>
      <c r="C23" s="65"/>
      <c r="D23" s="66" t="str">
        <f t="shared" si="0"/>
        <v>PV/11P</v>
      </c>
      <c r="E23" s="65" t="s">
        <v>114</v>
      </c>
      <c r="F23" s="97">
        <v>41160</v>
      </c>
      <c r="G23" s="68" t="s">
        <v>132</v>
      </c>
      <c r="H23" s="99" t="str">
        <f t="shared" si="1"/>
        <v>3701648443</v>
      </c>
      <c r="I23" s="68" t="s">
        <v>129</v>
      </c>
      <c r="J23" s="69">
        <v>5133600</v>
      </c>
      <c r="K23" s="59">
        <v>0.1</v>
      </c>
      <c r="L23" s="69">
        <v>513360</v>
      </c>
      <c r="M23" s="70" t="s">
        <v>141</v>
      </c>
      <c r="N23" s="61"/>
      <c r="O23" s="62"/>
      <c r="P23" s="61"/>
    </row>
    <row r="24" spans="2:17" s="40" customFormat="1" ht="19.5" customHeight="1">
      <c r="B24" s="64">
        <f t="shared" si="2"/>
        <v>7</v>
      </c>
      <c r="C24" s="65"/>
      <c r="D24" s="66" t="str">
        <f t="shared" si="0"/>
        <v>AB/12P</v>
      </c>
      <c r="E24" s="65" t="s">
        <v>117</v>
      </c>
      <c r="F24" s="97">
        <v>41171</v>
      </c>
      <c r="G24" s="68" t="s">
        <v>133</v>
      </c>
      <c r="H24" s="99" t="str">
        <f t="shared" si="1"/>
        <v>0100109106</v>
      </c>
      <c r="I24" s="68" t="s">
        <v>143</v>
      </c>
      <c r="J24" s="69">
        <v>233637</v>
      </c>
      <c r="K24" s="59">
        <v>0.1</v>
      </c>
      <c r="L24" s="69">
        <v>23363</v>
      </c>
      <c r="M24" s="70" t="s">
        <v>141</v>
      </c>
      <c r="N24" s="61"/>
      <c r="O24" s="62"/>
      <c r="P24" s="61"/>
    </row>
    <row r="25" spans="2:17" s="40" customFormat="1" ht="19.5" customHeight="1">
      <c r="B25" s="64">
        <f t="shared" si="2"/>
        <v>8</v>
      </c>
      <c r="C25" s="65"/>
      <c r="D25" s="66" t="str">
        <f t="shared" si="0"/>
        <v>PV/11P</v>
      </c>
      <c r="E25" s="65" t="s">
        <v>126</v>
      </c>
      <c r="F25" s="97">
        <v>41172</v>
      </c>
      <c r="G25" s="68" t="s">
        <v>132</v>
      </c>
      <c r="H25" s="99" t="str">
        <f t="shared" si="1"/>
        <v>3701648443</v>
      </c>
      <c r="I25" s="68" t="s">
        <v>129</v>
      </c>
      <c r="J25" s="69">
        <v>5143000</v>
      </c>
      <c r="K25" s="59">
        <v>0.1</v>
      </c>
      <c r="L25" s="69">
        <v>514300</v>
      </c>
      <c r="M25" s="70" t="s">
        <v>141</v>
      </c>
      <c r="N25" s="61"/>
      <c r="O25" s="62"/>
    </row>
    <row r="26" spans="2:17" s="40" customFormat="1" ht="19.5" customHeight="1">
      <c r="B26" s="64">
        <f t="shared" si="2"/>
        <v>9</v>
      </c>
      <c r="C26" s="71"/>
      <c r="D26" s="66" t="str">
        <f t="shared" si="0"/>
        <v>VC/16T</v>
      </c>
      <c r="E26" s="65" t="s">
        <v>110</v>
      </c>
      <c r="F26" s="97">
        <v>41187</v>
      </c>
      <c r="G26" s="68" t="s">
        <v>123</v>
      </c>
      <c r="H26" s="99" t="str">
        <f t="shared" si="1"/>
        <v>0100112437044</v>
      </c>
      <c r="I26" s="68" t="s">
        <v>122</v>
      </c>
      <c r="J26" s="69">
        <v>20000</v>
      </c>
      <c r="K26" s="59">
        <v>0.1</v>
      </c>
      <c r="L26" s="69">
        <v>2000</v>
      </c>
      <c r="M26" s="70">
        <v>10</v>
      </c>
      <c r="N26" s="61"/>
      <c r="O26" s="62"/>
    </row>
    <row r="27" spans="2:17" s="40" customFormat="1" ht="19.5" customHeight="1">
      <c r="B27" s="64">
        <f t="shared" si="2"/>
        <v>10</v>
      </c>
      <c r="C27" s="71"/>
      <c r="D27" s="66" t="str">
        <f t="shared" si="0"/>
        <v>PV/11P</v>
      </c>
      <c r="E27" s="65" t="s">
        <v>118</v>
      </c>
      <c r="F27" s="97">
        <v>41195</v>
      </c>
      <c r="G27" s="68" t="s">
        <v>132</v>
      </c>
      <c r="H27" s="99" t="str">
        <f t="shared" si="1"/>
        <v>3701648443</v>
      </c>
      <c r="I27" s="68" t="s">
        <v>129</v>
      </c>
      <c r="J27" s="69">
        <v>6375000</v>
      </c>
      <c r="K27" s="59">
        <v>0.1</v>
      </c>
      <c r="L27" s="69">
        <v>637500</v>
      </c>
      <c r="M27" s="70">
        <v>10</v>
      </c>
      <c r="N27" s="61"/>
      <c r="O27" s="62"/>
    </row>
    <row r="28" spans="2:17" s="40" customFormat="1" ht="19.5" customHeight="1">
      <c r="B28" s="64">
        <f t="shared" si="2"/>
        <v>11</v>
      </c>
      <c r="C28" s="71"/>
      <c r="D28" s="66" t="str">
        <f t="shared" si="0"/>
        <v>PV/11P</v>
      </c>
      <c r="E28" s="65" t="s">
        <v>112</v>
      </c>
      <c r="F28" s="97">
        <v>41201</v>
      </c>
      <c r="G28" s="68" t="s">
        <v>132</v>
      </c>
      <c r="H28" s="99" t="str">
        <f t="shared" si="1"/>
        <v>3701648443</v>
      </c>
      <c r="I28" s="68" t="s">
        <v>129</v>
      </c>
      <c r="J28" s="69">
        <v>10089000</v>
      </c>
      <c r="K28" s="59">
        <v>0.1</v>
      </c>
      <c r="L28" s="69">
        <v>1008900</v>
      </c>
      <c r="M28" s="70">
        <v>10</v>
      </c>
      <c r="N28" s="61"/>
      <c r="O28" s="62"/>
    </row>
    <row r="29" spans="2:17" s="40" customFormat="1" ht="19.5" customHeight="1">
      <c r="B29" s="64">
        <f t="shared" si="2"/>
        <v>12</v>
      </c>
      <c r="C29" s="71"/>
      <c r="D29" s="66" t="str">
        <f t="shared" si="0"/>
        <v>AB/12P</v>
      </c>
      <c r="E29" s="65" t="s">
        <v>104</v>
      </c>
      <c r="F29" s="97">
        <v>41202</v>
      </c>
      <c r="G29" s="68" t="s">
        <v>133</v>
      </c>
      <c r="H29" s="99" t="str">
        <f t="shared" si="1"/>
        <v>0100109106</v>
      </c>
      <c r="I29" s="68" t="s">
        <v>143</v>
      </c>
      <c r="J29" s="69">
        <v>250000</v>
      </c>
      <c r="K29" s="59">
        <v>0.1</v>
      </c>
      <c r="L29" s="69">
        <v>25000</v>
      </c>
      <c r="M29" s="70">
        <v>10</v>
      </c>
      <c r="N29" s="61"/>
      <c r="O29" s="62"/>
    </row>
    <row r="30" spans="2:17" s="40" customFormat="1" ht="19.5" customHeight="1">
      <c r="B30" s="64">
        <f t="shared" si="2"/>
        <v>13</v>
      </c>
      <c r="C30" s="71"/>
      <c r="D30" s="66" t="str">
        <f t="shared" si="0"/>
        <v>PV/11P</v>
      </c>
      <c r="E30" s="65" t="s">
        <v>102</v>
      </c>
      <c r="F30" s="97">
        <v>41207</v>
      </c>
      <c r="G30" s="68" t="s">
        <v>132</v>
      </c>
      <c r="H30" s="99" t="str">
        <f t="shared" si="1"/>
        <v>3701648443</v>
      </c>
      <c r="I30" s="68" t="s">
        <v>129</v>
      </c>
      <c r="J30" s="69">
        <v>11653000</v>
      </c>
      <c r="K30" s="59">
        <v>0.1</v>
      </c>
      <c r="L30" s="69">
        <v>1165300</v>
      </c>
      <c r="M30" s="70">
        <v>10</v>
      </c>
      <c r="N30" s="61"/>
      <c r="O30" s="62"/>
    </row>
    <row r="31" spans="2:17" s="40" customFormat="1" ht="19.5" customHeight="1">
      <c r="B31" s="64">
        <f t="shared" si="2"/>
        <v>14</v>
      </c>
      <c r="C31" s="71"/>
      <c r="D31" s="66" t="str">
        <f t="shared" si="0"/>
        <v>PV/11P</v>
      </c>
      <c r="E31" s="65" t="s">
        <v>100</v>
      </c>
      <c r="F31" s="97">
        <v>41208</v>
      </c>
      <c r="G31" s="68" t="s">
        <v>132</v>
      </c>
      <c r="H31" s="99" t="str">
        <f t="shared" si="1"/>
        <v>3701648443</v>
      </c>
      <c r="I31" s="68" t="s">
        <v>129</v>
      </c>
      <c r="J31" s="69">
        <v>6122620</v>
      </c>
      <c r="K31" s="59">
        <v>0.1</v>
      </c>
      <c r="L31" s="69">
        <v>612262</v>
      </c>
      <c r="M31" s="70">
        <v>10</v>
      </c>
      <c r="N31" s="61"/>
      <c r="O31" s="62"/>
    </row>
    <row r="32" spans="2:17" s="40" customFormat="1" ht="19.5" customHeight="1">
      <c r="B32" s="64">
        <f t="shared" si="2"/>
        <v>15</v>
      </c>
      <c r="C32" s="71"/>
      <c r="D32" s="66" t="str">
        <f t="shared" si="0"/>
        <v>NL/11P</v>
      </c>
      <c r="E32" s="65" t="s">
        <v>99</v>
      </c>
      <c r="F32" s="97">
        <v>41209</v>
      </c>
      <c r="G32" s="68" t="s">
        <v>134</v>
      </c>
      <c r="H32" s="99" t="str">
        <f t="shared" si="1"/>
        <v>3700651436</v>
      </c>
      <c r="I32" s="68" t="s">
        <v>98</v>
      </c>
      <c r="J32" s="69">
        <v>12319000</v>
      </c>
      <c r="K32" s="59">
        <v>0.1</v>
      </c>
      <c r="L32" s="69">
        <v>1231900</v>
      </c>
      <c r="M32" s="70">
        <v>10</v>
      </c>
      <c r="N32" s="61"/>
      <c r="O32" s="62"/>
    </row>
    <row r="33" spans="2:15" s="40" customFormat="1" ht="19.5" customHeight="1">
      <c r="B33" s="64">
        <f t="shared" si="2"/>
        <v>16</v>
      </c>
      <c r="C33" s="71"/>
      <c r="D33" s="66" t="str">
        <f t="shared" si="0"/>
        <v>PV/11P</v>
      </c>
      <c r="E33" s="65" t="s">
        <v>116</v>
      </c>
      <c r="F33" s="97">
        <v>41215</v>
      </c>
      <c r="G33" s="68" t="s">
        <v>132</v>
      </c>
      <c r="H33" s="99" t="str">
        <f t="shared" si="1"/>
        <v>3701648443</v>
      </c>
      <c r="I33" s="68" t="s">
        <v>129</v>
      </c>
      <c r="J33" s="69">
        <v>12750000</v>
      </c>
      <c r="K33" s="59">
        <v>0.1</v>
      </c>
      <c r="L33" s="69">
        <v>1275000</v>
      </c>
      <c r="M33" s="70">
        <v>11</v>
      </c>
      <c r="N33" s="61"/>
      <c r="O33" s="62"/>
    </row>
    <row r="34" spans="2:15" s="40" customFormat="1" ht="19.5" customHeight="1">
      <c r="B34" s="64">
        <f t="shared" si="2"/>
        <v>17</v>
      </c>
      <c r="C34" s="71"/>
      <c r="D34" s="66" t="str">
        <f t="shared" si="0"/>
        <v>PV/11P</v>
      </c>
      <c r="E34" s="65" t="s">
        <v>96</v>
      </c>
      <c r="F34" s="97">
        <v>41215</v>
      </c>
      <c r="G34" s="68" t="s">
        <v>132</v>
      </c>
      <c r="H34" s="99" t="str">
        <f t="shared" si="1"/>
        <v>3701648443</v>
      </c>
      <c r="I34" s="68" t="s">
        <v>129</v>
      </c>
      <c r="J34" s="69">
        <v>5149000</v>
      </c>
      <c r="K34" s="59">
        <v>0.1</v>
      </c>
      <c r="L34" s="69">
        <v>514900</v>
      </c>
      <c r="M34" s="70">
        <v>11</v>
      </c>
      <c r="N34" s="61"/>
      <c r="O34" s="62"/>
    </row>
    <row r="35" spans="2:15" s="40" customFormat="1" ht="19.5" customHeight="1">
      <c r="B35" s="64">
        <f t="shared" si="2"/>
        <v>18</v>
      </c>
      <c r="C35" s="71"/>
      <c r="D35" s="66" t="str">
        <f t="shared" si="0"/>
        <v>DM/12P</v>
      </c>
      <c r="E35" s="65" t="s">
        <v>96</v>
      </c>
      <c r="F35" s="97">
        <v>41220</v>
      </c>
      <c r="G35" s="68" t="s">
        <v>135</v>
      </c>
      <c r="H35" s="99" t="str">
        <f t="shared" si="1"/>
        <v>0309936059</v>
      </c>
      <c r="I35" s="68" t="s">
        <v>121</v>
      </c>
      <c r="J35" s="69">
        <v>4845455</v>
      </c>
      <c r="K35" s="59">
        <v>0.1</v>
      </c>
      <c r="L35" s="69">
        <v>484545</v>
      </c>
      <c r="M35" s="70">
        <v>11</v>
      </c>
      <c r="N35" s="61"/>
      <c r="O35" s="62"/>
    </row>
    <row r="36" spans="2:15" s="40" customFormat="1" ht="19.5" customHeight="1">
      <c r="B36" s="64">
        <f t="shared" si="2"/>
        <v>19</v>
      </c>
      <c r="C36" s="71"/>
      <c r="D36" s="66" t="str">
        <f t="shared" si="0"/>
        <v>NH/12P</v>
      </c>
      <c r="E36" s="65" t="s">
        <v>96</v>
      </c>
      <c r="F36" s="97">
        <v>41221</v>
      </c>
      <c r="G36" s="68" t="s">
        <v>136</v>
      </c>
      <c r="H36" s="99" t="str">
        <f t="shared" si="1"/>
        <v>3700358798</v>
      </c>
      <c r="I36" s="68" t="s">
        <v>144</v>
      </c>
      <c r="J36" s="69">
        <v>4372550</v>
      </c>
      <c r="K36" s="59">
        <v>0.1</v>
      </c>
      <c r="L36" s="69">
        <v>437255</v>
      </c>
      <c r="M36" s="70">
        <v>11</v>
      </c>
      <c r="N36" s="61"/>
      <c r="O36" s="62"/>
    </row>
    <row r="37" spans="2:15" s="40" customFormat="1" ht="19.5" customHeight="1">
      <c r="B37" s="64">
        <f t="shared" si="2"/>
        <v>20</v>
      </c>
      <c r="C37" s="71"/>
      <c r="D37" s="66" t="str">
        <f t="shared" si="0"/>
        <v>PV/11P</v>
      </c>
      <c r="E37" s="65" t="s">
        <v>111</v>
      </c>
      <c r="F37" s="97">
        <v>41230</v>
      </c>
      <c r="G37" s="68" t="s">
        <v>132</v>
      </c>
      <c r="H37" s="99" t="str">
        <f t="shared" si="1"/>
        <v>3701648443</v>
      </c>
      <c r="I37" s="68" t="s">
        <v>129</v>
      </c>
      <c r="J37" s="69">
        <v>17265150</v>
      </c>
      <c r="K37" s="59">
        <v>0.1</v>
      </c>
      <c r="L37" s="69">
        <v>1726515</v>
      </c>
      <c r="M37" s="70">
        <v>11</v>
      </c>
      <c r="N37" s="61"/>
      <c r="O37" s="62"/>
    </row>
    <row r="38" spans="2:15" s="40" customFormat="1" ht="19.5" customHeight="1">
      <c r="B38" s="64">
        <f t="shared" si="2"/>
        <v>21</v>
      </c>
      <c r="C38" s="71"/>
      <c r="D38" s="66" t="str">
        <f t="shared" si="0"/>
        <v>AB/12P</v>
      </c>
      <c r="E38" s="65" t="s">
        <v>111</v>
      </c>
      <c r="F38" s="97">
        <v>41233</v>
      </c>
      <c r="G38" s="68" t="s">
        <v>133</v>
      </c>
      <c r="H38" s="99" t="str">
        <f t="shared" si="1"/>
        <v>0100109106</v>
      </c>
      <c r="I38" s="68" t="s">
        <v>143</v>
      </c>
      <c r="J38" s="69">
        <v>254545</v>
      </c>
      <c r="K38" s="59">
        <v>0.1</v>
      </c>
      <c r="L38" s="69">
        <v>25455</v>
      </c>
      <c r="M38" s="70">
        <v>11</v>
      </c>
      <c r="N38" s="61"/>
      <c r="O38" s="62"/>
    </row>
    <row r="39" spans="2:15" s="40" customFormat="1" ht="19.5" customHeight="1">
      <c r="B39" s="64">
        <f t="shared" si="2"/>
        <v>22</v>
      </c>
      <c r="C39" s="71"/>
      <c r="D39" s="66" t="str">
        <f t="shared" si="0"/>
        <v>PV/11P</v>
      </c>
      <c r="E39" s="65" t="s">
        <v>108</v>
      </c>
      <c r="F39" s="97">
        <v>41235</v>
      </c>
      <c r="G39" s="68" t="s">
        <v>132</v>
      </c>
      <c r="H39" s="99" t="str">
        <f t="shared" si="1"/>
        <v>3701648443</v>
      </c>
      <c r="I39" s="68" t="s">
        <v>129</v>
      </c>
      <c r="J39" s="69">
        <v>15469600</v>
      </c>
      <c r="K39" s="59">
        <v>0.1</v>
      </c>
      <c r="L39" s="69">
        <v>1546960</v>
      </c>
      <c r="M39" s="70">
        <v>11</v>
      </c>
      <c r="N39" s="61"/>
      <c r="O39" s="62"/>
    </row>
    <row r="40" spans="2:15" s="40" customFormat="1" ht="19.5" customHeight="1">
      <c r="B40" s="64">
        <f t="shared" si="2"/>
        <v>23</v>
      </c>
      <c r="C40" s="71"/>
      <c r="D40" s="66" t="str">
        <f t="shared" si="0"/>
        <v>PV/11P</v>
      </c>
      <c r="E40" s="65" t="s">
        <v>97</v>
      </c>
      <c r="F40" s="97">
        <v>41237</v>
      </c>
      <c r="G40" s="68" t="s">
        <v>132</v>
      </c>
      <c r="H40" s="99" t="str">
        <f t="shared" si="1"/>
        <v>3701648443</v>
      </c>
      <c r="I40" s="68" t="s">
        <v>129</v>
      </c>
      <c r="J40" s="69">
        <v>7149872</v>
      </c>
      <c r="K40" s="59">
        <v>0.1</v>
      </c>
      <c r="L40" s="69">
        <v>714987</v>
      </c>
      <c r="M40" s="70">
        <v>11</v>
      </c>
      <c r="N40" s="61"/>
      <c r="O40" s="62"/>
    </row>
    <row r="41" spans="2:15" s="40" customFormat="1" ht="19.5" customHeight="1">
      <c r="B41" s="64">
        <f t="shared" si="2"/>
        <v>24</v>
      </c>
      <c r="C41" s="71"/>
      <c r="D41" s="66" t="str">
        <f t="shared" si="0"/>
        <v>KT/11P</v>
      </c>
      <c r="E41" s="65" t="s">
        <v>109</v>
      </c>
      <c r="F41" s="97">
        <v>41237</v>
      </c>
      <c r="G41" s="68" t="s">
        <v>130</v>
      </c>
      <c r="H41" s="99" t="str">
        <f t="shared" si="1"/>
        <v>0303015291</v>
      </c>
      <c r="I41" s="68" t="s">
        <v>140</v>
      </c>
      <c r="J41" s="69">
        <v>2520000</v>
      </c>
      <c r="K41" s="59">
        <v>0.1</v>
      </c>
      <c r="L41" s="69">
        <v>252000</v>
      </c>
      <c r="M41" s="70">
        <v>11</v>
      </c>
      <c r="N41" s="61"/>
      <c r="O41" s="62"/>
    </row>
    <row r="42" spans="2:15" s="40" customFormat="1" ht="19.5" customHeight="1">
      <c r="B42" s="64">
        <f t="shared" si="2"/>
        <v>25</v>
      </c>
      <c r="C42" s="71"/>
      <c r="D42" s="66" t="str">
        <f t="shared" si="0"/>
        <v>PL/12P</v>
      </c>
      <c r="E42" s="65" t="s">
        <v>115</v>
      </c>
      <c r="F42" s="97">
        <v>41242</v>
      </c>
      <c r="G42" s="68" t="s">
        <v>137</v>
      </c>
      <c r="H42" s="99" t="str">
        <f t="shared" si="1"/>
        <v>3701775089</v>
      </c>
      <c r="I42" s="68" t="s">
        <v>95</v>
      </c>
      <c r="J42" s="69">
        <v>3000000</v>
      </c>
      <c r="K42" s="59">
        <v>0.1</v>
      </c>
      <c r="L42" s="69">
        <v>300000</v>
      </c>
      <c r="M42" s="70">
        <v>11</v>
      </c>
      <c r="N42" s="61"/>
      <c r="O42" s="62"/>
    </row>
    <row r="43" spans="2:15" s="40" customFormat="1" ht="19.5" customHeight="1">
      <c r="B43" s="64">
        <f t="shared" si="2"/>
        <v>26</v>
      </c>
      <c r="C43" s="71"/>
      <c r="D43" s="66" t="str">
        <f t="shared" si="0"/>
        <v>PV/11P</v>
      </c>
      <c r="E43" s="65" t="s">
        <v>127</v>
      </c>
      <c r="F43" s="97">
        <v>41246</v>
      </c>
      <c r="G43" s="68" t="s">
        <v>132</v>
      </c>
      <c r="H43" s="99" t="str">
        <f t="shared" si="1"/>
        <v>3701648443</v>
      </c>
      <c r="I43" s="68" t="s">
        <v>129</v>
      </c>
      <c r="J43" s="69">
        <v>13351000</v>
      </c>
      <c r="K43" s="59">
        <v>0.1</v>
      </c>
      <c r="L43" s="69">
        <v>1335100</v>
      </c>
      <c r="M43" s="70">
        <v>12</v>
      </c>
      <c r="N43" s="61"/>
      <c r="O43" s="62"/>
    </row>
    <row r="44" spans="2:15" s="40" customFormat="1" ht="19.5" customHeight="1">
      <c r="B44" s="64">
        <f t="shared" si="2"/>
        <v>27</v>
      </c>
      <c r="C44" s="71"/>
      <c r="D44" s="66" t="str">
        <f t="shared" si="0"/>
        <v>PV/11P</v>
      </c>
      <c r="E44" s="65" t="s">
        <v>101</v>
      </c>
      <c r="F44" s="97">
        <v>41251</v>
      </c>
      <c r="G44" s="68" t="s">
        <v>132</v>
      </c>
      <c r="H44" s="99" t="str">
        <f t="shared" si="1"/>
        <v>3701648443</v>
      </c>
      <c r="I44" s="68" t="s">
        <v>129</v>
      </c>
      <c r="J44" s="69">
        <v>10292000</v>
      </c>
      <c r="K44" s="59">
        <v>0.1</v>
      </c>
      <c r="L44" s="69">
        <v>1029200</v>
      </c>
      <c r="M44" s="70">
        <v>12</v>
      </c>
      <c r="N44" s="61"/>
      <c r="O44" s="62"/>
    </row>
    <row r="45" spans="2:15" s="40" customFormat="1" ht="19.5" customHeight="1">
      <c r="B45" s="64">
        <f t="shared" si="2"/>
        <v>28</v>
      </c>
      <c r="C45" s="71"/>
      <c r="D45" s="66" t="str">
        <f t="shared" si="0"/>
        <v>AB/12P</v>
      </c>
      <c r="E45" s="65" t="s">
        <v>128</v>
      </c>
      <c r="F45" s="97">
        <v>41260</v>
      </c>
      <c r="G45" s="68" t="s">
        <v>133</v>
      </c>
      <c r="H45" s="99" t="str">
        <f t="shared" si="1"/>
        <v>0100109106</v>
      </c>
      <c r="I45" s="68" t="s">
        <v>143</v>
      </c>
      <c r="J45" s="69">
        <v>77272</v>
      </c>
      <c r="K45" s="59">
        <v>0.1</v>
      </c>
      <c r="L45" s="69">
        <v>7728</v>
      </c>
      <c r="M45" s="70">
        <v>12</v>
      </c>
      <c r="N45" s="61"/>
      <c r="O45" s="62"/>
    </row>
    <row r="46" spans="2:15" s="40" customFormat="1" ht="19.5" customHeight="1">
      <c r="B46" s="64">
        <f t="shared" si="2"/>
        <v>29</v>
      </c>
      <c r="C46" s="71"/>
      <c r="D46" s="66" t="str">
        <f t="shared" si="0"/>
        <v>LB/12P</v>
      </c>
      <c r="E46" s="65" t="s">
        <v>128</v>
      </c>
      <c r="F46" s="97">
        <v>41269</v>
      </c>
      <c r="G46" s="68" t="s">
        <v>138</v>
      </c>
      <c r="H46" s="99" t="str">
        <f t="shared" si="1"/>
        <v>0100368421012</v>
      </c>
      <c r="I46" s="68" t="s">
        <v>94</v>
      </c>
      <c r="J46" s="69">
        <v>3181818</v>
      </c>
      <c r="K46" s="59">
        <v>0.1</v>
      </c>
      <c r="L46" s="69">
        <v>318182</v>
      </c>
      <c r="M46" s="70">
        <v>12</v>
      </c>
      <c r="N46" s="61"/>
      <c r="O46" s="62"/>
    </row>
    <row r="47" spans="2:15" s="40" customFormat="1" ht="19.5" customHeight="1">
      <c r="B47" s="64">
        <f t="shared" si="2"/>
        <v>30</v>
      </c>
      <c r="C47" s="71"/>
      <c r="D47" s="66" t="str">
        <f t="shared" si="0"/>
        <v>LB/12P</v>
      </c>
      <c r="E47" s="65" t="s">
        <v>103</v>
      </c>
      <c r="F47" s="97">
        <v>41271</v>
      </c>
      <c r="G47" s="68" t="s">
        <v>138</v>
      </c>
      <c r="H47" s="99" t="str">
        <f t="shared" si="1"/>
        <v>0100368421012</v>
      </c>
      <c r="I47" s="68" t="s">
        <v>94</v>
      </c>
      <c r="J47" s="69">
        <v>3363636</v>
      </c>
      <c r="K47" s="59">
        <v>0.1</v>
      </c>
      <c r="L47" s="69">
        <v>336364</v>
      </c>
      <c r="M47" s="70">
        <v>12</v>
      </c>
      <c r="N47" s="61"/>
      <c r="O47" s="62"/>
    </row>
    <row r="48" spans="2:15" s="40" customFormat="1" ht="19.5" customHeight="1">
      <c r="B48" s="64">
        <f t="shared" si="2"/>
        <v>31</v>
      </c>
      <c r="C48" s="71"/>
      <c r="D48" s="66" t="str">
        <f t="shared" si="0"/>
        <v>PV/11P</v>
      </c>
      <c r="E48" s="65" t="s">
        <v>106</v>
      </c>
      <c r="F48" s="97">
        <v>41273</v>
      </c>
      <c r="G48" s="68" t="s">
        <v>132</v>
      </c>
      <c r="H48" s="99" t="str">
        <f t="shared" si="1"/>
        <v>3701648443</v>
      </c>
      <c r="I48" s="68" t="s">
        <v>129</v>
      </c>
      <c r="J48" s="69">
        <v>16197400</v>
      </c>
      <c r="K48" s="59">
        <v>0.1</v>
      </c>
      <c r="L48" s="69">
        <v>1619740</v>
      </c>
      <c r="M48" s="70">
        <v>12</v>
      </c>
      <c r="N48" s="61"/>
      <c r="O48" s="62"/>
    </row>
    <row r="49" spans="2:15" s="40" customFormat="1" ht="19.5" customHeight="1">
      <c r="B49" s="64">
        <f t="shared" si="2"/>
        <v>32</v>
      </c>
      <c r="C49" s="71"/>
      <c r="D49" s="66" t="str">
        <f t="shared" si="0"/>
        <v>LB/12P</v>
      </c>
      <c r="E49" s="65" t="s">
        <v>119</v>
      </c>
      <c r="F49" s="97">
        <v>41273</v>
      </c>
      <c r="G49" s="68" t="s">
        <v>138</v>
      </c>
      <c r="H49" s="99" t="str">
        <f t="shared" si="1"/>
        <v>0100368421012</v>
      </c>
      <c r="I49" s="68" t="s">
        <v>94</v>
      </c>
      <c r="J49" s="69">
        <v>2545455</v>
      </c>
      <c r="K49" s="59">
        <v>0.1</v>
      </c>
      <c r="L49" s="69">
        <v>254545</v>
      </c>
      <c r="M49" s="70">
        <v>12</v>
      </c>
      <c r="N49" s="61"/>
      <c r="O49" s="62"/>
    </row>
    <row r="50" spans="2:15" s="40" customFormat="1" ht="19.5" customHeight="1">
      <c r="B50" s="64">
        <f t="shared" si="2"/>
        <v>33</v>
      </c>
      <c r="C50" s="71"/>
      <c r="D50" s="66" t="str">
        <f t="shared" si="0"/>
        <v>HL/12P</v>
      </c>
      <c r="E50" s="65" t="s">
        <v>120</v>
      </c>
      <c r="F50" s="97">
        <v>41274</v>
      </c>
      <c r="G50" s="68" t="s">
        <v>139</v>
      </c>
      <c r="H50" s="99" t="str">
        <f t="shared" si="1"/>
        <v>0311083908</v>
      </c>
      <c r="I50" s="68" t="s">
        <v>95</v>
      </c>
      <c r="J50" s="69">
        <v>3000000</v>
      </c>
      <c r="K50" s="59">
        <v>0.1</v>
      </c>
      <c r="L50" s="69">
        <v>300000</v>
      </c>
      <c r="M50" s="70">
        <v>12</v>
      </c>
      <c r="N50" s="61"/>
      <c r="O50" s="62"/>
    </row>
    <row r="51" spans="2:15" s="40" customFormat="1" ht="19.5" customHeight="1">
      <c r="B51" s="64"/>
      <c r="C51" s="71"/>
      <c r="D51" s="66"/>
      <c r="E51" s="65"/>
      <c r="F51" s="97"/>
      <c r="G51" s="68"/>
      <c r="H51" s="99"/>
      <c r="I51" s="68"/>
      <c r="J51" s="69"/>
      <c r="K51" s="59"/>
      <c r="L51" s="69"/>
      <c r="M51" s="72"/>
      <c r="N51" s="61"/>
      <c r="O51" s="62"/>
    </row>
    <row r="52" spans="2:15" s="73" customFormat="1" ht="19.5" customHeight="1">
      <c r="B52" s="74" t="s">
        <v>13</v>
      </c>
      <c r="C52" s="75"/>
      <c r="D52" s="76"/>
      <c r="E52" s="77"/>
      <c r="F52" s="76"/>
      <c r="G52" s="76"/>
      <c r="H52" s="76"/>
      <c r="I52" s="76"/>
      <c r="J52" s="78">
        <f>SUBTOTAL(9,J18:J51)</f>
        <v>226401070</v>
      </c>
      <c r="K52" s="78"/>
      <c r="L52" s="78">
        <f>SUBTOTAL(9,L18:L51)</f>
        <v>22640107</v>
      </c>
      <c r="M52" s="76"/>
      <c r="N52" s="62"/>
    </row>
    <row r="53" spans="2:15" s="73" customFormat="1" ht="19.5" customHeight="1">
      <c r="B53" s="79"/>
      <c r="C53" s="80"/>
      <c r="D53" s="81"/>
      <c r="E53" s="82"/>
      <c r="F53" s="81"/>
      <c r="G53" s="81"/>
      <c r="H53" s="81"/>
      <c r="I53" s="81"/>
      <c r="J53" s="83"/>
      <c r="K53" s="83"/>
      <c r="L53" s="83"/>
      <c r="M53" s="84"/>
      <c r="N53" s="62"/>
    </row>
    <row r="54" spans="2:15" s="40" customFormat="1" ht="19.5" customHeight="1">
      <c r="B54" s="85" t="s">
        <v>77</v>
      </c>
      <c r="C54" s="86"/>
      <c r="D54" s="86"/>
      <c r="E54" s="86"/>
      <c r="F54" s="86"/>
      <c r="G54" s="86"/>
      <c r="H54" s="86"/>
      <c r="I54" s="86"/>
      <c r="J54" s="87"/>
      <c r="K54" s="88"/>
      <c r="L54" s="87"/>
      <c r="M54" s="89"/>
      <c r="N54" s="62"/>
    </row>
    <row r="55" spans="2:15" s="73" customFormat="1" ht="19.5" customHeight="1">
      <c r="B55" s="74" t="s">
        <v>13</v>
      </c>
      <c r="C55" s="75"/>
      <c r="D55" s="76"/>
      <c r="E55" s="77"/>
      <c r="F55" s="76"/>
      <c r="G55" s="76"/>
      <c r="H55" s="76"/>
      <c r="I55" s="76"/>
      <c r="J55" s="90"/>
      <c r="K55" s="90"/>
      <c r="L55" s="90"/>
      <c r="M55" s="76"/>
      <c r="N55" s="62"/>
    </row>
    <row r="56" spans="2:15" s="40" customFormat="1" ht="19.5" customHeight="1">
      <c r="B56" s="85" t="s">
        <v>78</v>
      </c>
      <c r="C56" s="86"/>
      <c r="D56" s="86"/>
      <c r="E56" s="86"/>
      <c r="F56" s="86"/>
      <c r="G56" s="86"/>
      <c r="H56" s="86"/>
      <c r="I56" s="86"/>
      <c r="J56" s="87"/>
      <c r="K56" s="88"/>
      <c r="L56" s="87"/>
      <c r="M56" s="89"/>
      <c r="N56" s="62"/>
    </row>
    <row r="57" spans="2:15" s="40" customFormat="1" ht="19.5" customHeight="1">
      <c r="B57" s="51"/>
      <c r="C57" s="91"/>
      <c r="D57" s="91"/>
      <c r="E57" s="48"/>
      <c r="F57" s="92"/>
      <c r="G57" s="91"/>
      <c r="H57" s="48"/>
      <c r="I57" s="91"/>
      <c r="J57" s="93"/>
      <c r="K57" s="91"/>
      <c r="L57" s="93"/>
      <c r="M57" s="91"/>
      <c r="N57" s="62"/>
    </row>
    <row r="58" spans="2:15" s="73" customFormat="1" ht="19.5" customHeight="1">
      <c r="B58" s="74" t="s">
        <v>13</v>
      </c>
      <c r="C58" s="75"/>
      <c r="D58" s="76"/>
      <c r="E58" s="77"/>
      <c r="F58" s="76"/>
      <c r="G58" s="76"/>
      <c r="H58" s="76"/>
      <c r="I58" s="76"/>
      <c r="J58" s="90"/>
      <c r="K58" s="76"/>
      <c r="L58" s="90"/>
      <c r="M58" s="76"/>
      <c r="N58" s="62"/>
    </row>
    <row r="59" spans="2:15" s="73" customFormat="1" ht="19.5" customHeight="1">
      <c r="B59" s="85" t="s">
        <v>79</v>
      </c>
      <c r="C59" s="86"/>
      <c r="D59" s="86"/>
      <c r="E59" s="86"/>
      <c r="F59" s="86"/>
      <c r="G59" s="86"/>
      <c r="H59" s="86"/>
      <c r="I59" s="86"/>
      <c r="J59" s="87"/>
      <c r="K59" s="88"/>
      <c r="L59" s="87"/>
      <c r="M59" s="89"/>
      <c r="N59" s="62"/>
    </row>
    <row r="60" spans="2:15" s="73" customFormat="1" ht="19.5" customHeight="1">
      <c r="B60" s="51"/>
      <c r="C60" s="91"/>
      <c r="D60" s="91"/>
      <c r="E60" s="48"/>
      <c r="F60" s="92"/>
      <c r="G60" s="91"/>
      <c r="H60" s="48"/>
      <c r="I60" s="91"/>
      <c r="J60" s="93"/>
      <c r="K60" s="91"/>
      <c r="L60" s="93"/>
      <c r="M60" s="91"/>
      <c r="N60" s="62"/>
    </row>
    <row r="61" spans="2:15" s="73" customFormat="1" ht="19.5" customHeight="1">
      <c r="B61" s="74" t="s">
        <v>13</v>
      </c>
      <c r="C61" s="75"/>
      <c r="D61" s="76"/>
      <c r="E61" s="77"/>
      <c r="F61" s="76"/>
      <c r="G61" s="76"/>
      <c r="H61" s="76"/>
      <c r="I61" s="76"/>
      <c r="J61" s="90"/>
      <c r="K61" s="76"/>
      <c r="L61" s="90"/>
      <c r="M61" s="76"/>
      <c r="N61" s="62"/>
    </row>
    <row r="62" spans="2:15" s="40" customFormat="1" ht="19.5" customHeight="1">
      <c r="B62" s="85" t="s">
        <v>45</v>
      </c>
      <c r="C62" s="86"/>
      <c r="D62" s="86"/>
      <c r="E62" s="86"/>
      <c r="F62" s="86"/>
      <c r="G62" s="86"/>
      <c r="H62" s="86"/>
      <c r="I62" s="86"/>
      <c r="J62" s="87"/>
      <c r="K62" s="88"/>
      <c r="L62" s="87"/>
      <c r="M62" s="89"/>
      <c r="N62" s="62"/>
    </row>
    <row r="63" spans="2:15" s="40" customFormat="1" ht="19.5" customHeight="1">
      <c r="B63" s="51"/>
      <c r="C63" s="91"/>
      <c r="D63" s="91"/>
      <c r="E63" s="48"/>
      <c r="F63" s="92"/>
      <c r="G63" s="91"/>
      <c r="H63" s="48"/>
      <c r="I63" s="91"/>
      <c r="J63" s="93"/>
      <c r="K63" s="91"/>
      <c r="L63" s="93"/>
      <c r="M63" s="91"/>
      <c r="N63" s="62"/>
    </row>
    <row r="64" spans="2:15" s="73" customFormat="1" ht="19.5" customHeight="1">
      <c r="B64" s="74" t="s">
        <v>13</v>
      </c>
      <c r="C64" s="75"/>
      <c r="D64" s="76"/>
      <c r="E64" s="77"/>
      <c r="F64" s="76"/>
      <c r="G64" s="76"/>
      <c r="H64" s="76"/>
      <c r="I64" s="76"/>
      <c r="J64" s="90"/>
      <c r="K64" s="76"/>
      <c r="L64" s="90"/>
      <c r="M64" s="76"/>
      <c r="N64" s="94"/>
    </row>
    <row r="65" spans="2:14" s="40" customFormat="1">
      <c r="B65" s="45"/>
      <c r="C65" s="45"/>
      <c r="D65" s="41"/>
      <c r="E65" s="42"/>
      <c r="F65" s="41"/>
      <c r="G65" s="41"/>
      <c r="H65" s="41"/>
      <c r="I65" s="41"/>
      <c r="K65" s="43"/>
      <c r="M65" s="41"/>
      <c r="N65" s="62"/>
    </row>
    <row r="66" spans="2:14" s="40" customFormat="1">
      <c r="D66" s="41"/>
      <c r="E66" s="42"/>
      <c r="F66" s="40" t="s">
        <v>211</v>
      </c>
      <c r="G66" s="41"/>
      <c r="H66" s="173">
        <f>J52</f>
        <v>226401070</v>
      </c>
      <c r="I66" s="41"/>
      <c r="K66" s="43"/>
      <c r="M66" s="41"/>
      <c r="N66" s="62"/>
    </row>
    <row r="67" spans="2:14" s="40" customFormat="1">
      <c r="D67" s="41"/>
      <c r="E67" s="42"/>
      <c r="F67" s="40" t="s">
        <v>212</v>
      </c>
      <c r="G67" s="41"/>
      <c r="H67" s="173">
        <f>L52</f>
        <v>22640107</v>
      </c>
      <c r="I67" s="41"/>
      <c r="K67" s="43"/>
      <c r="M67" s="41"/>
      <c r="N67" s="62"/>
    </row>
    <row r="68" spans="2:14" s="40" customFormat="1">
      <c r="B68" s="95"/>
      <c r="C68" s="95"/>
      <c r="D68" s="41"/>
      <c r="E68" s="42"/>
      <c r="F68" s="41"/>
      <c r="G68" s="41"/>
      <c r="H68" s="41"/>
      <c r="I68" s="41"/>
      <c r="K68" s="43"/>
      <c r="M68" s="41"/>
      <c r="N68" s="62"/>
    </row>
    <row r="69" spans="2:14" s="40" customFormat="1">
      <c r="B69" s="95"/>
      <c r="C69" s="95"/>
      <c r="D69" s="41"/>
      <c r="E69" s="42"/>
      <c r="F69" s="41"/>
      <c r="G69" s="41"/>
      <c r="H69" s="41"/>
      <c r="I69" s="41"/>
      <c r="J69" s="122" t="s">
        <v>33</v>
      </c>
      <c r="K69" s="122"/>
      <c r="L69" s="122"/>
      <c r="M69" s="122"/>
      <c r="N69" s="62"/>
    </row>
    <row r="70" spans="2:14" s="40" customFormat="1">
      <c r="D70" s="41"/>
      <c r="E70" s="42"/>
      <c r="F70" s="41"/>
      <c r="G70" s="41"/>
      <c r="H70" s="41"/>
      <c r="I70" s="41"/>
      <c r="J70" s="122" t="s">
        <v>19</v>
      </c>
      <c r="K70" s="122"/>
      <c r="L70" s="122"/>
      <c r="M70" s="122"/>
    </row>
    <row r="71" spans="2:14" s="40" customFormat="1">
      <c r="D71" s="41"/>
      <c r="E71" s="42"/>
      <c r="F71" s="41"/>
      <c r="G71" s="41"/>
      <c r="H71" s="41"/>
      <c r="I71" s="41"/>
      <c r="J71" s="122" t="s">
        <v>20</v>
      </c>
      <c r="K71" s="122"/>
      <c r="L71" s="122"/>
      <c r="M71" s="122"/>
    </row>
    <row r="72" spans="2:14" s="40" customFormat="1">
      <c r="D72" s="41"/>
      <c r="E72" s="42"/>
      <c r="F72" s="41"/>
      <c r="G72" s="41"/>
      <c r="H72" s="41"/>
      <c r="I72" s="41"/>
      <c r="J72" s="122" t="s">
        <v>21</v>
      </c>
      <c r="K72" s="122"/>
      <c r="L72" s="122"/>
      <c r="M72" s="122"/>
    </row>
    <row r="73" spans="2:14" s="40" customFormat="1">
      <c r="D73" s="41"/>
      <c r="E73" s="42"/>
      <c r="F73" s="41"/>
      <c r="G73" s="41"/>
      <c r="H73" s="41"/>
      <c r="I73" s="41"/>
      <c r="K73" s="43"/>
      <c r="M73" s="41"/>
    </row>
  </sheetData>
  <autoFilter ref="A16:O51"/>
  <mergeCells count="20">
    <mergeCell ref="J69:M69"/>
    <mergeCell ref="J70:M70"/>
    <mergeCell ref="J71:M71"/>
    <mergeCell ref="J72:M72"/>
    <mergeCell ref="B12:M12"/>
    <mergeCell ref="B13:B15"/>
    <mergeCell ref="C13:F14"/>
    <mergeCell ref="G13:G15"/>
    <mergeCell ref="H13:H15"/>
    <mergeCell ref="I13:I15"/>
    <mergeCell ref="J13:J15"/>
    <mergeCell ref="K13:K15"/>
    <mergeCell ref="L13:L15"/>
    <mergeCell ref="M13:M15"/>
    <mergeCell ref="B10:M10"/>
    <mergeCell ref="B4:M4"/>
    <mergeCell ref="B5:M5"/>
    <mergeCell ref="B6:M6"/>
    <mergeCell ref="B7:M7"/>
    <mergeCell ref="B9:M9"/>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1:L66"/>
  <sheetViews>
    <sheetView topLeftCell="A12" zoomScale="90" zoomScaleNormal="90" workbookViewId="0">
      <pane ySplit="5" topLeftCell="A47" activePane="bottomLeft" state="frozen"/>
      <selection activeCell="A12" sqref="A12"/>
      <selection pane="bottomLeft" activeCell="F62" sqref="F62"/>
    </sheetView>
  </sheetViews>
  <sheetFormatPr defaultRowHeight="15"/>
  <cols>
    <col min="1" max="1" width="2.140625" style="17" customWidth="1"/>
    <col min="2" max="2" width="5.5703125" style="17" customWidth="1"/>
    <col min="3" max="3" width="14.7109375" style="17" customWidth="1"/>
    <col min="4" max="4" width="10.5703125" style="17" customWidth="1"/>
    <col min="5" max="5" width="10.140625" style="17" customWidth="1"/>
    <col min="6" max="6" width="13.140625" style="17" customWidth="1"/>
    <col min="7" max="7" width="41.140625" style="17" customWidth="1"/>
    <col min="8" max="8" width="15.7109375" style="17" customWidth="1"/>
    <col min="9" max="9" width="19.7109375" style="17" customWidth="1"/>
    <col min="10" max="11" width="15.5703125" style="17" customWidth="1"/>
    <col min="12" max="12" width="8.5703125" style="17" customWidth="1"/>
    <col min="13" max="16384" width="9.140625" style="17"/>
  </cols>
  <sheetData>
    <row r="1" spans="1:12">
      <c r="B1" s="18"/>
      <c r="C1" s="18"/>
      <c r="D1" s="18"/>
      <c r="E1" s="18"/>
      <c r="F1" s="18"/>
      <c r="G1" s="18"/>
      <c r="H1" s="18"/>
      <c r="I1" s="18"/>
      <c r="L1" s="18"/>
    </row>
    <row r="2" spans="1:12">
      <c r="B2" s="18"/>
      <c r="C2" s="18"/>
      <c r="D2" s="18"/>
      <c r="E2" s="18"/>
      <c r="F2" s="18"/>
      <c r="G2" s="18"/>
      <c r="H2" s="18"/>
      <c r="I2" s="18"/>
      <c r="L2" s="18"/>
    </row>
    <row r="3" spans="1:12">
      <c r="B3" s="19"/>
      <c r="C3" s="19"/>
      <c r="D3" s="18"/>
      <c r="E3" s="18"/>
      <c r="F3" s="18"/>
      <c r="G3" s="18"/>
      <c r="H3" s="18"/>
      <c r="I3" s="18"/>
      <c r="L3" s="18"/>
    </row>
    <row r="4" spans="1:12" ht="28.5" customHeight="1">
      <c r="B4" s="132" t="s">
        <v>22</v>
      </c>
      <c r="C4" s="132"/>
      <c r="D4" s="132"/>
      <c r="E4" s="132"/>
      <c r="F4" s="132"/>
      <c r="G4" s="132"/>
      <c r="H4" s="132"/>
      <c r="I4" s="132"/>
      <c r="J4" s="132"/>
      <c r="K4" s="132"/>
      <c r="L4" s="132"/>
    </row>
    <row r="5" spans="1:12" hidden="1">
      <c r="A5" s="17" t="s">
        <v>36</v>
      </c>
      <c r="B5" s="133"/>
      <c r="C5" s="133"/>
      <c r="D5" s="133"/>
      <c r="E5" s="133"/>
      <c r="F5" s="133"/>
      <c r="G5" s="133"/>
      <c r="H5" s="133"/>
      <c r="I5" s="133"/>
      <c r="J5" s="133"/>
      <c r="K5" s="133"/>
      <c r="L5" s="133"/>
    </row>
    <row r="6" spans="1:12">
      <c r="B6" s="134" t="s">
        <v>0</v>
      </c>
      <c r="C6" s="134"/>
      <c r="D6" s="134"/>
      <c r="E6" s="134"/>
      <c r="F6" s="134"/>
      <c r="G6" s="134"/>
      <c r="H6" s="134"/>
      <c r="I6" s="134"/>
      <c r="J6" s="134"/>
      <c r="K6" s="134"/>
      <c r="L6" s="134"/>
    </row>
    <row r="7" spans="1:12">
      <c r="B7" s="134" t="s">
        <v>51</v>
      </c>
      <c r="C7" s="134"/>
      <c r="D7" s="134"/>
      <c r="E7" s="134"/>
      <c r="F7" s="134"/>
      <c r="G7" s="134"/>
      <c r="H7" s="134"/>
      <c r="I7" s="134"/>
      <c r="J7" s="134"/>
      <c r="K7" s="134"/>
      <c r="L7" s="134"/>
    </row>
    <row r="8" spans="1:12">
      <c r="B8" s="20"/>
      <c r="C8" s="20"/>
      <c r="D8" s="18"/>
      <c r="E8" s="18"/>
      <c r="F8" s="18"/>
      <c r="G8" s="18"/>
      <c r="H8" s="18"/>
      <c r="I8" s="18"/>
      <c r="L8" s="18"/>
    </row>
    <row r="9" spans="1:12">
      <c r="B9" s="131" t="s">
        <v>1</v>
      </c>
      <c r="C9" s="131"/>
      <c r="D9" s="131"/>
      <c r="E9" s="131"/>
      <c r="F9" s="131"/>
      <c r="G9" s="131"/>
      <c r="H9" s="131"/>
      <c r="I9" s="131"/>
      <c r="J9" s="131"/>
      <c r="K9" s="131"/>
      <c r="L9" s="131"/>
    </row>
    <row r="10" spans="1:12">
      <c r="B10" s="131" t="s">
        <v>2</v>
      </c>
      <c r="C10" s="131"/>
      <c r="D10" s="131"/>
      <c r="E10" s="131"/>
      <c r="F10" s="131"/>
      <c r="G10" s="131"/>
      <c r="H10" s="131"/>
      <c r="I10" s="131"/>
      <c r="J10" s="131"/>
      <c r="K10" s="131"/>
      <c r="L10" s="131"/>
    </row>
    <row r="11" spans="1:12">
      <c r="B11" s="21"/>
      <c r="C11" s="21"/>
      <c r="D11" s="18"/>
      <c r="E11" s="18"/>
      <c r="F11" s="18"/>
      <c r="G11" s="18"/>
      <c r="H11" s="18"/>
      <c r="I11" s="18"/>
      <c r="L11" s="18"/>
    </row>
    <row r="12" spans="1:12">
      <c r="B12" s="135" t="s">
        <v>3</v>
      </c>
      <c r="C12" s="135"/>
      <c r="D12" s="135"/>
      <c r="E12" s="135"/>
      <c r="F12" s="135"/>
      <c r="G12" s="135"/>
      <c r="H12" s="135"/>
      <c r="I12" s="135"/>
      <c r="J12" s="135"/>
      <c r="K12" s="135"/>
      <c r="L12" s="135"/>
    </row>
    <row r="13" spans="1:12" ht="12.75" customHeight="1">
      <c r="B13" s="136" t="s">
        <v>4</v>
      </c>
      <c r="C13" s="137"/>
      <c r="D13" s="137"/>
      <c r="E13" s="137"/>
      <c r="F13" s="138"/>
      <c r="G13" s="136" t="s">
        <v>5</v>
      </c>
      <c r="H13" s="136" t="s">
        <v>34</v>
      </c>
      <c r="I13" s="136" t="s">
        <v>6</v>
      </c>
      <c r="J13" s="136" t="s">
        <v>35</v>
      </c>
      <c r="K13" s="136" t="s">
        <v>7</v>
      </c>
      <c r="L13" s="136" t="s">
        <v>8</v>
      </c>
    </row>
    <row r="14" spans="1:12" ht="4.5" customHeight="1">
      <c r="B14" s="136"/>
      <c r="C14" s="139"/>
      <c r="D14" s="139"/>
      <c r="E14" s="139"/>
      <c r="F14" s="140"/>
      <c r="G14" s="136"/>
      <c r="H14" s="136"/>
      <c r="I14" s="136"/>
      <c r="J14" s="136"/>
      <c r="K14" s="136"/>
      <c r="L14" s="136"/>
    </row>
    <row r="15" spans="1:12" ht="40.5" customHeight="1">
      <c r="B15" s="136"/>
      <c r="C15" s="2" t="s">
        <v>48</v>
      </c>
      <c r="D15" s="2" t="s">
        <v>9</v>
      </c>
      <c r="E15" s="2" t="s">
        <v>10</v>
      </c>
      <c r="F15" s="2" t="s">
        <v>11</v>
      </c>
      <c r="G15" s="136"/>
      <c r="H15" s="136"/>
      <c r="I15" s="136"/>
      <c r="J15" s="136"/>
      <c r="K15" s="136"/>
      <c r="L15" s="136"/>
    </row>
    <row r="16" spans="1:12">
      <c r="B16" s="3" t="s">
        <v>23</v>
      </c>
      <c r="C16" s="3" t="s">
        <v>24</v>
      </c>
      <c r="D16" s="3" t="s">
        <v>25</v>
      </c>
      <c r="E16" s="3" t="s">
        <v>26</v>
      </c>
      <c r="F16" s="3" t="s">
        <v>27</v>
      </c>
      <c r="G16" s="3" t="s">
        <v>28</v>
      </c>
      <c r="H16" s="3" t="s">
        <v>29</v>
      </c>
      <c r="I16" s="22" t="s">
        <v>30</v>
      </c>
      <c r="J16" s="22" t="s">
        <v>31</v>
      </c>
      <c r="K16" s="3" t="s">
        <v>32</v>
      </c>
      <c r="L16" s="3" t="s">
        <v>49</v>
      </c>
    </row>
    <row r="17" spans="2:12" ht="20.25" customHeight="1">
      <c r="B17" s="141" t="s">
        <v>52</v>
      </c>
      <c r="C17" s="142"/>
      <c r="D17" s="142"/>
      <c r="E17" s="142"/>
      <c r="F17" s="142"/>
      <c r="G17" s="142"/>
      <c r="H17" s="142"/>
      <c r="I17" s="142"/>
      <c r="J17" s="23"/>
      <c r="K17" s="23"/>
      <c r="L17" s="24"/>
    </row>
    <row r="18" spans="2:12" ht="20.25" customHeight="1">
      <c r="B18" s="9"/>
      <c r="C18" s="9"/>
      <c r="D18" s="9"/>
      <c r="E18" s="9"/>
      <c r="F18" s="6"/>
      <c r="G18" s="9"/>
      <c r="H18" s="3"/>
      <c r="I18" s="9"/>
      <c r="J18" s="8"/>
      <c r="K18" s="8"/>
      <c r="L18" s="9"/>
    </row>
    <row r="19" spans="2:12" s="25" customFormat="1" ht="20.25" customHeight="1">
      <c r="B19" s="26" t="s">
        <v>13</v>
      </c>
      <c r="C19" s="26"/>
      <c r="D19" s="26"/>
      <c r="E19" s="26"/>
      <c r="F19" s="26"/>
      <c r="G19" s="26"/>
      <c r="H19" s="26"/>
      <c r="I19" s="26"/>
      <c r="J19" s="27"/>
      <c r="K19" s="27"/>
      <c r="L19" s="26"/>
    </row>
    <row r="20" spans="2:12" ht="20.25" customHeight="1">
      <c r="B20" s="141" t="s">
        <v>14</v>
      </c>
      <c r="C20" s="142"/>
      <c r="D20" s="142"/>
      <c r="E20" s="142"/>
      <c r="F20" s="142"/>
      <c r="G20" s="142"/>
      <c r="H20" s="142"/>
      <c r="I20" s="142"/>
      <c r="J20" s="23"/>
      <c r="K20" s="23"/>
      <c r="L20" s="28"/>
    </row>
    <row r="21" spans="2:12" ht="20.25" customHeight="1">
      <c r="B21" s="3"/>
      <c r="C21" s="4"/>
      <c r="D21" s="4"/>
      <c r="E21" s="5"/>
      <c r="F21" s="6"/>
      <c r="G21" s="7"/>
      <c r="H21" s="7"/>
      <c r="I21" s="7"/>
      <c r="J21" s="8"/>
      <c r="K21" s="8"/>
      <c r="L21" s="9"/>
    </row>
    <row r="22" spans="2:12" s="25" customFormat="1" ht="20.25" customHeight="1">
      <c r="B22" s="26" t="s">
        <v>13</v>
      </c>
      <c r="C22" s="26"/>
      <c r="D22" s="26"/>
      <c r="E22" s="26"/>
      <c r="F22" s="26"/>
      <c r="G22" s="26"/>
      <c r="H22" s="26"/>
      <c r="I22" s="26"/>
      <c r="J22" s="27"/>
      <c r="K22" s="27"/>
      <c r="L22" s="26"/>
    </row>
    <row r="23" spans="2:12" ht="20.25" customHeight="1">
      <c r="B23" s="141" t="s">
        <v>15</v>
      </c>
      <c r="C23" s="142"/>
      <c r="D23" s="142"/>
      <c r="E23" s="142"/>
      <c r="F23" s="142"/>
      <c r="G23" s="142"/>
      <c r="H23" s="142"/>
      <c r="I23" s="142"/>
      <c r="J23" s="23"/>
      <c r="K23" s="23"/>
      <c r="L23" s="28"/>
    </row>
    <row r="24" spans="2:12" ht="20.25" customHeight="1">
      <c r="B24" s="9"/>
      <c r="C24" s="9"/>
      <c r="D24" s="9"/>
      <c r="E24" s="9"/>
      <c r="F24" s="6"/>
      <c r="G24" s="9"/>
      <c r="H24" s="3"/>
      <c r="I24" s="9"/>
      <c r="J24" s="8"/>
      <c r="K24" s="8"/>
      <c r="L24" s="9"/>
    </row>
    <row r="25" spans="2:12" s="25" customFormat="1" ht="20.25" customHeight="1">
      <c r="B25" s="26" t="s">
        <v>13</v>
      </c>
      <c r="C25" s="26"/>
      <c r="D25" s="26"/>
      <c r="E25" s="26"/>
      <c r="F25" s="26"/>
      <c r="G25" s="26"/>
      <c r="H25" s="26"/>
      <c r="I25" s="26"/>
      <c r="J25" s="27"/>
      <c r="K25" s="27"/>
      <c r="L25" s="26"/>
    </row>
    <row r="26" spans="2:12" s="25" customFormat="1" ht="20.25" customHeight="1">
      <c r="B26" s="143" t="s">
        <v>16</v>
      </c>
      <c r="C26" s="144"/>
      <c r="D26" s="144"/>
      <c r="E26" s="144"/>
      <c r="F26" s="144"/>
      <c r="G26" s="144"/>
      <c r="H26" s="144"/>
      <c r="I26" s="144"/>
      <c r="J26" s="29"/>
      <c r="K26" s="29"/>
      <c r="L26" s="30"/>
    </row>
    <row r="27" spans="2:12" ht="20.25" customHeight="1">
      <c r="B27" s="10">
        <f>IF(G27&lt;&gt;"",ROW()-26,"")</f>
        <v>1</v>
      </c>
      <c r="C27" s="35" t="s">
        <v>92</v>
      </c>
      <c r="D27" s="35" t="s">
        <v>93</v>
      </c>
      <c r="E27" s="11" t="s">
        <v>185</v>
      </c>
      <c r="F27" s="36">
        <v>41167</v>
      </c>
      <c r="G27" s="12" t="s">
        <v>181</v>
      </c>
      <c r="H27" s="37" t="str">
        <f t="shared" ref="H27:H51" si="0">IF(ISNA(VLOOKUP(G27,DSBR,2,0)),"",VLOOKUP(G27,DSBR,2,0))</f>
        <v>0311108052</v>
      </c>
      <c r="I27" s="13" t="s">
        <v>210</v>
      </c>
      <c r="J27" s="14">
        <v>18666000</v>
      </c>
      <c r="K27" s="14">
        <v>1866600</v>
      </c>
      <c r="L27" s="15">
        <v>9</v>
      </c>
    </row>
    <row r="28" spans="2:12" ht="20.25" customHeight="1">
      <c r="B28" s="10">
        <f t="shared" ref="B28:B51" si="1">IF(G28&lt;&gt;"",ROW()-26,"")</f>
        <v>2</v>
      </c>
      <c r="C28" s="35" t="s">
        <v>92</v>
      </c>
      <c r="D28" s="35" t="s">
        <v>93</v>
      </c>
      <c r="E28" s="11" t="s">
        <v>186</v>
      </c>
      <c r="F28" s="36">
        <v>41167</v>
      </c>
      <c r="G28" s="12" t="s">
        <v>167</v>
      </c>
      <c r="H28" s="37" t="str">
        <f t="shared" si="0"/>
        <v>3701738908</v>
      </c>
      <c r="I28" s="13" t="s">
        <v>210</v>
      </c>
      <c r="J28" s="14">
        <v>7294920</v>
      </c>
      <c r="K28" s="14">
        <v>729492</v>
      </c>
      <c r="L28" s="15">
        <v>9</v>
      </c>
    </row>
    <row r="29" spans="2:12" ht="20.25" customHeight="1">
      <c r="B29" s="10">
        <f t="shared" si="1"/>
        <v>3</v>
      </c>
      <c r="C29" s="35" t="s">
        <v>92</v>
      </c>
      <c r="D29" s="35" t="s">
        <v>93</v>
      </c>
      <c r="E29" s="11" t="s">
        <v>187</v>
      </c>
      <c r="F29" s="36">
        <v>41167</v>
      </c>
      <c r="G29" s="12" t="s">
        <v>169</v>
      </c>
      <c r="H29" s="37" t="str">
        <f t="shared" si="0"/>
        <v>0310999127</v>
      </c>
      <c r="I29" s="13" t="s">
        <v>210</v>
      </c>
      <c r="J29" s="14">
        <v>20665648</v>
      </c>
      <c r="K29" s="14">
        <v>2066564</v>
      </c>
      <c r="L29" s="15">
        <v>9</v>
      </c>
    </row>
    <row r="30" spans="2:12" ht="20.25" customHeight="1">
      <c r="B30" s="10">
        <f t="shared" si="1"/>
        <v>4</v>
      </c>
      <c r="C30" s="35" t="s">
        <v>92</v>
      </c>
      <c r="D30" s="35" t="s">
        <v>93</v>
      </c>
      <c r="E30" s="11" t="s">
        <v>188</v>
      </c>
      <c r="F30" s="36">
        <v>41169</v>
      </c>
      <c r="G30" s="12" t="s">
        <v>169</v>
      </c>
      <c r="H30" s="37" t="str">
        <f t="shared" si="0"/>
        <v>0310999127</v>
      </c>
      <c r="I30" s="13" t="s">
        <v>210</v>
      </c>
      <c r="J30" s="14">
        <v>6180000</v>
      </c>
      <c r="K30" s="14">
        <v>618000</v>
      </c>
      <c r="L30" s="15">
        <v>9</v>
      </c>
    </row>
    <row r="31" spans="2:12" ht="20.25" customHeight="1">
      <c r="B31" s="10">
        <f t="shared" si="1"/>
        <v>5</v>
      </c>
      <c r="C31" s="35" t="s">
        <v>92</v>
      </c>
      <c r="D31" s="35" t="s">
        <v>93</v>
      </c>
      <c r="E31" s="11" t="s">
        <v>189</v>
      </c>
      <c r="F31" s="36">
        <v>41178</v>
      </c>
      <c r="G31" s="12" t="s">
        <v>169</v>
      </c>
      <c r="H31" s="37" t="str">
        <f t="shared" si="0"/>
        <v>0310999127</v>
      </c>
      <c r="I31" s="13" t="s">
        <v>210</v>
      </c>
      <c r="J31" s="14">
        <v>6324000</v>
      </c>
      <c r="K31" s="14">
        <v>632400</v>
      </c>
      <c r="L31" s="15">
        <v>9</v>
      </c>
    </row>
    <row r="32" spans="2:12" ht="20.25" customHeight="1">
      <c r="B32" s="10">
        <f t="shared" si="1"/>
        <v>6</v>
      </c>
      <c r="C32" s="35" t="s">
        <v>92</v>
      </c>
      <c r="D32" s="35" t="s">
        <v>93</v>
      </c>
      <c r="E32" s="11" t="s">
        <v>190</v>
      </c>
      <c r="F32" s="36">
        <v>41193</v>
      </c>
      <c r="G32" s="12" t="s">
        <v>171</v>
      </c>
      <c r="H32" s="37" t="str">
        <f t="shared" si="0"/>
        <v>3701201729</v>
      </c>
      <c r="I32" s="13" t="s">
        <v>210</v>
      </c>
      <c r="J32" s="14">
        <v>7540000</v>
      </c>
      <c r="K32" s="14">
        <v>754000</v>
      </c>
      <c r="L32" s="15">
        <v>10</v>
      </c>
    </row>
    <row r="33" spans="2:12" ht="20.25" customHeight="1">
      <c r="B33" s="10">
        <f t="shared" si="1"/>
        <v>7</v>
      </c>
      <c r="C33" s="35" t="s">
        <v>92</v>
      </c>
      <c r="D33" s="35" t="s">
        <v>93</v>
      </c>
      <c r="E33" s="11" t="s">
        <v>191</v>
      </c>
      <c r="F33" s="36">
        <v>41198</v>
      </c>
      <c r="G33" s="12" t="s">
        <v>173</v>
      </c>
      <c r="H33" s="37" t="str">
        <f t="shared" si="0"/>
        <v>3700307987</v>
      </c>
      <c r="I33" s="13" t="s">
        <v>210</v>
      </c>
      <c r="J33" s="14">
        <v>7660000</v>
      </c>
      <c r="K33" s="14">
        <v>766000</v>
      </c>
      <c r="L33" s="15">
        <v>10</v>
      </c>
    </row>
    <row r="34" spans="2:12" ht="20.25" customHeight="1">
      <c r="B34" s="10">
        <f t="shared" si="1"/>
        <v>8</v>
      </c>
      <c r="C34" s="35" t="s">
        <v>92</v>
      </c>
      <c r="D34" s="35" t="s">
        <v>93</v>
      </c>
      <c r="E34" s="11" t="s">
        <v>192</v>
      </c>
      <c r="F34" s="36">
        <v>41205</v>
      </c>
      <c r="G34" s="12" t="s">
        <v>169</v>
      </c>
      <c r="H34" s="37" t="str">
        <f t="shared" si="0"/>
        <v>0310999127</v>
      </c>
      <c r="I34" s="13" t="s">
        <v>210</v>
      </c>
      <c r="J34" s="14">
        <v>12330600</v>
      </c>
      <c r="K34" s="14">
        <v>1233060</v>
      </c>
      <c r="L34" s="15">
        <v>10</v>
      </c>
    </row>
    <row r="35" spans="2:12" ht="20.25" customHeight="1">
      <c r="B35" s="10">
        <f t="shared" si="1"/>
        <v>9</v>
      </c>
      <c r="C35" s="35" t="s">
        <v>92</v>
      </c>
      <c r="D35" s="35" t="s">
        <v>93</v>
      </c>
      <c r="E35" s="11" t="s">
        <v>193</v>
      </c>
      <c r="F35" s="36">
        <v>41207</v>
      </c>
      <c r="G35" s="12" t="s">
        <v>169</v>
      </c>
      <c r="H35" s="37" t="str">
        <f t="shared" si="0"/>
        <v>0310999127</v>
      </c>
      <c r="I35" s="13" t="s">
        <v>210</v>
      </c>
      <c r="J35" s="14">
        <v>6262000</v>
      </c>
      <c r="K35" s="14">
        <v>626200</v>
      </c>
      <c r="L35" s="15">
        <v>10</v>
      </c>
    </row>
    <row r="36" spans="2:12" ht="20.25" customHeight="1">
      <c r="B36" s="10">
        <f t="shared" si="1"/>
        <v>10</v>
      </c>
      <c r="C36" s="35" t="s">
        <v>92</v>
      </c>
      <c r="D36" s="35" t="s">
        <v>93</v>
      </c>
      <c r="E36" s="11" t="s">
        <v>194</v>
      </c>
      <c r="F36" s="36">
        <v>41211</v>
      </c>
      <c r="G36" s="12" t="s">
        <v>173</v>
      </c>
      <c r="H36" s="37" t="str">
        <f t="shared" si="0"/>
        <v>3700307987</v>
      </c>
      <c r="I36" s="13" t="s">
        <v>210</v>
      </c>
      <c r="J36" s="14">
        <v>7750000</v>
      </c>
      <c r="K36" s="14">
        <v>775000</v>
      </c>
      <c r="L36" s="15">
        <v>10</v>
      </c>
    </row>
    <row r="37" spans="2:12" ht="20.25" customHeight="1">
      <c r="B37" s="10">
        <f t="shared" si="1"/>
        <v>11</v>
      </c>
      <c r="C37" s="35" t="s">
        <v>92</v>
      </c>
      <c r="D37" s="35" t="s">
        <v>93</v>
      </c>
      <c r="E37" s="11" t="s">
        <v>195</v>
      </c>
      <c r="F37" s="36">
        <v>41213</v>
      </c>
      <c r="G37" s="12" t="s">
        <v>169</v>
      </c>
      <c r="H37" s="37" t="str">
        <f t="shared" si="0"/>
        <v>0310999127</v>
      </c>
      <c r="I37" s="13" t="s">
        <v>210</v>
      </c>
      <c r="J37" s="14">
        <v>10440000</v>
      </c>
      <c r="K37" s="14">
        <v>1044000</v>
      </c>
      <c r="L37" s="15">
        <v>10</v>
      </c>
    </row>
    <row r="38" spans="2:12" ht="20.25" customHeight="1">
      <c r="B38" s="10">
        <f t="shared" si="1"/>
        <v>12</v>
      </c>
      <c r="C38" s="35" t="s">
        <v>92</v>
      </c>
      <c r="D38" s="35" t="s">
        <v>93</v>
      </c>
      <c r="E38" s="11" t="s">
        <v>196</v>
      </c>
      <c r="F38" s="36">
        <v>41214</v>
      </c>
      <c r="G38" s="12" t="s">
        <v>181</v>
      </c>
      <c r="H38" s="37" t="str">
        <f t="shared" si="0"/>
        <v>0311108052</v>
      </c>
      <c r="I38" s="13" t="s">
        <v>210</v>
      </c>
      <c r="J38" s="14">
        <v>10466750</v>
      </c>
      <c r="K38" s="14">
        <v>1046675</v>
      </c>
      <c r="L38" s="15">
        <v>11</v>
      </c>
    </row>
    <row r="39" spans="2:12" ht="20.25" customHeight="1">
      <c r="B39" s="10">
        <f t="shared" si="1"/>
        <v>13</v>
      </c>
      <c r="C39" s="35" t="s">
        <v>92</v>
      </c>
      <c r="D39" s="35" t="s">
        <v>93</v>
      </c>
      <c r="E39" s="11" t="s">
        <v>197</v>
      </c>
      <c r="F39" s="36">
        <v>41215</v>
      </c>
      <c r="G39" s="12" t="s">
        <v>181</v>
      </c>
      <c r="H39" s="37" t="str">
        <f t="shared" si="0"/>
        <v>0311108052</v>
      </c>
      <c r="I39" s="13" t="s">
        <v>210</v>
      </c>
      <c r="J39" s="14">
        <v>9945000</v>
      </c>
      <c r="K39" s="14">
        <v>994500</v>
      </c>
      <c r="L39" s="15">
        <v>11</v>
      </c>
    </row>
    <row r="40" spans="2:12" ht="20.25" customHeight="1">
      <c r="B40" s="10">
        <f t="shared" si="1"/>
        <v>14</v>
      </c>
      <c r="C40" s="35" t="s">
        <v>92</v>
      </c>
      <c r="D40" s="35" t="s">
        <v>93</v>
      </c>
      <c r="E40" s="11" t="s">
        <v>198</v>
      </c>
      <c r="F40" s="36">
        <v>41219</v>
      </c>
      <c r="G40" s="12" t="s">
        <v>183</v>
      </c>
      <c r="H40" s="37" t="str">
        <f t="shared" si="0"/>
        <v>0311871225</v>
      </c>
      <c r="I40" s="13" t="s">
        <v>210</v>
      </c>
      <c r="J40" s="14">
        <v>5725000</v>
      </c>
      <c r="K40" s="14">
        <v>572500</v>
      </c>
      <c r="L40" s="15">
        <v>11</v>
      </c>
    </row>
    <row r="41" spans="2:12" ht="20.25" customHeight="1">
      <c r="B41" s="10">
        <f t="shared" si="1"/>
        <v>15</v>
      </c>
      <c r="C41" s="35" t="s">
        <v>92</v>
      </c>
      <c r="D41" s="35" t="s">
        <v>93</v>
      </c>
      <c r="E41" s="11" t="s">
        <v>199</v>
      </c>
      <c r="F41" s="36">
        <v>41220</v>
      </c>
      <c r="G41" s="12" t="s">
        <v>173</v>
      </c>
      <c r="H41" s="37" t="str">
        <f t="shared" si="0"/>
        <v>3700307987</v>
      </c>
      <c r="I41" s="13" t="s">
        <v>210</v>
      </c>
      <c r="J41" s="14">
        <v>7660000</v>
      </c>
      <c r="K41" s="14">
        <v>766000</v>
      </c>
      <c r="L41" s="15">
        <v>11</v>
      </c>
    </row>
    <row r="42" spans="2:12" ht="20.25" customHeight="1">
      <c r="B42" s="10">
        <f t="shared" si="1"/>
        <v>16</v>
      </c>
      <c r="C42" s="35" t="s">
        <v>92</v>
      </c>
      <c r="D42" s="35" t="s">
        <v>93</v>
      </c>
      <c r="E42" s="11" t="s">
        <v>200</v>
      </c>
      <c r="F42" s="36">
        <v>41221</v>
      </c>
      <c r="G42" s="12" t="s">
        <v>169</v>
      </c>
      <c r="H42" s="37" t="str">
        <f t="shared" si="0"/>
        <v>0310999127</v>
      </c>
      <c r="I42" s="13" t="s">
        <v>210</v>
      </c>
      <c r="J42" s="14">
        <v>6342000</v>
      </c>
      <c r="K42" s="14">
        <v>634200</v>
      </c>
      <c r="L42" s="15">
        <v>11</v>
      </c>
    </row>
    <row r="43" spans="2:12" ht="20.25" customHeight="1">
      <c r="B43" s="10">
        <f t="shared" si="1"/>
        <v>17</v>
      </c>
      <c r="C43" s="35" t="s">
        <v>92</v>
      </c>
      <c r="D43" s="35" t="s">
        <v>93</v>
      </c>
      <c r="E43" s="11" t="s">
        <v>201</v>
      </c>
      <c r="F43" s="36">
        <v>41229</v>
      </c>
      <c r="G43" s="12" t="s">
        <v>169</v>
      </c>
      <c r="H43" s="37" t="str">
        <f t="shared" si="0"/>
        <v>0310999127</v>
      </c>
      <c r="I43" s="13" t="s">
        <v>210</v>
      </c>
      <c r="J43" s="14">
        <v>6200000</v>
      </c>
      <c r="K43" s="14">
        <v>620000</v>
      </c>
      <c r="L43" s="15">
        <v>11</v>
      </c>
    </row>
    <row r="44" spans="2:12" ht="20.25" customHeight="1">
      <c r="B44" s="10">
        <f t="shared" si="1"/>
        <v>18</v>
      </c>
      <c r="C44" s="35" t="s">
        <v>92</v>
      </c>
      <c r="D44" s="35" t="s">
        <v>93</v>
      </c>
      <c r="E44" s="11" t="s">
        <v>202</v>
      </c>
      <c r="F44" s="36">
        <v>41236</v>
      </c>
      <c r="G44" s="12" t="s">
        <v>169</v>
      </c>
      <c r="H44" s="37" t="str">
        <f t="shared" si="0"/>
        <v>0310999127</v>
      </c>
      <c r="I44" s="13" t="s">
        <v>210</v>
      </c>
      <c r="J44" s="14">
        <v>13608600</v>
      </c>
      <c r="K44" s="14">
        <v>1360860</v>
      </c>
      <c r="L44" s="15">
        <v>11</v>
      </c>
    </row>
    <row r="45" spans="2:12" ht="20.25" customHeight="1">
      <c r="B45" s="10">
        <f t="shared" si="1"/>
        <v>19</v>
      </c>
      <c r="C45" s="35" t="s">
        <v>92</v>
      </c>
      <c r="D45" s="35" t="s">
        <v>93</v>
      </c>
      <c r="E45" s="11" t="s">
        <v>203</v>
      </c>
      <c r="F45" s="36">
        <v>41240</v>
      </c>
      <c r="G45" s="12" t="s">
        <v>179</v>
      </c>
      <c r="H45" s="37" t="str">
        <f t="shared" si="0"/>
        <v>0311475542</v>
      </c>
      <c r="I45" s="13" t="s">
        <v>210</v>
      </c>
      <c r="J45" s="14">
        <v>12178000</v>
      </c>
      <c r="K45" s="14">
        <v>1217800</v>
      </c>
      <c r="L45" s="15">
        <v>11</v>
      </c>
    </row>
    <row r="46" spans="2:12" ht="20.25" customHeight="1">
      <c r="B46" s="10">
        <f t="shared" si="1"/>
        <v>20</v>
      </c>
      <c r="C46" s="35" t="s">
        <v>92</v>
      </c>
      <c r="D46" s="35" t="s">
        <v>93</v>
      </c>
      <c r="E46" s="11" t="s">
        <v>204</v>
      </c>
      <c r="F46" s="36">
        <v>41247</v>
      </c>
      <c r="G46" s="12" t="s">
        <v>173</v>
      </c>
      <c r="H46" s="37" t="str">
        <f t="shared" si="0"/>
        <v>3700307987</v>
      </c>
      <c r="I46" s="13" t="s">
        <v>210</v>
      </c>
      <c r="J46" s="14">
        <v>15175000</v>
      </c>
      <c r="K46" s="14">
        <v>1517500</v>
      </c>
      <c r="L46" s="15">
        <v>12</v>
      </c>
    </row>
    <row r="47" spans="2:12" ht="20.25" customHeight="1">
      <c r="B47" s="10">
        <f t="shared" si="1"/>
        <v>21</v>
      </c>
      <c r="C47" s="35" t="s">
        <v>92</v>
      </c>
      <c r="D47" s="35" t="s">
        <v>93</v>
      </c>
      <c r="E47" s="11" t="s">
        <v>205</v>
      </c>
      <c r="F47" s="36">
        <v>41250</v>
      </c>
      <c r="G47" s="12" t="s">
        <v>171</v>
      </c>
      <c r="H47" s="37" t="str">
        <f t="shared" si="0"/>
        <v>3701201729</v>
      </c>
      <c r="I47" s="13" t="s">
        <v>210</v>
      </c>
      <c r="J47" s="14">
        <v>8816000</v>
      </c>
      <c r="K47" s="14">
        <v>881600</v>
      </c>
      <c r="L47" s="15">
        <v>12</v>
      </c>
    </row>
    <row r="48" spans="2:12" ht="20.25" customHeight="1">
      <c r="B48" s="10">
        <f t="shared" si="1"/>
        <v>22</v>
      </c>
      <c r="C48" s="35" t="s">
        <v>92</v>
      </c>
      <c r="D48" s="35" t="s">
        <v>93</v>
      </c>
      <c r="E48" s="11" t="s">
        <v>206</v>
      </c>
      <c r="F48" s="36">
        <v>41253</v>
      </c>
      <c r="G48" s="12" t="s">
        <v>169</v>
      </c>
      <c r="H48" s="37" t="str">
        <f t="shared" si="0"/>
        <v>0310999127</v>
      </c>
      <c r="I48" s="13" t="s">
        <v>210</v>
      </c>
      <c r="J48" s="14">
        <v>14060400</v>
      </c>
      <c r="K48" s="14">
        <v>1406040</v>
      </c>
      <c r="L48" s="15">
        <v>12</v>
      </c>
    </row>
    <row r="49" spans="2:12" ht="20.25" customHeight="1">
      <c r="B49" s="10">
        <f t="shared" si="1"/>
        <v>23</v>
      </c>
      <c r="C49" s="35" t="s">
        <v>92</v>
      </c>
      <c r="D49" s="35" t="s">
        <v>93</v>
      </c>
      <c r="E49" s="11" t="s">
        <v>207</v>
      </c>
      <c r="F49" s="36">
        <v>41267</v>
      </c>
      <c r="G49" s="12" t="s">
        <v>175</v>
      </c>
      <c r="H49" s="37" t="str">
        <f t="shared" si="0"/>
        <v>3602617980</v>
      </c>
      <c r="I49" s="13" t="s">
        <v>210</v>
      </c>
      <c r="J49" s="14">
        <v>17343440</v>
      </c>
      <c r="K49" s="14">
        <v>1734344</v>
      </c>
      <c r="L49" s="15">
        <v>12</v>
      </c>
    </row>
    <row r="50" spans="2:12" ht="20.25" customHeight="1">
      <c r="B50" s="10">
        <f t="shared" si="1"/>
        <v>24</v>
      </c>
      <c r="C50" s="35" t="s">
        <v>92</v>
      </c>
      <c r="D50" s="35" t="s">
        <v>93</v>
      </c>
      <c r="E50" s="11" t="s">
        <v>208</v>
      </c>
      <c r="F50" s="36">
        <v>41268</v>
      </c>
      <c r="G50" s="12" t="s">
        <v>175</v>
      </c>
      <c r="H50" s="37" t="str">
        <f t="shared" si="0"/>
        <v>3602617980</v>
      </c>
      <c r="I50" s="13" t="s">
        <v>210</v>
      </c>
      <c r="J50" s="14">
        <v>1526000</v>
      </c>
      <c r="K50" s="14">
        <v>152600</v>
      </c>
      <c r="L50" s="15">
        <v>12</v>
      </c>
    </row>
    <row r="51" spans="2:12" ht="20.25" customHeight="1">
      <c r="B51" s="10">
        <f t="shared" si="1"/>
        <v>25</v>
      </c>
      <c r="C51" s="35" t="s">
        <v>92</v>
      </c>
      <c r="D51" s="35" t="s">
        <v>93</v>
      </c>
      <c r="E51" s="11" t="s">
        <v>209</v>
      </c>
      <c r="F51" s="36">
        <v>41270</v>
      </c>
      <c r="G51" s="12" t="s">
        <v>177</v>
      </c>
      <c r="H51" s="37" t="str">
        <f t="shared" si="0"/>
        <v>0302433747</v>
      </c>
      <c r="I51" s="13" t="s">
        <v>210</v>
      </c>
      <c r="J51" s="14">
        <v>5331600</v>
      </c>
      <c r="K51" s="14">
        <v>533160</v>
      </c>
      <c r="L51" s="15">
        <v>12</v>
      </c>
    </row>
    <row r="52" spans="2:12" ht="20.25" customHeight="1">
      <c r="B52" s="10"/>
      <c r="C52" s="35"/>
      <c r="D52" s="35"/>
      <c r="E52" s="11"/>
      <c r="F52" s="36"/>
      <c r="G52" s="12"/>
      <c r="H52" s="37"/>
      <c r="I52" s="13"/>
      <c r="J52" s="14"/>
      <c r="K52" s="14"/>
      <c r="L52" s="16"/>
    </row>
    <row r="53" spans="2:12" s="25" customFormat="1" ht="20.25" customHeight="1">
      <c r="B53" s="31" t="s">
        <v>13</v>
      </c>
      <c r="C53" s="33"/>
      <c r="D53" s="33"/>
      <c r="E53" s="33"/>
      <c r="F53" s="33"/>
      <c r="G53" s="31"/>
      <c r="H53" s="38"/>
      <c r="I53" s="31"/>
      <c r="J53" s="32">
        <f>SUBTOTAL(9,J27:J52)</f>
        <v>245490958</v>
      </c>
      <c r="K53" s="32">
        <f>SUBTOTAL(9,K27:K52)</f>
        <v>24549095</v>
      </c>
      <c r="L53" s="33"/>
    </row>
    <row r="54" spans="2:12" ht="30" hidden="1" customHeight="1"/>
    <row r="55" spans="2:12" ht="20.25" customHeight="1">
      <c r="B55" s="141" t="s">
        <v>45</v>
      </c>
      <c r="C55" s="142"/>
      <c r="D55" s="142"/>
      <c r="E55" s="142"/>
      <c r="F55" s="142"/>
      <c r="G55" s="142"/>
      <c r="H55" s="142"/>
      <c r="I55" s="142"/>
      <c r="J55" s="23"/>
      <c r="K55" s="23"/>
      <c r="L55" s="28"/>
    </row>
    <row r="56" spans="2:12" ht="20.25" customHeight="1">
      <c r="B56" s="9"/>
      <c r="C56" s="9"/>
      <c r="D56" s="9"/>
      <c r="E56" s="9"/>
      <c r="F56" s="6"/>
      <c r="G56" s="9"/>
      <c r="H56" s="3"/>
      <c r="I56" s="9"/>
      <c r="J56" s="8"/>
      <c r="K56" s="8"/>
      <c r="L56" s="9"/>
    </row>
    <row r="57" spans="2:12" s="25" customFormat="1" ht="20.25" customHeight="1">
      <c r="B57" s="26" t="s">
        <v>13</v>
      </c>
      <c r="C57" s="26"/>
      <c r="D57" s="26"/>
      <c r="E57" s="26"/>
      <c r="F57" s="26"/>
      <c r="G57" s="26"/>
      <c r="H57" s="26"/>
      <c r="I57" s="26"/>
      <c r="J57" s="27"/>
      <c r="K57" s="27"/>
      <c r="L57" s="26"/>
    </row>
    <row r="58" spans="2:12">
      <c r="B58" s="21"/>
      <c r="C58" s="21"/>
      <c r="D58" s="18"/>
      <c r="E58" s="18"/>
      <c r="F58" s="18"/>
      <c r="G58" s="18"/>
      <c r="H58" s="18"/>
      <c r="I58" s="18"/>
      <c r="L58" s="18"/>
    </row>
    <row r="59" spans="2:12">
      <c r="B59" s="18" t="s">
        <v>17</v>
      </c>
      <c r="C59" s="18"/>
      <c r="D59" s="18"/>
      <c r="E59" s="18"/>
      <c r="F59" s="173">
        <f>J53</f>
        <v>245490958</v>
      </c>
      <c r="G59" s="18"/>
      <c r="H59" s="18"/>
      <c r="I59" s="18"/>
      <c r="L59" s="18"/>
    </row>
    <row r="60" spans="2:12">
      <c r="B60" s="18" t="s">
        <v>18</v>
      </c>
      <c r="C60" s="18"/>
      <c r="D60" s="18"/>
      <c r="E60" s="18"/>
      <c r="F60" s="173">
        <f>K53</f>
        <v>24549095</v>
      </c>
      <c r="G60" s="18"/>
      <c r="H60" s="18"/>
      <c r="I60" s="18"/>
      <c r="L60" s="18"/>
    </row>
    <row r="61" spans="2:12">
      <c r="B61" s="34"/>
      <c r="C61" s="34"/>
      <c r="D61" s="18"/>
      <c r="E61" s="18"/>
      <c r="F61" s="18"/>
      <c r="G61" s="18"/>
      <c r="H61" s="18"/>
      <c r="I61" s="18"/>
      <c r="L61" s="18"/>
    </row>
    <row r="62" spans="2:12">
      <c r="B62" s="34"/>
      <c r="C62" s="34"/>
      <c r="D62" s="18"/>
      <c r="E62" s="18"/>
      <c r="F62" s="18"/>
      <c r="G62" s="18"/>
      <c r="H62" s="18"/>
      <c r="I62" s="39" t="s">
        <v>33</v>
      </c>
    </row>
    <row r="63" spans="2:12">
      <c r="B63" s="18"/>
      <c r="C63" s="18"/>
      <c r="D63" s="18"/>
      <c r="E63" s="18"/>
      <c r="F63" s="18"/>
      <c r="G63" s="18"/>
      <c r="H63" s="18"/>
      <c r="I63" s="39" t="s">
        <v>19</v>
      </c>
    </row>
    <row r="64" spans="2:12">
      <c r="B64" s="18"/>
      <c r="C64" s="18"/>
      <c r="D64" s="18"/>
      <c r="E64" s="18"/>
      <c r="F64" s="18"/>
      <c r="G64" s="18"/>
      <c r="H64" s="18"/>
      <c r="I64" s="39" t="s">
        <v>20</v>
      </c>
    </row>
    <row r="65" spans="2:12">
      <c r="B65" s="18"/>
      <c r="C65" s="18"/>
      <c r="D65" s="18"/>
      <c r="E65" s="18"/>
      <c r="F65" s="18"/>
      <c r="G65" s="18"/>
      <c r="H65" s="18"/>
      <c r="I65" s="39" t="s">
        <v>21</v>
      </c>
    </row>
    <row r="66" spans="2:12">
      <c r="B66" s="18"/>
      <c r="C66" s="18"/>
      <c r="D66" s="18"/>
      <c r="E66" s="18"/>
      <c r="F66" s="18"/>
      <c r="G66" s="18"/>
      <c r="H66" s="18"/>
      <c r="I66" s="18"/>
      <c r="L66" s="18"/>
    </row>
  </sheetData>
  <autoFilter ref="A16:L51"/>
  <mergeCells count="20">
    <mergeCell ref="B17:I17"/>
    <mergeCell ref="B20:I20"/>
    <mergeCell ref="B23:I23"/>
    <mergeCell ref="B26:I26"/>
    <mergeCell ref="B55:I55"/>
    <mergeCell ref="B12:L12"/>
    <mergeCell ref="B13:B15"/>
    <mergeCell ref="C13:F14"/>
    <mergeCell ref="G13:G15"/>
    <mergeCell ref="H13:H15"/>
    <mergeCell ref="I13:I15"/>
    <mergeCell ref="J13:J15"/>
    <mergeCell ref="K13:K15"/>
    <mergeCell ref="L13:L15"/>
    <mergeCell ref="B10:L10"/>
    <mergeCell ref="B4:L4"/>
    <mergeCell ref="B5:L5"/>
    <mergeCell ref="B6:L6"/>
    <mergeCell ref="B7:L7"/>
    <mergeCell ref="B9:L9"/>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topLeftCell="A7" zoomScale="90" zoomScaleNormal="90" workbookViewId="0">
      <selection activeCell="R22" sqref="R22:S64"/>
    </sheetView>
  </sheetViews>
  <sheetFormatPr defaultRowHeight="1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row r="2" spans="2:19">
      <c r="B2" s="153" t="s">
        <v>37</v>
      </c>
      <c r="C2" s="154"/>
      <c r="D2" s="154"/>
      <c r="E2" s="154"/>
      <c r="F2" s="154"/>
      <c r="G2" s="154"/>
      <c r="H2" s="154"/>
      <c r="I2" s="154"/>
      <c r="J2" s="154"/>
      <c r="K2" s="154"/>
      <c r="L2" s="154"/>
      <c r="M2" s="154"/>
      <c r="N2" s="154"/>
      <c r="O2" s="154"/>
      <c r="P2" s="155"/>
      <c r="R2" s="12" t="s">
        <v>167</v>
      </c>
      <c r="S2" s="100" t="s">
        <v>168</v>
      </c>
    </row>
    <row r="3" spans="2:19">
      <c r="B3" s="156" t="s">
        <v>38</v>
      </c>
      <c r="C3" s="157"/>
      <c r="D3" s="157"/>
      <c r="E3" s="157"/>
      <c r="F3" s="157"/>
      <c r="G3" s="157"/>
      <c r="H3" s="157"/>
      <c r="I3" s="157"/>
      <c r="J3" s="157"/>
      <c r="K3" s="157"/>
      <c r="L3" s="157"/>
      <c r="M3" s="157"/>
      <c r="N3" s="157"/>
      <c r="O3" s="157"/>
      <c r="P3" s="158"/>
      <c r="R3" s="12" t="s">
        <v>169</v>
      </c>
      <c r="S3" s="100" t="s">
        <v>170</v>
      </c>
    </row>
    <row r="4" spans="2:19">
      <c r="B4" s="101"/>
      <c r="C4" s="149" t="s">
        <v>39</v>
      </c>
      <c r="D4" s="149"/>
      <c r="E4" s="149"/>
      <c r="F4" s="149"/>
      <c r="G4" s="149"/>
      <c r="H4" s="149"/>
      <c r="I4" s="149"/>
      <c r="J4" s="149"/>
      <c r="K4" s="149"/>
      <c r="L4" s="149"/>
      <c r="M4" s="149"/>
      <c r="N4" s="149"/>
      <c r="O4" s="149"/>
      <c r="P4" s="150"/>
      <c r="R4" s="12" t="s">
        <v>171</v>
      </c>
      <c r="S4" s="100" t="s">
        <v>172</v>
      </c>
    </row>
    <row r="5" spans="2:19">
      <c r="B5" s="101"/>
      <c r="C5" s="149" t="s">
        <v>46</v>
      </c>
      <c r="D5" s="149"/>
      <c r="E5" s="149"/>
      <c r="F5" s="149"/>
      <c r="G5" s="149"/>
      <c r="H5" s="149"/>
      <c r="I5" s="149"/>
      <c r="J5" s="149"/>
      <c r="K5" s="149"/>
      <c r="L5" s="149"/>
      <c r="M5" s="149"/>
      <c r="N5" s="149"/>
      <c r="O5" s="149"/>
      <c r="P5" s="150"/>
      <c r="R5" s="12" t="s">
        <v>173</v>
      </c>
      <c r="S5" s="100" t="s">
        <v>174</v>
      </c>
    </row>
    <row r="6" spans="2:19">
      <c r="B6" s="101"/>
      <c r="C6" s="102"/>
      <c r="D6" s="149" t="s">
        <v>12</v>
      </c>
      <c r="E6" s="145"/>
      <c r="F6" s="145"/>
      <c r="G6" s="145"/>
      <c r="H6" s="145"/>
      <c r="I6" s="145"/>
      <c r="J6" s="145"/>
      <c r="K6" s="145"/>
      <c r="L6" s="145"/>
      <c r="M6" s="145"/>
      <c r="N6" s="145"/>
      <c r="O6" s="145"/>
      <c r="P6" s="146"/>
      <c r="R6" s="12" t="s">
        <v>175</v>
      </c>
      <c r="S6" s="100" t="s">
        <v>176</v>
      </c>
    </row>
    <row r="7" spans="2:19">
      <c r="B7" s="101"/>
      <c r="C7" s="102"/>
      <c r="D7" s="149" t="s">
        <v>14</v>
      </c>
      <c r="E7" s="145"/>
      <c r="F7" s="145"/>
      <c r="G7" s="145"/>
      <c r="H7" s="145"/>
      <c r="I7" s="145"/>
      <c r="J7" s="145"/>
      <c r="K7" s="145"/>
      <c r="L7" s="145"/>
      <c r="M7" s="145"/>
      <c r="N7" s="145"/>
      <c r="O7" s="145"/>
      <c r="P7" s="146"/>
      <c r="R7" s="12" t="s">
        <v>177</v>
      </c>
      <c r="S7" s="100" t="s">
        <v>178</v>
      </c>
    </row>
    <row r="8" spans="2:19">
      <c r="B8" s="101"/>
      <c r="C8" s="102"/>
      <c r="D8" s="149" t="s">
        <v>15</v>
      </c>
      <c r="E8" s="145"/>
      <c r="F8" s="145"/>
      <c r="G8" s="145"/>
      <c r="H8" s="145"/>
      <c r="I8" s="145"/>
      <c r="J8" s="145"/>
      <c r="K8" s="145"/>
      <c r="L8" s="145"/>
      <c r="M8" s="145"/>
      <c r="N8" s="145"/>
      <c r="O8" s="145"/>
      <c r="P8" s="146"/>
      <c r="R8" s="12" t="s">
        <v>179</v>
      </c>
      <c r="S8" s="100" t="s">
        <v>180</v>
      </c>
    </row>
    <row r="9" spans="2:19">
      <c r="B9" s="101"/>
      <c r="C9" s="102"/>
      <c r="D9" s="149" t="s">
        <v>16</v>
      </c>
      <c r="E9" s="145"/>
      <c r="F9" s="145"/>
      <c r="G9" s="145"/>
      <c r="H9" s="145"/>
      <c r="I9" s="145"/>
      <c r="J9" s="145"/>
      <c r="K9" s="145"/>
      <c r="L9" s="145"/>
      <c r="M9" s="145"/>
      <c r="N9" s="145"/>
      <c r="O9" s="145"/>
      <c r="P9" s="146"/>
      <c r="R9" s="12" t="s">
        <v>181</v>
      </c>
      <c r="S9" s="100" t="s">
        <v>182</v>
      </c>
    </row>
    <row r="10" spans="2:19">
      <c r="B10" s="101"/>
      <c r="C10" s="102"/>
      <c r="D10" s="149" t="s">
        <v>45</v>
      </c>
      <c r="E10" s="145"/>
      <c r="F10" s="145"/>
      <c r="G10" s="145"/>
      <c r="H10" s="145"/>
      <c r="I10" s="145"/>
      <c r="J10" s="145"/>
      <c r="K10" s="145"/>
      <c r="L10" s="145"/>
      <c r="M10" s="145"/>
      <c r="N10" s="145"/>
      <c r="O10" s="145"/>
      <c r="P10" s="146"/>
      <c r="R10" s="12" t="s">
        <v>183</v>
      </c>
      <c r="S10" s="100" t="s">
        <v>184</v>
      </c>
    </row>
    <row r="11" spans="2:19">
      <c r="B11" s="101"/>
      <c r="C11" s="149" t="s">
        <v>40</v>
      </c>
      <c r="D11" s="149"/>
      <c r="E11" s="149"/>
      <c r="F11" s="149"/>
      <c r="G11" s="149"/>
      <c r="H11" s="149"/>
      <c r="I11" s="149"/>
      <c r="J11" s="149"/>
      <c r="K11" s="149"/>
      <c r="L11" s="149"/>
      <c r="M11" s="149"/>
      <c r="N11" s="149"/>
      <c r="O11" s="149"/>
      <c r="P11" s="150"/>
      <c r="R11" s="12"/>
      <c r="S11" s="100"/>
    </row>
    <row r="12" spans="2:19">
      <c r="B12" s="101"/>
      <c r="C12" s="149" t="s">
        <v>41</v>
      </c>
      <c r="D12" s="149"/>
      <c r="E12" s="149"/>
      <c r="F12" s="149"/>
      <c r="G12" s="149"/>
      <c r="H12" s="149"/>
      <c r="I12" s="149"/>
      <c r="J12" s="149"/>
      <c r="K12" s="149"/>
      <c r="L12" s="149"/>
      <c r="M12" s="149"/>
      <c r="N12" s="149"/>
      <c r="O12" s="149"/>
      <c r="P12" s="150"/>
      <c r="R12" s="12"/>
      <c r="S12" s="100"/>
    </row>
    <row r="13" spans="2:19">
      <c r="B13" s="101"/>
      <c r="C13" s="102"/>
      <c r="D13" s="102"/>
      <c r="E13" s="102"/>
      <c r="F13" s="102"/>
      <c r="G13" s="102"/>
      <c r="H13" s="102"/>
      <c r="I13" s="102"/>
      <c r="J13" s="102"/>
      <c r="K13" s="102"/>
      <c r="L13" s="102"/>
      <c r="M13" s="102"/>
      <c r="N13" s="102"/>
      <c r="O13" s="102"/>
      <c r="P13" s="103"/>
      <c r="R13" s="12"/>
      <c r="S13" s="100"/>
    </row>
    <row r="14" spans="2:19">
      <c r="B14" s="156" t="s">
        <v>42</v>
      </c>
      <c r="C14" s="157"/>
      <c r="D14" s="157"/>
      <c r="E14" s="157"/>
      <c r="F14" s="157"/>
      <c r="G14" s="157"/>
      <c r="H14" s="157"/>
      <c r="I14" s="157"/>
      <c r="J14" s="157"/>
      <c r="K14" s="157"/>
      <c r="L14" s="157"/>
      <c r="M14" s="157"/>
      <c r="N14" s="157"/>
      <c r="O14" s="157"/>
      <c r="P14" s="158"/>
      <c r="R14" s="12"/>
      <c r="S14" s="100"/>
    </row>
    <row r="15" spans="2:19">
      <c r="B15" s="101"/>
      <c r="C15" s="149" t="s">
        <v>43</v>
      </c>
      <c r="D15" s="149"/>
      <c r="E15" s="149"/>
      <c r="F15" s="149"/>
      <c r="G15" s="149"/>
      <c r="H15" s="149"/>
      <c r="I15" s="149"/>
      <c r="J15" s="149"/>
      <c r="K15" s="149"/>
      <c r="L15" s="149"/>
      <c r="M15" s="149"/>
      <c r="N15" s="149"/>
      <c r="O15" s="149"/>
      <c r="P15" s="150"/>
      <c r="R15" s="12"/>
      <c r="S15" s="100"/>
    </row>
    <row r="16" spans="2:19">
      <c r="B16" s="101"/>
      <c r="C16" s="104"/>
      <c r="D16" s="145" t="s">
        <v>47</v>
      </c>
      <c r="E16" s="145"/>
      <c r="F16" s="145"/>
      <c r="G16" s="145"/>
      <c r="H16" s="145"/>
      <c r="I16" s="145"/>
      <c r="J16" s="145"/>
      <c r="K16" s="145"/>
      <c r="L16" s="145"/>
      <c r="M16" s="145"/>
      <c r="N16" s="145"/>
      <c r="O16" s="145"/>
      <c r="P16" s="146"/>
      <c r="R16" s="12"/>
      <c r="S16" s="100"/>
    </row>
    <row r="17" spans="2:19">
      <c r="B17" s="101"/>
      <c r="C17" s="104"/>
      <c r="D17" s="105" t="s">
        <v>53</v>
      </c>
      <c r="E17" s="105"/>
      <c r="F17" s="105"/>
      <c r="G17" s="105"/>
      <c r="H17" s="105"/>
      <c r="I17" s="105"/>
      <c r="J17" s="105"/>
      <c r="K17" s="105"/>
      <c r="L17" s="105"/>
      <c r="M17" s="105"/>
      <c r="N17" s="105"/>
      <c r="O17" s="105"/>
      <c r="P17" s="106"/>
      <c r="R17" s="12"/>
      <c r="S17" s="100"/>
    </row>
    <row r="18" spans="2:19">
      <c r="B18" s="101"/>
      <c r="C18" s="102"/>
      <c r="D18" s="145" t="s">
        <v>54</v>
      </c>
      <c r="E18" s="145"/>
      <c r="F18" s="145"/>
      <c r="G18" s="145"/>
      <c r="H18" s="145"/>
      <c r="I18" s="145"/>
      <c r="J18" s="145"/>
      <c r="K18" s="145"/>
      <c r="L18" s="145"/>
      <c r="M18" s="145"/>
      <c r="N18" s="145"/>
      <c r="O18" s="145"/>
      <c r="P18" s="146"/>
      <c r="R18" s="12"/>
      <c r="S18" s="100"/>
    </row>
    <row r="19" spans="2:19">
      <c r="B19" s="101"/>
      <c r="C19" s="102"/>
      <c r="D19" s="145" t="s">
        <v>55</v>
      </c>
      <c r="E19" s="145"/>
      <c r="F19" s="145"/>
      <c r="G19" s="145"/>
      <c r="H19" s="145"/>
      <c r="I19" s="145"/>
      <c r="J19" s="145"/>
      <c r="K19" s="145"/>
      <c r="L19" s="145"/>
      <c r="M19" s="145"/>
      <c r="N19" s="145"/>
      <c r="O19" s="145"/>
      <c r="P19" s="146"/>
      <c r="R19" s="12"/>
      <c r="S19" s="100"/>
    </row>
    <row r="20" spans="2:19">
      <c r="B20" s="101"/>
      <c r="C20" s="102"/>
      <c r="D20" s="145" t="s">
        <v>56</v>
      </c>
      <c r="E20" s="145"/>
      <c r="F20" s="145"/>
      <c r="G20" s="145"/>
      <c r="H20" s="145"/>
      <c r="I20" s="145"/>
      <c r="J20" s="145"/>
      <c r="K20" s="145"/>
      <c r="L20" s="145"/>
      <c r="M20" s="145"/>
      <c r="N20" s="145"/>
      <c r="O20" s="145"/>
      <c r="P20" s="146"/>
      <c r="R20" s="12"/>
      <c r="S20" s="100"/>
    </row>
    <row r="21" spans="2:19">
      <c r="B21" s="101"/>
      <c r="C21" s="102"/>
      <c r="D21" s="145" t="s">
        <v>57</v>
      </c>
      <c r="E21" s="145"/>
      <c r="F21" s="145"/>
      <c r="G21" s="145"/>
      <c r="H21" s="145"/>
      <c r="I21" s="145"/>
      <c r="J21" s="145"/>
      <c r="K21" s="145"/>
      <c r="L21" s="145"/>
      <c r="M21" s="145"/>
      <c r="N21" s="145"/>
      <c r="O21" s="145"/>
      <c r="P21" s="146"/>
      <c r="R21" s="12"/>
      <c r="S21" s="100"/>
    </row>
    <row r="22" spans="2:19">
      <c r="B22" s="101"/>
      <c r="C22" s="102"/>
      <c r="D22" s="145" t="s">
        <v>58</v>
      </c>
      <c r="E22" s="145"/>
      <c r="F22" s="145"/>
      <c r="G22" s="145"/>
      <c r="H22" s="145"/>
      <c r="I22" s="145"/>
      <c r="J22" s="145"/>
      <c r="K22" s="145"/>
      <c r="L22" s="145"/>
      <c r="M22" s="145"/>
      <c r="N22" s="145"/>
      <c r="O22" s="145"/>
      <c r="P22" s="146"/>
      <c r="R22" s="12"/>
      <c r="S22" s="100"/>
    </row>
    <row r="23" spans="2:19">
      <c r="B23" s="101"/>
      <c r="C23" s="102"/>
      <c r="D23" s="145" t="s">
        <v>59</v>
      </c>
      <c r="E23" s="145"/>
      <c r="F23" s="145"/>
      <c r="G23" s="145"/>
      <c r="H23" s="145"/>
      <c r="I23" s="145"/>
      <c r="J23" s="145"/>
      <c r="K23" s="145"/>
      <c r="L23" s="145"/>
      <c r="M23" s="145"/>
      <c r="N23" s="145"/>
      <c r="O23" s="145"/>
      <c r="P23" s="146"/>
      <c r="R23" s="12"/>
      <c r="S23" s="100"/>
    </row>
    <row r="24" spans="2:19">
      <c r="B24" s="101"/>
      <c r="C24" s="102"/>
      <c r="D24" s="145" t="s">
        <v>60</v>
      </c>
      <c r="E24" s="145"/>
      <c r="F24" s="145"/>
      <c r="G24" s="145"/>
      <c r="H24" s="145"/>
      <c r="I24" s="145"/>
      <c r="J24" s="145"/>
      <c r="K24" s="145"/>
      <c r="L24" s="145"/>
      <c r="M24" s="145"/>
      <c r="N24" s="145"/>
      <c r="O24" s="145"/>
      <c r="P24" s="146"/>
      <c r="R24" s="12"/>
      <c r="S24" s="100"/>
    </row>
    <row r="25" spans="2:19">
      <c r="B25" s="101"/>
      <c r="C25" s="102"/>
      <c r="D25" s="145" t="s">
        <v>61</v>
      </c>
      <c r="E25" s="145"/>
      <c r="F25" s="145"/>
      <c r="G25" s="145"/>
      <c r="H25" s="145"/>
      <c r="I25" s="145"/>
      <c r="J25" s="145"/>
      <c r="K25" s="145"/>
      <c r="L25" s="145"/>
      <c r="M25" s="145"/>
      <c r="N25" s="145"/>
      <c r="O25" s="145"/>
      <c r="P25" s="146"/>
      <c r="R25" s="12"/>
      <c r="S25" s="100"/>
    </row>
    <row r="26" spans="2:19">
      <c r="B26" s="101"/>
      <c r="C26" s="102"/>
      <c r="D26" s="145" t="s">
        <v>62</v>
      </c>
      <c r="E26" s="145"/>
      <c r="F26" s="145"/>
      <c r="G26" s="145"/>
      <c r="H26" s="145"/>
      <c r="I26" s="145"/>
      <c r="J26" s="145"/>
      <c r="K26" s="145"/>
      <c r="L26" s="145"/>
      <c r="M26" s="145"/>
      <c r="N26" s="145"/>
      <c r="O26" s="145"/>
      <c r="P26" s="146"/>
      <c r="R26" s="12"/>
      <c r="S26" s="100"/>
    </row>
    <row r="27" spans="2:19">
      <c r="B27" s="101"/>
      <c r="C27" s="102"/>
      <c r="D27" s="102"/>
      <c r="E27" s="102"/>
      <c r="F27" s="102"/>
      <c r="G27" s="102"/>
      <c r="H27" s="102"/>
      <c r="I27" s="102"/>
      <c r="J27" s="102"/>
      <c r="K27" s="102"/>
      <c r="L27" s="102"/>
      <c r="M27" s="102"/>
      <c r="N27" s="102"/>
      <c r="O27" s="102"/>
      <c r="P27" s="103"/>
      <c r="R27" s="12"/>
      <c r="S27" s="100"/>
    </row>
    <row r="28" spans="2:19">
      <c r="B28" s="101"/>
      <c r="C28" s="149" t="s">
        <v>44</v>
      </c>
      <c r="D28" s="149"/>
      <c r="E28" s="149"/>
      <c r="F28" s="149"/>
      <c r="G28" s="149"/>
      <c r="H28" s="149"/>
      <c r="I28" s="149"/>
      <c r="J28" s="149"/>
      <c r="K28" s="149"/>
      <c r="L28" s="149"/>
      <c r="M28" s="149"/>
      <c r="N28" s="149"/>
      <c r="O28" s="149"/>
      <c r="P28" s="150"/>
      <c r="R28" s="12"/>
      <c r="S28" s="100"/>
    </row>
    <row r="29" spans="2:19">
      <c r="B29" s="101"/>
      <c r="C29" s="102"/>
      <c r="D29" s="145" t="s">
        <v>66</v>
      </c>
      <c r="E29" s="145"/>
      <c r="F29" s="145"/>
      <c r="G29" s="145"/>
      <c r="H29" s="145"/>
      <c r="I29" s="145"/>
      <c r="J29" s="145"/>
      <c r="K29" s="145"/>
      <c r="L29" s="145"/>
      <c r="M29" s="145"/>
      <c r="N29" s="145"/>
      <c r="O29" s="145"/>
      <c r="P29" s="146"/>
      <c r="R29" s="12"/>
      <c r="S29" s="100"/>
    </row>
    <row r="30" spans="2:19">
      <c r="B30" s="101"/>
      <c r="C30" s="102"/>
      <c r="D30" s="145" t="s">
        <v>50</v>
      </c>
      <c r="E30" s="145"/>
      <c r="F30" s="145"/>
      <c r="G30" s="145"/>
      <c r="H30" s="145"/>
      <c r="I30" s="145"/>
      <c r="J30" s="145"/>
      <c r="K30" s="145"/>
      <c r="L30" s="145"/>
      <c r="M30" s="145"/>
      <c r="N30" s="145"/>
      <c r="O30" s="145"/>
      <c r="P30" s="146"/>
      <c r="R30" s="12"/>
      <c r="S30" s="100"/>
    </row>
    <row r="31" spans="2:19">
      <c r="B31" s="101"/>
      <c r="C31" s="102"/>
      <c r="D31" s="145" t="s">
        <v>63</v>
      </c>
      <c r="E31" s="145"/>
      <c r="F31" s="145"/>
      <c r="G31" s="145"/>
      <c r="H31" s="145"/>
      <c r="I31" s="145"/>
      <c r="J31" s="145"/>
      <c r="K31" s="145"/>
      <c r="L31" s="145"/>
      <c r="M31" s="145"/>
      <c r="N31" s="145"/>
      <c r="O31" s="145"/>
      <c r="P31" s="146"/>
      <c r="R31" s="12"/>
      <c r="S31" s="100"/>
    </row>
    <row r="32" spans="2:19">
      <c r="B32" s="101"/>
      <c r="C32" s="102"/>
      <c r="D32" s="145" t="s">
        <v>67</v>
      </c>
      <c r="E32" s="145"/>
      <c r="F32" s="145"/>
      <c r="G32" s="145"/>
      <c r="H32" s="145"/>
      <c r="I32" s="145"/>
      <c r="J32" s="145"/>
      <c r="K32" s="145"/>
      <c r="L32" s="145"/>
      <c r="M32" s="145"/>
      <c r="N32" s="145"/>
      <c r="O32" s="145"/>
      <c r="P32" s="146"/>
      <c r="R32" s="12"/>
      <c r="S32" s="100"/>
    </row>
    <row r="33" spans="2:19" ht="24" customHeight="1">
      <c r="B33" s="101"/>
      <c r="C33" s="102"/>
      <c r="D33" s="151" t="s">
        <v>64</v>
      </c>
      <c r="E33" s="151"/>
      <c r="F33" s="151"/>
      <c r="G33" s="151"/>
      <c r="H33" s="151"/>
      <c r="I33" s="151"/>
      <c r="J33" s="151"/>
      <c r="K33" s="151"/>
      <c r="L33" s="151"/>
      <c r="M33" s="151"/>
      <c r="N33" s="151"/>
      <c r="O33" s="151"/>
      <c r="P33" s="152"/>
      <c r="R33" s="12"/>
      <c r="S33" s="12"/>
    </row>
    <row r="34" spans="2:19" ht="15.75" thickBot="1">
      <c r="B34" s="107"/>
      <c r="C34" s="108"/>
      <c r="D34" s="147" t="s">
        <v>65</v>
      </c>
      <c r="E34" s="147"/>
      <c r="F34" s="147"/>
      <c r="G34" s="147"/>
      <c r="H34" s="147"/>
      <c r="I34" s="147"/>
      <c r="J34" s="147"/>
      <c r="K34" s="147"/>
      <c r="L34" s="147"/>
      <c r="M34" s="147"/>
      <c r="N34" s="147"/>
      <c r="O34" s="147"/>
      <c r="P34" s="148"/>
      <c r="R34" s="12"/>
      <c r="S34" s="12"/>
    </row>
    <row r="35" spans="2:19">
      <c r="R35" s="12"/>
      <c r="S35" s="12"/>
    </row>
    <row r="36" spans="2:19">
      <c r="R36" s="12"/>
      <c r="S36" s="12"/>
    </row>
    <row r="37" spans="2:19">
      <c r="R37" s="12"/>
      <c r="S37" s="12"/>
    </row>
    <row r="38" spans="2:19" ht="12.75" customHeight="1">
      <c r="D38" s="109"/>
      <c r="E38" s="109"/>
      <c r="F38" s="109"/>
      <c r="G38" s="109"/>
      <c r="H38" s="109"/>
      <c r="I38" s="109"/>
      <c r="J38" s="109"/>
      <c r="K38" s="109"/>
      <c r="L38" s="109"/>
      <c r="M38" s="109"/>
      <c r="N38" s="109"/>
      <c r="R38" s="12"/>
      <c r="S38" s="12"/>
    </row>
    <row r="39" spans="2:19">
      <c r="D39" s="109"/>
      <c r="E39" s="109"/>
      <c r="F39" s="109"/>
      <c r="G39" s="109"/>
      <c r="H39" s="109"/>
      <c r="I39" s="109"/>
      <c r="J39" s="109"/>
      <c r="K39" s="109"/>
      <c r="L39" s="109"/>
      <c r="M39" s="109"/>
      <c r="N39" s="109"/>
      <c r="R39" s="12"/>
      <c r="S39" s="12"/>
    </row>
    <row r="40" spans="2:19">
      <c r="D40" s="109"/>
      <c r="E40" s="109"/>
      <c r="F40" s="109"/>
      <c r="G40" s="109"/>
      <c r="H40" s="109"/>
      <c r="I40" s="109"/>
      <c r="J40" s="109"/>
      <c r="K40" s="109"/>
      <c r="L40" s="109"/>
      <c r="M40" s="109"/>
      <c r="N40" s="109"/>
      <c r="R40" s="12"/>
      <c r="S40" s="12"/>
    </row>
    <row r="41" spans="2:19">
      <c r="D41" s="109"/>
      <c r="E41" s="109"/>
      <c r="F41" s="109"/>
      <c r="G41" s="109"/>
      <c r="H41" s="109"/>
      <c r="I41" s="109"/>
      <c r="J41" s="109"/>
      <c r="K41" s="109"/>
      <c r="L41" s="109"/>
      <c r="M41" s="109"/>
      <c r="N41" s="109"/>
      <c r="R41" s="12"/>
      <c r="S41" s="12"/>
    </row>
    <row r="42" spans="2:19">
      <c r="D42" s="109"/>
      <c r="E42" s="109"/>
      <c r="F42" s="109"/>
      <c r="G42" s="109"/>
      <c r="H42" s="109"/>
      <c r="I42" s="109"/>
      <c r="J42" s="109"/>
      <c r="K42" s="109"/>
      <c r="L42" s="109"/>
      <c r="M42" s="109"/>
      <c r="N42" s="109"/>
      <c r="R42" s="12"/>
      <c r="S42" s="12"/>
    </row>
    <row r="43" spans="2:19">
      <c r="D43" s="109"/>
      <c r="E43" s="109"/>
      <c r="F43" s="109"/>
      <c r="G43" s="109"/>
      <c r="H43" s="109"/>
      <c r="I43" s="109"/>
      <c r="J43" s="109"/>
      <c r="K43" s="109"/>
      <c r="L43" s="109"/>
      <c r="M43" s="109"/>
      <c r="N43" s="109"/>
      <c r="R43" s="12"/>
      <c r="S43" s="12"/>
    </row>
    <row r="44" spans="2:19">
      <c r="D44" s="109"/>
      <c r="E44" s="109"/>
      <c r="F44" s="109"/>
      <c r="G44" s="109"/>
      <c r="H44" s="109"/>
      <c r="I44" s="109"/>
      <c r="J44" s="109"/>
      <c r="K44" s="109"/>
      <c r="L44" s="109"/>
      <c r="M44" s="109"/>
      <c r="N44" s="109"/>
      <c r="R44" s="12"/>
      <c r="S44" s="12"/>
    </row>
    <row r="45" spans="2:19">
      <c r="D45" s="109"/>
      <c r="E45" s="109"/>
      <c r="F45" s="109"/>
      <c r="G45" s="109"/>
      <c r="H45" s="109"/>
      <c r="I45" s="109"/>
      <c r="J45" s="109"/>
      <c r="K45" s="109"/>
      <c r="L45" s="109"/>
      <c r="M45" s="109"/>
      <c r="N45" s="109"/>
      <c r="R45" s="12"/>
      <c r="S45" s="12"/>
    </row>
    <row r="46" spans="2:19">
      <c r="D46" s="109"/>
      <c r="E46" s="109"/>
      <c r="F46" s="109"/>
      <c r="G46" s="109"/>
      <c r="H46" s="109"/>
      <c r="I46" s="109"/>
      <c r="J46" s="109"/>
      <c r="K46" s="109"/>
      <c r="L46" s="109"/>
      <c r="M46" s="109"/>
      <c r="N46" s="109"/>
      <c r="R46" s="12"/>
      <c r="S46" s="12"/>
    </row>
    <row r="47" spans="2:19">
      <c r="D47" s="109"/>
      <c r="E47" s="109"/>
      <c r="F47" s="109"/>
      <c r="G47" s="109"/>
      <c r="H47" s="109"/>
      <c r="I47" s="109"/>
      <c r="J47" s="109"/>
      <c r="K47" s="109"/>
      <c r="L47" s="109"/>
      <c r="M47" s="109"/>
      <c r="N47" s="109"/>
      <c r="R47" s="12"/>
      <c r="S47" s="12"/>
    </row>
    <row r="48" spans="2:19">
      <c r="D48" s="109"/>
      <c r="E48" s="109"/>
      <c r="F48" s="109"/>
      <c r="G48" s="109"/>
      <c r="H48" s="109"/>
      <c r="I48" s="109"/>
      <c r="J48" s="109"/>
      <c r="K48" s="109"/>
      <c r="L48" s="109"/>
      <c r="M48" s="109"/>
      <c r="N48" s="109"/>
      <c r="R48" s="12"/>
      <c r="S48" s="12"/>
    </row>
    <row r="49" spans="4:19">
      <c r="D49" s="109"/>
      <c r="E49" s="109"/>
      <c r="F49" s="109"/>
      <c r="G49" s="109"/>
      <c r="H49" s="109"/>
      <c r="I49" s="109"/>
      <c r="J49" s="109"/>
      <c r="K49" s="109"/>
      <c r="L49" s="109"/>
      <c r="M49" s="109"/>
      <c r="N49" s="109"/>
      <c r="R49" s="12"/>
      <c r="S49" s="12"/>
    </row>
    <row r="50" spans="4:19">
      <c r="D50" s="109"/>
      <c r="E50" s="109"/>
      <c r="F50" s="109"/>
      <c r="G50" s="109"/>
      <c r="H50" s="109"/>
      <c r="I50" s="109"/>
      <c r="J50" s="109"/>
      <c r="K50" s="109"/>
      <c r="L50" s="109"/>
      <c r="M50" s="109"/>
      <c r="N50" s="109"/>
      <c r="R50" s="12"/>
      <c r="S50" s="12"/>
    </row>
    <row r="51" spans="4:19">
      <c r="D51" s="109"/>
      <c r="E51" s="109"/>
      <c r="F51" s="109"/>
      <c r="G51" s="109"/>
      <c r="H51" s="109"/>
      <c r="I51" s="109"/>
      <c r="J51" s="109"/>
      <c r="K51" s="109"/>
      <c r="L51" s="109"/>
      <c r="M51" s="109"/>
      <c r="N51" s="109"/>
      <c r="R51" s="12"/>
      <c r="S51" s="12"/>
    </row>
    <row r="52" spans="4:19">
      <c r="D52" s="109"/>
      <c r="E52" s="109"/>
      <c r="F52" s="109"/>
      <c r="G52" s="109"/>
      <c r="H52" s="109"/>
      <c r="I52" s="109"/>
      <c r="J52" s="109"/>
      <c r="K52" s="109"/>
      <c r="L52" s="109"/>
      <c r="M52" s="109"/>
      <c r="N52" s="109"/>
      <c r="R52" s="12"/>
      <c r="S52" s="12"/>
    </row>
    <row r="53" spans="4:19">
      <c r="D53" s="109"/>
      <c r="E53" s="109"/>
      <c r="F53" s="109"/>
      <c r="G53" s="109"/>
      <c r="H53" s="109"/>
      <c r="I53" s="109"/>
      <c r="J53" s="109"/>
      <c r="K53" s="109"/>
      <c r="L53" s="109"/>
      <c r="M53" s="109"/>
      <c r="N53" s="109"/>
      <c r="R53" s="12"/>
      <c r="S53" s="12"/>
    </row>
    <row r="54" spans="4:19">
      <c r="D54" s="109"/>
      <c r="E54" s="109"/>
      <c r="F54" s="109"/>
      <c r="G54" s="109"/>
      <c r="H54" s="109"/>
      <c r="I54" s="109"/>
      <c r="J54" s="109"/>
      <c r="K54" s="109"/>
      <c r="L54" s="109"/>
      <c r="M54" s="109"/>
      <c r="N54" s="109"/>
      <c r="R54" s="12"/>
      <c r="S54" s="12"/>
    </row>
    <row r="55" spans="4:19">
      <c r="D55" s="109"/>
      <c r="E55" s="109"/>
      <c r="F55" s="109"/>
      <c r="G55" s="109"/>
      <c r="H55" s="109"/>
      <c r="I55" s="109"/>
      <c r="J55" s="109"/>
      <c r="K55" s="109"/>
      <c r="L55" s="109"/>
      <c r="M55" s="109"/>
      <c r="N55" s="109"/>
      <c r="R55" s="12"/>
      <c r="S55" s="12"/>
    </row>
    <row r="56" spans="4:19">
      <c r="D56" s="109"/>
      <c r="E56" s="109"/>
      <c r="F56" s="109"/>
      <c r="G56" s="109"/>
      <c r="H56" s="109"/>
      <c r="I56" s="109"/>
      <c r="J56" s="109"/>
      <c r="K56" s="109"/>
      <c r="L56" s="109"/>
      <c r="M56" s="109"/>
      <c r="N56" s="109"/>
      <c r="R56" s="12"/>
      <c r="S56" s="12"/>
    </row>
    <row r="57" spans="4:19">
      <c r="D57" s="109"/>
      <c r="E57" s="109"/>
      <c r="F57" s="109"/>
      <c r="G57" s="109"/>
      <c r="H57" s="109"/>
      <c r="I57" s="109"/>
      <c r="J57" s="109"/>
      <c r="K57" s="109"/>
      <c r="L57" s="109"/>
      <c r="M57" s="109"/>
      <c r="N57" s="109"/>
      <c r="R57" s="12"/>
      <c r="S57" s="12"/>
    </row>
    <row r="58" spans="4:19">
      <c r="D58" s="109"/>
      <c r="E58" s="109"/>
      <c r="F58" s="109"/>
      <c r="G58" s="109"/>
      <c r="H58" s="109"/>
      <c r="I58" s="109"/>
      <c r="J58" s="109"/>
      <c r="K58" s="109"/>
      <c r="L58" s="109"/>
      <c r="M58" s="109"/>
      <c r="N58" s="109"/>
      <c r="R58" s="12"/>
      <c r="S58" s="12"/>
    </row>
    <row r="59" spans="4:19">
      <c r="D59" s="109"/>
      <c r="E59" s="109"/>
      <c r="F59" s="109"/>
      <c r="G59" s="109"/>
      <c r="H59" s="109"/>
      <c r="I59" s="109"/>
      <c r="J59" s="109"/>
      <c r="K59" s="109"/>
      <c r="L59" s="109"/>
      <c r="M59" s="109"/>
      <c r="N59" s="109"/>
      <c r="R59" s="12"/>
      <c r="S59" s="12"/>
    </row>
    <row r="60" spans="4:19">
      <c r="D60" s="109"/>
      <c r="E60" s="109"/>
      <c r="F60" s="109"/>
      <c r="G60" s="109"/>
      <c r="H60" s="109"/>
      <c r="I60" s="109"/>
      <c r="J60" s="109"/>
      <c r="K60" s="109"/>
      <c r="L60" s="109"/>
      <c r="M60" s="109"/>
      <c r="N60" s="109"/>
      <c r="R60" s="12"/>
      <c r="S60" s="12"/>
    </row>
    <row r="61" spans="4:19">
      <c r="D61" s="109"/>
      <c r="E61" s="109"/>
      <c r="F61" s="109"/>
      <c r="G61" s="109"/>
      <c r="H61" s="109"/>
      <c r="I61" s="109"/>
      <c r="J61" s="109"/>
      <c r="K61" s="109"/>
      <c r="L61" s="109"/>
      <c r="M61" s="109"/>
      <c r="N61" s="109"/>
      <c r="R61" s="12"/>
      <c r="S61" s="12"/>
    </row>
    <row r="62" spans="4:19">
      <c r="D62" s="109"/>
      <c r="E62" s="109"/>
      <c r="F62" s="109"/>
      <c r="G62" s="109"/>
      <c r="H62" s="109"/>
      <c r="I62" s="109"/>
      <c r="J62" s="109"/>
      <c r="K62" s="109"/>
      <c r="L62" s="109"/>
      <c r="M62" s="109"/>
      <c r="N62" s="109"/>
      <c r="R62" s="12"/>
      <c r="S62" s="12"/>
    </row>
    <row r="63" spans="4:19">
      <c r="D63" s="109"/>
      <c r="E63" s="109"/>
      <c r="F63" s="109"/>
      <c r="G63" s="109"/>
      <c r="H63" s="109"/>
      <c r="I63" s="109"/>
      <c r="J63" s="109"/>
      <c r="K63" s="109"/>
      <c r="L63" s="109"/>
      <c r="M63" s="109"/>
      <c r="N63" s="109"/>
      <c r="R63" s="12"/>
      <c r="S63" s="12"/>
    </row>
    <row r="64" spans="4:19">
      <c r="D64" s="109"/>
      <c r="E64" s="109"/>
      <c r="F64" s="109"/>
      <c r="G64" s="109"/>
      <c r="H64" s="109"/>
      <c r="I64" s="109"/>
      <c r="J64" s="109"/>
      <c r="K64" s="109"/>
      <c r="L64" s="109"/>
      <c r="M64" s="109"/>
      <c r="N64" s="109"/>
      <c r="R64" s="12"/>
      <c r="S64" s="12"/>
    </row>
    <row r="65" spans="4:19">
      <c r="D65" s="109"/>
      <c r="E65" s="109"/>
      <c r="F65" s="109"/>
      <c r="G65" s="109"/>
      <c r="H65" s="109"/>
      <c r="I65" s="109"/>
      <c r="J65" s="109"/>
      <c r="K65" s="109"/>
      <c r="L65" s="109"/>
      <c r="M65" s="109"/>
      <c r="N65" s="109"/>
      <c r="R65" s="12"/>
      <c r="S65" s="12"/>
    </row>
    <row r="66" spans="4:19">
      <c r="D66" s="109"/>
      <c r="E66" s="109"/>
      <c r="F66" s="109"/>
      <c r="G66" s="109"/>
      <c r="H66" s="109"/>
      <c r="I66" s="109"/>
      <c r="J66" s="109"/>
      <c r="K66" s="109"/>
      <c r="L66" s="109"/>
      <c r="M66" s="109"/>
      <c r="N66" s="109"/>
      <c r="R66" s="12"/>
      <c r="S66" s="12"/>
    </row>
    <row r="67" spans="4:19">
      <c r="D67" s="109"/>
      <c r="E67" s="109"/>
      <c r="F67" s="109"/>
      <c r="G67" s="109"/>
      <c r="H67" s="109"/>
      <c r="I67" s="109"/>
      <c r="J67" s="109"/>
      <c r="K67" s="109"/>
      <c r="L67" s="109"/>
      <c r="M67" s="109"/>
      <c r="N67" s="109"/>
    </row>
    <row r="68" spans="4:19">
      <c r="D68" s="109"/>
      <c r="E68" s="109"/>
      <c r="F68" s="109"/>
      <c r="G68" s="109"/>
      <c r="H68" s="109"/>
      <c r="I68" s="109"/>
      <c r="J68" s="109"/>
      <c r="K68" s="109"/>
      <c r="L68" s="109"/>
      <c r="M68" s="109"/>
      <c r="N68" s="109"/>
    </row>
    <row r="69" spans="4:19">
      <c r="D69" s="109"/>
      <c r="E69" s="109"/>
      <c r="F69" s="109"/>
      <c r="G69" s="109"/>
      <c r="H69" s="109"/>
      <c r="I69" s="109"/>
      <c r="J69" s="109"/>
      <c r="K69" s="109"/>
      <c r="L69" s="109"/>
      <c r="M69" s="109"/>
      <c r="N69" s="109"/>
    </row>
    <row r="70" spans="4:19">
      <c r="D70" s="109"/>
      <c r="E70" s="109"/>
      <c r="F70" s="109"/>
      <c r="G70" s="109"/>
      <c r="H70" s="109"/>
      <c r="I70" s="109"/>
      <c r="J70" s="109"/>
      <c r="K70" s="109"/>
      <c r="L70" s="109"/>
      <c r="M70" s="109"/>
      <c r="N70" s="109"/>
    </row>
    <row r="71" spans="4:19">
      <c r="D71" s="109"/>
      <c r="E71" s="109"/>
      <c r="F71" s="109"/>
      <c r="G71" s="109"/>
      <c r="H71" s="109"/>
      <c r="I71" s="109"/>
      <c r="J71" s="109"/>
      <c r="K71" s="109"/>
      <c r="L71" s="109"/>
      <c r="M71" s="109"/>
      <c r="N71" s="109"/>
    </row>
    <row r="72" spans="4:19">
      <c r="D72" s="109"/>
      <c r="E72" s="109"/>
      <c r="F72" s="109"/>
      <c r="G72" s="109"/>
      <c r="H72" s="109"/>
      <c r="I72" s="109"/>
      <c r="J72" s="109"/>
      <c r="K72" s="109"/>
      <c r="L72" s="109"/>
      <c r="M72" s="109"/>
      <c r="N72" s="109"/>
    </row>
    <row r="73" spans="4:19">
      <c r="D73" s="109"/>
      <c r="E73" s="109"/>
      <c r="F73" s="109"/>
      <c r="G73" s="109"/>
      <c r="H73" s="109"/>
      <c r="I73" s="109"/>
      <c r="J73" s="109"/>
      <c r="K73" s="109"/>
      <c r="L73" s="109"/>
      <c r="M73" s="109"/>
      <c r="N73" s="109"/>
    </row>
    <row r="74" spans="4:19">
      <c r="D74" s="109"/>
      <c r="E74" s="109"/>
      <c r="F74" s="109"/>
      <c r="G74" s="109"/>
      <c r="H74" s="109"/>
      <c r="I74" s="109"/>
      <c r="J74" s="109"/>
      <c r="K74" s="109"/>
      <c r="L74" s="109"/>
      <c r="M74" s="109"/>
      <c r="N74" s="109"/>
    </row>
    <row r="75" spans="4:19">
      <c r="D75" s="109"/>
      <c r="E75" s="109"/>
      <c r="F75" s="109"/>
      <c r="G75" s="109"/>
      <c r="H75" s="109"/>
      <c r="I75" s="109"/>
      <c r="J75" s="109"/>
      <c r="K75" s="109"/>
      <c r="L75" s="109"/>
      <c r="M75" s="109"/>
      <c r="N75" s="109"/>
    </row>
    <row r="76" spans="4:19">
      <c r="D76" s="109"/>
      <c r="E76" s="109"/>
      <c r="F76" s="109"/>
      <c r="G76" s="109"/>
      <c r="H76" s="109"/>
      <c r="I76" s="109"/>
      <c r="J76" s="109"/>
      <c r="K76" s="109"/>
      <c r="L76" s="109"/>
      <c r="M76" s="109"/>
      <c r="N76" s="109"/>
    </row>
    <row r="77" spans="4:19">
      <c r="D77" s="109"/>
      <c r="E77" s="109"/>
      <c r="F77" s="109"/>
      <c r="G77" s="109"/>
      <c r="H77" s="109"/>
      <c r="I77" s="109"/>
      <c r="J77" s="109"/>
      <c r="K77" s="109"/>
      <c r="L77" s="109"/>
      <c r="M77" s="109"/>
      <c r="N77" s="109"/>
    </row>
    <row r="78" spans="4:19">
      <c r="D78" s="109"/>
      <c r="E78" s="109"/>
      <c r="F78" s="109"/>
      <c r="G78" s="109"/>
      <c r="H78" s="109"/>
      <c r="I78" s="109"/>
      <c r="J78" s="109"/>
      <c r="K78" s="109"/>
      <c r="L78" s="109"/>
      <c r="M78" s="109"/>
      <c r="N78" s="109"/>
    </row>
    <row r="79" spans="4:19">
      <c r="D79" s="109"/>
      <c r="E79" s="109"/>
      <c r="F79" s="109"/>
      <c r="G79" s="109"/>
      <c r="H79" s="109"/>
      <c r="I79" s="109"/>
      <c r="J79" s="109"/>
      <c r="K79" s="109"/>
      <c r="L79" s="109"/>
      <c r="M79" s="109"/>
      <c r="N79" s="109"/>
    </row>
    <row r="80" spans="4:19">
      <c r="D80" s="109"/>
      <c r="E80" s="109"/>
      <c r="F80" s="109"/>
      <c r="G80" s="109"/>
      <c r="H80" s="109"/>
      <c r="I80" s="109"/>
      <c r="J80" s="109"/>
      <c r="K80" s="109"/>
      <c r="L80" s="109"/>
      <c r="M80" s="109"/>
      <c r="N80" s="109"/>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R20" sqref="R20:T30"/>
    </sheetView>
  </sheetViews>
  <sheetFormatPr defaultRowHeight="15"/>
  <cols>
    <col min="1" max="1" width="3.28515625" style="110" customWidth="1"/>
    <col min="2" max="2" width="6.140625" style="110" customWidth="1"/>
    <col min="3" max="3" width="7.7109375" style="110" customWidth="1"/>
    <col min="4" max="15" width="9.140625" style="110"/>
    <col min="16" max="16" width="10.5703125" style="110" customWidth="1"/>
    <col min="17" max="17" width="9.140625" style="110"/>
    <col min="18" max="18" width="53.42578125" style="110" customWidth="1"/>
    <col min="19" max="19" width="13.5703125" style="110" customWidth="1"/>
    <col min="20" max="20" width="10.140625" style="110" customWidth="1"/>
    <col min="21" max="16384" width="9.140625" style="110"/>
  </cols>
  <sheetData>
    <row r="1" spans="2:20" ht="15.75" thickBot="1"/>
    <row r="2" spans="2:20" ht="13.5" customHeight="1">
      <c r="B2" s="162" t="s">
        <v>37</v>
      </c>
      <c r="C2" s="163"/>
      <c r="D2" s="163"/>
      <c r="E2" s="163"/>
      <c r="F2" s="163"/>
      <c r="G2" s="163"/>
      <c r="H2" s="163"/>
      <c r="I2" s="163"/>
      <c r="J2" s="163"/>
      <c r="K2" s="163"/>
      <c r="L2" s="163"/>
      <c r="M2" s="163"/>
      <c r="N2" s="163"/>
      <c r="O2" s="163"/>
      <c r="P2" s="164"/>
      <c r="R2" s="12" t="s">
        <v>132</v>
      </c>
      <c r="S2" s="100" t="s">
        <v>145</v>
      </c>
      <c r="T2" s="65" t="s">
        <v>146</v>
      </c>
    </row>
    <row r="3" spans="2:20" ht="13.5" customHeight="1">
      <c r="B3" s="159" t="s">
        <v>38</v>
      </c>
      <c r="C3" s="160"/>
      <c r="D3" s="160"/>
      <c r="E3" s="160"/>
      <c r="F3" s="160"/>
      <c r="G3" s="160"/>
      <c r="H3" s="160"/>
      <c r="I3" s="160"/>
      <c r="J3" s="160"/>
      <c r="K3" s="160"/>
      <c r="L3" s="160"/>
      <c r="M3" s="160"/>
      <c r="N3" s="160"/>
      <c r="O3" s="160"/>
      <c r="P3" s="161"/>
      <c r="R3" s="12" t="s">
        <v>134</v>
      </c>
      <c r="S3" s="100" t="s">
        <v>147</v>
      </c>
      <c r="T3" s="65" t="s">
        <v>148</v>
      </c>
    </row>
    <row r="4" spans="2:20" ht="13.5" customHeight="1">
      <c r="B4" s="111"/>
      <c r="C4" s="165" t="s">
        <v>39</v>
      </c>
      <c r="D4" s="165"/>
      <c r="E4" s="165"/>
      <c r="F4" s="165"/>
      <c r="G4" s="165"/>
      <c r="H4" s="165"/>
      <c r="I4" s="165"/>
      <c r="J4" s="165"/>
      <c r="K4" s="165"/>
      <c r="L4" s="165"/>
      <c r="M4" s="165"/>
      <c r="N4" s="165"/>
      <c r="O4" s="165"/>
      <c r="P4" s="166"/>
      <c r="R4" s="12" t="s">
        <v>130</v>
      </c>
      <c r="S4" s="100" t="s">
        <v>149</v>
      </c>
      <c r="T4" s="65" t="s">
        <v>150</v>
      </c>
    </row>
    <row r="5" spans="2:20" ht="13.5" customHeight="1">
      <c r="B5" s="111"/>
      <c r="C5" s="165" t="s">
        <v>46</v>
      </c>
      <c r="D5" s="165"/>
      <c r="E5" s="165"/>
      <c r="F5" s="165"/>
      <c r="G5" s="165"/>
      <c r="H5" s="165"/>
      <c r="I5" s="165"/>
      <c r="J5" s="165"/>
      <c r="K5" s="165"/>
      <c r="L5" s="165"/>
      <c r="M5" s="165"/>
      <c r="N5" s="165"/>
      <c r="O5" s="165"/>
      <c r="P5" s="166"/>
      <c r="R5" s="12" t="s">
        <v>131</v>
      </c>
      <c r="S5" s="100" t="s">
        <v>151</v>
      </c>
      <c r="T5" s="65" t="s">
        <v>152</v>
      </c>
    </row>
    <row r="6" spans="2:20" ht="13.5" customHeight="1">
      <c r="B6" s="111"/>
      <c r="C6" s="112"/>
      <c r="D6" s="167" t="s">
        <v>80</v>
      </c>
      <c r="E6" s="167"/>
      <c r="F6" s="167"/>
      <c r="G6" s="167"/>
      <c r="H6" s="167"/>
      <c r="I6" s="167"/>
      <c r="J6" s="167"/>
      <c r="K6" s="167"/>
      <c r="L6" s="167"/>
      <c r="M6" s="167"/>
      <c r="N6" s="167"/>
      <c r="O6" s="167"/>
      <c r="P6" s="168"/>
      <c r="R6" s="12" t="s">
        <v>133</v>
      </c>
      <c r="S6" s="100" t="s">
        <v>153</v>
      </c>
      <c r="T6" s="65" t="s">
        <v>154</v>
      </c>
    </row>
    <row r="7" spans="2:20" ht="13.5" customHeight="1">
      <c r="B7" s="111"/>
      <c r="C7" s="112"/>
      <c r="D7" s="165" t="s">
        <v>77</v>
      </c>
      <c r="E7" s="167"/>
      <c r="F7" s="167"/>
      <c r="G7" s="167"/>
      <c r="H7" s="167"/>
      <c r="I7" s="167"/>
      <c r="J7" s="167"/>
      <c r="K7" s="167"/>
      <c r="L7" s="167"/>
      <c r="M7" s="167"/>
      <c r="N7" s="167"/>
      <c r="O7" s="167"/>
      <c r="P7" s="168"/>
      <c r="R7" s="12" t="s">
        <v>123</v>
      </c>
      <c r="S7" s="100" t="s">
        <v>155</v>
      </c>
      <c r="T7" s="65" t="s">
        <v>156</v>
      </c>
    </row>
    <row r="8" spans="2:20" ht="13.5" customHeight="1">
      <c r="B8" s="111"/>
      <c r="C8" s="112"/>
      <c r="D8" s="165" t="s">
        <v>78</v>
      </c>
      <c r="E8" s="167"/>
      <c r="F8" s="167"/>
      <c r="G8" s="167"/>
      <c r="H8" s="167"/>
      <c r="I8" s="167"/>
      <c r="J8" s="167"/>
      <c r="K8" s="167"/>
      <c r="L8" s="167"/>
      <c r="M8" s="167"/>
      <c r="N8" s="167"/>
      <c r="O8" s="167"/>
      <c r="P8" s="168"/>
      <c r="R8" s="12" t="s">
        <v>135</v>
      </c>
      <c r="S8" s="100" t="s">
        <v>157</v>
      </c>
      <c r="T8" s="100" t="s">
        <v>158</v>
      </c>
    </row>
    <row r="9" spans="2:20" ht="13.5" customHeight="1">
      <c r="B9" s="111"/>
      <c r="C9" s="112"/>
      <c r="D9" s="165" t="s">
        <v>79</v>
      </c>
      <c r="E9" s="167"/>
      <c r="F9" s="167"/>
      <c r="G9" s="167"/>
      <c r="H9" s="167"/>
      <c r="I9" s="167"/>
      <c r="J9" s="167"/>
      <c r="K9" s="167"/>
      <c r="L9" s="167"/>
      <c r="M9" s="167"/>
      <c r="N9" s="167"/>
      <c r="O9" s="167"/>
      <c r="P9" s="168"/>
      <c r="R9" s="12" t="s">
        <v>136</v>
      </c>
      <c r="S9" s="100" t="s">
        <v>159</v>
      </c>
      <c r="T9" s="65" t="s">
        <v>160</v>
      </c>
    </row>
    <row r="10" spans="2:20" ht="13.5" customHeight="1">
      <c r="B10" s="111"/>
      <c r="C10" s="112"/>
      <c r="D10" s="165" t="s">
        <v>45</v>
      </c>
      <c r="E10" s="167"/>
      <c r="F10" s="167"/>
      <c r="G10" s="167"/>
      <c r="H10" s="167"/>
      <c r="I10" s="167"/>
      <c r="J10" s="167"/>
      <c r="K10" s="167"/>
      <c r="L10" s="167"/>
      <c r="M10" s="167"/>
      <c r="N10" s="167"/>
      <c r="O10" s="167"/>
      <c r="P10" s="168"/>
      <c r="R10" s="12" t="s">
        <v>137</v>
      </c>
      <c r="S10" s="100" t="s">
        <v>161</v>
      </c>
      <c r="T10" s="65" t="s">
        <v>162</v>
      </c>
    </row>
    <row r="11" spans="2:20" ht="13.5" customHeight="1">
      <c r="B11" s="111"/>
      <c r="C11" s="165" t="s">
        <v>40</v>
      </c>
      <c r="D11" s="165"/>
      <c r="E11" s="165"/>
      <c r="F11" s="165"/>
      <c r="G11" s="165"/>
      <c r="H11" s="165"/>
      <c r="I11" s="165"/>
      <c r="J11" s="165"/>
      <c r="K11" s="165"/>
      <c r="L11" s="165"/>
      <c r="M11" s="165"/>
      <c r="N11" s="165"/>
      <c r="O11" s="165"/>
      <c r="P11" s="166"/>
      <c r="R11" s="12" t="s">
        <v>138</v>
      </c>
      <c r="S11" s="100" t="s">
        <v>163</v>
      </c>
      <c r="T11" s="65" t="s">
        <v>164</v>
      </c>
    </row>
    <row r="12" spans="2:20" ht="13.5" customHeight="1">
      <c r="B12" s="111"/>
      <c r="C12" s="165" t="s">
        <v>41</v>
      </c>
      <c r="D12" s="165"/>
      <c r="E12" s="165"/>
      <c r="F12" s="165"/>
      <c r="G12" s="165"/>
      <c r="H12" s="165"/>
      <c r="I12" s="165"/>
      <c r="J12" s="165"/>
      <c r="K12" s="165"/>
      <c r="L12" s="165"/>
      <c r="M12" s="165"/>
      <c r="N12" s="165"/>
      <c r="O12" s="165"/>
      <c r="P12" s="166"/>
      <c r="R12" s="12" t="s">
        <v>139</v>
      </c>
      <c r="S12" s="100" t="s">
        <v>165</v>
      </c>
      <c r="T12" s="65" t="s">
        <v>166</v>
      </c>
    </row>
    <row r="13" spans="2:20" ht="13.5" customHeight="1">
      <c r="B13" s="111"/>
      <c r="C13" s="112"/>
      <c r="D13" s="112"/>
      <c r="E13" s="112"/>
      <c r="F13" s="112"/>
      <c r="G13" s="112"/>
      <c r="H13" s="112"/>
      <c r="I13" s="112"/>
      <c r="J13" s="112"/>
      <c r="K13" s="112"/>
      <c r="L13" s="112"/>
      <c r="M13" s="112"/>
      <c r="N13" s="112"/>
      <c r="O13" s="112"/>
      <c r="P13" s="113"/>
      <c r="R13" s="12"/>
      <c r="S13" s="100"/>
      <c r="T13" s="65"/>
    </row>
    <row r="14" spans="2:20" ht="13.5" customHeight="1">
      <c r="B14" s="159" t="s">
        <v>42</v>
      </c>
      <c r="C14" s="160"/>
      <c r="D14" s="160"/>
      <c r="E14" s="160"/>
      <c r="F14" s="160"/>
      <c r="G14" s="160"/>
      <c r="H14" s="160"/>
      <c r="I14" s="160"/>
      <c r="J14" s="160"/>
      <c r="K14" s="160"/>
      <c r="L14" s="160"/>
      <c r="M14" s="160"/>
      <c r="N14" s="160"/>
      <c r="O14" s="160"/>
      <c r="P14" s="161"/>
      <c r="R14" s="12"/>
      <c r="S14" s="100"/>
      <c r="T14" s="65"/>
    </row>
    <row r="15" spans="2:20" ht="13.5" customHeight="1">
      <c r="B15" s="111"/>
      <c r="C15" s="165" t="s">
        <v>43</v>
      </c>
      <c r="D15" s="165"/>
      <c r="E15" s="165"/>
      <c r="F15" s="165"/>
      <c r="G15" s="165"/>
      <c r="H15" s="165"/>
      <c r="I15" s="165"/>
      <c r="J15" s="165"/>
      <c r="K15" s="165"/>
      <c r="L15" s="165"/>
      <c r="M15" s="165"/>
      <c r="N15" s="165"/>
      <c r="O15" s="165"/>
      <c r="P15" s="166"/>
      <c r="R15" s="12"/>
      <c r="S15" s="100"/>
      <c r="T15" s="65"/>
    </row>
    <row r="16" spans="2:20" ht="13.5" customHeight="1">
      <c r="B16" s="111"/>
      <c r="C16" s="114"/>
      <c r="D16" s="167" t="s">
        <v>81</v>
      </c>
      <c r="E16" s="167"/>
      <c r="F16" s="167"/>
      <c r="G16" s="167"/>
      <c r="H16" s="167"/>
      <c r="I16" s="167"/>
      <c r="J16" s="167"/>
      <c r="K16" s="167"/>
      <c r="L16" s="167"/>
      <c r="M16" s="167"/>
      <c r="N16" s="167"/>
      <c r="O16" s="167"/>
      <c r="P16" s="168"/>
      <c r="R16" s="12"/>
      <c r="S16" s="100"/>
      <c r="T16" s="100"/>
    </row>
    <row r="17" spans="2:20" ht="13.5" customHeight="1">
      <c r="B17" s="111"/>
      <c r="C17" s="114"/>
      <c r="D17" s="115" t="s">
        <v>53</v>
      </c>
      <c r="E17" s="115"/>
      <c r="F17" s="115"/>
      <c r="G17" s="115"/>
      <c r="H17" s="115"/>
      <c r="I17" s="115"/>
      <c r="J17" s="115"/>
      <c r="K17" s="115"/>
      <c r="L17" s="115"/>
      <c r="M17" s="115"/>
      <c r="N17" s="115"/>
      <c r="O17" s="115"/>
      <c r="P17" s="116"/>
      <c r="R17" s="68"/>
      <c r="S17" s="100"/>
      <c r="T17" s="100"/>
    </row>
    <row r="18" spans="2:20" ht="13.5" customHeight="1">
      <c r="B18" s="111"/>
      <c r="C18" s="112"/>
      <c r="D18" s="167" t="s">
        <v>54</v>
      </c>
      <c r="E18" s="167"/>
      <c r="F18" s="167"/>
      <c r="G18" s="167"/>
      <c r="H18" s="167"/>
      <c r="I18" s="167"/>
      <c r="J18" s="167"/>
      <c r="K18" s="167"/>
      <c r="L18" s="167"/>
      <c r="M18" s="167"/>
      <c r="N18" s="167"/>
      <c r="O18" s="167"/>
      <c r="P18" s="168"/>
      <c r="R18" s="68"/>
      <c r="S18" s="100"/>
      <c r="T18" s="100"/>
    </row>
    <row r="19" spans="2:20" ht="13.5" customHeight="1">
      <c r="B19" s="111"/>
      <c r="C19" s="112"/>
      <c r="D19" s="167" t="s">
        <v>55</v>
      </c>
      <c r="E19" s="167"/>
      <c r="F19" s="167"/>
      <c r="G19" s="167"/>
      <c r="H19" s="167"/>
      <c r="I19" s="167"/>
      <c r="J19" s="167"/>
      <c r="K19" s="167"/>
      <c r="L19" s="167"/>
      <c r="M19" s="167"/>
      <c r="N19" s="167"/>
      <c r="O19" s="167"/>
      <c r="P19" s="168"/>
      <c r="R19" s="68"/>
      <c r="S19" s="100"/>
      <c r="T19" s="100"/>
    </row>
    <row r="20" spans="2:20">
      <c r="B20" s="111"/>
      <c r="C20" s="112"/>
      <c r="D20" s="167" t="s">
        <v>82</v>
      </c>
      <c r="E20" s="167"/>
      <c r="F20" s="167"/>
      <c r="G20" s="167"/>
      <c r="H20" s="167"/>
      <c r="I20" s="167"/>
      <c r="J20" s="167"/>
      <c r="K20" s="167"/>
      <c r="L20" s="167"/>
      <c r="M20" s="167"/>
      <c r="N20" s="167"/>
      <c r="O20" s="167"/>
      <c r="P20" s="168"/>
      <c r="R20" s="68"/>
      <c r="S20" s="100"/>
      <c r="T20" s="100"/>
    </row>
    <row r="21" spans="2:20">
      <c r="B21" s="111"/>
      <c r="C21" s="112"/>
      <c r="D21" s="167" t="s">
        <v>83</v>
      </c>
      <c r="E21" s="167"/>
      <c r="F21" s="167"/>
      <c r="G21" s="167"/>
      <c r="H21" s="167"/>
      <c r="I21" s="167"/>
      <c r="J21" s="167"/>
      <c r="K21" s="167"/>
      <c r="L21" s="167"/>
      <c r="M21" s="167"/>
      <c r="N21" s="167"/>
      <c r="O21" s="167"/>
      <c r="P21" s="168"/>
      <c r="R21" s="68"/>
      <c r="S21" s="100"/>
      <c r="T21" s="100"/>
    </row>
    <row r="22" spans="2:20">
      <c r="B22" s="111"/>
      <c r="C22" s="112"/>
      <c r="D22" s="167" t="s">
        <v>84</v>
      </c>
      <c r="E22" s="167"/>
      <c r="F22" s="167"/>
      <c r="G22" s="167"/>
      <c r="H22" s="167"/>
      <c r="I22" s="167"/>
      <c r="J22" s="167"/>
      <c r="K22" s="167"/>
      <c r="L22" s="167"/>
      <c r="M22" s="167"/>
      <c r="N22" s="167"/>
      <c r="O22" s="167"/>
      <c r="P22" s="168"/>
      <c r="R22" s="68"/>
      <c r="S22" s="100"/>
      <c r="T22" s="100"/>
    </row>
    <row r="23" spans="2:20">
      <c r="B23" s="111"/>
      <c r="C23" s="112"/>
      <c r="D23" s="167" t="s">
        <v>59</v>
      </c>
      <c r="E23" s="167"/>
      <c r="F23" s="167"/>
      <c r="G23" s="167"/>
      <c r="H23" s="167"/>
      <c r="I23" s="167"/>
      <c r="J23" s="167"/>
      <c r="K23" s="167"/>
      <c r="L23" s="167"/>
      <c r="M23" s="167"/>
      <c r="N23" s="167"/>
      <c r="O23" s="167"/>
      <c r="P23" s="168"/>
      <c r="R23" s="68"/>
      <c r="S23" s="100"/>
      <c r="T23" s="100"/>
    </row>
    <row r="24" spans="2:20">
      <c r="B24" s="111"/>
      <c r="C24" s="112"/>
      <c r="D24" s="167" t="s">
        <v>60</v>
      </c>
      <c r="E24" s="167"/>
      <c r="F24" s="167"/>
      <c r="G24" s="167"/>
      <c r="H24" s="167"/>
      <c r="I24" s="167"/>
      <c r="J24" s="167"/>
      <c r="K24" s="167"/>
      <c r="L24" s="167"/>
      <c r="M24" s="167"/>
      <c r="N24" s="167"/>
      <c r="O24" s="167"/>
      <c r="P24" s="168"/>
      <c r="R24" s="68"/>
      <c r="S24" s="100"/>
      <c r="T24" s="100"/>
    </row>
    <row r="25" spans="2:20">
      <c r="B25" s="111"/>
      <c r="C25" s="112"/>
      <c r="D25" s="167" t="s">
        <v>85</v>
      </c>
      <c r="E25" s="167"/>
      <c r="F25" s="167"/>
      <c r="G25" s="167"/>
      <c r="H25" s="167"/>
      <c r="I25" s="167"/>
      <c r="J25" s="167"/>
      <c r="K25" s="167"/>
      <c r="L25" s="167"/>
      <c r="M25" s="167"/>
      <c r="N25" s="167"/>
      <c r="O25" s="167"/>
      <c r="P25" s="168"/>
      <c r="R25" s="68"/>
      <c r="S25" s="100"/>
      <c r="T25" s="100"/>
    </row>
    <row r="26" spans="2:20">
      <c r="B26" s="111"/>
      <c r="C26" s="112"/>
      <c r="D26" s="167" t="s">
        <v>86</v>
      </c>
      <c r="E26" s="167"/>
      <c r="F26" s="167"/>
      <c r="G26" s="167"/>
      <c r="H26" s="167"/>
      <c r="I26" s="167"/>
      <c r="J26" s="167"/>
      <c r="K26" s="167"/>
      <c r="L26" s="167"/>
      <c r="M26" s="167"/>
      <c r="N26" s="167"/>
      <c r="O26" s="167"/>
      <c r="P26" s="168"/>
      <c r="R26" s="68"/>
      <c r="S26" s="100"/>
      <c r="T26" s="100"/>
    </row>
    <row r="27" spans="2:20">
      <c r="B27" s="111"/>
      <c r="C27" s="112"/>
      <c r="D27" s="167" t="s">
        <v>87</v>
      </c>
      <c r="E27" s="167"/>
      <c r="F27" s="167"/>
      <c r="G27" s="167"/>
      <c r="H27" s="167"/>
      <c r="I27" s="167"/>
      <c r="J27" s="167"/>
      <c r="K27" s="167"/>
      <c r="L27" s="167"/>
      <c r="M27" s="167"/>
      <c r="N27" s="167"/>
      <c r="O27" s="167"/>
      <c r="P27" s="168"/>
      <c r="R27" s="68"/>
      <c r="S27" s="100"/>
      <c r="T27" s="100"/>
    </row>
    <row r="28" spans="2:20">
      <c r="B28" s="111"/>
      <c r="C28" s="112"/>
      <c r="D28" s="112"/>
      <c r="E28" s="112"/>
      <c r="F28" s="112"/>
      <c r="G28" s="112"/>
      <c r="H28" s="112"/>
      <c r="I28" s="112"/>
      <c r="J28" s="112"/>
      <c r="K28" s="112"/>
      <c r="L28" s="112"/>
      <c r="M28" s="112"/>
      <c r="N28" s="112"/>
      <c r="O28" s="112"/>
      <c r="P28" s="113"/>
      <c r="R28" s="68"/>
      <c r="S28" s="100"/>
      <c r="T28" s="100"/>
    </row>
    <row r="29" spans="2:20">
      <c r="B29" s="111"/>
      <c r="C29" s="165" t="s">
        <v>44</v>
      </c>
      <c r="D29" s="165"/>
      <c r="E29" s="165"/>
      <c r="F29" s="165"/>
      <c r="G29" s="165"/>
      <c r="H29" s="165"/>
      <c r="I29" s="165"/>
      <c r="J29" s="165"/>
      <c r="K29" s="165"/>
      <c r="L29" s="165"/>
      <c r="M29" s="165"/>
      <c r="N29" s="165"/>
      <c r="O29" s="165"/>
      <c r="P29" s="166"/>
      <c r="R29" s="12"/>
      <c r="S29" s="100"/>
      <c r="T29" s="100"/>
    </row>
    <row r="30" spans="2:20">
      <c r="B30" s="111"/>
      <c r="C30" s="112"/>
      <c r="D30" s="167" t="s">
        <v>88</v>
      </c>
      <c r="E30" s="167"/>
      <c r="F30" s="167"/>
      <c r="G30" s="167"/>
      <c r="H30" s="167"/>
      <c r="I30" s="167"/>
      <c r="J30" s="167"/>
      <c r="K30" s="167"/>
      <c r="L30" s="167"/>
      <c r="M30" s="167"/>
      <c r="N30" s="167"/>
      <c r="O30" s="167"/>
      <c r="P30" s="168"/>
      <c r="R30" s="12"/>
      <c r="S30" s="100"/>
      <c r="T30" s="100"/>
    </row>
    <row r="31" spans="2:20">
      <c r="B31" s="111"/>
      <c r="C31" s="112"/>
      <c r="D31" s="167" t="s">
        <v>89</v>
      </c>
      <c r="E31" s="167"/>
      <c r="F31" s="167"/>
      <c r="G31" s="167"/>
      <c r="H31" s="167"/>
      <c r="I31" s="167"/>
      <c r="J31" s="167"/>
      <c r="K31" s="167"/>
      <c r="L31" s="167"/>
      <c r="M31" s="167"/>
      <c r="N31" s="167"/>
      <c r="O31" s="167"/>
      <c r="P31" s="168"/>
      <c r="R31" s="12"/>
      <c r="S31" s="100"/>
      <c r="T31" s="100"/>
    </row>
    <row r="32" spans="2:20">
      <c r="B32" s="111"/>
      <c r="C32" s="112"/>
      <c r="D32" s="167" t="s">
        <v>63</v>
      </c>
      <c r="E32" s="167"/>
      <c r="F32" s="167"/>
      <c r="G32" s="167"/>
      <c r="H32" s="167"/>
      <c r="I32" s="167"/>
      <c r="J32" s="167"/>
      <c r="K32" s="167"/>
      <c r="L32" s="167"/>
      <c r="M32" s="167"/>
      <c r="N32" s="167"/>
      <c r="O32" s="167"/>
      <c r="P32" s="168"/>
      <c r="R32" s="12"/>
      <c r="S32" s="100"/>
      <c r="T32" s="100"/>
    </row>
    <row r="33" spans="2:20">
      <c r="B33" s="111"/>
      <c r="C33" s="112"/>
      <c r="D33" s="167" t="s">
        <v>67</v>
      </c>
      <c r="E33" s="167"/>
      <c r="F33" s="167"/>
      <c r="G33" s="167"/>
      <c r="H33" s="167"/>
      <c r="I33" s="167"/>
      <c r="J33" s="167"/>
      <c r="K33" s="167"/>
      <c r="L33" s="167"/>
      <c r="M33" s="167"/>
      <c r="N33" s="167"/>
      <c r="O33" s="167"/>
      <c r="P33" s="168"/>
      <c r="R33" s="12"/>
      <c r="S33" s="12"/>
      <c r="T33" s="12"/>
    </row>
    <row r="34" spans="2:20" ht="24" customHeight="1">
      <c r="B34" s="111"/>
      <c r="C34" s="112"/>
      <c r="D34" s="169" t="s">
        <v>64</v>
      </c>
      <c r="E34" s="169"/>
      <c r="F34" s="169"/>
      <c r="G34" s="169"/>
      <c r="H34" s="169"/>
      <c r="I34" s="169"/>
      <c r="J34" s="169"/>
      <c r="K34" s="169"/>
      <c r="L34" s="169"/>
      <c r="M34" s="169"/>
      <c r="N34" s="169"/>
      <c r="O34" s="169"/>
      <c r="P34" s="170"/>
      <c r="R34" s="12"/>
      <c r="S34" s="12"/>
      <c r="T34" s="12"/>
    </row>
    <row r="35" spans="2:20" ht="16.5" customHeight="1">
      <c r="B35" s="111"/>
      <c r="C35" s="112"/>
      <c r="D35" s="169" t="s">
        <v>90</v>
      </c>
      <c r="E35" s="169"/>
      <c r="F35" s="169"/>
      <c r="G35" s="169"/>
      <c r="H35" s="169"/>
      <c r="I35" s="169"/>
      <c r="J35" s="169"/>
      <c r="K35" s="169"/>
      <c r="L35" s="169"/>
      <c r="M35" s="169"/>
      <c r="N35" s="169"/>
      <c r="O35" s="169"/>
      <c r="P35" s="170"/>
      <c r="R35" s="12"/>
      <c r="S35" s="12"/>
      <c r="T35" s="12"/>
    </row>
    <row r="36" spans="2:20" ht="15" customHeight="1" thickBot="1">
      <c r="B36" s="117"/>
      <c r="C36" s="118"/>
      <c r="D36" s="171" t="s">
        <v>91</v>
      </c>
      <c r="E36" s="171"/>
      <c r="F36" s="171"/>
      <c r="G36" s="171"/>
      <c r="H36" s="171"/>
      <c r="I36" s="171"/>
      <c r="J36" s="171"/>
      <c r="K36" s="171"/>
      <c r="L36" s="171"/>
      <c r="M36" s="171"/>
      <c r="N36" s="171"/>
      <c r="O36" s="171"/>
      <c r="P36" s="172"/>
      <c r="R36" s="12"/>
      <c r="S36" s="12"/>
      <c r="T36" s="12"/>
    </row>
    <row r="37" spans="2:20">
      <c r="R37" s="12"/>
      <c r="S37" s="12"/>
      <c r="T37" s="12"/>
    </row>
    <row r="38" spans="2:20">
      <c r="R38" s="12"/>
      <c r="S38" s="12"/>
      <c r="T38" s="12"/>
    </row>
    <row r="39" spans="2:20">
      <c r="R39" s="12"/>
      <c r="S39" s="12"/>
      <c r="T39" s="12"/>
    </row>
    <row r="40" spans="2:20">
      <c r="R40" s="12"/>
      <c r="S40" s="12"/>
      <c r="T40" s="12"/>
    </row>
    <row r="41" spans="2:20">
      <c r="R41" s="12"/>
      <c r="S41" s="12"/>
      <c r="T41" s="12"/>
    </row>
    <row r="42" spans="2:20">
      <c r="R42" s="12"/>
      <c r="S42" s="12"/>
      <c r="T42" s="12"/>
    </row>
    <row r="43" spans="2:20">
      <c r="R43" s="12"/>
      <c r="S43" s="12"/>
      <c r="T43" s="12"/>
    </row>
    <row r="44" spans="2:20">
      <c r="R44" s="12"/>
      <c r="S44" s="12"/>
      <c r="T44" s="12"/>
    </row>
    <row r="45" spans="2:20">
      <c r="R45" s="12"/>
      <c r="S45" s="12"/>
      <c r="T45" s="12"/>
    </row>
    <row r="46" spans="2:20">
      <c r="R46" s="12"/>
      <c r="S46" s="12"/>
      <c r="T46" s="12"/>
    </row>
    <row r="47" spans="2:20">
      <c r="R47" s="12"/>
      <c r="S47" s="12"/>
      <c r="T47" s="12"/>
    </row>
    <row r="48" spans="2:20">
      <c r="R48" s="12"/>
      <c r="S48" s="12"/>
      <c r="T48" s="12"/>
    </row>
    <row r="49" spans="18:20">
      <c r="R49" s="12"/>
      <c r="S49" s="12"/>
      <c r="T49" s="12"/>
    </row>
    <row r="50" spans="18:20">
      <c r="R50" s="12"/>
      <c r="S50" s="12"/>
      <c r="T50" s="12"/>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TH-MV</vt:lpstr>
      <vt:lpstr>TH - BR</vt:lpstr>
      <vt:lpstr>Huong dan BR</vt:lpstr>
      <vt:lpstr>Huong dan MV</vt:lpstr>
      <vt:lpstr>DSBR</vt:lpstr>
      <vt:lpstr>DSMV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User1</cp:lastModifiedBy>
  <cp:lastPrinted>2017-02-21T05:03:47Z</cp:lastPrinted>
  <dcterms:created xsi:type="dcterms:W3CDTF">1996-10-14T23:33:28Z</dcterms:created>
  <dcterms:modified xsi:type="dcterms:W3CDTF">2017-02-21T13:05:23Z</dcterms:modified>
</cp:coreProperties>
</file>