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TH!$H$10:$H$2917</definedName>
    <definedName name="KHC">TH!$M$10:$M$2917</definedName>
    <definedName name="KHN">TH!$L$10:$L$2917</definedName>
    <definedName name="Loai" localSheetId="25">OFFSET('[3]NK-SC'!$J$11,,,COUNTA('[3]NK-SC'!$J$11:$J$3855))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NXT!$A$12:$A$425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TH!$I$10:$I$2917</definedName>
    <definedName name="TH">TH!$K$10:$K$2917</definedName>
    <definedName name="TM">TH!$A$10:$M$2917</definedName>
  </definedNames>
  <calcPr calcId="144525"/>
</workbook>
</file>

<file path=xl/calcChain.xml><?xml version="1.0" encoding="utf-8"?>
<calcChain xmlns="http://schemas.openxmlformats.org/spreadsheetml/2006/main">
  <c r="C130" i="34" l="1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27" i="34" l="1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26" i="34"/>
  <c r="B295" i="34" l="1"/>
  <c r="A295" i="34" s="1"/>
  <c r="B296" i="34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46" i="34" l="1"/>
  <c r="A446" i="34" s="1"/>
  <c r="B447" i="34"/>
  <c r="A447" i="34" s="1"/>
  <c r="B448" i="34"/>
  <c r="A448" i="34" s="1"/>
  <c r="B449" i="34"/>
  <c r="A449" i="34" s="1"/>
  <c r="B450" i="34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431" i="34"/>
  <c r="A431" i="34" s="1"/>
  <c r="B432" i="34"/>
  <c r="A432" i="34" s="1"/>
  <c r="B433" i="34"/>
  <c r="A433" i="34" s="1"/>
  <c r="B434" i="34"/>
  <c r="A434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30" i="34"/>
  <c r="A430" i="34" s="1"/>
  <c r="B420" i="34"/>
  <c r="A420" i="34" s="1"/>
  <c r="B421" i="34"/>
  <c r="A421" i="34" s="1"/>
  <c r="B422" i="34"/>
  <c r="A422" i="34" s="1"/>
  <c r="B423" i="34"/>
  <c r="A423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45" i="34"/>
  <c r="A445" i="34" s="1"/>
  <c r="B91" i="55" l="1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K19" i="55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Y293" i="34"/>
  <c r="X293" i="34"/>
  <c r="T293" i="34"/>
  <c r="S293" i="34"/>
  <c r="R293" i="34"/>
  <c r="N293" i="34"/>
  <c r="B293" i="34"/>
  <c r="Z293" i="34" s="1"/>
  <c r="Y292" i="34"/>
  <c r="X292" i="34"/>
  <c r="T292" i="34"/>
  <c r="S292" i="34"/>
  <c r="R292" i="34"/>
  <c r="N292" i="34"/>
  <c r="B292" i="34"/>
  <c r="Z292" i="34" s="1"/>
  <c r="Y291" i="34"/>
  <c r="X291" i="34"/>
  <c r="T291" i="34"/>
  <c r="S291" i="34"/>
  <c r="R291" i="34"/>
  <c r="N291" i="34"/>
  <c r="B291" i="34"/>
  <c r="Z291" i="34" s="1"/>
  <c r="Y290" i="34"/>
  <c r="X290" i="34"/>
  <c r="T290" i="34"/>
  <c r="S290" i="34"/>
  <c r="R290" i="34"/>
  <c r="N290" i="34"/>
  <c r="B290" i="34"/>
  <c r="Z290" i="34" s="1"/>
  <c r="Y289" i="34"/>
  <c r="X289" i="34"/>
  <c r="T289" i="34"/>
  <c r="S289" i="34"/>
  <c r="R289" i="34"/>
  <c r="N289" i="34"/>
  <c r="B289" i="34"/>
  <c r="Z289" i="34" s="1"/>
  <c r="Y288" i="34"/>
  <c r="X288" i="34"/>
  <c r="T288" i="34"/>
  <c r="S288" i="34"/>
  <c r="R288" i="34"/>
  <c r="N288" i="34"/>
  <c r="B288" i="34"/>
  <c r="Y294" i="34"/>
  <c r="X294" i="34"/>
  <c r="T294" i="34"/>
  <c r="S294" i="34"/>
  <c r="R294" i="34"/>
  <c r="N294" i="34"/>
  <c r="B294" i="34"/>
  <c r="Y287" i="34"/>
  <c r="X287" i="34"/>
  <c r="T287" i="34"/>
  <c r="S287" i="34"/>
  <c r="R287" i="34"/>
  <c r="N287" i="34"/>
  <c r="B287" i="34"/>
  <c r="Y419" i="34"/>
  <c r="X419" i="34"/>
  <c r="T419" i="34"/>
  <c r="S419" i="34"/>
  <c r="R419" i="34"/>
  <c r="N419" i="34"/>
  <c r="B419" i="34"/>
  <c r="Y575" i="34"/>
  <c r="X575" i="34"/>
  <c r="T575" i="34"/>
  <c r="S575" i="34"/>
  <c r="R575" i="34"/>
  <c r="N575" i="34"/>
  <c r="B575" i="34"/>
  <c r="Z575" i="34" s="1"/>
  <c r="Y445" i="34"/>
  <c r="X445" i="34"/>
  <c r="T445" i="34"/>
  <c r="S445" i="34"/>
  <c r="R445" i="34"/>
  <c r="N445" i="34"/>
  <c r="Z445" i="34"/>
  <c r="Y430" i="34"/>
  <c r="X430" i="34"/>
  <c r="T430" i="34"/>
  <c r="S430" i="34"/>
  <c r="R430" i="34"/>
  <c r="N430" i="34"/>
  <c r="Z430" i="34"/>
  <c r="K21" i="55" l="1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291" i="34"/>
  <c r="W291" i="34"/>
  <c r="A292" i="34"/>
  <c r="W292" i="34"/>
  <c r="A293" i="34"/>
  <c r="W293" i="34"/>
  <c r="U291" i="34"/>
  <c r="U292" i="34"/>
  <c r="U293" i="34"/>
  <c r="A289" i="34"/>
  <c r="W289" i="34"/>
  <c r="A290" i="34"/>
  <c r="W290" i="34"/>
  <c r="U289" i="34"/>
  <c r="U290" i="34"/>
  <c r="Z288" i="34"/>
  <c r="U288" i="34"/>
  <c r="W288" i="34"/>
  <c r="A288" i="34"/>
  <c r="Z294" i="34"/>
  <c r="U294" i="34"/>
  <c r="W294" i="34"/>
  <c r="A294" i="34"/>
  <c r="Z287" i="34"/>
  <c r="W287" i="34"/>
  <c r="A287" i="34"/>
  <c r="U287" i="34"/>
  <c r="Z419" i="34"/>
  <c r="U419" i="34"/>
  <c r="W419" i="34"/>
  <c r="A419" i="34"/>
  <c r="A575" i="34"/>
  <c r="W575" i="34"/>
  <c r="U575" i="34"/>
  <c r="W445" i="34"/>
  <c r="U445" i="34"/>
  <c r="U430" i="34"/>
  <c r="W430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X1080" i="34"/>
  <c r="Y1080" i="34"/>
  <c r="N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B53" i="34"/>
  <c r="B49" i="34"/>
  <c r="B47" i="34"/>
  <c r="A47" i="34" s="1"/>
  <c r="B44" i="34"/>
  <c r="A44" i="34" s="1"/>
  <c r="U49" i="34" l="1"/>
  <c r="Z49" i="34"/>
  <c r="S49" i="34"/>
  <c r="T49" i="34"/>
  <c r="W49" i="34"/>
  <c r="R49" i="34"/>
  <c r="A49" i="34"/>
  <c r="U47" i="34"/>
  <c r="Z47" i="34"/>
  <c r="W47" i="34"/>
  <c r="R47" i="34"/>
  <c r="S47" i="34"/>
  <c r="T47" i="34"/>
  <c r="T53" i="34"/>
  <c r="U53" i="34"/>
  <c r="Z53" i="34"/>
  <c r="S53" i="34"/>
  <c r="R53" i="34"/>
  <c r="W53" i="34"/>
  <c r="A53" i="34"/>
  <c r="U44" i="34"/>
  <c r="Z44" i="34"/>
  <c r="T44" i="34"/>
  <c r="W44" i="34"/>
  <c r="R44" i="34"/>
  <c r="S44" i="34"/>
  <c r="B797" i="34"/>
  <c r="U797" i="34" l="1"/>
  <c r="Z797" i="34"/>
  <c r="W797" i="34"/>
  <c r="A797" i="34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Z18" i="34" s="1"/>
  <c r="W18" i="34" l="1"/>
  <c r="U18" i="34"/>
  <c r="A18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00" i="34" l="1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X569" i="34"/>
  <c r="Y569" i="34"/>
  <c r="N570" i="34"/>
  <c r="X570" i="34"/>
  <c r="Y570" i="34"/>
  <c r="N571" i="34"/>
  <c r="X571" i="34"/>
  <c r="Y571" i="34"/>
  <c r="N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X1921" i="34"/>
  <c r="Y1921" i="34"/>
  <c r="N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X1966" i="34"/>
  <c r="Y1966" i="34"/>
  <c r="N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X2415" i="34"/>
  <c r="Y2415" i="34"/>
  <c r="N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7" i="34" l="1"/>
  <c r="B2325" i="34"/>
  <c r="B1807" i="34"/>
  <c r="B1805" i="34"/>
  <c r="B1696" i="34"/>
  <c r="B1502" i="34"/>
  <c r="B1500" i="34"/>
  <c r="B1237" i="34"/>
  <c r="W1237" i="34" l="1"/>
  <c r="U1237" i="34"/>
  <c r="Z1237" i="34"/>
  <c r="R2325" i="34"/>
  <c r="S2325" i="34"/>
  <c r="W2325" i="34"/>
  <c r="T2325" i="34"/>
  <c r="U2325" i="34"/>
  <c r="A2325" i="34"/>
  <c r="T2327" i="34"/>
  <c r="U2327" i="34"/>
  <c r="R2327" i="34"/>
  <c r="S2327" i="34"/>
  <c r="W2327" i="34"/>
  <c r="A2327" i="34"/>
  <c r="S1805" i="34"/>
  <c r="W1805" i="34"/>
  <c r="T1805" i="34"/>
  <c r="U1805" i="34"/>
  <c r="R1805" i="34"/>
  <c r="A1805" i="34"/>
  <c r="T1502" i="34"/>
  <c r="U1502" i="34"/>
  <c r="R1502" i="34"/>
  <c r="S1502" i="34"/>
  <c r="W1502" i="34"/>
  <c r="A1502" i="34"/>
  <c r="A1237" i="34"/>
  <c r="T1696" i="34"/>
  <c r="U1696" i="34"/>
  <c r="R1696" i="34"/>
  <c r="S1696" i="34"/>
  <c r="W1696" i="34"/>
  <c r="A1696" i="34"/>
  <c r="S571" i="34"/>
  <c r="W571" i="34"/>
  <c r="T571" i="34"/>
  <c r="U571" i="34"/>
  <c r="R571" i="34"/>
  <c r="R1500" i="34"/>
  <c r="S1500" i="34"/>
  <c r="W1500" i="34"/>
  <c r="T1500" i="34"/>
  <c r="U1500" i="34"/>
  <c r="A1500" i="34"/>
  <c r="U1807" i="34"/>
  <c r="R1807" i="34"/>
  <c r="S1807" i="34"/>
  <c r="W1807" i="34"/>
  <c r="T1807" i="34"/>
  <c r="A1807" i="34"/>
  <c r="N2796" i="34"/>
  <c r="R2796" i="34"/>
  <c r="S2796" i="34"/>
  <c r="T2796" i="34"/>
  <c r="X2796" i="34"/>
  <c r="Y2796" i="34"/>
  <c r="B2668" i="34"/>
  <c r="B193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72" i="34"/>
  <c r="B1371" i="34"/>
  <c r="B1370" i="34"/>
  <c r="B1369" i="34"/>
  <c r="B1368" i="34"/>
  <c r="B1367" i="34"/>
  <c r="B1366" i="34"/>
  <c r="B1365" i="34"/>
  <c r="B1364" i="34"/>
  <c r="B1331" i="34"/>
  <c r="B1330" i="34"/>
  <c r="B1329" i="34"/>
  <c r="B1328" i="34"/>
  <c r="B1327" i="34"/>
  <c r="B1326" i="34"/>
  <c r="B1325" i="34"/>
  <c r="B1324" i="34"/>
  <c r="B1323" i="34"/>
  <c r="B1295" i="34"/>
  <c r="B1294" i="34"/>
  <c r="B1293" i="34"/>
  <c r="B1292" i="34"/>
  <c r="B1291" i="34"/>
  <c r="B1290" i="34"/>
  <c r="B1289" i="34"/>
  <c r="B1288" i="34"/>
  <c r="B1287" i="34"/>
  <c r="B1513" i="34"/>
  <c r="B1493" i="34"/>
  <c r="B1492" i="34"/>
  <c r="B1417" i="34"/>
  <c r="B1416" i="34"/>
  <c r="B1415" i="34"/>
  <c r="B1654" i="34"/>
  <c r="B1653" i="34"/>
  <c r="B1652" i="34"/>
  <c r="B1634" i="34"/>
  <c r="B1633" i="34"/>
  <c r="B1632" i="34"/>
  <c r="B1631" i="34"/>
  <c r="B1630" i="34"/>
  <c r="B1629" i="34"/>
  <c r="B1628" i="34"/>
  <c r="B1627" i="34"/>
  <c r="B1626" i="34"/>
  <c r="B1605" i="34"/>
  <c r="B1604" i="34"/>
  <c r="B1603" i="34"/>
  <c r="B1602" i="34"/>
  <c r="B1601" i="34"/>
  <c r="B1600" i="34"/>
  <c r="B1599" i="34"/>
  <c r="B1598" i="34"/>
  <c r="B1597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56" i="34"/>
  <c r="B1555" i="34"/>
  <c r="B1521" i="34"/>
  <c r="B1520" i="34"/>
  <c r="B1519" i="34"/>
  <c r="B1518" i="34"/>
  <c r="B1517" i="34"/>
  <c r="B1516" i="34"/>
  <c r="B1515" i="34"/>
  <c r="B1514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449" i="34"/>
  <c r="B1448" i="34"/>
  <c r="B1447" i="34"/>
  <c r="B1446" i="34"/>
  <c r="B1445" i="34"/>
  <c r="B1444" i="34"/>
  <c r="B1443" i="34"/>
  <c r="B1442" i="34"/>
  <c r="A43" i="70"/>
  <c r="B844" i="34"/>
  <c r="U844" i="34" l="1"/>
  <c r="Z844" i="34"/>
  <c r="W844" i="34"/>
  <c r="A844" i="34"/>
  <c r="U1288" i="34"/>
  <c r="Z1288" i="34"/>
  <c r="W1288" i="34"/>
  <c r="U1292" i="34"/>
  <c r="Z1292" i="34"/>
  <c r="W1292" i="34"/>
  <c r="U1323" i="34"/>
  <c r="Z1323" i="34"/>
  <c r="W1323" i="34"/>
  <c r="U1327" i="34"/>
  <c r="Z1327" i="34"/>
  <c r="W1327" i="34"/>
  <c r="U1331" i="34"/>
  <c r="Z1331" i="34"/>
  <c r="W1331" i="34"/>
  <c r="U1367" i="34"/>
  <c r="Z1367" i="34"/>
  <c r="W1367" i="34"/>
  <c r="U1371" i="34"/>
  <c r="Z1371" i="34"/>
  <c r="W1371" i="34"/>
  <c r="W1289" i="34"/>
  <c r="U1289" i="34"/>
  <c r="Z1289" i="34"/>
  <c r="W1293" i="34"/>
  <c r="U1293" i="34"/>
  <c r="Z1293" i="34"/>
  <c r="U1324" i="34"/>
  <c r="Z1324" i="34"/>
  <c r="W1324" i="34"/>
  <c r="U1328" i="34"/>
  <c r="Z1328" i="34"/>
  <c r="W1328" i="34"/>
  <c r="U1364" i="34"/>
  <c r="Z1364" i="34"/>
  <c r="W1364" i="34"/>
  <c r="U1368" i="34"/>
  <c r="Z1368" i="34"/>
  <c r="W1368" i="34"/>
  <c r="U1372" i="34"/>
  <c r="Z1372" i="34"/>
  <c r="W1372" i="34"/>
  <c r="Z1290" i="34"/>
  <c r="W1290" i="34"/>
  <c r="U1290" i="34"/>
  <c r="Z1294" i="34"/>
  <c r="W1294" i="34"/>
  <c r="U1294" i="34"/>
  <c r="W1325" i="34"/>
  <c r="U1325" i="34"/>
  <c r="Z1325" i="34"/>
  <c r="W1329" i="34"/>
  <c r="U1329" i="34"/>
  <c r="Z1329" i="34"/>
  <c r="W1365" i="34"/>
  <c r="U1365" i="34"/>
  <c r="Z1365" i="34"/>
  <c r="W1369" i="34"/>
  <c r="U1369" i="34"/>
  <c r="Z1369" i="34"/>
  <c r="U1287" i="34"/>
  <c r="Z1287" i="34"/>
  <c r="W1287" i="34"/>
  <c r="U1291" i="34"/>
  <c r="Z1291" i="34"/>
  <c r="W1291" i="34"/>
  <c r="U1295" i="34"/>
  <c r="Z1295" i="34"/>
  <c r="W1295" i="34"/>
  <c r="Z1326" i="34"/>
  <c r="W1326" i="34"/>
  <c r="U1326" i="34"/>
  <c r="Z1330" i="34"/>
  <c r="W1330" i="34"/>
  <c r="U1330" i="34"/>
  <c r="Z1366" i="34"/>
  <c r="W1366" i="34"/>
  <c r="U1366" i="34"/>
  <c r="Z1370" i="34"/>
  <c r="W1370" i="34"/>
  <c r="U1370" i="34"/>
  <c r="W400" i="34"/>
  <c r="U400" i="34"/>
  <c r="U1449" i="34"/>
  <c r="W1449" i="34"/>
  <c r="A1449" i="34"/>
  <c r="W1658" i="34"/>
  <c r="U1658" i="34"/>
  <c r="A1658" i="34"/>
  <c r="W1662" i="34"/>
  <c r="U1662" i="34"/>
  <c r="A1662" i="34"/>
  <c r="U315" i="34"/>
  <c r="W315" i="34"/>
  <c r="U319" i="34"/>
  <c r="W319" i="34"/>
  <c r="U323" i="34"/>
  <c r="W323" i="34"/>
  <c r="W345" i="34"/>
  <c r="U345" i="34"/>
  <c r="W349" i="34"/>
  <c r="U349" i="34"/>
  <c r="U386" i="34"/>
  <c r="W386" i="34"/>
  <c r="U390" i="34"/>
  <c r="W390" i="34"/>
  <c r="U394" i="34"/>
  <c r="W394" i="34"/>
  <c r="W1515" i="34"/>
  <c r="U1515" i="34"/>
  <c r="A1515" i="34"/>
  <c r="W1519" i="34"/>
  <c r="U1519" i="34"/>
  <c r="A1519" i="34"/>
  <c r="U1556" i="34"/>
  <c r="W1556" i="34"/>
  <c r="A1556" i="34"/>
  <c r="U1571" i="34"/>
  <c r="W1571" i="34"/>
  <c r="A1571" i="34"/>
  <c r="U1575" i="34"/>
  <c r="W1575" i="34"/>
  <c r="A1575" i="34"/>
  <c r="W1597" i="34"/>
  <c r="U1597" i="34"/>
  <c r="A1597" i="34"/>
  <c r="W1601" i="34"/>
  <c r="U1601" i="34"/>
  <c r="A1601" i="34"/>
  <c r="W1605" i="34"/>
  <c r="U1605" i="34"/>
  <c r="A1605" i="34"/>
  <c r="W1629" i="34"/>
  <c r="U1629" i="34"/>
  <c r="A1629" i="34"/>
  <c r="W1633" i="34"/>
  <c r="U1633" i="34"/>
  <c r="A1633" i="34"/>
  <c r="W1654" i="34"/>
  <c r="U1654" i="34"/>
  <c r="A1654" i="34"/>
  <c r="W442" i="34"/>
  <c r="U442" i="34"/>
  <c r="W447" i="34"/>
  <c r="U447" i="34"/>
  <c r="W451" i="34"/>
  <c r="U451" i="34"/>
  <c r="W476" i="34"/>
  <c r="U476" i="34"/>
  <c r="W480" i="34"/>
  <c r="U480" i="34"/>
  <c r="W503" i="34"/>
  <c r="U503" i="34"/>
  <c r="W519" i="34"/>
  <c r="U519" i="34"/>
  <c r="U529" i="34"/>
  <c r="W529" i="34"/>
  <c r="W313" i="34"/>
  <c r="U313" i="34"/>
  <c r="W1492" i="34"/>
  <c r="U1492" i="34"/>
  <c r="A1492" i="34"/>
  <c r="A1288" i="34"/>
  <c r="A1292" i="34"/>
  <c r="A1323" i="34"/>
  <c r="A1327" i="34"/>
  <c r="A1331" i="34"/>
  <c r="A1367" i="34"/>
  <c r="A1371" i="34"/>
  <c r="U1402" i="34"/>
  <c r="W1402" i="34"/>
  <c r="A1402" i="34"/>
  <c r="U1406" i="34"/>
  <c r="W1406" i="34"/>
  <c r="A1406" i="34"/>
  <c r="U1410" i="34"/>
  <c r="W1410" i="34"/>
  <c r="A1410" i="34"/>
  <c r="U1414" i="34"/>
  <c r="W1414" i="34"/>
  <c r="A1414" i="34"/>
  <c r="W2668" i="34"/>
  <c r="U2668" i="34"/>
  <c r="A2668" i="34"/>
  <c r="U399" i="34"/>
  <c r="W399" i="34"/>
  <c r="U1445" i="34"/>
  <c r="W1445" i="34"/>
  <c r="A1445" i="34"/>
  <c r="W397" i="34"/>
  <c r="U397" i="34"/>
  <c r="U1442" i="34"/>
  <c r="W1442" i="34"/>
  <c r="A1442" i="34"/>
  <c r="U1446" i="34"/>
  <c r="W1446" i="34"/>
  <c r="A1446" i="34"/>
  <c r="U1655" i="34"/>
  <c r="W1655" i="34"/>
  <c r="A1655" i="34"/>
  <c r="U1659" i="34"/>
  <c r="W1659" i="34"/>
  <c r="A1659" i="34"/>
  <c r="U1663" i="34"/>
  <c r="W1663" i="34"/>
  <c r="A1663" i="34"/>
  <c r="W316" i="34"/>
  <c r="U316" i="34"/>
  <c r="W320" i="34"/>
  <c r="U320" i="34"/>
  <c r="U342" i="34"/>
  <c r="W342" i="34"/>
  <c r="U346" i="34"/>
  <c r="W346" i="34"/>
  <c r="U350" i="34"/>
  <c r="W350" i="34"/>
  <c r="U387" i="34"/>
  <c r="W387" i="34"/>
  <c r="U391" i="34"/>
  <c r="W391" i="34"/>
  <c r="U395" i="34"/>
  <c r="W395" i="34"/>
  <c r="W1516" i="34"/>
  <c r="U1516" i="34"/>
  <c r="A1516" i="34"/>
  <c r="W1520" i="34"/>
  <c r="U1520" i="34"/>
  <c r="A1520" i="34"/>
  <c r="U1568" i="34"/>
  <c r="W1568" i="34"/>
  <c r="A1568" i="34"/>
  <c r="U1572" i="34"/>
  <c r="W1572" i="34"/>
  <c r="A1572" i="34"/>
  <c r="U1576" i="34"/>
  <c r="W1576" i="34"/>
  <c r="A1576" i="34"/>
  <c r="W1598" i="34"/>
  <c r="U1598" i="34"/>
  <c r="A1598" i="34"/>
  <c r="W1602" i="34"/>
  <c r="U1602" i="34"/>
  <c r="A1602" i="34"/>
  <c r="W1626" i="34"/>
  <c r="U1626" i="34"/>
  <c r="A1626" i="34"/>
  <c r="W1630" i="34"/>
  <c r="U1630" i="34"/>
  <c r="A1630" i="34"/>
  <c r="W1634" i="34"/>
  <c r="U1634" i="34"/>
  <c r="A1634" i="34"/>
  <c r="W1415" i="34"/>
  <c r="U1415" i="34"/>
  <c r="A1415" i="34"/>
  <c r="W443" i="34"/>
  <c r="U443" i="34"/>
  <c r="W448" i="34"/>
  <c r="U448" i="34"/>
  <c r="U473" i="34"/>
  <c r="W473" i="34"/>
  <c r="U477" i="34"/>
  <c r="W477" i="34"/>
  <c r="U481" i="34"/>
  <c r="W481" i="34"/>
  <c r="W504" i="34"/>
  <c r="U504" i="34"/>
  <c r="W520" i="34"/>
  <c r="U520" i="34"/>
  <c r="U530" i="34"/>
  <c r="W530" i="34"/>
  <c r="U314" i="34"/>
  <c r="W314" i="34"/>
  <c r="U1493" i="34"/>
  <c r="W1493" i="34"/>
  <c r="A1493" i="34"/>
  <c r="A1289" i="34"/>
  <c r="A1293" i="34"/>
  <c r="A1324" i="34"/>
  <c r="A1328" i="34"/>
  <c r="A1364" i="34"/>
  <c r="A1368" i="34"/>
  <c r="A1372" i="34"/>
  <c r="W1403" i="34"/>
  <c r="U1403" i="34"/>
  <c r="A1403" i="34"/>
  <c r="W1407" i="34"/>
  <c r="U1407" i="34"/>
  <c r="A1407" i="34"/>
  <c r="W1411" i="34"/>
  <c r="U1411" i="34"/>
  <c r="A1411" i="34"/>
  <c r="U398" i="34"/>
  <c r="W398" i="34"/>
  <c r="W1443" i="34"/>
  <c r="U1443" i="34"/>
  <c r="A1443" i="34"/>
  <c r="W1447" i="34"/>
  <c r="U1447" i="34"/>
  <c r="A1447" i="34"/>
  <c r="U1656" i="34"/>
  <c r="W1656" i="34"/>
  <c r="A1656" i="34"/>
  <c r="U1660" i="34"/>
  <c r="W1660" i="34"/>
  <c r="A1660" i="34"/>
  <c r="U1664" i="34"/>
  <c r="W1664" i="34"/>
  <c r="A1664" i="34"/>
  <c r="W317" i="34"/>
  <c r="U317" i="34"/>
  <c r="W321" i="34"/>
  <c r="U321" i="34"/>
  <c r="U343" i="34"/>
  <c r="W343" i="34"/>
  <c r="U347" i="34"/>
  <c r="W347" i="34"/>
  <c r="W384" i="34"/>
  <c r="U384" i="34"/>
  <c r="W388" i="34"/>
  <c r="U388" i="34"/>
  <c r="W392" i="34"/>
  <c r="U392" i="34"/>
  <c r="W396" i="34"/>
  <c r="U396" i="34"/>
  <c r="U1517" i="34"/>
  <c r="W1517" i="34"/>
  <c r="A1517" i="34"/>
  <c r="U1521" i="34"/>
  <c r="W1521" i="34"/>
  <c r="A1521" i="34"/>
  <c r="W1569" i="34"/>
  <c r="U1569" i="34"/>
  <c r="A1569" i="34"/>
  <c r="W1573" i="34"/>
  <c r="U1573" i="34"/>
  <c r="A1573" i="34"/>
  <c r="W1577" i="34"/>
  <c r="U1577" i="34"/>
  <c r="A1577" i="34"/>
  <c r="U1599" i="34"/>
  <c r="W1599" i="34"/>
  <c r="A1599" i="34"/>
  <c r="U1603" i="34"/>
  <c r="W1603" i="34"/>
  <c r="A1603" i="34"/>
  <c r="U1627" i="34"/>
  <c r="W1627" i="34"/>
  <c r="A1627" i="34"/>
  <c r="U1631" i="34"/>
  <c r="W1631" i="34"/>
  <c r="A1631" i="34"/>
  <c r="U1652" i="34"/>
  <c r="W1652" i="34"/>
  <c r="A1652" i="34"/>
  <c r="W1416" i="34"/>
  <c r="U1416" i="34"/>
  <c r="A1416" i="34"/>
  <c r="U444" i="34"/>
  <c r="W444" i="34"/>
  <c r="U449" i="34"/>
  <c r="W449" i="34"/>
  <c r="U474" i="34"/>
  <c r="W474" i="34"/>
  <c r="U478" i="34"/>
  <c r="W478" i="34"/>
  <c r="U501" i="34"/>
  <c r="W501" i="34"/>
  <c r="U505" i="34"/>
  <c r="W505" i="34"/>
  <c r="U521" i="34"/>
  <c r="W521" i="34"/>
  <c r="W564" i="34"/>
  <c r="U564" i="34"/>
  <c r="W380" i="34"/>
  <c r="U380" i="34"/>
  <c r="U1513" i="34"/>
  <c r="W1513" i="34"/>
  <c r="A1513" i="34"/>
  <c r="A1290" i="34"/>
  <c r="A1294" i="34"/>
  <c r="A1325" i="34"/>
  <c r="A1329" i="34"/>
  <c r="A1365" i="34"/>
  <c r="A1369" i="34"/>
  <c r="W1400" i="34"/>
  <c r="U1400" i="34"/>
  <c r="A1400" i="34"/>
  <c r="W1404" i="34"/>
  <c r="U1404" i="34"/>
  <c r="A1404" i="34"/>
  <c r="W1408" i="34"/>
  <c r="U1408" i="34"/>
  <c r="A1408" i="34"/>
  <c r="W1412" i="34"/>
  <c r="U1412" i="34"/>
  <c r="A1412" i="34"/>
  <c r="W1444" i="34"/>
  <c r="U1444" i="34"/>
  <c r="A1444" i="34"/>
  <c r="W1448" i="34"/>
  <c r="U1448" i="34"/>
  <c r="A1448" i="34"/>
  <c r="W1657" i="34"/>
  <c r="U1657" i="34"/>
  <c r="A1657" i="34"/>
  <c r="W1661" i="34"/>
  <c r="U1661" i="34"/>
  <c r="A1661" i="34"/>
  <c r="W1665" i="34"/>
  <c r="U1665" i="34"/>
  <c r="A1665" i="34"/>
  <c r="U318" i="34"/>
  <c r="W318" i="34"/>
  <c r="U322" i="34"/>
  <c r="W322" i="34"/>
  <c r="W344" i="34"/>
  <c r="U344" i="34"/>
  <c r="W348" i="34"/>
  <c r="U348" i="34"/>
  <c r="W385" i="34"/>
  <c r="U385" i="34"/>
  <c r="W389" i="34"/>
  <c r="U389" i="34"/>
  <c r="W393" i="34"/>
  <c r="U393" i="34"/>
  <c r="U1514" i="34"/>
  <c r="W1514" i="34"/>
  <c r="A1514" i="34"/>
  <c r="U1518" i="34"/>
  <c r="W1518" i="34"/>
  <c r="A1518" i="34"/>
  <c r="U1555" i="34"/>
  <c r="W1555" i="34"/>
  <c r="A1555" i="34"/>
  <c r="W1570" i="34"/>
  <c r="U1570" i="34"/>
  <c r="A1570" i="34"/>
  <c r="W1574" i="34"/>
  <c r="U1574" i="34"/>
  <c r="A1574" i="34"/>
  <c r="W1578" i="34"/>
  <c r="U1578" i="34"/>
  <c r="A1578" i="34"/>
  <c r="U1600" i="34"/>
  <c r="W1600" i="34"/>
  <c r="A1600" i="34"/>
  <c r="U1604" i="34"/>
  <c r="W1604" i="34"/>
  <c r="A1604" i="34"/>
  <c r="U1628" i="34"/>
  <c r="W1628" i="34"/>
  <c r="A1628" i="34"/>
  <c r="U1632" i="34"/>
  <c r="W1632" i="34"/>
  <c r="A1632" i="34"/>
  <c r="W1653" i="34"/>
  <c r="U1653" i="34"/>
  <c r="A1653" i="34"/>
  <c r="U1417" i="34"/>
  <c r="W1417" i="34"/>
  <c r="A1417" i="34"/>
  <c r="U446" i="34"/>
  <c r="W446" i="34"/>
  <c r="U450" i="34"/>
  <c r="W450" i="34"/>
  <c r="W475" i="34"/>
  <c r="U475" i="34"/>
  <c r="W479" i="34"/>
  <c r="U479" i="34"/>
  <c r="U502" i="34"/>
  <c r="W502" i="34"/>
  <c r="U506" i="34"/>
  <c r="W506" i="34"/>
  <c r="U522" i="34"/>
  <c r="W522" i="34"/>
  <c r="U565" i="34"/>
  <c r="W565" i="34"/>
  <c r="W381" i="34"/>
  <c r="U381" i="34"/>
  <c r="A1287" i="34"/>
  <c r="A1291" i="34"/>
  <c r="A1295" i="34"/>
  <c r="A1326" i="34"/>
  <c r="A1330" i="34"/>
  <c r="A1366" i="34"/>
  <c r="A1370" i="34"/>
  <c r="U1401" i="34"/>
  <c r="W1401" i="34"/>
  <c r="A1401" i="34"/>
  <c r="U1405" i="34"/>
  <c r="W1405" i="34"/>
  <c r="A1405" i="34"/>
  <c r="U1409" i="34"/>
  <c r="W1409" i="34"/>
  <c r="A1409" i="34"/>
  <c r="U1413" i="34"/>
  <c r="W1413" i="34"/>
  <c r="A1413" i="34"/>
  <c r="U1935" i="34"/>
  <c r="W1935" i="34"/>
  <c r="A1935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862" i="34"/>
  <c r="B837" i="34"/>
  <c r="B845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661" i="34"/>
  <c r="B660" i="34"/>
  <c r="B659" i="34"/>
  <c r="B658" i="34"/>
  <c r="B657" i="34"/>
  <c r="B663" i="34"/>
  <c r="B662" i="34"/>
  <c r="B737" i="34"/>
  <c r="B728" i="34"/>
  <c r="B666" i="34"/>
  <c r="B672" i="34"/>
  <c r="B670" i="34"/>
  <c r="B690" i="34"/>
  <c r="B699" i="34"/>
  <c r="B689" i="34"/>
  <c r="B702" i="34"/>
  <c r="B688" i="34"/>
  <c r="B693" i="34"/>
  <c r="B692" i="34"/>
  <c r="B691" i="34"/>
  <c r="B721" i="34"/>
  <c r="B718" i="34"/>
  <c r="B719" i="34"/>
  <c r="B695" i="34"/>
  <c r="B710" i="34"/>
  <c r="B684" i="34"/>
  <c r="B685" i="34"/>
  <c r="B686" i="34"/>
  <c r="B680" i="34"/>
  <c r="B683" i="34"/>
  <c r="B63" i="34"/>
  <c r="B62" i="34"/>
  <c r="B61" i="34"/>
  <c r="B60" i="34"/>
  <c r="B59" i="34"/>
  <c r="B58" i="34"/>
  <c r="B57" i="34"/>
  <c r="B56" i="34"/>
  <c r="B55" i="34"/>
  <c r="B54" i="34"/>
  <c r="B52" i="34"/>
  <c r="B51" i="34"/>
  <c r="B50" i="34"/>
  <c r="B48" i="34"/>
  <c r="B46" i="34"/>
  <c r="B45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798" i="34"/>
  <c r="B817" i="34"/>
  <c r="B847" i="34"/>
  <c r="B758" i="34"/>
  <c r="B757" i="34"/>
  <c r="B756" i="34"/>
  <c r="B755" i="34"/>
  <c r="B751" i="34"/>
  <c r="B750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1242" i="34"/>
  <c r="B1241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U1070" i="34" l="1"/>
  <c r="Z1070" i="34"/>
  <c r="W1070" i="34"/>
  <c r="A1070" i="34"/>
  <c r="U67" i="34"/>
  <c r="Z67" i="34"/>
  <c r="S67" i="34"/>
  <c r="T67" i="34"/>
  <c r="W67" i="34"/>
  <c r="R67" i="34"/>
  <c r="A67" i="34"/>
  <c r="T75" i="34"/>
  <c r="U75" i="34"/>
  <c r="Z75" i="34"/>
  <c r="R75" i="34"/>
  <c r="W75" i="34"/>
  <c r="S75" i="34"/>
  <c r="A75" i="34"/>
  <c r="U87" i="34"/>
  <c r="Z87" i="34"/>
  <c r="R87" i="34"/>
  <c r="W87" i="34"/>
  <c r="T87" i="34"/>
  <c r="S87" i="34"/>
  <c r="A87" i="34"/>
  <c r="U1056" i="34"/>
  <c r="Z1056" i="34"/>
  <c r="W1056" i="34"/>
  <c r="A1056" i="34"/>
  <c r="U756" i="34"/>
  <c r="Z756" i="34"/>
  <c r="W756" i="34"/>
  <c r="A756" i="34"/>
  <c r="S33" i="34"/>
  <c r="U33" i="34"/>
  <c r="Z33" i="34"/>
  <c r="R33" i="34"/>
  <c r="W33" i="34"/>
  <c r="T33" i="34"/>
  <c r="A33" i="34"/>
  <c r="T52" i="34"/>
  <c r="U52" i="34"/>
  <c r="Z52" i="34"/>
  <c r="R52" i="34"/>
  <c r="W52" i="34"/>
  <c r="S52" i="34"/>
  <c r="A52" i="34"/>
  <c r="U680" i="34"/>
  <c r="Z680" i="34"/>
  <c r="W680" i="34"/>
  <c r="A680" i="34"/>
  <c r="U690" i="34"/>
  <c r="Z690" i="34"/>
  <c r="W690" i="34"/>
  <c r="A690" i="34"/>
  <c r="U1071" i="34"/>
  <c r="Z1071" i="34"/>
  <c r="W1071" i="34"/>
  <c r="A1071" i="34"/>
  <c r="U64" i="34"/>
  <c r="Z64" i="34"/>
  <c r="R64" i="34"/>
  <c r="S64" i="34"/>
  <c r="T64" i="34"/>
  <c r="W64" i="34"/>
  <c r="A64" i="34"/>
  <c r="U68" i="34"/>
  <c r="Z68" i="34"/>
  <c r="R68" i="34"/>
  <c r="S68" i="34"/>
  <c r="T68" i="34"/>
  <c r="W68" i="34"/>
  <c r="A68" i="34"/>
  <c r="U76" i="34"/>
  <c r="Z76" i="34"/>
  <c r="R76" i="34"/>
  <c r="W76" i="34"/>
  <c r="S76" i="34"/>
  <c r="T76" i="34"/>
  <c r="A76" i="34"/>
  <c r="U84" i="34"/>
  <c r="Z84" i="34"/>
  <c r="R84" i="34"/>
  <c r="W84" i="34"/>
  <c r="S84" i="34"/>
  <c r="T84" i="34"/>
  <c r="A84" i="34"/>
  <c r="U88" i="34"/>
  <c r="Z88" i="34"/>
  <c r="R88" i="34"/>
  <c r="W88" i="34"/>
  <c r="S88" i="34"/>
  <c r="T88" i="34"/>
  <c r="A88" i="34"/>
  <c r="U1053" i="34"/>
  <c r="Z1053" i="34"/>
  <c r="A1053" i="34"/>
  <c r="W1053" i="34"/>
  <c r="U1057" i="34"/>
  <c r="Z1057" i="34"/>
  <c r="A1057" i="34"/>
  <c r="W1057" i="34"/>
  <c r="U750" i="34"/>
  <c r="Z750" i="34"/>
  <c r="W750" i="34"/>
  <c r="A750" i="34"/>
  <c r="U757" i="34"/>
  <c r="Z757" i="34"/>
  <c r="W757" i="34"/>
  <c r="A757" i="34"/>
  <c r="S30" i="34"/>
  <c r="U30" i="34"/>
  <c r="Z30" i="34"/>
  <c r="R30" i="34"/>
  <c r="W30" i="34"/>
  <c r="T30" i="34"/>
  <c r="A30" i="34"/>
  <c r="U38" i="34"/>
  <c r="Z38" i="34"/>
  <c r="R38" i="34"/>
  <c r="W38" i="34"/>
  <c r="S38" i="34"/>
  <c r="T38" i="34"/>
  <c r="A38" i="34"/>
  <c r="U42" i="34"/>
  <c r="Z42" i="34"/>
  <c r="R42" i="34"/>
  <c r="S42" i="34"/>
  <c r="T42" i="34"/>
  <c r="W42" i="34"/>
  <c r="A42" i="34"/>
  <c r="T54" i="34"/>
  <c r="U54" i="34"/>
  <c r="Z54" i="34"/>
  <c r="S54" i="34"/>
  <c r="R54" i="34"/>
  <c r="W54" i="34"/>
  <c r="A54" i="34"/>
  <c r="T58" i="34"/>
  <c r="U58" i="34"/>
  <c r="Z58" i="34"/>
  <c r="S58" i="34"/>
  <c r="R58" i="34"/>
  <c r="W58" i="34"/>
  <c r="A58" i="34"/>
  <c r="U695" i="34"/>
  <c r="Z695" i="34"/>
  <c r="W695" i="34"/>
  <c r="A695" i="34"/>
  <c r="U1068" i="34"/>
  <c r="Z1068" i="34"/>
  <c r="W1068" i="34"/>
  <c r="A1068" i="34"/>
  <c r="U1072" i="34"/>
  <c r="Z1072" i="34"/>
  <c r="W1072" i="34"/>
  <c r="A1072" i="34"/>
  <c r="U1076" i="34"/>
  <c r="Z1076" i="34"/>
  <c r="W1076" i="34"/>
  <c r="A1076" i="34"/>
  <c r="U65" i="34"/>
  <c r="Z65" i="34"/>
  <c r="W65" i="34"/>
  <c r="R65" i="34"/>
  <c r="S65" i="34"/>
  <c r="T65" i="34"/>
  <c r="A65" i="34"/>
  <c r="U69" i="34"/>
  <c r="Z69" i="34"/>
  <c r="W69" i="34"/>
  <c r="R69" i="34"/>
  <c r="S69" i="34"/>
  <c r="T69" i="34"/>
  <c r="A69" i="34"/>
  <c r="S73" i="34"/>
  <c r="T73" i="34"/>
  <c r="U73" i="34"/>
  <c r="Z73" i="34"/>
  <c r="R73" i="34"/>
  <c r="W73" i="34"/>
  <c r="A73" i="34"/>
  <c r="U77" i="34"/>
  <c r="Z77" i="34"/>
  <c r="R77" i="34"/>
  <c r="W77" i="34"/>
  <c r="S77" i="34"/>
  <c r="T77" i="34"/>
  <c r="A77" i="34"/>
  <c r="U81" i="34"/>
  <c r="Z81" i="34"/>
  <c r="R81" i="34"/>
  <c r="W81" i="34"/>
  <c r="S81" i="34"/>
  <c r="T81" i="34"/>
  <c r="A81" i="34"/>
  <c r="U85" i="34"/>
  <c r="Z85" i="34"/>
  <c r="R85" i="34"/>
  <c r="W85" i="34"/>
  <c r="S85" i="34"/>
  <c r="T85" i="34"/>
  <c r="A85" i="34"/>
  <c r="U89" i="34"/>
  <c r="Z89" i="34"/>
  <c r="R89" i="34"/>
  <c r="W89" i="34"/>
  <c r="S89" i="34"/>
  <c r="T89" i="34"/>
  <c r="A89" i="34"/>
  <c r="U93" i="34"/>
  <c r="Z93" i="34"/>
  <c r="W93" i="34"/>
  <c r="R93" i="34"/>
  <c r="S93" i="34"/>
  <c r="T93" i="34"/>
  <c r="A93" i="34"/>
  <c r="U1054" i="34"/>
  <c r="Z1054" i="34"/>
  <c r="W1054" i="34"/>
  <c r="A1054" i="34"/>
  <c r="U1058" i="34"/>
  <c r="Z1058" i="34"/>
  <c r="W1058" i="34"/>
  <c r="A1058" i="34"/>
  <c r="U1062" i="34"/>
  <c r="Z1062" i="34"/>
  <c r="W1062" i="34"/>
  <c r="A1062" i="34"/>
  <c r="U751" i="34"/>
  <c r="Z751" i="34"/>
  <c r="W751" i="34"/>
  <c r="A751" i="34"/>
  <c r="U758" i="34"/>
  <c r="Z758" i="34"/>
  <c r="W758" i="34"/>
  <c r="A758" i="34"/>
  <c r="S27" i="34"/>
  <c r="T27" i="34"/>
  <c r="U27" i="34"/>
  <c r="Z27" i="34"/>
  <c r="R27" i="34"/>
  <c r="W27" i="34"/>
  <c r="A27" i="34"/>
  <c r="S31" i="34"/>
  <c r="U31" i="34"/>
  <c r="Z31" i="34"/>
  <c r="R31" i="34"/>
  <c r="W31" i="34"/>
  <c r="T31" i="34"/>
  <c r="A31" i="34"/>
  <c r="S35" i="34"/>
  <c r="U35" i="34"/>
  <c r="Z35" i="34"/>
  <c r="R35" i="34"/>
  <c r="W35" i="34"/>
  <c r="T35" i="34"/>
  <c r="A35" i="34"/>
  <c r="U39" i="34"/>
  <c r="Z39" i="34"/>
  <c r="R39" i="34"/>
  <c r="W39" i="34"/>
  <c r="T39" i="34"/>
  <c r="S39" i="34"/>
  <c r="A39" i="34"/>
  <c r="U43" i="34"/>
  <c r="Z43" i="34"/>
  <c r="W43" i="34"/>
  <c r="R43" i="34"/>
  <c r="S43" i="34"/>
  <c r="T43" i="34"/>
  <c r="A43" i="34"/>
  <c r="U50" i="34"/>
  <c r="Z50" i="34"/>
  <c r="R50" i="34"/>
  <c r="S50" i="34"/>
  <c r="T50" i="34"/>
  <c r="W50" i="34"/>
  <c r="A50" i="34"/>
  <c r="T55" i="34"/>
  <c r="U55" i="34"/>
  <c r="Z55" i="34"/>
  <c r="S55" i="34"/>
  <c r="W55" i="34"/>
  <c r="R55" i="34"/>
  <c r="A55" i="34"/>
  <c r="U59" i="34"/>
  <c r="Z59" i="34"/>
  <c r="S59" i="34"/>
  <c r="R59" i="34"/>
  <c r="T59" i="34"/>
  <c r="W59" i="34"/>
  <c r="A59" i="34"/>
  <c r="U63" i="34"/>
  <c r="Z63" i="34"/>
  <c r="S63" i="34"/>
  <c r="R63" i="34"/>
  <c r="T63" i="34"/>
  <c r="W63" i="34"/>
  <c r="A63" i="34"/>
  <c r="U685" i="34"/>
  <c r="Z685" i="34"/>
  <c r="W685" i="34"/>
  <c r="A685" i="34"/>
  <c r="U719" i="34"/>
  <c r="Z719" i="34"/>
  <c r="W719" i="34"/>
  <c r="A719" i="34"/>
  <c r="U692" i="34"/>
  <c r="Z692" i="34"/>
  <c r="W692" i="34"/>
  <c r="A692" i="34"/>
  <c r="U689" i="34"/>
  <c r="Z689" i="34"/>
  <c r="W689" i="34"/>
  <c r="A689" i="34"/>
  <c r="U672" i="34"/>
  <c r="Z672" i="34"/>
  <c r="W672" i="34"/>
  <c r="A672" i="34"/>
  <c r="U662" i="34"/>
  <c r="Z662" i="34"/>
  <c r="W662" i="34"/>
  <c r="A662" i="34"/>
  <c r="U659" i="34"/>
  <c r="Z659" i="34"/>
  <c r="W659" i="34"/>
  <c r="A659" i="34"/>
  <c r="U739" i="34"/>
  <c r="Z739" i="34"/>
  <c r="W739" i="34"/>
  <c r="A739" i="34"/>
  <c r="U743" i="34"/>
  <c r="Z743" i="34"/>
  <c r="W743" i="34"/>
  <c r="A743" i="34"/>
  <c r="U747" i="34"/>
  <c r="Z747" i="34"/>
  <c r="W747" i="34"/>
  <c r="A747" i="34"/>
  <c r="U837" i="34"/>
  <c r="Z837" i="34"/>
  <c r="W837" i="34"/>
  <c r="A837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613" i="34"/>
  <c r="Z613" i="34"/>
  <c r="W613" i="34"/>
  <c r="A613" i="34"/>
  <c r="U617" i="34"/>
  <c r="Z617" i="34"/>
  <c r="W617" i="34"/>
  <c r="A617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U1073" i="34"/>
  <c r="Z1073" i="34"/>
  <c r="W1073" i="34"/>
  <c r="A1073" i="34"/>
  <c r="U66" i="34"/>
  <c r="Z66" i="34"/>
  <c r="T66" i="34"/>
  <c r="W66" i="34"/>
  <c r="R66" i="34"/>
  <c r="S66" i="34"/>
  <c r="A66" i="34"/>
  <c r="U70" i="34"/>
  <c r="Z70" i="34"/>
  <c r="T70" i="34"/>
  <c r="W70" i="34"/>
  <c r="R70" i="34"/>
  <c r="S70" i="34"/>
  <c r="A70" i="34"/>
  <c r="S74" i="34"/>
  <c r="T74" i="34"/>
  <c r="U74" i="34"/>
  <c r="Z74" i="34"/>
  <c r="R74" i="34"/>
  <c r="W74" i="34"/>
  <c r="A74" i="34"/>
  <c r="U78" i="34"/>
  <c r="Z78" i="34"/>
  <c r="R78" i="34"/>
  <c r="W78" i="34"/>
  <c r="S78" i="34"/>
  <c r="T78" i="34"/>
  <c r="A78" i="34"/>
  <c r="U82" i="34"/>
  <c r="Z82" i="34"/>
  <c r="R82" i="34"/>
  <c r="W82" i="34"/>
  <c r="S82" i="34"/>
  <c r="T82" i="34"/>
  <c r="A82" i="34"/>
  <c r="U86" i="34"/>
  <c r="Z86" i="34"/>
  <c r="R86" i="34"/>
  <c r="W86" i="34"/>
  <c r="S86" i="34"/>
  <c r="T86" i="34"/>
  <c r="A86" i="34"/>
  <c r="U90" i="34"/>
  <c r="Z90" i="34"/>
  <c r="R90" i="34"/>
  <c r="W90" i="34"/>
  <c r="S90" i="34"/>
  <c r="T90" i="34"/>
  <c r="A90" i="34"/>
  <c r="U94" i="34"/>
  <c r="Z94" i="34"/>
  <c r="T94" i="34"/>
  <c r="W94" i="34"/>
  <c r="R94" i="34"/>
  <c r="S94" i="34"/>
  <c r="A94" i="34"/>
  <c r="U1055" i="34"/>
  <c r="Z1055" i="34"/>
  <c r="W1055" i="34"/>
  <c r="A1055" i="34"/>
  <c r="U1059" i="34"/>
  <c r="Z1059" i="34"/>
  <c r="W1059" i="34"/>
  <c r="A1059" i="34"/>
  <c r="U1063" i="34"/>
  <c r="Z1063" i="34"/>
  <c r="W1063" i="34"/>
  <c r="A1063" i="34"/>
  <c r="U755" i="34"/>
  <c r="Z755" i="34"/>
  <c r="W755" i="34"/>
  <c r="A755" i="34"/>
  <c r="U847" i="34"/>
  <c r="Z847" i="34"/>
  <c r="W847" i="34"/>
  <c r="A847" i="34"/>
  <c r="S28" i="34"/>
  <c r="T28" i="34"/>
  <c r="U28" i="34"/>
  <c r="Z28" i="34"/>
  <c r="R28" i="34"/>
  <c r="W28" i="34"/>
  <c r="A28" i="34"/>
  <c r="S32" i="34"/>
  <c r="U32" i="34"/>
  <c r="Z32" i="34"/>
  <c r="R32" i="34"/>
  <c r="W32" i="34"/>
  <c r="T32" i="34"/>
  <c r="A32" i="34"/>
  <c r="S36" i="34"/>
  <c r="U36" i="34"/>
  <c r="Z36" i="34"/>
  <c r="R36" i="34"/>
  <c r="W36" i="34"/>
  <c r="T36" i="34"/>
  <c r="A36" i="34"/>
  <c r="U40" i="34"/>
  <c r="Z40" i="34"/>
  <c r="R40" i="34"/>
  <c r="W40" i="34"/>
  <c r="S40" i="34"/>
  <c r="T40" i="34"/>
  <c r="A40" i="34"/>
  <c r="U45" i="34"/>
  <c r="Z45" i="34"/>
  <c r="S45" i="34"/>
  <c r="T45" i="34"/>
  <c r="W45" i="34"/>
  <c r="R45" i="34"/>
  <c r="A45" i="34"/>
  <c r="U51" i="34"/>
  <c r="Z51" i="34"/>
  <c r="W51" i="34"/>
  <c r="R51" i="34"/>
  <c r="S51" i="34"/>
  <c r="T51" i="34"/>
  <c r="A51" i="34"/>
  <c r="T56" i="34"/>
  <c r="U56" i="34"/>
  <c r="Z56" i="34"/>
  <c r="S56" i="34"/>
  <c r="R56" i="34"/>
  <c r="W56" i="34"/>
  <c r="A56" i="34"/>
  <c r="U60" i="34"/>
  <c r="Z60" i="34"/>
  <c r="S60" i="34"/>
  <c r="T60" i="34"/>
  <c r="W60" i="34"/>
  <c r="R60" i="34"/>
  <c r="A60" i="34"/>
  <c r="U683" i="34"/>
  <c r="Z683" i="34"/>
  <c r="W683" i="34"/>
  <c r="A683" i="34"/>
  <c r="U684" i="34"/>
  <c r="Z684" i="34"/>
  <c r="W684" i="34"/>
  <c r="A684" i="34"/>
  <c r="U718" i="34"/>
  <c r="Z718" i="34"/>
  <c r="W718" i="34"/>
  <c r="A718" i="34"/>
  <c r="U693" i="34"/>
  <c r="Z693" i="34"/>
  <c r="W693" i="34"/>
  <c r="A693" i="34"/>
  <c r="U699" i="34"/>
  <c r="Z699" i="34"/>
  <c r="W699" i="34"/>
  <c r="A699" i="34"/>
  <c r="U666" i="34"/>
  <c r="Z666" i="34"/>
  <c r="W666" i="34"/>
  <c r="A666" i="34"/>
  <c r="U663" i="34"/>
  <c r="Z663" i="34"/>
  <c r="W663" i="34"/>
  <c r="A663" i="34"/>
  <c r="U660" i="34"/>
  <c r="Z660" i="34"/>
  <c r="W660" i="34"/>
  <c r="A660" i="34"/>
  <c r="U740" i="34"/>
  <c r="Z740" i="34"/>
  <c r="W740" i="34"/>
  <c r="A740" i="34"/>
  <c r="U744" i="34"/>
  <c r="Z744" i="34"/>
  <c r="W744" i="34"/>
  <c r="A744" i="34"/>
  <c r="U748" i="34"/>
  <c r="Z748" i="34"/>
  <c r="W748" i="34"/>
  <c r="A748" i="34"/>
  <c r="U862" i="34"/>
  <c r="Z862" i="34"/>
  <c r="W862" i="34"/>
  <c r="A862" i="34"/>
  <c r="U602" i="34"/>
  <c r="Z602" i="34"/>
  <c r="W602" i="34"/>
  <c r="A602" i="34"/>
  <c r="U606" i="34"/>
  <c r="Z606" i="34"/>
  <c r="W606" i="34"/>
  <c r="A606" i="34"/>
  <c r="U610" i="34"/>
  <c r="Z610" i="34"/>
  <c r="W610" i="34"/>
  <c r="A610" i="34"/>
  <c r="U614" i="34"/>
  <c r="Z614" i="34"/>
  <c r="W614" i="34"/>
  <c r="A614" i="34"/>
  <c r="U618" i="34"/>
  <c r="Z618" i="34"/>
  <c r="W618" i="34"/>
  <c r="A618" i="34"/>
  <c r="U622" i="34"/>
  <c r="Z622" i="34"/>
  <c r="W622" i="34"/>
  <c r="A622" i="34"/>
  <c r="U626" i="34"/>
  <c r="Z626" i="34"/>
  <c r="W626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U1065" i="34"/>
  <c r="Z1065" i="34"/>
  <c r="W1065" i="34"/>
  <c r="A1065" i="34"/>
  <c r="U79" i="34"/>
  <c r="Z79" i="34"/>
  <c r="R79" i="34"/>
  <c r="W79" i="34"/>
  <c r="T79" i="34"/>
  <c r="S79" i="34"/>
  <c r="A79" i="34"/>
  <c r="U91" i="34"/>
  <c r="Z91" i="34"/>
  <c r="S91" i="34"/>
  <c r="T91" i="34"/>
  <c r="W91" i="34"/>
  <c r="R91" i="34"/>
  <c r="A91" i="34"/>
  <c r="U1064" i="34"/>
  <c r="Z1064" i="34"/>
  <c r="W1064" i="34"/>
  <c r="A1064" i="34"/>
  <c r="S29" i="34"/>
  <c r="T29" i="34"/>
  <c r="U29" i="34"/>
  <c r="Z29" i="34"/>
  <c r="R29" i="34"/>
  <c r="W29" i="34"/>
  <c r="A29" i="34"/>
  <c r="U41" i="34"/>
  <c r="Z41" i="34"/>
  <c r="R41" i="34"/>
  <c r="W41" i="34"/>
  <c r="S41" i="34"/>
  <c r="T41" i="34"/>
  <c r="A41" i="34"/>
  <c r="U61" i="34"/>
  <c r="Z61" i="34"/>
  <c r="S61" i="34"/>
  <c r="W61" i="34"/>
  <c r="R61" i="34"/>
  <c r="T61" i="34"/>
  <c r="A61" i="34"/>
  <c r="U710" i="34"/>
  <c r="Z710" i="34"/>
  <c r="W710" i="34"/>
  <c r="A710" i="34"/>
  <c r="U688" i="34"/>
  <c r="Z688" i="34"/>
  <c r="W688" i="34"/>
  <c r="A688" i="34"/>
  <c r="U728" i="34"/>
  <c r="Z728" i="34"/>
  <c r="W728" i="34"/>
  <c r="A728" i="34"/>
  <c r="U657" i="34"/>
  <c r="Z657" i="34"/>
  <c r="W657" i="34"/>
  <c r="A657" i="34"/>
  <c r="U661" i="34"/>
  <c r="Z661" i="34"/>
  <c r="W661" i="34"/>
  <c r="A661" i="34"/>
  <c r="U741" i="34"/>
  <c r="Z741" i="34"/>
  <c r="W741" i="34"/>
  <c r="A741" i="34"/>
  <c r="U745" i="34"/>
  <c r="Z745" i="34"/>
  <c r="W745" i="34"/>
  <c r="A745" i="34"/>
  <c r="U749" i="34"/>
  <c r="Z749" i="34"/>
  <c r="W749" i="34"/>
  <c r="A749" i="34"/>
  <c r="U599" i="34"/>
  <c r="Z599" i="34"/>
  <c r="W599" i="34"/>
  <c r="A599" i="34"/>
  <c r="U603" i="34"/>
  <c r="Z603" i="34"/>
  <c r="W603" i="34"/>
  <c r="A603" i="34"/>
  <c r="U607" i="34"/>
  <c r="Z607" i="34"/>
  <c r="W607" i="34"/>
  <c r="A607" i="34"/>
  <c r="U611" i="34"/>
  <c r="Z611" i="34"/>
  <c r="W611" i="34"/>
  <c r="A611" i="34"/>
  <c r="U615" i="34"/>
  <c r="Z615" i="34"/>
  <c r="W615" i="34"/>
  <c r="A615" i="34"/>
  <c r="U619" i="34"/>
  <c r="Z619" i="34"/>
  <c r="W619" i="34"/>
  <c r="A61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1069" i="34"/>
  <c r="Z1069" i="34"/>
  <c r="W1069" i="34"/>
  <c r="A1069" i="34"/>
  <c r="U1066" i="34"/>
  <c r="Z1066" i="34"/>
  <c r="W1066" i="34"/>
  <c r="A1066" i="34"/>
  <c r="U1074" i="34"/>
  <c r="Z1074" i="34"/>
  <c r="W1074" i="34"/>
  <c r="A1074" i="34"/>
  <c r="U71" i="34"/>
  <c r="Z71" i="34"/>
  <c r="S71" i="34"/>
  <c r="T71" i="34"/>
  <c r="W71" i="34"/>
  <c r="R71" i="34"/>
  <c r="A71" i="34"/>
  <c r="U83" i="34"/>
  <c r="Z83" i="34"/>
  <c r="R83" i="34"/>
  <c r="W83" i="34"/>
  <c r="T83" i="34"/>
  <c r="S83" i="34"/>
  <c r="A83" i="34"/>
  <c r="U95" i="34"/>
  <c r="Z95" i="34"/>
  <c r="S95" i="34"/>
  <c r="T95" i="34"/>
  <c r="W95" i="34"/>
  <c r="R95" i="34"/>
  <c r="A95" i="34"/>
  <c r="U1060" i="34"/>
  <c r="Z1060" i="34"/>
  <c r="W1060" i="34"/>
  <c r="A1060" i="34"/>
  <c r="U817" i="34"/>
  <c r="Z817" i="34"/>
  <c r="W817" i="34"/>
  <c r="A817" i="34"/>
  <c r="U37" i="34"/>
  <c r="Z37" i="34"/>
  <c r="R37" i="34"/>
  <c r="W37" i="34"/>
  <c r="S37" i="34"/>
  <c r="T37" i="34"/>
  <c r="A37" i="34"/>
  <c r="U46" i="34"/>
  <c r="Z46" i="34"/>
  <c r="R46" i="34"/>
  <c r="S46" i="34"/>
  <c r="T46" i="34"/>
  <c r="W46" i="34"/>
  <c r="A46" i="34"/>
  <c r="T57" i="34"/>
  <c r="U57" i="34"/>
  <c r="Z57" i="34"/>
  <c r="S57" i="34"/>
  <c r="R57" i="34"/>
  <c r="W57" i="34"/>
  <c r="A57" i="34"/>
  <c r="U721" i="34"/>
  <c r="Z721" i="34"/>
  <c r="W721" i="34"/>
  <c r="A721" i="34"/>
  <c r="U1067" i="34"/>
  <c r="Z1067" i="34"/>
  <c r="W1067" i="34"/>
  <c r="A1067" i="34"/>
  <c r="U1075" i="34"/>
  <c r="Z1075" i="34"/>
  <c r="W1075" i="34"/>
  <c r="A1075" i="34"/>
  <c r="U72" i="34"/>
  <c r="R72" i="34"/>
  <c r="S72" i="34"/>
  <c r="T72" i="34"/>
  <c r="Z72" i="34"/>
  <c r="W72" i="34"/>
  <c r="A72" i="34"/>
  <c r="U80" i="34"/>
  <c r="Z80" i="34"/>
  <c r="R80" i="34"/>
  <c r="W80" i="34"/>
  <c r="S80" i="34"/>
  <c r="T80" i="34"/>
  <c r="A80" i="34"/>
  <c r="U92" i="34"/>
  <c r="Z92" i="34"/>
  <c r="R92" i="34"/>
  <c r="S92" i="34"/>
  <c r="T92" i="34"/>
  <c r="W92" i="34"/>
  <c r="A92" i="34"/>
  <c r="U1061" i="34"/>
  <c r="Z1061" i="34"/>
  <c r="W1061" i="34"/>
  <c r="A1061" i="34"/>
  <c r="U798" i="34"/>
  <c r="Z798" i="34"/>
  <c r="W798" i="34"/>
  <c r="A798" i="34"/>
  <c r="S34" i="34"/>
  <c r="U34" i="34"/>
  <c r="Z34" i="34"/>
  <c r="R34" i="34"/>
  <c r="W34" i="34"/>
  <c r="T34" i="34"/>
  <c r="A34" i="34"/>
  <c r="U48" i="34"/>
  <c r="Z48" i="34"/>
  <c r="T48" i="34"/>
  <c r="W48" i="34"/>
  <c r="R48" i="34"/>
  <c r="S48" i="34"/>
  <c r="A48" i="34"/>
  <c r="U62" i="34"/>
  <c r="Z62" i="34"/>
  <c r="S62" i="34"/>
  <c r="R62" i="34"/>
  <c r="T62" i="34"/>
  <c r="W62" i="34"/>
  <c r="A62" i="34"/>
  <c r="U686" i="34"/>
  <c r="Z686" i="34"/>
  <c r="W686" i="34"/>
  <c r="A686" i="34"/>
  <c r="U691" i="34"/>
  <c r="Z691" i="34"/>
  <c r="W691" i="34"/>
  <c r="A691" i="34"/>
  <c r="U702" i="34"/>
  <c r="Z702" i="34"/>
  <c r="W702" i="34"/>
  <c r="A702" i="34"/>
  <c r="U670" i="34"/>
  <c r="Z670" i="34"/>
  <c r="W670" i="34"/>
  <c r="A670" i="34"/>
  <c r="U737" i="34"/>
  <c r="Z737" i="34"/>
  <c r="W737" i="34"/>
  <c r="A737" i="34"/>
  <c r="U658" i="34"/>
  <c r="Z658" i="34"/>
  <c r="W658" i="34"/>
  <c r="A658" i="34"/>
  <c r="U738" i="34"/>
  <c r="Z738" i="34"/>
  <c r="W738" i="34"/>
  <c r="A738" i="34"/>
  <c r="U742" i="34"/>
  <c r="Z742" i="34"/>
  <c r="W742" i="34"/>
  <c r="A742" i="34"/>
  <c r="U746" i="34"/>
  <c r="Z746" i="34"/>
  <c r="W746" i="34"/>
  <c r="A746" i="34"/>
  <c r="U845" i="34"/>
  <c r="Z845" i="34"/>
  <c r="W845" i="34"/>
  <c r="A845" i="34"/>
  <c r="U600" i="34"/>
  <c r="Z600" i="34"/>
  <c r="W600" i="34"/>
  <c r="A600" i="34"/>
  <c r="U604" i="34"/>
  <c r="Z604" i="34"/>
  <c r="W604" i="34"/>
  <c r="A604" i="34"/>
  <c r="U608" i="34"/>
  <c r="Z608" i="34"/>
  <c r="W608" i="34"/>
  <c r="A608" i="34"/>
  <c r="U612" i="34"/>
  <c r="Z612" i="34"/>
  <c r="W612" i="34"/>
  <c r="A612" i="34"/>
  <c r="U616" i="34"/>
  <c r="Z616" i="34"/>
  <c r="W616" i="34"/>
  <c r="A616" i="34"/>
  <c r="U620" i="34"/>
  <c r="Z620" i="34"/>
  <c r="W620" i="34"/>
  <c r="A620" i="34"/>
  <c r="U624" i="34"/>
  <c r="Z624" i="34"/>
  <c r="W624" i="34"/>
  <c r="A624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W1241" i="34"/>
  <c r="U1241" i="34"/>
  <c r="Z1241" i="34"/>
  <c r="Z1242" i="34"/>
  <c r="W1242" i="34"/>
  <c r="U1242" i="34"/>
  <c r="A1242" i="34"/>
  <c r="A1241" i="34"/>
  <c r="B176" i="34"/>
  <c r="B175" i="34"/>
  <c r="U175" i="34" l="1"/>
  <c r="Z175" i="34"/>
  <c r="W175" i="34"/>
  <c r="A175" i="34"/>
  <c r="U176" i="34"/>
  <c r="Z176" i="34"/>
  <c r="W176" i="34"/>
  <c r="A176" i="34"/>
  <c r="B1504" i="34"/>
  <c r="B2636" i="34"/>
  <c r="W1504" i="34" l="1"/>
  <c r="U1504" i="34"/>
  <c r="A1504" i="34"/>
  <c r="W2636" i="34"/>
  <c r="U2636" i="34"/>
  <c r="A2636" i="34"/>
  <c r="B2635" i="34"/>
  <c r="B2634" i="34"/>
  <c r="B117" i="34"/>
  <c r="R117" i="34" l="1"/>
  <c r="S117" i="34"/>
  <c r="T117" i="34"/>
  <c r="U117" i="34"/>
  <c r="Z117" i="34"/>
  <c r="W117" i="34"/>
  <c r="A117" i="34"/>
  <c r="U2634" i="34"/>
  <c r="W2634" i="34"/>
  <c r="A2634" i="34"/>
  <c r="W2635" i="34"/>
  <c r="U2635" i="34"/>
  <c r="A2635" i="34"/>
  <c r="B2714" i="34"/>
  <c r="B2715" i="34"/>
  <c r="B2716" i="34"/>
  <c r="B2717" i="34"/>
  <c r="B2718" i="34"/>
  <c r="B2719" i="34"/>
  <c r="B2720" i="34"/>
  <c r="B2721" i="34"/>
  <c r="B2722" i="34"/>
  <c r="B2723" i="34"/>
  <c r="B2725" i="34"/>
  <c r="B2726" i="34"/>
  <c r="B2727" i="34"/>
  <c r="B2728" i="34"/>
  <c r="B2729" i="34"/>
  <c r="B2730" i="34"/>
  <c r="B2731" i="34"/>
  <c r="B2733" i="34"/>
  <c r="B2734" i="34"/>
  <c r="B2735" i="34"/>
  <c r="B2736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0" i="34"/>
  <c r="B2411" i="34"/>
  <c r="B2412" i="34"/>
  <c r="B2413" i="34"/>
  <c r="B2414" i="34"/>
  <c r="B2424" i="34"/>
  <c r="B2425" i="34"/>
  <c r="B2426" i="34"/>
  <c r="B2427" i="34"/>
  <c r="B2428" i="34"/>
  <c r="B2429" i="34"/>
  <c r="B2430" i="34"/>
  <c r="B2432" i="34"/>
  <c r="B2433" i="34"/>
  <c r="B2434" i="34"/>
  <c r="B2435" i="34"/>
  <c r="B2436" i="34"/>
  <c r="B2437" i="34"/>
  <c r="B2441" i="34"/>
  <c r="B2442" i="34"/>
  <c r="B2443" i="34"/>
  <c r="B2444" i="34"/>
  <c r="B2445" i="34"/>
  <c r="B2446" i="34"/>
  <c r="B2447" i="34"/>
  <c r="B2448" i="34"/>
  <c r="B2449" i="34"/>
  <c r="B2450" i="34"/>
  <c r="B2456" i="34"/>
  <c r="B2457" i="34"/>
  <c r="B2458" i="34"/>
  <c r="B2459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601" i="34"/>
  <c r="B2602" i="34"/>
  <c r="B2603" i="34"/>
  <c r="B2604" i="34"/>
  <c r="B2605" i="34"/>
  <c r="B2606" i="34"/>
  <c r="B2607" i="34"/>
  <c r="B2608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460" i="34"/>
  <c r="B2419" i="34"/>
  <c r="B2509" i="34"/>
  <c r="B2510" i="34"/>
  <c r="B2511" i="34"/>
  <c r="B2512" i="34"/>
  <c r="B2513" i="34"/>
  <c r="B2514" i="34"/>
  <c r="B2515" i="34"/>
  <c r="B2516" i="34"/>
  <c r="B2517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0" i="34"/>
  <c r="B2579" i="34"/>
  <c r="B2578" i="34"/>
  <c r="B257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18" i="34"/>
  <c r="B2417" i="34"/>
  <c r="B2455" i="34"/>
  <c r="B2454" i="34"/>
  <c r="B2790" i="34"/>
  <c r="B2789" i="34"/>
  <c r="B2788" i="34"/>
  <c r="B2633" i="34"/>
  <c r="B2453" i="34"/>
  <c r="B2452" i="34"/>
  <c r="B2451" i="34"/>
  <c r="B2423" i="34"/>
  <c r="B2422" i="34"/>
  <c r="B2421" i="34"/>
  <c r="B2416" i="34"/>
  <c r="B2415" i="34"/>
  <c r="B2440" i="34"/>
  <c r="B2439" i="34"/>
  <c r="B2438" i="34"/>
  <c r="B2431" i="34"/>
  <c r="B2409" i="34"/>
  <c r="B2407" i="34"/>
  <c r="B2408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7" i="34"/>
  <c r="B2666" i="34"/>
  <c r="B2652" i="34"/>
  <c r="B2600" i="34"/>
  <c r="B2724" i="34"/>
  <c r="B2713" i="34"/>
  <c r="B2712" i="34"/>
  <c r="B2711" i="34"/>
  <c r="B2710" i="34"/>
  <c r="B2709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583" i="34"/>
  <c r="B2582" i="34"/>
  <c r="B2581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747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586" i="34"/>
  <c r="B2585" i="34"/>
  <c r="B2584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420" i="34"/>
  <c r="B2461" i="34"/>
  <c r="B2746" i="34"/>
  <c r="B2745" i="34"/>
  <c r="B2744" i="34"/>
  <c r="B2743" i="34"/>
  <c r="B2742" i="34"/>
  <c r="B2741" i="34"/>
  <c r="B2740" i="34"/>
  <c r="B2739" i="34"/>
  <c r="B2738" i="34"/>
  <c r="B2737" i="34"/>
  <c r="B2732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1944" i="34"/>
  <c r="B2340" i="34"/>
  <c r="B2341" i="34"/>
  <c r="B2342" i="34"/>
  <c r="B2343" i="34"/>
  <c r="B2344" i="34"/>
  <c r="B2345" i="34"/>
  <c r="B2346" i="34"/>
  <c r="B2396" i="34"/>
  <c r="B2397" i="34"/>
  <c r="B2398" i="34"/>
  <c r="B2399" i="34"/>
  <c r="B24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63" i="34"/>
  <c r="B2064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1985" i="34"/>
  <c r="B2164" i="34"/>
  <c r="B2065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295" i="34" l="1"/>
  <c r="W2295" i="34"/>
  <c r="A2295" i="34"/>
  <c r="U2291" i="34"/>
  <c r="W2291" i="34"/>
  <c r="A2291" i="34"/>
  <c r="U2287" i="34"/>
  <c r="W2287" i="34"/>
  <c r="A2287" i="34"/>
  <c r="W2201" i="34"/>
  <c r="U2201" i="34"/>
  <c r="A2201" i="34"/>
  <c r="W2197" i="34"/>
  <c r="U2197" i="34"/>
  <c r="A2197" i="34"/>
  <c r="W2193" i="34"/>
  <c r="U2193" i="34"/>
  <c r="A2193" i="34"/>
  <c r="W2189" i="34"/>
  <c r="U2189" i="34"/>
  <c r="A2189" i="34"/>
  <c r="W2185" i="34"/>
  <c r="U2185" i="34"/>
  <c r="A2185" i="34"/>
  <c r="W2181" i="34"/>
  <c r="U2181" i="34"/>
  <c r="A2181" i="34"/>
  <c r="W2177" i="34"/>
  <c r="U2177" i="34"/>
  <c r="A2177" i="34"/>
  <c r="U2078" i="34"/>
  <c r="W2078" i="34"/>
  <c r="A2078" i="34"/>
  <c r="U2074" i="34"/>
  <c r="W2074" i="34"/>
  <c r="A2074" i="34"/>
  <c r="U2070" i="34"/>
  <c r="W2070" i="34"/>
  <c r="A2070" i="34"/>
  <c r="U2066" i="34"/>
  <c r="W2066" i="34"/>
  <c r="A2066" i="34"/>
  <c r="W2016" i="34"/>
  <c r="U2016" i="34"/>
  <c r="A2016" i="34"/>
  <c r="W2012" i="34"/>
  <c r="U2012" i="34"/>
  <c r="A2012" i="34"/>
  <c r="W2008" i="34"/>
  <c r="U2008" i="34"/>
  <c r="A2008" i="34"/>
  <c r="W2004" i="34"/>
  <c r="U2004" i="34"/>
  <c r="A2004" i="34"/>
  <c r="W2400" i="34"/>
  <c r="U2400" i="34"/>
  <c r="A2400" i="34"/>
  <c r="W2396" i="34"/>
  <c r="U2396" i="34"/>
  <c r="A2396" i="34"/>
  <c r="U2343" i="34"/>
  <c r="W2343" i="34"/>
  <c r="A2343" i="34"/>
  <c r="U1944" i="34"/>
  <c r="W1944" i="34"/>
  <c r="A1944" i="34"/>
  <c r="W2281" i="34"/>
  <c r="U2281" i="34"/>
  <c r="A2281" i="34"/>
  <c r="W2277" i="34"/>
  <c r="U2277" i="34"/>
  <c r="A2277" i="34"/>
  <c r="W2273" i="34"/>
  <c r="U2273" i="34"/>
  <c r="A2273" i="34"/>
  <c r="W2269" i="34"/>
  <c r="U2269" i="34"/>
  <c r="A2269" i="34"/>
  <c r="W2265" i="34"/>
  <c r="U2265" i="34"/>
  <c r="A2265" i="34"/>
  <c r="W2261" i="34"/>
  <c r="U2261" i="34"/>
  <c r="A2261" i="34"/>
  <c r="W2257" i="34"/>
  <c r="U2257" i="34"/>
  <c r="A2257" i="34"/>
  <c r="U2174" i="34"/>
  <c r="W2174" i="34"/>
  <c r="A2174" i="34"/>
  <c r="U2170" i="34"/>
  <c r="W2170" i="34"/>
  <c r="A2170" i="34"/>
  <c r="U2166" i="34"/>
  <c r="W2166" i="34"/>
  <c r="A2166" i="34"/>
  <c r="U2162" i="34"/>
  <c r="W2162" i="34"/>
  <c r="A2162" i="34"/>
  <c r="U2158" i="34"/>
  <c r="W2158" i="34"/>
  <c r="A2158" i="34"/>
  <c r="U2154" i="34"/>
  <c r="W2154" i="34"/>
  <c r="A2154" i="34"/>
  <c r="U2150" i="34"/>
  <c r="W2150" i="34"/>
  <c r="A2150" i="34"/>
  <c r="W2060" i="34"/>
  <c r="U2060" i="34"/>
  <c r="A2060" i="34"/>
  <c r="W2056" i="34"/>
  <c r="U2056" i="34"/>
  <c r="A2056" i="34"/>
  <c r="W2052" i="34"/>
  <c r="U2052" i="34"/>
  <c r="A2052" i="34"/>
  <c r="W2048" i="34"/>
  <c r="U2048" i="34"/>
  <c r="A2048" i="34"/>
  <c r="W2000" i="34"/>
  <c r="U2000" i="34"/>
  <c r="A2000" i="34"/>
  <c r="W1996" i="34"/>
  <c r="U1996" i="34"/>
  <c r="A1996" i="34"/>
  <c r="W1992" i="34"/>
  <c r="U1992" i="34"/>
  <c r="A1992" i="34"/>
  <c r="W1988" i="34"/>
  <c r="U1988" i="34"/>
  <c r="A1988" i="34"/>
  <c r="U2737" i="34"/>
  <c r="W2737" i="34"/>
  <c r="A2737" i="34"/>
  <c r="U2741" i="34"/>
  <c r="W2741" i="34"/>
  <c r="A2741" i="34"/>
  <c r="U2745" i="34"/>
  <c r="W2745" i="34"/>
  <c r="A2745" i="34"/>
  <c r="W2543" i="34"/>
  <c r="U2543" i="34"/>
  <c r="A2543" i="34"/>
  <c r="W2547" i="34"/>
  <c r="U2547" i="34"/>
  <c r="A2547" i="34"/>
  <c r="W2551" i="34"/>
  <c r="U2551" i="34"/>
  <c r="A2551" i="34"/>
  <c r="W2555" i="34"/>
  <c r="U2555" i="34"/>
  <c r="A2555" i="34"/>
  <c r="W2559" i="34"/>
  <c r="U2559" i="34"/>
  <c r="A2559" i="34"/>
  <c r="W2563" i="34"/>
  <c r="U2563" i="34"/>
  <c r="A2563" i="34"/>
  <c r="W2567" i="34"/>
  <c r="U2567" i="34"/>
  <c r="A2567" i="34"/>
  <c r="W2571" i="34"/>
  <c r="U2571" i="34"/>
  <c r="A2571" i="34"/>
  <c r="W2575" i="34"/>
  <c r="U2575" i="34"/>
  <c r="A2575" i="34"/>
  <c r="U2586" i="34"/>
  <c r="W2586" i="34"/>
  <c r="A2586" i="34"/>
  <c r="W2624" i="34"/>
  <c r="U2624" i="34"/>
  <c r="A2624" i="34"/>
  <c r="W2628" i="34"/>
  <c r="U2628" i="34"/>
  <c r="A2628" i="34"/>
  <c r="W2632" i="34"/>
  <c r="U2632" i="34"/>
  <c r="A2632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U2582" i="34"/>
  <c r="W2582" i="34"/>
  <c r="A2582" i="34"/>
  <c r="W2611" i="34"/>
  <c r="U2611" i="34"/>
  <c r="A2611" i="34"/>
  <c r="W2615" i="34"/>
  <c r="U2615" i="34"/>
  <c r="A2615" i="34"/>
  <c r="W2619" i="34"/>
  <c r="U2619" i="34"/>
  <c r="A2619" i="34"/>
  <c r="W2711" i="34"/>
  <c r="U2711" i="34"/>
  <c r="A2711" i="34"/>
  <c r="W2600" i="34"/>
  <c r="U2600" i="34"/>
  <c r="A2600" i="34"/>
  <c r="U2669" i="34"/>
  <c r="W2669" i="34"/>
  <c r="A2669" i="34"/>
  <c r="U2673" i="34"/>
  <c r="W2673" i="34"/>
  <c r="A2673" i="34"/>
  <c r="U2677" i="34"/>
  <c r="W2677" i="34"/>
  <c r="A2677" i="34"/>
  <c r="U2681" i="34"/>
  <c r="W2681" i="34"/>
  <c r="A2681" i="34"/>
  <c r="U2685" i="34"/>
  <c r="W2685" i="34"/>
  <c r="A2685" i="34"/>
  <c r="U2689" i="34"/>
  <c r="W2689" i="34"/>
  <c r="A2689" i="34"/>
  <c r="U2693" i="34"/>
  <c r="W2693" i="34"/>
  <c r="A2693" i="34"/>
  <c r="U2697" i="34"/>
  <c r="W2697" i="34"/>
  <c r="A2697" i="34"/>
  <c r="U2701" i="34"/>
  <c r="W2701" i="34"/>
  <c r="A2701" i="34"/>
  <c r="U2705" i="34"/>
  <c r="W2705" i="34"/>
  <c r="A2705" i="34"/>
  <c r="W2408" i="34"/>
  <c r="U2408" i="34"/>
  <c r="A2408" i="34"/>
  <c r="U2438" i="34"/>
  <c r="W2438" i="34"/>
  <c r="A2438" i="34"/>
  <c r="R2416" i="34"/>
  <c r="S2416" i="34"/>
  <c r="W2416" i="34"/>
  <c r="T2416" i="34"/>
  <c r="U2416" i="34"/>
  <c r="A2416" i="34"/>
  <c r="S2451" i="34"/>
  <c r="W2451" i="34"/>
  <c r="T2451" i="34"/>
  <c r="U2451" i="34"/>
  <c r="R2451" i="34"/>
  <c r="A2451" i="34"/>
  <c r="W2788" i="34"/>
  <c r="U2788" i="34"/>
  <c r="A2788" i="34"/>
  <c r="W2455" i="34"/>
  <c r="U2455" i="34"/>
  <c r="A2455" i="34"/>
  <c r="W2463" i="34"/>
  <c r="U2463" i="34"/>
  <c r="A2463" i="34"/>
  <c r="W2467" i="34"/>
  <c r="U2467" i="34"/>
  <c r="A2467" i="34"/>
  <c r="W2471" i="34"/>
  <c r="U2471" i="34"/>
  <c r="A2471" i="34"/>
  <c r="W2475" i="34"/>
  <c r="U2475" i="34"/>
  <c r="A2475" i="34"/>
  <c r="W2479" i="34"/>
  <c r="U2479" i="34"/>
  <c r="A2479" i="34"/>
  <c r="W2483" i="34"/>
  <c r="U2483" i="34"/>
  <c r="A2483" i="34"/>
  <c r="W2487" i="34"/>
  <c r="U2487" i="34"/>
  <c r="A2487" i="34"/>
  <c r="W2491" i="34"/>
  <c r="U2491" i="34"/>
  <c r="A2491" i="34"/>
  <c r="W2495" i="34"/>
  <c r="U2495" i="34"/>
  <c r="A2495" i="34"/>
  <c r="W2579" i="34"/>
  <c r="U2579" i="34"/>
  <c r="A2579" i="34"/>
  <c r="U2589" i="34"/>
  <c r="W2589" i="34"/>
  <c r="A2589" i="34"/>
  <c r="U2593" i="34"/>
  <c r="W2593" i="34"/>
  <c r="A2593" i="34"/>
  <c r="U2597" i="34"/>
  <c r="W2597" i="34"/>
  <c r="A2597" i="34"/>
  <c r="W2516" i="34"/>
  <c r="U2516" i="34"/>
  <c r="A2516" i="34"/>
  <c r="W2512" i="34"/>
  <c r="U2512" i="34"/>
  <c r="A2512" i="34"/>
  <c r="W2419" i="34"/>
  <c r="U2419" i="34"/>
  <c r="A2419" i="34"/>
  <c r="W2663" i="34"/>
  <c r="U2663" i="34"/>
  <c r="A2663" i="34"/>
  <c r="W2659" i="34"/>
  <c r="U2659" i="34"/>
  <c r="A2659" i="34"/>
  <c r="W2655" i="34"/>
  <c r="U2655" i="34"/>
  <c r="A2655" i="34"/>
  <c r="W2651" i="34"/>
  <c r="U2651" i="34"/>
  <c r="A2651" i="34"/>
  <c r="W2647" i="34"/>
  <c r="U2647" i="34"/>
  <c r="A2647" i="34"/>
  <c r="W2643" i="34"/>
  <c r="U2643" i="34"/>
  <c r="A2643" i="34"/>
  <c r="W2639" i="34"/>
  <c r="U2639" i="34"/>
  <c r="A2639" i="34"/>
  <c r="W2607" i="34"/>
  <c r="U2607" i="34"/>
  <c r="A2607" i="34"/>
  <c r="W2603" i="34"/>
  <c r="U2603" i="34"/>
  <c r="A2603" i="34"/>
  <c r="W2508" i="34"/>
  <c r="U2508" i="34"/>
  <c r="A2508" i="34"/>
  <c r="W2504" i="34"/>
  <c r="U2504" i="34"/>
  <c r="A2504" i="34"/>
  <c r="W2500" i="34"/>
  <c r="U2500" i="34"/>
  <c r="A2500" i="34"/>
  <c r="W2459" i="34"/>
  <c r="U2459" i="34"/>
  <c r="A2459" i="34"/>
  <c r="U2450" i="34"/>
  <c r="W2450" i="34"/>
  <c r="A2450" i="34"/>
  <c r="U2446" i="34"/>
  <c r="W2446" i="34"/>
  <c r="A2446" i="34"/>
  <c r="U2442" i="34"/>
  <c r="W2442" i="34"/>
  <c r="A2442" i="34"/>
  <c r="U2434" i="34"/>
  <c r="W2434" i="34"/>
  <c r="A2434" i="34"/>
  <c r="U2430" i="34"/>
  <c r="W2430" i="34"/>
  <c r="A2430" i="34"/>
  <c r="U2426" i="34"/>
  <c r="W2426" i="34"/>
  <c r="A2426" i="34"/>
  <c r="U2413" i="34"/>
  <c r="W2413" i="34"/>
  <c r="A2413" i="34"/>
  <c r="W2735" i="34"/>
  <c r="U2735" i="34"/>
  <c r="A2735" i="34"/>
  <c r="W2731" i="34"/>
  <c r="U2731" i="34"/>
  <c r="A2731" i="34"/>
  <c r="W2727" i="34"/>
  <c r="U2727" i="34"/>
  <c r="A2727" i="34"/>
  <c r="W2723" i="34"/>
  <c r="U2723" i="34"/>
  <c r="A2723" i="34"/>
  <c r="W2719" i="34"/>
  <c r="U2719" i="34"/>
  <c r="A2719" i="34"/>
  <c r="W2715" i="34"/>
  <c r="U2715" i="34"/>
  <c r="A2715" i="34"/>
  <c r="W2065" i="34"/>
  <c r="U2065" i="34"/>
  <c r="A2065" i="34"/>
  <c r="U2294" i="34"/>
  <c r="W2294" i="34"/>
  <c r="A2294" i="34"/>
  <c r="U2290" i="34"/>
  <c r="W2290" i="34"/>
  <c r="A2290" i="34"/>
  <c r="U2286" i="34"/>
  <c r="W2286" i="34"/>
  <c r="A2286" i="34"/>
  <c r="W2200" i="34"/>
  <c r="U2200" i="34"/>
  <c r="A2200" i="34"/>
  <c r="W2196" i="34"/>
  <c r="U2196" i="34"/>
  <c r="A2196" i="34"/>
  <c r="W2192" i="34"/>
  <c r="U2192" i="34"/>
  <c r="A2192" i="34"/>
  <c r="W2188" i="34"/>
  <c r="U2188" i="34"/>
  <c r="A2188" i="34"/>
  <c r="W2184" i="34"/>
  <c r="U2184" i="34"/>
  <c r="A2184" i="34"/>
  <c r="W2180" i="34"/>
  <c r="U2180" i="34"/>
  <c r="A2180" i="34"/>
  <c r="W2176" i="34"/>
  <c r="U2176" i="34"/>
  <c r="A2176" i="34"/>
  <c r="W2077" i="34"/>
  <c r="U2077" i="34"/>
  <c r="A2077" i="34"/>
  <c r="W2073" i="34"/>
  <c r="U2073" i="34"/>
  <c r="A2073" i="34"/>
  <c r="W2069" i="34"/>
  <c r="U2069" i="34"/>
  <c r="A2069" i="34"/>
  <c r="U2015" i="34"/>
  <c r="W2015" i="34"/>
  <c r="A2015" i="34"/>
  <c r="U2011" i="34"/>
  <c r="W2011" i="34"/>
  <c r="A2011" i="34"/>
  <c r="U2007" i="34"/>
  <c r="W2007" i="34"/>
  <c r="A2007" i="34"/>
  <c r="U2003" i="34"/>
  <c r="W2003" i="34"/>
  <c r="A2003" i="34"/>
  <c r="W2399" i="34"/>
  <c r="U2399" i="34"/>
  <c r="A2399" i="34"/>
  <c r="U2346" i="34"/>
  <c r="W2346" i="34"/>
  <c r="A2346" i="34"/>
  <c r="U2342" i="34"/>
  <c r="W2342" i="34"/>
  <c r="A2342" i="34"/>
  <c r="W2284" i="34"/>
  <c r="U2284" i="34"/>
  <c r="A2284" i="34"/>
  <c r="W2280" i="34"/>
  <c r="U2280" i="34"/>
  <c r="A2280" i="34"/>
  <c r="W2276" i="34"/>
  <c r="U2276" i="34"/>
  <c r="A2276" i="34"/>
  <c r="W2272" i="34"/>
  <c r="U2272" i="34"/>
  <c r="A2272" i="34"/>
  <c r="W2268" i="34"/>
  <c r="U2268" i="34"/>
  <c r="A2268" i="34"/>
  <c r="W2264" i="34"/>
  <c r="U2264" i="34"/>
  <c r="A2264" i="34"/>
  <c r="W2260" i="34"/>
  <c r="U2260" i="34"/>
  <c r="A2260" i="34"/>
  <c r="W2256" i="34"/>
  <c r="U2256" i="34"/>
  <c r="A2256" i="34"/>
  <c r="W2173" i="34"/>
  <c r="U2173" i="34"/>
  <c r="A2173" i="34"/>
  <c r="W2169" i="34"/>
  <c r="U2169" i="34"/>
  <c r="A2169" i="34"/>
  <c r="W2165" i="34"/>
  <c r="U2165" i="34"/>
  <c r="A2165" i="34"/>
  <c r="W2161" i="34"/>
  <c r="U2161" i="34"/>
  <c r="A2161" i="34"/>
  <c r="W2157" i="34"/>
  <c r="U2157" i="34"/>
  <c r="A2157" i="34"/>
  <c r="W2153" i="34"/>
  <c r="U2153" i="34"/>
  <c r="A2153" i="34"/>
  <c r="W2149" i="34"/>
  <c r="U2149" i="34"/>
  <c r="A2149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U1999" i="34"/>
  <c r="W1999" i="34"/>
  <c r="A1999" i="34"/>
  <c r="U1995" i="34"/>
  <c r="W1995" i="34"/>
  <c r="A1995" i="34"/>
  <c r="U1991" i="34"/>
  <c r="W1991" i="34"/>
  <c r="A1991" i="34"/>
  <c r="U1987" i="34"/>
  <c r="W1987" i="34"/>
  <c r="A1987" i="34"/>
  <c r="U2738" i="34"/>
  <c r="W2738" i="34"/>
  <c r="A2738" i="34"/>
  <c r="U2742" i="34"/>
  <c r="W2742" i="34"/>
  <c r="A2742" i="34"/>
  <c r="U2746" i="34"/>
  <c r="W2746" i="34"/>
  <c r="A2746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U2621" i="34"/>
  <c r="W2621" i="34"/>
  <c r="A2621" i="34"/>
  <c r="U2625" i="34"/>
  <c r="W2625" i="34"/>
  <c r="A2625" i="34"/>
  <c r="U2629" i="34"/>
  <c r="W2629" i="34"/>
  <c r="A2629" i="34"/>
  <c r="W2747" i="34"/>
  <c r="U2747" i="34"/>
  <c r="A2747" i="34"/>
  <c r="U2521" i="34"/>
  <c r="W2521" i="34"/>
  <c r="A2521" i="34"/>
  <c r="U2525" i="34"/>
  <c r="W2525" i="34"/>
  <c r="A252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W2583" i="34"/>
  <c r="U2583" i="34"/>
  <c r="A2583" i="34"/>
  <c r="W2612" i="34"/>
  <c r="U2612" i="34"/>
  <c r="A2612" i="34"/>
  <c r="W2616" i="34"/>
  <c r="U2616" i="34"/>
  <c r="A2616" i="34"/>
  <c r="W2620" i="34"/>
  <c r="U2620" i="34"/>
  <c r="A2620" i="34"/>
  <c r="W2712" i="34"/>
  <c r="U2712" i="34"/>
  <c r="A2712" i="34"/>
  <c r="W2652" i="34"/>
  <c r="U2652" i="34"/>
  <c r="A2652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U2694" i="34"/>
  <c r="W2694" i="34"/>
  <c r="A2694" i="34"/>
  <c r="U2698" i="34"/>
  <c r="W2698" i="34"/>
  <c r="A2698" i="34"/>
  <c r="U2702" i="34"/>
  <c r="W2702" i="34"/>
  <c r="A2702" i="34"/>
  <c r="U2706" i="34"/>
  <c r="W2706" i="34"/>
  <c r="A2706" i="34"/>
  <c r="W2407" i="34"/>
  <c r="U2407" i="34"/>
  <c r="A2407" i="34"/>
  <c r="W2439" i="34"/>
  <c r="U2439" i="34"/>
  <c r="A2439" i="34"/>
  <c r="U2421" i="34"/>
  <c r="R2421" i="34"/>
  <c r="S2421" i="34"/>
  <c r="W2421" i="34"/>
  <c r="T2421" i="34"/>
  <c r="A2421" i="34"/>
  <c r="W2452" i="34"/>
  <c r="U2452" i="34"/>
  <c r="A2452" i="34"/>
  <c r="U2789" i="34"/>
  <c r="W2789" i="34"/>
  <c r="A2789" i="34"/>
  <c r="U2417" i="34"/>
  <c r="W2417" i="34"/>
  <c r="A2417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484" i="34"/>
  <c r="U2484" i="34"/>
  <c r="A2484" i="34"/>
  <c r="W2488" i="34"/>
  <c r="U2488" i="34"/>
  <c r="A2488" i="34"/>
  <c r="W2492" i="34"/>
  <c r="U2492" i="34"/>
  <c r="A2492" i="34"/>
  <c r="W2496" i="34"/>
  <c r="U2496" i="34"/>
  <c r="A2496" i="34"/>
  <c r="W2580" i="34"/>
  <c r="U2580" i="34"/>
  <c r="A2580" i="34"/>
  <c r="U2590" i="34"/>
  <c r="W2590" i="34"/>
  <c r="A2590" i="34"/>
  <c r="U2594" i="34"/>
  <c r="W2594" i="34"/>
  <c r="A2594" i="34"/>
  <c r="U2598" i="34"/>
  <c r="W2598" i="34"/>
  <c r="A2598" i="34"/>
  <c r="W2515" i="34"/>
  <c r="U2515" i="34"/>
  <c r="A2515" i="34"/>
  <c r="W2511" i="34"/>
  <c r="U2511" i="34"/>
  <c r="A2511" i="34"/>
  <c r="W2460" i="34"/>
  <c r="U2460" i="34"/>
  <c r="A2460" i="34"/>
  <c r="U2662" i="34"/>
  <c r="W2662" i="34"/>
  <c r="A2662" i="34"/>
  <c r="U2658" i="34"/>
  <c r="W2658" i="34"/>
  <c r="A2658" i="34"/>
  <c r="U2654" i="34"/>
  <c r="W2654" i="34"/>
  <c r="A2654" i="34"/>
  <c r="U2650" i="34"/>
  <c r="W2650" i="34"/>
  <c r="A2650" i="34"/>
  <c r="U2646" i="34"/>
  <c r="W2646" i="34"/>
  <c r="A2646" i="34"/>
  <c r="U2642" i="34"/>
  <c r="W2642" i="34"/>
  <c r="A2642" i="34"/>
  <c r="U2638" i="34"/>
  <c r="W2638" i="34"/>
  <c r="A2638" i="34"/>
  <c r="U2606" i="34"/>
  <c r="W2606" i="34"/>
  <c r="A2606" i="34"/>
  <c r="U2602" i="34"/>
  <c r="W2602" i="34"/>
  <c r="A2602" i="34"/>
  <c r="W2507" i="34"/>
  <c r="U2507" i="34"/>
  <c r="A2507" i="34"/>
  <c r="W2503" i="34"/>
  <c r="U2503" i="34"/>
  <c r="A2503" i="34"/>
  <c r="W2499" i="34"/>
  <c r="U2499" i="34"/>
  <c r="A2499" i="34"/>
  <c r="U2458" i="34"/>
  <c r="W2458" i="34"/>
  <c r="A2458" i="34"/>
  <c r="U2449" i="34"/>
  <c r="W2449" i="34"/>
  <c r="A2449" i="34"/>
  <c r="U2445" i="34"/>
  <c r="W2445" i="34"/>
  <c r="A2445" i="34"/>
  <c r="U2441" i="34"/>
  <c r="W2441" i="34"/>
  <c r="A2441" i="34"/>
  <c r="U2437" i="34"/>
  <c r="W2437" i="34"/>
  <c r="A2437" i="34"/>
  <c r="U2433" i="34"/>
  <c r="W2433" i="34"/>
  <c r="A2433" i="34"/>
  <c r="U2429" i="34"/>
  <c r="W2429" i="34"/>
  <c r="A2429" i="34"/>
  <c r="U2425" i="34"/>
  <c r="W2425" i="34"/>
  <c r="A2425" i="34"/>
  <c r="W2412" i="34"/>
  <c r="U2412" i="34"/>
  <c r="A2412" i="34"/>
  <c r="U2734" i="34"/>
  <c r="W2734" i="34"/>
  <c r="A2734" i="34"/>
  <c r="U2730" i="34"/>
  <c r="W2730" i="34"/>
  <c r="A2730" i="34"/>
  <c r="U2726" i="34"/>
  <c r="W2726" i="34"/>
  <c r="A2726" i="34"/>
  <c r="U2722" i="34"/>
  <c r="W2722" i="34"/>
  <c r="A2722" i="34"/>
  <c r="U2718" i="34"/>
  <c r="W2718" i="34"/>
  <c r="A2718" i="34"/>
  <c r="U2714" i="34"/>
  <c r="W2714" i="34"/>
  <c r="A2714" i="34"/>
  <c r="W2164" i="34"/>
  <c r="U2164" i="34"/>
  <c r="A2164" i="34"/>
  <c r="W2293" i="34"/>
  <c r="U2293" i="34"/>
  <c r="A2293" i="34"/>
  <c r="W2289" i="34"/>
  <c r="U2289" i="34"/>
  <c r="A2289" i="34"/>
  <c r="W2285" i="34"/>
  <c r="U2285" i="34"/>
  <c r="A2285" i="34"/>
  <c r="U2199" i="34"/>
  <c r="W2199" i="34"/>
  <c r="A2199" i="34"/>
  <c r="U2195" i="34"/>
  <c r="W2195" i="34"/>
  <c r="A2195" i="34"/>
  <c r="U2191" i="34"/>
  <c r="W2191" i="34"/>
  <c r="A2191" i="34"/>
  <c r="U2187" i="34"/>
  <c r="W2187" i="34"/>
  <c r="A2187" i="34"/>
  <c r="U2183" i="34"/>
  <c r="W2183" i="34"/>
  <c r="A2183" i="34"/>
  <c r="U2179" i="34"/>
  <c r="W2179" i="34"/>
  <c r="A2179" i="34"/>
  <c r="W2080" i="34"/>
  <c r="U2080" i="34"/>
  <c r="A2080" i="34"/>
  <c r="W2076" i="34"/>
  <c r="U2076" i="34"/>
  <c r="A2076" i="34"/>
  <c r="W2072" i="34"/>
  <c r="U2072" i="34"/>
  <c r="A2072" i="34"/>
  <c r="W2068" i="34"/>
  <c r="U2068" i="34"/>
  <c r="A2068" i="34"/>
  <c r="W2064" i="34"/>
  <c r="U2064" i="34"/>
  <c r="A2064" i="34"/>
  <c r="U2014" i="34"/>
  <c r="W2014" i="34"/>
  <c r="A2014" i="34"/>
  <c r="U2010" i="34"/>
  <c r="W2010" i="34"/>
  <c r="A2010" i="34"/>
  <c r="U2006" i="34"/>
  <c r="W2006" i="34"/>
  <c r="A2006" i="34"/>
  <c r="U2002" i="34"/>
  <c r="W2002" i="34"/>
  <c r="A2002" i="34"/>
  <c r="U2398" i="34"/>
  <c r="W2398" i="34"/>
  <c r="A2398" i="34"/>
  <c r="W2345" i="34"/>
  <c r="U2345" i="34"/>
  <c r="A2345" i="34"/>
  <c r="W2341" i="34"/>
  <c r="U2341" i="34"/>
  <c r="A2341" i="34"/>
  <c r="U2283" i="34"/>
  <c r="W2283" i="34"/>
  <c r="A2283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W2172" i="34"/>
  <c r="U2172" i="34"/>
  <c r="A2172" i="34"/>
  <c r="W2168" i="34"/>
  <c r="U2168" i="34"/>
  <c r="A2168" i="34"/>
  <c r="W2160" i="34"/>
  <c r="U2160" i="34"/>
  <c r="A2160" i="34"/>
  <c r="W2156" i="34"/>
  <c r="U2156" i="34"/>
  <c r="A2156" i="34"/>
  <c r="W2152" i="34"/>
  <c r="U2152" i="34"/>
  <c r="A2152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U2046" i="34"/>
  <c r="W2046" i="34"/>
  <c r="A2046" i="34"/>
  <c r="U1998" i="34"/>
  <c r="W1998" i="34"/>
  <c r="A1998" i="34"/>
  <c r="U1994" i="34"/>
  <c r="W1994" i="34"/>
  <c r="A1994" i="34"/>
  <c r="U1990" i="34"/>
  <c r="W1990" i="34"/>
  <c r="A1990" i="34"/>
  <c r="U1986" i="34"/>
  <c r="W1986" i="34"/>
  <c r="A1986" i="34"/>
  <c r="W2739" i="34"/>
  <c r="U2739" i="34"/>
  <c r="A2739" i="34"/>
  <c r="W2743" i="34"/>
  <c r="U2743" i="34"/>
  <c r="A2743" i="34"/>
  <c r="U2461" i="34"/>
  <c r="W2461" i="34"/>
  <c r="A2461" i="34"/>
  <c r="U2545" i="34"/>
  <c r="W2545" i="34"/>
  <c r="A2545" i="34"/>
  <c r="U2549" i="34"/>
  <c r="W2549" i="34"/>
  <c r="A2549" i="34"/>
  <c r="U2553" i="34"/>
  <c r="W2553" i="34"/>
  <c r="A2553" i="34"/>
  <c r="U2557" i="34"/>
  <c r="W2557" i="34"/>
  <c r="A2557" i="34"/>
  <c r="U2561" i="34"/>
  <c r="W2561" i="34"/>
  <c r="A2561" i="34"/>
  <c r="U2565" i="34"/>
  <c r="W2565" i="34"/>
  <c r="A2565" i="34"/>
  <c r="U2569" i="34"/>
  <c r="W2569" i="34"/>
  <c r="A2569" i="34"/>
  <c r="U2573" i="34"/>
  <c r="W2573" i="34"/>
  <c r="A2573" i="34"/>
  <c r="W2584" i="34"/>
  <c r="U2584" i="34"/>
  <c r="A2584" i="34"/>
  <c r="U2622" i="34"/>
  <c r="W2622" i="34"/>
  <c r="A2622" i="34"/>
  <c r="U2626" i="34"/>
  <c r="W2626" i="34"/>
  <c r="A2626" i="34"/>
  <c r="U2630" i="34"/>
  <c r="W2630" i="34"/>
  <c r="A2630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609" i="34"/>
  <c r="W2609" i="34"/>
  <c r="A2609" i="34"/>
  <c r="U2613" i="34"/>
  <c r="W2613" i="34"/>
  <c r="A2613" i="34"/>
  <c r="U2617" i="34"/>
  <c r="W2617" i="34"/>
  <c r="A2617" i="34"/>
  <c r="U2709" i="34"/>
  <c r="W2709" i="34"/>
  <c r="A2709" i="34"/>
  <c r="U2713" i="34"/>
  <c r="W2713" i="34"/>
  <c r="A2713" i="34"/>
  <c r="U2666" i="34"/>
  <c r="W2666" i="34"/>
  <c r="A2666" i="34"/>
  <c r="W2671" i="34"/>
  <c r="U2671" i="34"/>
  <c r="A2671" i="34"/>
  <c r="W2675" i="34"/>
  <c r="U2675" i="34"/>
  <c r="A2675" i="34"/>
  <c r="W2679" i="34"/>
  <c r="U2679" i="34"/>
  <c r="A2679" i="34"/>
  <c r="W2683" i="34"/>
  <c r="U2683" i="34"/>
  <c r="A2683" i="34"/>
  <c r="W2687" i="34"/>
  <c r="U2687" i="34"/>
  <c r="A2687" i="34"/>
  <c r="W2691" i="34"/>
  <c r="U2691" i="34"/>
  <c r="A2691" i="34"/>
  <c r="W2695" i="34"/>
  <c r="U2695" i="34"/>
  <c r="A2695" i="34"/>
  <c r="W2699" i="34"/>
  <c r="U2699" i="34"/>
  <c r="A2699" i="34"/>
  <c r="W2703" i="34"/>
  <c r="U2703" i="34"/>
  <c r="A2703" i="34"/>
  <c r="W2707" i="34"/>
  <c r="U2707" i="34"/>
  <c r="A2707" i="34"/>
  <c r="U2409" i="34"/>
  <c r="W2409" i="34"/>
  <c r="A2409" i="34"/>
  <c r="W2440" i="34"/>
  <c r="U2440" i="34"/>
  <c r="A2440" i="34"/>
  <c r="U2422" i="34"/>
  <c r="W2422" i="34"/>
  <c r="A2422" i="34"/>
  <c r="U2453" i="34"/>
  <c r="W2453" i="34"/>
  <c r="A2453" i="34"/>
  <c r="U2790" i="34"/>
  <c r="W2790" i="34"/>
  <c r="A2790" i="34"/>
  <c r="U2418" i="34"/>
  <c r="W2418" i="34"/>
  <c r="A2418" i="34"/>
  <c r="U2465" i="34"/>
  <c r="W2465" i="34"/>
  <c r="A2465" i="34"/>
  <c r="U2469" i="34"/>
  <c r="W2469" i="34"/>
  <c r="A2469" i="34"/>
  <c r="U2473" i="34"/>
  <c r="W2473" i="34"/>
  <c r="A2473" i="34"/>
  <c r="U2477" i="34"/>
  <c r="W2477" i="34"/>
  <c r="A2477" i="34"/>
  <c r="U2481" i="34"/>
  <c r="W2481" i="34"/>
  <c r="A2481" i="34"/>
  <c r="U2485" i="34"/>
  <c r="W2485" i="34"/>
  <c r="A2485" i="34"/>
  <c r="U2489" i="34"/>
  <c r="W2489" i="34"/>
  <c r="A2489" i="34"/>
  <c r="U2493" i="34"/>
  <c r="W2493" i="34"/>
  <c r="A2493" i="34"/>
  <c r="U2577" i="34"/>
  <c r="W2577" i="34"/>
  <c r="A2577" i="34"/>
  <c r="W2587" i="34"/>
  <c r="U2587" i="34"/>
  <c r="A2587" i="34"/>
  <c r="W2591" i="34"/>
  <c r="U2591" i="34"/>
  <c r="A2591" i="34"/>
  <c r="W2595" i="34"/>
  <c r="U2595" i="34"/>
  <c r="A2595" i="34"/>
  <c r="W2599" i="34"/>
  <c r="U2599" i="34"/>
  <c r="A2599" i="34"/>
  <c r="U2514" i="34"/>
  <c r="W2514" i="34"/>
  <c r="A2514" i="34"/>
  <c r="U2510" i="34"/>
  <c r="W2510" i="34"/>
  <c r="A2510" i="34"/>
  <c r="U2665" i="34"/>
  <c r="W2665" i="34"/>
  <c r="A2665" i="34"/>
  <c r="U2661" i="34"/>
  <c r="W2661" i="34"/>
  <c r="A2661" i="34"/>
  <c r="U2657" i="34"/>
  <c r="W2657" i="34"/>
  <c r="A2657" i="34"/>
  <c r="U2653" i="34"/>
  <c r="W2653" i="34"/>
  <c r="A2653" i="34"/>
  <c r="U2649" i="34"/>
  <c r="W2649" i="34"/>
  <c r="A2649" i="34"/>
  <c r="U2645" i="34"/>
  <c r="W2645" i="34"/>
  <c r="A2645" i="34"/>
  <c r="U2641" i="34"/>
  <c r="W2641" i="34"/>
  <c r="A2641" i="34"/>
  <c r="U2637" i="34"/>
  <c r="W2637" i="34"/>
  <c r="A2637" i="34"/>
  <c r="U2605" i="34"/>
  <c r="W2605" i="34"/>
  <c r="A2605" i="34"/>
  <c r="U2601" i="34"/>
  <c r="W2601" i="34"/>
  <c r="A2601" i="34"/>
  <c r="U2506" i="34"/>
  <c r="W2506" i="34"/>
  <c r="A2506" i="34"/>
  <c r="U2502" i="34"/>
  <c r="W2502" i="34"/>
  <c r="A2502" i="34"/>
  <c r="U2498" i="34"/>
  <c r="W2498" i="34"/>
  <c r="A2498" i="34"/>
  <c r="U2457" i="34"/>
  <c r="W2457" i="34"/>
  <c r="A2457" i="34"/>
  <c r="W2448" i="34"/>
  <c r="U2448" i="34"/>
  <c r="A2448" i="34"/>
  <c r="W2444" i="34"/>
  <c r="U2444" i="34"/>
  <c r="A2444" i="34"/>
  <c r="W2436" i="34"/>
  <c r="U2436" i="34"/>
  <c r="A2436" i="34"/>
  <c r="W2432" i="34"/>
  <c r="U2432" i="34"/>
  <c r="A2432" i="34"/>
  <c r="W2428" i="34"/>
  <c r="U2428" i="34"/>
  <c r="A2428" i="34"/>
  <c r="W2424" i="34"/>
  <c r="U2424" i="34"/>
  <c r="A2424" i="34"/>
  <c r="W2411" i="34"/>
  <c r="U2411" i="34"/>
  <c r="A2411" i="34"/>
  <c r="U2733" i="34"/>
  <c r="W2733" i="34"/>
  <c r="A2733" i="34"/>
  <c r="U2729" i="34"/>
  <c r="W2729" i="34"/>
  <c r="A2729" i="34"/>
  <c r="U2725" i="34"/>
  <c r="W2725" i="34"/>
  <c r="A2725" i="34"/>
  <c r="U2721" i="34"/>
  <c r="W2721" i="34"/>
  <c r="A2721" i="34"/>
  <c r="U2717" i="34"/>
  <c r="W2717" i="34"/>
  <c r="A2717" i="34"/>
  <c r="W1985" i="34"/>
  <c r="U1985" i="34"/>
  <c r="A1985" i="34"/>
  <c r="W2292" i="34"/>
  <c r="U2292" i="34"/>
  <c r="A2292" i="34"/>
  <c r="W2288" i="34"/>
  <c r="U2288" i="34"/>
  <c r="A2288" i="34"/>
  <c r="U2202" i="34"/>
  <c r="W2202" i="34"/>
  <c r="A2202" i="34"/>
  <c r="U2198" i="34"/>
  <c r="W2198" i="34"/>
  <c r="A2198" i="34"/>
  <c r="U2194" i="34"/>
  <c r="W2194" i="34"/>
  <c r="A2194" i="34"/>
  <c r="U2190" i="34"/>
  <c r="W2190" i="34"/>
  <c r="A2190" i="34"/>
  <c r="U2186" i="34"/>
  <c r="W2186" i="34"/>
  <c r="A2186" i="34"/>
  <c r="U2182" i="34"/>
  <c r="W2182" i="34"/>
  <c r="A2182" i="34"/>
  <c r="U2178" i="34"/>
  <c r="W2178" i="34"/>
  <c r="A2178" i="34"/>
  <c r="U2079" i="34"/>
  <c r="W2079" i="34"/>
  <c r="A2079" i="34"/>
  <c r="U2075" i="34"/>
  <c r="W2075" i="34"/>
  <c r="A2075" i="34"/>
  <c r="U2071" i="34"/>
  <c r="W2071" i="34"/>
  <c r="A2071" i="34"/>
  <c r="U2067" i="34"/>
  <c r="W2067" i="34"/>
  <c r="A2067" i="34"/>
  <c r="U2063" i="34"/>
  <c r="W2063" i="34"/>
  <c r="A2063" i="34"/>
  <c r="W2013" i="34"/>
  <c r="U2013" i="34"/>
  <c r="A2013" i="34"/>
  <c r="W2009" i="34"/>
  <c r="U2009" i="34"/>
  <c r="A2009" i="34"/>
  <c r="W2005" i="34"/>
  <c r="U2005" i="34"/>
  <c r="A2005" i="34"/>
  <c r="W2001" i="34"/>
  <c r="U2001" i="34"/>
  <c r="A2001" i="34"/>
  <c r="U2397" i="34"/>
  <c r="W2397" i="34"/>
  <c r="A2397" i="34"/>
  <c r="W2344" i="34"/>
  <c r="U2344" i="34"/>
  <c r="A2344" i="34"/>
  <c r="W2340" i="34"/>
  <c r="U2340" i="34"/>
  <c r="A2340" i="34"/>
  <c r="U2282" i="34"/>
  <c r="W2282" i="34"/>
  <c r="A2282" i="34"/>
  <c r="U2278" i="34"/>
  <c r="W2278" i="34"/>
  <c r="A2278" i="34"/>
  <c r="U2274" i="34"/>
  <c r="W2274" i="34"/>
  <c r="A2274" i="34"/>
  <c r="U2270" i="34"/>
  <c r="W2270" i="34"/>
  <c r="A2270" i="34"/>
  <c r="U2266" i="34"/>
  <c r="W2266" i="34"/>
  <c r="A2266" i="34"/>
  <c r="U2262" i="34"/>
  <c r="W2262" i="34"/>
  <c r="A2262" i="34"/>
  <c r="U2258" i="34"/>
  <c r="W2258" i="34"/>
  <c r="A2258" i="34"/>
  <c r="U2175" i="34"/>
  <c r="W2175" i="34"/>
  <c r="A2175" i="34"/>
  <c r="U2171" i="34"/>
  <c r="W2171" i="34"/>
  <c r="A2171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W2061" i="34"/>
  <c r="U2061" i="34"/>
  <c r="A2061" i="34"/>
  <c r="W2057" i="34"/>
  <c r="U2057" i="34"/>
  <c r="A2057" i="34"/>
  <c r="W2053" i="34"/>
  <c r="U2053" i="34"/>
  <c r="A2053" i="34"/>
  <c r="W2049" i="34"/>
  <c r="U2049" i="34"/>
  <c r="A2049" i="34"/>
  <c r="W2045" i="34"/>
  <c r="U2045" i="34"/>
  <c r="A2045" i="34"/>
  <c r="W1997" i="34"/>
  <c r="U1997" i="34"/>
  <c r="A1997" i="34"/>
  <c r="W1993" i="34"/>
  <c r="U1993" i="34"/>
  <c r="A1993" i="34"/>
  <c r="W1989" i="34"/>
  <c r="U1989" i="34"/>
  <c r="A1989" i="34"/>
  <c r="W2732" i="34"/>
  <c r="U2732" i="34"/>
  <c r="A2732" i="34"/>
  <c r="W2740" i="34"/>
  <c r="U2740" i="34"/>
  <c r="A2740" i="34"/>
  <c r="W2744" i="34"/>
  <c r="U2744" i="34"/>
  <c r="A2744" i="34"/>
  <c r="W2420" i="34"/>
  <c r="U2420" i="34"/>
  <c r="A2420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85" i="34"/>
  <c r="W2585" i="34"/>
  <c r="A2585" i="34"/>
  <c r="W2623" i="34"/>
  <c r="U2623" i="34"/>
  <c r="A2623" i="34"/>
  <c r="W2627" i="34"/>
  <c r="U2627" i="34"/>
  <c r="A2627" i="34"/>
  <c r="W2631" i="34"/>
  <c r="U2631" i="34"/>
  <c r="A2631" i="34"/>
  <c r="W2519" i="34"/>
  <c r="U2519" i="34"/>
  <c r="A2519" i="34"/>
  <c r="W2523" i="34"/>
  <c r="U2523" i="34"/>
  <c r="A2523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U2581" i="34"/>
  <c r="W2581" i="34"/>
  <c r="A2581" i="34"/>
  <c r="U2610" i="34"/>
  <c r="W2610" i="34"/>
  <c r="A2610" i="34"/>
  <c r="U2614" i="34"/>
  <c r="W2614" i="34"/>
  <c r="A2614" i="34"/>
  <c r="U2618" i="34"/>
  <c r="W2618" i="34"/>
  <c r="A2618" i="34"/>
  <c r="U2710" i="34"/>
  <c r="W2710" i="34"/>
  <c r="A2710" i="34"/>
  <c r="W2724" i="34"/>
  <c r="U2724" i="34"/>
  <c r="A2724" i="34"/>
  <c r="W2667" i="34"/>
  <c r="U2667" i="34"/>
  <c r="A2667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W2708" i="34"/>
  <c r="U2708" i="34"/>
  <c r="A2708" i="34"/>
  <c r="W2431" i="34"/>
  <c r="U2431" i="34"/>
  <c r="A2431" i="34"/>
  <c r="S2415" i="34"/>
  <c r="W2415" i="34"/>
  <c r="T2415" i="34"/>
  <c r="U2415" i="34"/>
  <c r="R2415" i="34"/>
  <c r="A2415" i="34"/>
  <c r="W2423" i="34"/>
  <c r="U2423" i="34"/>
  <c r="A2423" i="34"/>
  <c r="U2633" i="34"/>
  <c r="R2633" i="34"/>
  <c r="S2633" i="34"/>
  <c r="W2633" i="34"/>
  <c r="T2633" i="34"/>
  <c r="A2633" i="34"/>
  <c r="U2454" i="34"/>
  <c r="W2454" i="34"/>
  <c r="A2454" i="34"/>
  <c r="U2462" i="34"/>
  <c r="W2462" i="34"/>
  <c r="A2462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482" i="34"/>
  <c r="W2482" i="34"/>
  <c r="A2482" i="34"/>
  <c r="U2486" i="34"/>
  <c r="W2486" i="34"/>
  <c r="A2486" i="34"/>
  <c r="U2490" i="34"/>
  <c r="W2490" i="34"/>
  <c r="A2490" i="34"/>
  <c r="U2494" i="34"/>
  <c r="W2494" i="34"/>
  <c r="A2494" i="34"/>
  <c r="U2578" i="34"/>
  <c r="W2578" i="34"/>
  <c r="A2578" i="34"/>
  <c r="W2588" i="34"/>
  <c r="U2588" i="34"/>
  <c r="A2588" i="34"/>
  <c r="W2592" i="34"/>
  <c r="U2592" i="34"/>
  <c r="A2592" i="34"/>
  <c r="W2596" i="34"/>
  <c r="U2596" i="34"/>
  <c r="A2596" i="34"/>
  <c r="U2517" i="34"/>
  <c r="W2517" i="34"/>
  <c r="A2517" i="34"/>
  <c r="U2513" i="34"/>
  <c r="W2513" i="34"/>
  <c r="A2513" i="34"/>
  <c r="U2509" i="34"/>
  <c r="W2509" i="34"/>
  <c r="A2509" i="34"/>
  <c r="W2664" i="34"/>
  <c r="U2664" i="34"/>
  <c r="A2664" i="34"/>
  <c r="W2660" i="34"/>
  <c r="U2660" i="34"/>
  <c r="A2660" i="34"/>
  <c r="W2656" i="34"/>
  <c r="U2656" i="34"/>
  <c r="A2656" i="34"/>
  <c r="W2648" i="34"/>
  <c r="U2648" i="34"/>
  <c r="A2648" i="34"/>
  <c r="W2644" i="34"/>
  <c r="U2644" i="34"/>
  <c r="A2644" i="34"/>
  <c r="W2640" i="34"/>
  <c r="U2640" i="34"/>
  <c r="A2640" i="34"/>
  <c r="W2608" i="34"/>
  <c r="U2608" i="34"/>
  <c r="A2608" i="34"/>
  <c r="W2604" i="34"/>
  <c r="U2604" i="34"/>
  <c r="A2604" i="34"/>
  <c r="U2505" i="34"/>
  <c r="W2505" i="34"/>
  <c r="A2505" i="34"/>
  <c r="U2501" i="34"/>
  <c r="W2501" i="34"/>
  <c r="A2501" i="34"/>
  <c r="U2497" i="34"/>
  <c r="W2497" i="34"/>
  <c r="A2497" i="34"/>
  <c r="W2456" i="34"/>
  <c r="U2456" i="34"/>
  <c r="A2456" i="34"/>
  <c r="W2447" i="34"/>
  <c r="U2447" i="34"/>
  <c r="A2447" i="34"/>
  <c r="W2443" i="34"/>
  <c r="U2443" i="34"/>
  <c r="A2443" i="34"/>
  <c r="W2435" i="34"/>
  <c r="U2435" i="34"/>
  <c r="A2435" i="34"/>
  <c r="W2427" i="34"/>
  <c r="U2427" i="34"/>
  <c r="A2427" i="34"/>
  <c r="U2414" i="34"/>
  <c r="W2414" i="34"/>
  <c r="A2414" i="34"/>
  <c r="U2410" i="34"/>
  <c r="W2410" i="34"/>
  <c r="A2410" i="34"/>
  <c r="W2736" i="34"/>
  <c r="U2736" i="34"/>
  <c r="A2736" i="34"/>
  <c r="W2728" i="34"/>
  <c r="U2728" i="34"/>
  <c r="A2728" i="34"/>
  <c r="W2720" i="34"/>
  <c r="U2720" i="34"/>
  <c r="A2720" i="34"/>
  <c r="W2716" i="34"/>
  <c r="U2716" i="34"/>
  <c r="A2716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1" i="34" l="1"/>
  <c r="B1890" i="34"/>
  <c r="B1889" i="34"/>
  <c r="B1868" i="34"/>
  <c r="B1893" i="34"/>
  <c r="B1892" i="34"/>
  <c r="B1894" i="34"/>
  <c r="B1863" i="34"/>
  <c r="B1862" i="34"/>
  <c r="B1861" i="34"/>
  <c r="B1860" i="34"/>
  <c r="B1865" i="34"/>
  <c r="B1864" i="34"/>
  <c r="B1866" i="34"/>
  <c r="B1826" i="34"/>
  <c r="B1825" i="34"/>
  <c r="B1824" i="34"/>
  <c r="B1858" i="34"/>
  <c r="B1827" i="34"/>
  <c r="B2786" i="34"/>
  <c r="B2375" i="34"/>
  <c r="B1926" i="34"/>
  <c r="W1826" i="34" l="1"/>
  <c r="U1826" i="34"/>
  <c r="A1826" i="34"/>
  <c r="W1858" i="34"/>
  <c r="U1858" i="34"/>
  <c r="A1858" i="34"/>
  <c r="W1866" i="34"/>
  <c r="U1866" i="34"/>
  <c r="A1866" i="34"/>
  <c r="W1890" i="34"/>
  <c r="U1890" i="34"/>
  <c r="A1890" i="34"/>
  <c r="U2375" i="34"/>
  <c r="W2375" i="34"/>
  <c r="A2375" i="34"/>
  <c r="U1824" i="34"/>
  <c r="W1824" i="34"/>
  <c r="A1824" i="34"/>
  <c r="U1864" i="34"/>
  <c r="W1864" i="34"/>
  <c r="A1864" i="34"/>
  <c r="W1862" i="34"/>
  <c r="U1862" i="34"/>
  <c r="A1862" i="34"/>
  <c r="U1891" i="34"/>
  <c r="W1891" i="34"/>
  <c r="A1891" i="34"/>
  <c r="U2786" i="34"/>
  <c r="W2786" i="34"/>
  <c r="A2786" i="34"/>
  <c r="W1825" i="34"/>
  <c r="U1825" i="34"/>
  <c r="A1825" i="34"/>
  <c r="W1865" i="34"/>
  <c r="U1865" i="34"/>
  <c r="A1865" i="34"/>
  <c r="U1863" i="34"/>
  <c r="W1863" i="34"/>
  <c r="A1863" i="34"/>
  <c r="U1868" i="34"/>
  <c r="W1868" i="34"/>
  <c r="A1868" i="34"/>
  <c r="U1827" i="34"/>
  <c r="W1827" i="34"/>
  <c r="A1827" i="34"/>
  <c r="U1860" i="34"/>
  <c r="W1860" i="34"/>
  <c r="A1860" i="34"/>
  <c r="W1894" i="34"/>
  <c r="U1894" i="34"/>
  <c r="A1894" i="34"/>
  <c r="W1889" i="34"/>
  <c r="U1889" i="34"/>
  <c r="A1889" i="34"/>
  <c r="U1892" i="34"/>
  <c r="W1892" i="34"/>
  <c r="A1892" i="34"/>
  <c r="W1926" i="34"/>
  <c r="U1926" i="34"/>
  <c r="A1926" i="34"/>
  <c r="W1861" i="34"/>
  <c r="U1861" i="34"/>
  <c r="A1861" i="34"/>
  <c r="W1893" i="34"/>
  <c r="U1893" i="34"/>
  <c r="A1893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50" i="34"/>
  <c r="B1649" i="34"/>
  <c r="B1648" i="34"/>
  <c r="B1647" i="34"/>
  <c r="B1646" i="34"/>
  <c r="B1645" i="34"/>
  <c r="B1644" i="34"/>
  <c r="B1643" i="34"/>
  <c r="B1625" i="34"/>
  <c r="B1624" i="34"/>
  <c r="B1623" i="34"/>
  <c r="B1622" i="34"/>
  <c r="B1621" i="34"/>
  <c r="B1620" i="34"/>
  <c r="B1619" i="34"/>
  <c r="B1618" i="34"/>
  <c r="B1596" i="34"/>
  <c r="B1595" i="34"/>
  <c r="B1594" i="34"/>
  <c r="B1593" i="34"/>
  <c r="B1592" i="34"/>
  <c r="B1591" i="34"/>
  <c r="B1590" i="34"/>
  <c r="B1589" i="34"/>
  <c r="B1588" i="34"/>
  <c r="B1565" i="34"/>
  <c r="B1537" i="34"/>
  <c r="B1536" i="34"/>
  <c r="B1535" i="34"/>
  <c r="B1534" i="34"/>
  <c r="B1533" i="34"/>
  <c r="B1532" i="34"/>
  <c r="B1531" i="34"/>
  <c r="B1530" i="34"/>
  <c r="B1495" i="34"/>
  <c r="B1463" i="34"/>
  <c r="B1462" i="34"/>
  <c r="B1461" i="34"/>
  <c r="B1460" i="34"/>
  <c r="B1459" i="34"/>
  <c r="B1458" i="34"/>
  <c r="B1457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396" i="34"/>
  <c r="B1395" i="34"/>
  <c r="B1394" i="34"/>
  <c r="B1393" i="34"/>
  <c r="B1392" i="34"/>
  <c r="B1391" i="34"/>
  <c r="B1390" i="34"/>
  <c r="B1389" i="34"/>
  <c r="B1353" i="34"/>
  <c r="B1352" i="34"/>
  <c r="B1351" i="34"/>
  <c r="B1350" i="34"/>
  <c r="B1349" i="34"/>
  <c r="B1348" i="34"/>
  <c r="B1347" i="34"/>
  <c r="B1346" i="34"/>
  <c r="B1321" i="34"/>
  <c r="B1320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45" i="34"/>
  <c r="B1708" i="34"/>
  <c r="B1829" i="34"/>
  <c r="B1828" i="34"/>
  <c r="B1754" i="34"/>
  <c r="B1753" i="34"/>
  <c r="B1752" i="34"/>
  <c r="B1751" i="34"/>
  <c r="B1750" i="34"/>
  <c r="B1749" i="34"/>
  <c r="B1748" i="34"/>
  <c r="B1747" i="34"/>
  <c r="B1777" i="34"/>
  <c r="B1776" i="34"/>
  <c r="B1775" i="34"/>
  <c r="B1774" i="34"/>
  <c r="B1773" i="34"/>
  <c r="B1772" i="34"/>
  <c r="B1771" i="34"/>
  <c r="B1770" i="34"/>
  <c r="B1769" i="34"/>
  <c r="B1768" i="34"/>
  <c r="B1744" i="34"/>
  <c r="B1743" i="34"/>
  <c r="B1742" i="34"/>
  <c r="B1741" i="34"/>
  <c r="B1740" i="34"/>
  <c r="B1739" i="34"/>
  <c r="B1738" i="34"/>
  <c r="B1737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36" i="34"/>
  <c r="B1735" i="34"/>
  <c r="B1707" i="34"/>
  <c r="B1706" i="34"/>
  <c r="B1718" i="34"/>
  <c r="B1717" i="34"/>
  <c r="B1716" i="34"/>
  <c r="B1702" i="34"/>
  <c r="B1701" i="34"/>
  <c r="B1916" i="34"/>
  <c r="B1915" i="34"/>
  <c r="B1914" i="34"/>
  <c r="B1897" i="34"/>
  <c r="B1896" i="34"/>
  <c r="B1895" i="34"/>
  <c r="B1867" i="34"/>
  <c r="B1859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930" i="34"/>
  <c r="B1929" i="34"/>
  <c r="B1928" i="34"/>
  <c r="B1924" i="34"/>
  <c r="B1923" i="34"/>
  <c r="B1922" i="34"/>
  <c r="B1921" i="34"/>
  <c r="B1812" i="34"/>
  <c r="B1811" i="34"/>
  <c r="B1810" i="34"/>
  <c r="B1809" i="34"/>
  <c r="B1808" i="34"/>
  <c r="B1806" i="34"/>
  <c r="B1804" i="34"/>
  <c r="B1803" i="34"/>
  <c r="B1802" i="34"/>
  <c r="B1734" i="34"/>
  <c r="B1714" i="34"/>
  <c r="B1713" i="34"/>
  <c r="B1712" i="34"/>
  <c r="B1711" i="34"/>
  <c r="B1710" i="34"/>
  <c r="B1705" i="34"/>
  <c r="B1704" i="34"/>
  <c r="B1703" i="34"/>
  <c r="B2787" i="34"/>
  <c r="B2785" i="34"/>
  <c r="B2376" i="34"/>
  <c r="B2374" i="34"/>
  <c r="B1927" i="34"/>
  <c r="B1925" i="34"/>
  <c r="B1698" i="34"/>
  <c r="B1697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3" i="34"/>
  <c r="B2372" i="34"/>
  <c r="B2371" i="34"/>
  <c r="B2370" i="34"/>
  <c r="B2369" i="34"/>
  <c r="B2368" i="34"/>
  <c r="B2362" i="34"/>
  <c r="B2361" i="34"/>
  <c r="B2360" i="34"/>
  <c r="B2359" i="34"/>
  <c r="B2358" i="34"/>
  <c r="B2357" i="34"/>
  <c r="B2356" i="34"/>
  <c r="B2355" i="34"/>
  <c r="B2354" i="34"/>
  <c r="B2331" i="34"/>
  <c r="B2330" i="34"/>
  <c r="B2329" i="34"/>
  <c r="B2328" i="34"/>
  <c r="B2326" i="34"/>
  <c r="B2324" i="34"/>
  <c r="B2323" i="34"/>
  <c r="B2322" i="34"/>
  <c r="B2111" i="34"/>
  <c r="B2083" i="34"/>
  <c r="B2082" i="34"/>
  <c r="B2081" i="34"/>
  <c r="B1967" i="34"/>
  <c r="B1966" i="34"/>
  <c r="B1947" i="34"/>
  <c r="B1946" i="34"/>
  <c r="B1932" i="34"/>
  <c r="B1920" i="34"/>
  <c r="B1919" i="34"/>
  <c r="B1913" i="34"/>
  <c r="B1912" i="34"/>
  <c r="B1911" i="34"/>
  <c r="B1910" i="34"/>
  <c r="B1909" i="34"/>
  <c r="B1908" i="34"/>
  <c r="B1907" i="34"/>
  <c r="B1906" i="34"/>
  <c r="B1888" i="34"/>
  <c r="B1887" i="34"/>
  <c r="B1886" i="34"/>
  <c r="B1885" i="34"/>
  <c r="B1884" i="34"/>
  <c r="B1883" i="34"/>
  <c r="B1882" i="34"/>
  <c r="B1881" i="34"/>
  <c r="B1880" i="34"/>
  <c r="B1879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46" i="34"/>
  <c r="B1709" i="34"/>
  <c r="B1918" i="34"/>
  <c r="B1917" i="34"/>
  <c r="B1905" i="34"/>
  <c r="B1904" i="34"/>
  <c r="B1903" i="34"/>
  <c r="B1902" i="34"/>
  <c r="B1901" i="34"/>
  <c r="B1900" i="34"/>
  <c r="B1899" i="34"/>
  <c r="B1898" i="34"/>
  <c r="B1878" i="34"/>
  <c r="B1877" i="34"/>
  <c r="B1876" i="34"/>
  <c r="B1875" i="34"/>
  <c r="B1874" i="34"/>
  <c r="B1873" i="34"/>
  <c r="B1872" i="34"/>
  <c r="B1871" i="34"/>
  <c r="B1870" i="34"/>
  <c r="B1869" i="34"/>
  <c r="B1843" i="34"/>
  <c r="B1842" i="34"/>
  <c r="B184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25" i="34"/>
  <c r="B2024" i="34"/>
  <c r="B2023" i="34"/>
  <c r="B2022" i="34"/>
  <c r="B2021" i="34"/>
  <c r="B2020" i="34"/>
  <c r="B2019" i="34"/>
  <c r="B2018" i="34"/>
  <c r="B2017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3" i="34"/>
  <c r="B1942" i="34"/>
  <c r="B1941" i="34"/>
  <c r="B1940" i="34"/>
  <c r="B1939" i="34"/>
  <c r="B1938" i="34"/>
  <c r="B1937" i="34"/>
  <c r="B2395" i="34"/>
  <c r="B2394" i="34"/>
  <c r="B2393" i="34"/>
  <c r="B2392" i="34"/>
  <c r="B2391" i="34"/>
  <c r="B2390" i="34"/>
  <c r="B2389" i="34"/>
  <c r="B2339" i="34"/>
  <c r="B2338" i="34"/>
  <c r="B2337" i="34"/>
  <c r="B2336" i="34"/>
  <c r="B2335" i="34"/>
  <c r="B2334" i="34"/>
  <c r="B2333" i="34"/>
  <c r="B2332" i="34"/>
  <c r="B1934" i="34"/>
  <c r="B1933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044" i="34"/>
  <c r="B2043" i="34"/>
  <c r="B2042" i="34"/>
  <c r="B2041" i="34"/>
  <c r="B2040" i="34"/>
  <c r="B2039" i="34"/>
  <c r="B2038" i="34"/>
  <c r="U1320" i="34" l="1"/>
  <c r="Z1320" i="34"/>
  <c r="W1320" i="34"/>
  <c r="U1348" i="34"/>
  <c r="Z1348" i="34"/>
  <c r="W1348" i="34"/>
  <c r="U1352" i="34"/>
  <c r="Z1352" i="34"/>
  <c r="W1352" i="34"/>
  <c r="U1391" i="34"/>
  <c r="Z1391" i="34"/>
  <c r="W1391" i="34"/>
  <c r="U1395" i="34"/>
  <c r="W1395" i="34"/>
  <c r="Z1395" i="34"/>
  <c r="W1321" i="34"/>
  <c r="U1321" i="34"/>
  <c r="Z1321" i="34"/>
  <c r="W1349" i="34"/>
  <c r="U1349" i="34"/>
  <c r="Z1349" i="34"/>
  <c r="W1353" i="34"/>
  <c r="U1353" i="34"/>
  <c r="Z1353" i="34"/>
  <c r="U1392" i="34"/>
  <c r="Z1392" i="34"/>
  <c r="W1392" i="34"/>
  <c r="U1396" i="34"/>
  <c r="Z1396" i="34"/>
  <c r="W1396" i="34"/>
  <c r="Z1346" i="34"/>
  <c r="W1346" i="34"/>
  <c r="U1346" i="34"/>
  <c r="Z1350" i="34"/>
  <c r="W1350" i="34"/>
  <c r="U1350" i="34"/>
  <c r="W1389" i="34"/>
  <c r="U1389" i="34"/>
  <c r="Z1389" i="34"/>
  <c r="W1393" i="34"/>
  <c r="U1393" i="34"/>
  <c r="Z1393" i="34"/>
  <c r="U1347" i="34"/>
  <c r="Z1347" i="34"/>
  <c r="W1347" i="34"/>
  <c r="U1351" i="34"/>
  <c r="Z1351" i="34"/>
  <c r="W1351" i="34"/>
  <c r="Z1390" i="34"/>
  <c r="W1390" i="34"/>
  <c r="U1390" i="34"/>
  <c r="Z1394" i="34"/>
  <c r="W1394" i="34"/>
  <c r="U1394" i="34"/>
  <c r="W2044" i="34"/>
  <c r="U2044" i="34"/>
  <c r="A2044" i="34"/>
  <c r="W2112" i="34"/>
  <c r="U2112" i="34"/>
  <c r="A2112" i="34"/>
  <c r="W2124" i="34"/>
  <c r="U2124" i="34"/>
  <c r="A2124" i="34"/>
  <c r="U2038" i="34"/>
  <c r="W2038" i="34"/>
  <c r="A2038" i="34"/>
  <c r="W2113" i="34"/>
  <c r="U2113" i="34"/>
  <c r="A2113" i="34"/>
  <c r="W2121" i="34"/>
  <c r="U2121" i="34"/>
  <c r="A2121" i="34"/>
  <c r="W2129" i="34"/>
  <c r="U2129" i="34"/>
  <c r="A2129" i="34"/>
  <c r="W2137" i="34"/>
  <c r="U2137" i="34"/>
  <c r="A2137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241" i="34"/>
  <c r="U2241" i="34"/>
  <c r="A2241" i="34"/>
  <c r="W2245" i="34"/>
  <c r="U2245" i="34"/>
  <c r="A2245" i="34"/>
  <c r="W2249" i="34"/>
  <c r="U2249" i="34"/>
  <c r="A2249" i="34"/>
  <c r="W2253" i="34"/>
  <c r="U2253" i="34"/>
  <c r="A2253" i="34"/>
  <c r="W2332" i="34"/>
  <c r="U2332" i="34"/>
  <c r="A2332" i="34"/>
  <c r="W2336" i="34"/>
  <c r="U2336" i="34"/>
  <c r="A2336" i="34"/>
  <c r="U2389" i="34"/>
  <c r="W2389" i="34"/>
  <c r="A2389" i="34"/>
  <c r="U2393" i="34"/>
  <c r="W2393" i="34"/>
  <c r="A2393" i="34"/>
  <c r="W1938" i="34"/>
  <c r="U1938" i="34"/>
  <c r="A1938" i="34"/>
  <c r="W1942" i="34"/>
  <c r="U1942" i="34"/>
  <c r="A1942" i="34"/>
  <c r="W1950" i="34"/>
  <c r="U1950" i="34"/>
  <c r="A1950" i="34"/>
  <c r="W1954" i="34"/>
  <c r="U1954" i="34"/>
  <c r="A1954" i="34"/>
  <c r="W1958" i="34"/>
  <c r="U1958" i="34"/>
  <c r="A1958" i="34"/>
  <c r="W1962" i="34"/>
  <c r="U1962" i="34"/>
  <c r="A1962" i="34"/>
  <c r="W2017" i="34"/>
  <c r="U2017" i="34"/>
  <c r="A2017" i="34"/>
  <c r="W2021" i="34"/>
  <c r="U2021" i="34"/>
  <c r="A2021" i="34"/>
  <c r="W2025" i="34"/>
  <c r="U2025" i="34"/>
  <c r="A2025" i="34"/>
  <c r="U2087" i="34"/>
  <c r="W2087" i="34"/>
  <c r="A2087" i="34"/>
  <c r="U2091" i="34"/>
  <c r="W2091" i="34"/>
  <c r="A2091" i="34"/>
  <c r="U2095" i="34"/>
  <c r="W2095" i="34"/>
  <c r="A2095" i="34"/>
  <c r="U2099" i="34"/>
  <c r="W2099" i="34"/>
  <c r="A2099" i="34"/>
  <c r="U2103" i="34"/>
  <c r="W2103" i="34"/>
  <c r="A2103" i="34"/>
  <c r="U2107" i="34"/>
  <c r="W2107" i="34"/>
  <c r="A2107" i="34"/>
  <c r="W1841" i="34"/>
  <c r="U1841" i="34"/>
  <c r="A1841" i="34"/>
  <c r="W1870" i="34"/>
  <c r="U1870" i="34"/>
  <c r="A1870" i="34"/>
  <c r="W1874" i="34"/>
  <c r="U1874" i="34"/>
  <c r="A1874" i="34"/>
  <c r="W1878" i="34"/>
  <c r="U1878" i="34"/>
  <c r="A1878" i="34"/>
  <c r="W1901" i="34"/>
  <c r="U1901" i="34"/>
  <c r="A1901" i="34"/>
  <c r="W1905" i="34"/>
  <c r="U1905" i="34"/>
  <c r="A1905" i="34"/>
  <c r="W1746" i="34"/>
  <c r="U1746" i="34"/>
  <c r="A1746" i="34"/>
  <c r="W1793" i="34"/>
  <c r="U1793" i="34"/>
  <c r="A1793" i="34"/>
  <c r="W1797" i="34"/>
  <c r="U1797" i="34"/>
  <c r="A1797" i="34"/>
  <c r="W1801" i="34"/>
  <c r="U1801" i="34"/>
  <c r="A1801" i="34"/>
  <c r="U1847" i="34"/>
  <c r="W1847" i="34"/>
  <c r="A1847" i="34"/>
  <c r="U1851" i="34"/>
  <c r="W1851" i="34"/>
  <c r="A1851" i="34"/>
  <c r="U1855" i="34"/>
  <c r="W1855" i="34"/>
  <c r="A1855" i="34"/>
  <c r="U1880" i="34"/>
  <c r="W1880" i="34"/>
  <c r="A1880" i="34"/>
  <c r="U1884" i="34"/>
  <c r="W1884" i="34"/>
  <c r="A1884" i="34"/>
  <c r="U1888" i="34"/>
  <c r="W1888" i="34"/>
  <c r="A1888" i="34"/>
  <c r="W1909" i="34"/>
  <c r="U1909" i="34"/>
  <c r="A1909" i="34"/>
  <c r="W1913" i="34"/>
  <c r="U1913" i="34"/>
  <c r="A1913" i="34"/>
  <c r="W1946" i="34"/>
  <c r="U1946" i="34"/>
  <c r="A1946" i="34"/>
  <c r="R2081" i="34"/>
  <c r="S2081" i="34"/>
  <c r="W2081" i="34"/>
  <c r="T2081" i="34"/>
  <c r="U2081" i="34"/>
  <c r="A2081" i="34"/>
  <c r="U2322" i="34"/>
  <c r="R2322" i="34"/>
  <c r="S2322" i="34"/>
  <c r="W2322" i="34"/>
  <c r="T2322" i="34"/>
  <c r="A2322" i="34"/>
  <c r="W2328" i="34"/>
  <c r="U2328" i="34"/>
  <c r="A2328" i="34"/>
  <c r="U2354" i="34"/>
  <c r="W2354" i="34"/>
  <c r="A2354" i="34"/>
  <c r="U2358" i="34"/>
  <c r="R2358" i="34"/>
  <c r="S2358" i="34"/>
  <c r="W2358" i="34"/>
  <c r="T2358" i="34"/>
  <c r="A2358" i="34"/>
  <c r="U2362" i="34"/>
  <c r="W2362" i="34"/>
  <c r="A2362" i="34"/>
  <c r="U2371" i="34"/>
  <c r="W2371" i="34"/>
  <c r="A2371" i="34"/>
  <c r="U2378" i="34"/>
  <c r="W2378" i="34"/>
  <c r="A2378" i="34"/>
  <c r="U2382" i="34"/>
  <c r="W2382" i="34"/>
  <c r="A2382" i="34"/>
  <c r="U2386" i="34"/>
  <c r="W2386" i="34"/>
  <c r="A2386" i="34"/>
  <c r="W1969" i="34"/>
  <c r="U1969" i="34"/>
  <c r="A1969" i="34"/>
  <c r="W1973" i="34"/>
  <c r="U1973" i="34"/>
  <c r="A1973" i="34"/>
  <c r="W1977" i="34"/>
  <c r="U1977" i="34"/>
  <c r="A1977" i="34"/>
  <c r="W1981" i="34"/>
  <c r="U1981" i="34"/>
  <c r="A1981" i="34"/>
  <c r="U2026" i="34"/>
  <c r="W2026" i="34"/>
  <c r="A2026" i="34"/>
  <c r="U2030" i="34"/>
  <c r="W2030" i="34"/>
  <c r="A2030" i="34"/>
  <c r="U2034" i="34"/>
  <c r="W2034" i="34"/>
  <c r="A2034" i="34"/>
  <c r="W1697" i="34"/>
  <c r="U1697" i="34"/>
  <c r="A1697" i="34"/>
  <c r="U2374" i="34"/>
  <c r="W2374" i="34"/>
  <c r="A2374" i="34"/>
  <c r="U1703" i="34"/>
  <c r="W1703" i="34"/>
  <c r="A1703" i="34"/>
  <c r="U1711" i="34"/>
  <c r="W1711" i="34"/>
  <c r="A1711" i="34"/>
  <c r="R1734" i="34"/>
  <c r="S1734" i="34"/>
  <c r="W1734" i="34"/>
  <c r="T1734" i="34"/>
  <c r="U1734" i="34"/>
  <c r="A1734" i="34"/>
  <c r="R1806" i="34"/>
  <c r="S1806" i="34"/>
  <c r="W1806" i="34"/>
  <c r="T1806" i="34"/>
  <c r="U1806" i="34"/>
  <c r="A1806" i="34"/>
  <c r="U1811" i="34"/>
  <c r="W1811" i="34"/>
  <c r="A1811" i="34"/>
  <c r="W1923" i="34"/>
  <c r="U1923" i="34"/>
  <c r="A1923" i="34"/>
  <c r="W1930" i="34"/>
  <c r="U1930" i="34"/>
  <c r="A1930" i="34"/>
  <c r="W1758" i="34"/>
  <c r="U1758" i="34"/>
  <c r="A1758" i="34"/>
  <c r="W1762" i="34"/>
  <c r="U1762" i="34"/>
  <c r="A1762" i="34"/>
  <c r="W1766" i="34"/>
  <c r="U1766" i="34"/>
  <c r="A1766" i="34"/>
  <c r="U1815" i="34"/>
  <c r="W1815" i="34"/>
  <c r="A1815" i="34"/>
  <c r="U1819" i="34"/>
  <c r="W1819" i="34"/>
  <c r="A1819" i="34"/>
  <c r="U1823" i="34"/>
  <c r="W1823" i="34"/>
  <c r="A1823" i="34"/>
  <c r="U1896" i="34"/>
  <c r="W1896" i="34"/>
  <c r="A1896" i="34"/>
  <c r="U1916" i="34"/>
  <c r="W1916" i="34"/>
  <c r="A1916" i="34"/>
  <c r="W1717" i="34"/>
  <c r="U1717" i="34"/>
  <c r="A1717" i="34"/>
  <c r="U1735" i="34"/>
  <c r="W1735" i="34"/>
  <c r="A1735" i="34"/>
  <c r="W1721" i="34"/>
  <c r="U1721" i="34"/>
  <c r="A1721" i="34"/>
  <c r="W1725" i="34"/>
  <c r="U1725" i="34"/>
  <c r="A1725" i="34"/>
  <c r="W1729" i="34"/>
  <c r="U1729" i="34"/>
  <c r="A1729" i="34"/>
  <c r="W1733" i="34"/>
  <c r="U1733" i="34"/>
  <c r="A1733" i="34"/>
  <c r="U1740" i="34"/>
  <c r="W1740" i="34"/>
  <c r="A1740" i="34"/>
  <c r="U1744" i="34"/>
  <c r="W1744" i="34"/>
  <c r="A1744" i="34"/>
  <c r="U1771" i="34"/>
  <c r="W1771" i="34"/>
  <c r="A1771" i="34"/>
  <c r="U1775" i="34"/>
  <c r="W1775" i="34"/>
  <c r="A1775" i="34"/>
  <c r="U1748" i="34"/>
  <c r="W1748" i="34"/>
  <c r="A1748" i="34"/>
  <c r="U1752" i="34"/>
  <c r="W1752" i="34"/>
  <c r="A1752" i="34"/>
  <c r="W1829" i="34"/>
  <c r="U1829" i="34"/>
  <c r="A1829" i="34"/>
  <c r="U1779" i="34"/>
  <c r="W1779" i="34"/>
  <c r="A1779" i="34"/>
  <c r="U1783" i="34"/>
  <c r="W1783" i="34"/>
  <c r="A1783" i="34"/>
  <c r="U1787" i="34"/>
  <c r="W1787" i="34"/>
  <c r="A1787" i="34"/>
  <c r="U1831" i="34"/>
  <c r="W1831" i="34"/>
  <c r="A1831" i="34"/>
  <c r="U1835" i="34"/>
  <c r="W1835" i="34"/>
  <c r="A1835" i="34"/>
  <c r="U1839" i="34"/>
  <c r="W1839" i="34"/>
  <c r="A1839" i="34"/>
  <c r="A1321" i="34"/>
  <c r="A1347" i="34"/>
  <c r="A1349" i="34"/>
  <c r="A1351" i="34"/>
  <c r="A1353" i="34"/>
  <c r="A1390" i="34"/>
  <c r="A1392" i="34"/>
  <c r="A1394" i="34"/>
  <c r="A1396" i="34"/>
  <c r="W426" i="34"/>
  <c r="U426" i="34"/>
  <c r="U428" i="34"/>
  <c r="W428" i="34"/>
  <c r="W431" i="34"/>
  <c r="U431" i="34"/>
  <c r="U433" i="34"/>
  <c r="W433" i="34"/>
  <c r="W435" i="34"/>
  <c r="U435" i="34"/>
  <c r="U437" i="34"/>
  <c r="W437" i="34"/>
  <c r="W439" i="34"/>
  <c r="U439" i="34"/>
  <c r="U441" i="34"/>
  <c r="W441" i="34"/>
  <c r="U466" i="34"/>
  <c r="W466" i="34"/>
  <c r="W468" i="34"/>
  <c r="U468" i="34"/>
  <c r="U470" i="34"/>
  <c r="W470" i="34"/>
  <c r="W472" i="34"/>
  <c r="U472" i="34"/>
  <c r="U494" i="34"/>
  <c r="W494" i="34"/>
  <c r="W496" i="34"/>
  <c r="U496" i="34"/>
  <c r="U498" i="34"/>
  <c r="W498" i="34"/>
  <c r="W500" i="34"/>
  <c r="U500" i="34"/>
  <c r="U514" i="34"/>
  <c r="W514" i="34"/>
  <c r="W516" i="34"/>
  <c r="U516" i="34"/>
  <c r="U526" i="34"/>
  <c r="W526" i="34"/>
  <c r="W528" i="34"/>
  <c r="U528" i="34"/>
  <c r="W567" i="34"/>
  <c r="U567" i="34"/>
  <c r="U334" i="34"/>
  <c r="W334" i="34"/>
  <c r="W336" i="34"/>
  <c r="U336" i="34"/>
  <c r="U338" i="34"/>
  <c r="W338" i="34"/>
  <c r="W340" i="34"/>
  <c r="U340" i="34"/>
  <c r="U359" i="34"/>
  <c r="W359" i="34"/>
  <c r="W361" i="34"/>
  <c r="U361" i="34"/>
  <c r="U363" i="34"/>
  <c r="W363" i="34"/>
  <c r="W365" i="34"/>
  <c r="U365" i="34"/>
  <c r="U383" i="34"/>
  <c r="W383" i="34"/>
  <c r="W417" i="34"/>
  <c r="U417" i="34"/>
  <c r="U1430" i="34"/>
  <c r="W1430" i="34"/>
  <c r="A1430" i="34"/>
  <c r="W1432" i="34"/>
  <c r="U1432" i="34"/>
  <c r="A1432" i="34"/>
  <c r="U1434" i="34"/>
  <c r="W1434" i="34"/>
  <c r="A1434" i="34"/>
  <c r="W1436" i="34"/>
  <c r="U1436" i="34"/>
  <c r="A1436" i="34"/>
  <c r="U1438" i="34"/>
  <c r="W1438" i="34"/>
  <c r="A1438" i="34"/>
  <c r="W1440" i="34"/>
  <c r="U1440" i="34"/>
  <c r="A1440" i="34"/>
  <c r="U1457" i="34"/>
  <c r="W1457" i="34"/>
  <c r="A1457" i="34"/>
  <c r="W1459" i="34"/>
  <c r="U1459" i="34"/>
  <c r="A1459" i="34"/>
  <c r="U1461" i="34"/>
  <c r="W1461" i="34"/>
  <c r="A1461" i="34"/>
  <c r="W1463" i="34"/>
  <c r="U1463" i="34"/>
  <c r="A1463" i="34"/>
  <c r="W1530" i="34"/>
  <c r="U1530" i="34"/>
  <c r="A1530" i="34"/>
  <c r="U1532" i="34"/>
  <c r="W1532" i="34"/>
  <c r="A1532" i="34"/>
  <c r="W1534" i="34"/>
  <c r="U1534" i="34"/>
  <c r="A1534" i="34"/>
  <c r="U1536" i="34"/>
  <c r="W1536" i="34"/>
  <c r="A1536" i="34"/>
  <c r="W1565" i="34"/>
  <c r="U1565" i="34"/>
  <c r="A1565" i="34"/>
  <c r="W1589" i="34"/>
  <c r="U1589" i="34"/>
  <c r="A1589" i="34"/>
  <c r="U1591" i="34"/>
  <c r="W1591" i="34"/>
  <c r="A1591" i="34"/>
  <c r="W1593" i="34"/>
  <c r="U1593" i="34"/>
  <c r="A1593" i="34"/>
  <c r="U1595" i="34"/>
  <c r="W1595" i="34"/>
  <c r="A1595" i="34"/>
  <c r="W1618" i="34"/>
  <c r="U1618" i="34"/>
  <c r="A1618" i="34"/>
  <c r="U1620" i="34"/>
  <c r="W1620" i="34"/>
  <c r="A1620" i="34"/>
  <c r="W1622" i="34"/>
  <c r="U1622" i="34"/>
  <c r="A1622" i="34"/>
  <c r="U1624" i="34"/>
  <c r="W1624" i="34"/>
  <c r="A1624" i="34"/>
  <c r="U1643" i="34"/>
  <c r="W1643" i="34"/>
  <c r="A1643" i="34"/>
  <c r="W1645" i="34"/>
  <c r="U1645" i="34"/>
  <c r="A1645" i="34"/>
  <c r="U1647" i="34"/>
  <c r="W1647" i="34"/>
  <c r="A1647" i="34"/>
  <c r="W1649" i="34"/>
  <c r="U1649" i="34"/>
  <c r="A1649" i="34"/>
  <c r="W1677" i="34"/>
  <c r="U1677" i="34"/>
  <c r="A1677" i="34"/>
  <c r="U1679" i="34"/>
  <c r="W1679" i="34"/>
  <c r="A1679" i="34"/>
  <c r="W1681" i="34"/>
  <c r="U1681" i="34"/>
  <c r="A1681" i="34"/>
  <c r="U1683" i="34"/>
  <c r="W1683" i="34"/>
  <c r="A1683" i="34"/>
  <c r="W1685" i="34"/>
  <c r="U1685" i="34"/>
  <c r="A1685" i="34"/>
  <c r="U1687" i="34"/>
  <c r="W1687" i="34"/>
  <c r="A1687" i="34"/>
  <c r="U2119" i="34"/>
  <c r="W2119" i="34"/>
  <c r="A2119" i="34"/>
  <c r="W2116" i="34"/>
  <c r="U2116" i="34"/>
  <c r="A2116" i="34"/>
  <c r="W2128" i="34"/>
  <c r="U2128" i="34"/>
  <c r="A2128" i="34"/>
  <c r="W2136" i="34"/>
  <c r="U2136" i="34"/>
  <c r="A2136" i="34"/>
  <c r="U2042" i="34"/>
  <c r="W2042" i="34"/>
  <c r="A2042" i="34"/>
  <c r="W2117" i="34"/>
  <c r="U2117" i="34"/>
  <c r="A2117" i="34"/>
  <c r="W2125" i="34"/>
  <c r="U2125" i="34"/>
  <c r="A2125" i="34"/>
  <c r="W2133" i="34"/>
  <c r="U2133" i="34"/>
  <c r="A2133" i="34"/>
  <c r="U2039" i="34"/>
  <c r="W2039" i="34"/>
  <c r="A2039" i="34"/>
  <c r="U2043" i="34"/>
  <c r="W2043" i="34"/>
  <c r="A2043" i="34"/>
  <c r="U2114" i="34"/>
  <c r="W2114" i="34"/>
  <c r="A2114" i="34"/>
  <c r="U2118" i="34"/>
  <c r="W2118" i="34"/>
  <c r="A2118" i="34"/>
  <c r="U2122" i="34"/>
  <c r="W2122" i="34"/>
  <c r="A2122" i="34"/>
  <c r="U2126" i="34"/>
  <c r="W2126" i="34"/>
  <c r="A2126" i="34"/>
  <c r="U2130" i="34"/>
  <c r="W2130" i="34"/>
  <c r="A2130" i="34"/>
  <c r="U2134" i="34"/>
  <c r="W2134" i="34"/>
  <c r="A2134" i="34"/>
  <c r="U2138" i="34"/>
  <c r="W2138" i="34"/>
  <c r="A2138" i="34"/>
  <c r="U2226" i="34"/>
  <c r="W2226" i="34"/>
  <c r="A2226" i="34"/>
  <c r="U2230" i="34"/>
  <c r="W2230" i="34"/>
  <c r="A2230" i="34"/>
  <c r="U2234" i="34"/>
  <c r="W2234" i="34"/>
  <c r="A2234" i="34"/>
  <c r="U2238" i="34"/>
  <c r="W2238" i="34"/>
  <c r="A2238" i="34"/>
  <c r="U2242" i="34"/>
  <c r="W2242" i="34"/>
  <c r="A2242" i="34"/>
  <c r="U2246" i="34"/>
  <c r="W2246" i="34"/>
  <c r="A2246" i="34"/>
  <c r="U2250" i="34"/>
  <c r="W2250" i="34"/>
  <c r="A2250" i="34"/>
  <c r="U2254" i="34"/>
  <c r="W2254" i="34"/>
  <c r="A2254" i="34"/>
  <c r="W2333" i="34"/>
  <c r="U2333" i="34"/>
  <c r="A2333" i="34"/>
  <c r="W2337" i="34"/>
  <c r="U2337" i="34"/>
  <c r="A2337" i="34"/>
  <c r="U2390" i="34"/>
  <c r="W2390" i="34"/>
  <c r="A2390" i="34"/>
  <c r="U2394" i="34"/>
  <c r="W2394" i="34"/>
  <c r="A2394" i="34"/>
  <c r="U1939" i="34"/>
  <c r="W1939" i="34"/>
  <c r="A1939" i="34"/>
  <c r="U1943" i="34"/>
  <c r="W1943" i="34"/>
  <c r="A1943" i="34"/>
  <c r="U1951" i="34"/>
  <c r="W1951" i="34"/>
  <c r="A1951" i="34"/>
  <c r="U1955" i="34"/>
  <c r="W1955" i="34"/>
  <c r="A1955" i="34"/>
  <c r="U1959" i="34"/>
  <c r="W1959" i="34"/>
  <c r="A1959" i="34"/>
  <c r="U1963" i="34"/>
  <c r="W1963" i="34"/>
  <c r="A1963" i="34"/>
  <c r="U2018" i="34"/>
  <c r="W2018" i="34"/>
  <c r="A2018" i="34"/>
  <c r="U2022" i="34"/>
  <c r="W2022" i="34"/>
  <c r="A2022" i="34"/>
  <c r="W2084" i="34"/>
  <c r="U2084" i="34"/>
  <c r="A2084" i="34"/>
  <c r="W2088" i="34"/>
  <c r="U2088" i="34"/>
  <c r="A2088" i="34"/>
  <c r="W2092" i="34"/>
  <c r="U2092" i="34"/>
  <c r="A2092" i="34"/>
  <c r="W2096" i="34"/>
  <c r="U2096" i="34"/>
  <c r="A2096" i="34"/>
  <c r="W2100" i="34"/>
  <c r="U2100" i="34"/>
  <c r="A2100" i="34"/>
  <c r="W2104" i="34"/>
  <c r="U2104" i="34"/>
  <c r="A2104" i="34"/>
  <c r="W2108" i="34"/>
  <c r="U2108" i="34"/>
  <c r="A2108" i="34"/>
  <c r="W1842" i="34"/>
  <c r="U1842" i="34"/>
  <c r="A1842" i="34"/>
  <c r="U1871" i="34"/>
  <c r="W1871" i="34"/>
  <c r="A1871" i="34"/>
  <c r="U1875" i="34"/>
  <c r="W1875" i="34"/>
  <c r="A1875" i="34"/>
  <c r="W1898" i="34"/>
  <c r="U1898" i="34"/>
  <c r="A1898" i="34"/>
  <c r="W1902" i="34"/>
  <c r="U1902" i="34"/>
  <c r="A1902" i="34"/>
  <c r="W1917" i="34"/>
  <c r="U1917" i="34"/>
  <c r="A1917" i="34"/>
  <c r="W1790" i="34"/>
  <c r="U1790" i="34"/>
  <c r="A1790" i="34"/>
  <c r="W1794" i="34"/>
  <c r="U1794" i="34"/>
  <c r="A1794" i="34"/>
  <c r="W1798" i="34"/>
  <c r="U1798" i="34"/>
  <c r="A1798" i="34"/>
  <c r="U1844" i="34"/>
  <c r="W1844" i="34"/>
  <c r="A1844" i="34"/>
  <c r="U1848" i="34"/>
  <c r="W1848" i="34"/>
  <c r="A1848" i="34"/>
  <c r="U1852" i="34"/>
  <c r="W1852" i="34"/>
  <c r="A1852" i="34"/>
  <c r="U1856" i="34"/>
  <c r="W1856" i="34"/>
  <c r="A1856" i="34"/>
  <c r="W1881" i="34"/>
  <c r="U1881" i="34"/>
  <c r="A1881" i="34"/>
  <c r="W1885" i="34"/>
  <c r="U1885" i="34"/>
  <c r="A1885" i="34"/>
  <c r="W1906" i="34"/>
  <c r="U1906" i="34"/>
  <c r="A1906" i="34"/>
  <c r="W1910" i="34"/>
  <c r="U1910" i="34"/>
  <c r="A1910" i="34"/>
  <c r="U1919" i="34"/>
  <c r="W1919" i="34"/>
  <c r="A1919" i="34"/>
  <c r="U1947" i="34"/>
  <c r="W1947" i="34"/>
  <c r="A1947" i="34"/>
  <c r="U2082" i="34"/>
  <c r="W2082" i="34"/>
  <c r="A2082" i="34"/>
  <c r="T2323" i="34"/>
  <c r="U2323" i="34"/>
  <c r="R2323" i="34"/>
  <c r="S2323" i="34"/>
  <c r="W2323" i="34"/>
  <c r="A2323" i="34"/>
  <c r="W2329" i="34"/>
  <c r="U2329" i="34"/>
  <c r="A2329" i="34"/>
  <c r="U2355" i="34"/>
  <c r="W2355" i="34"/>
  <c r="A2355" i="34"/>
  <c r="U2359" i="34"/>
  <c r="W2359" i="34"/>
  <c r="A2359" i="34"/>
  <c r="W2368" i="34"/>
  <c r="U2368" i="34"/>
  <c r="A2368" i="34"/>
  <c r="W2372" i="34"/>
  <c r="U2372" i="34"/>
  <c r="A2372" i="34"/>
  <c r="U2379" i="34"/>
  <c r="W2379" i="34"/>
  <c r="A2379" i="34"/>
  <c r="U2383" i="34"/>
  <c r="W2383" i="34"/>
  <c r="A2383" i="34"/>
  <c r="U2387" i="34"/>
  <c r="W2387" i="34"/>
  <c r="A2387" i="34"/>
  <c r="W1970" i="34"/>
  <c r="U1970" i="34"/>
  <c r="A1970" i="34"/>
  <c r="W1974" i="34"/>
  <c r="U1974" i="34"/>
  <c r="A1974" i="34"/>
  <c r="U1978" i="34"/>
  <c r="W1978" i="34"/>
  <c r="A1978" i="34"/>
  <c r="U1982" i="34"/>
  <c r="W1982" i="34"/>
  <c r="A1982" i="34"/>
  <c r="U2027" i="34"/>
  <c r="W2027" i="34"/>
  <c r="A2027" i="34"/>
  <c r="U2031" i="34"/>
  <c r="W2031" i="34"/>
  <c r="A2031" i="34"/>
  <c r="U2035" i="34"/>
  <c r="W2035" i="34"/>
  <c r="A2035" i="34"/>
  <c r="W1698" i="34"/>
  <c r="U1698" i="34"/>
  <c r="A1698" i="34"/>
  <c r="W2376" i="34"/>
  <c r="U2376" i="34"/>
  <c r="A2376" i="34"/>
  <c r="U1704" i="34"/>
  <c r="W1704" i="34"/>
  <c r="A1704" i="34"/>
  <c r="U1712" i="34"/>
  <c r="W1712" i="34"/>
  <c r="A1712" i="34"/>
  <c r="R1802" i="34"/>
  <c r="S1802" i="34"/>
  <c r="W1802" i="34"/>
  <c r="T1802" i="34"/>
  <c r="U1802" i="34"/>
  <c r="A1802" i="34"/>
  <c r="U1808" i="34"/>
  <c r="W1808" i="34"/>
  <c r="A1808" i="34"/>
  <c r="U1812" i="34"/>
  <c r="W1812" i="34"/>
  <c r="A1812" i="34"/>
  <c r="U1924" i="34"/>
  <c r="W1924" i="34"/>
  <c r="A1924" i="34"/>
  <c r="U1755" i="34"/>
  <c r="W1755" i="34"/>
  <c r="A1755" i="34"/>
  <c r="U1759" i="34"/>
  <c r="W1759" i="34"/>
  <c r="A1759" i="34"/>
  <c r="U1763" i="34"/>
  <c r="W1763" i="34"/>
  <c r="A1763" i="34"/>
  <c r="U1767" i="34"/>
  <c r="W1767" i="34"/>
  <c r="A1767" i="34"/>
  <c r="U1816" i="34"/>
  <c r="W1816" i="34"/>
  <c r="A1816" i="34"/>
  <c r="U1820" i="34"/>
  <c r="W1820" i="34"/>
  <c r="A1820" i="34"/>
  <c r="U1859" i="34"/>
  <c r="W1859" i="34"/>
  <c r="A1859" i="34"/>
  <c r="W1897" i="34"/>
  <c r="U1897" i="34"/>
  <c r="A1897" i="34"/>
  <c r="W1701" i="34"/>
  <c r="U1701" i="34"/>
  <c r="A1701" i="34"/>
  <c r="W1718" i="34"/>
  <c r="U1718" i="34"/>
  <c r="A1718" i="34"/>
  <c r="U1736" i="34"/>
  <c r="W1736" i="34"/>
  <c r="A1736" i="34"/>
  <c r="W1722" i="34"/>
  <c r="U1722" i="34"/>
  <c r="A1722" i="34"/>
  <c r="W1726" i="34"/>
  <c r="U1726" i="34"/>
  <c r="A1726" i="34"/>
  <c r="W1730" i="34"/>
  <c r="U1730" i="34"/>
  <c r="A1730" i="34"/>
  <c r="W1737" i="34"/>
  <c r="U1737" i="34"/>
  <c r="A1737" i="34"/>
  <c r="W1741" i="34"/>
  <c r="U1741" i="34"/>
  <c r="A1741" i="34"/>
  <c r="U1768" i="34"/>
  <c r="W1768" i="34"/>
  <c r="A1768" i="34"/>
  <c r="U1772" i="34"/>
  <c r="W1772" i="34"/>
  <c r="A1772" i="34"/>
  <c r="U1776" i="34"/>
  <c r="W1776" i="34"/>
  <c r="A1776" i="34"/>
  <c r="W1749" i="34"/>
  <c r="U1749" i="34"/>
  <c r="A1749" i="34"/>
  <c r="W1753" i="34"/>
  <c r="U1753" i="34"/>
  <c r="A1753" i="34"/>
  <c r="U1708" i="34"/>
  <c r="W1708" i="34"/>
  <c r="A1708" i="34"/>
  <c r="U1780" i="34"/>
  <c r="W1780" i="34"/>
  <c r="A1780" i="34"/>
  <c r="U1784" i="34"/>
  <c r="W1784" i="34"/>
  <c r="A1784" i="34"/>
  <c r="U1788" i="34"/>
  <c r="W1788" i="34"/>
  <c r="A1788" i="34"/>
  <c r="U1832" i="34"/>
  <c r="W1832" i="34"/>
  <c r="A1832" i="34"/>
  <c r="U1836" i="34"/>
  <c r="W1836" i="34"/>
  <c r="A1836" i="34"/>
  <c r="U1840" i="34"/>
  <c r="W1840" i="34"/>
  <c r="A1840" i="34"/>
  <c r="U2115" i="34"/>
  <c r="W2115" i="34"/>
  <c r="A2115" i="34"/>
  <c r="U2123" i="34"/>
  <c r="W2123" i="34"/>
  <c r="A2123" i="34"/>
  <c r="U2127" i="34"/>
  <c r="W2127" i="34"/>
  <c r="A2127" i="34"/>
  <c r="U2131" i="34"/>
  <c r="W2131" i="34"/>
  <c r="A2131" i="34"/>
  <c r="U2135" i="34"/>
  <c r="W2135" i="34"/>
  <c r="A2135" i="34"/>
  <c r="U2139" i="34"/>
  <c r="W2139" i="34"/>
  <c r="A2139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247" i="34"/>
  <c r="W2247" i="34"/>
  <c r="A2247" i="34"/>
  <c r="U2251" i="34"/>
  <c r="W2251" i="34"/>
  <c r="A2251" i="34"/>
  <c r="U1933" i="34"/>
  <c r="W1933" i="34"/>
  <c r="A1933" i="34"/>
  <c r="U2334" i="34"/>
  <c r="W2334" i="34"/>
  <c r="A2334" i="34"/>
  <c r="U2338" i="34"/>
  <c r="W2338" i="34"/>
  <c r="A2338" i="34"/>
  <c r="W2391" i="34"/>
  <c r="U2391" i="34"/>
  <c r="A2391" i="34"/>
  <c r="U2395" i="34"/>
  <c r="W2395" i="34"/>
  <c r="A2395" i="34"/>
  <c r="U1940" i="34"/>
  <c r="W1940" i="34"/>
  <c r="A1940" i="34"/>
  <c r="U1948" i="34"/>
  <c r="W1948" i="34"/>
  <c r="A1948" i="34"/>
  <c r="U1952" i="34"/>
  <c r="W1952" i="34"/>
  <c r="A1952" i="34"/>
  <c r="U1956" i="34"/>
  <c r="W1956" i="34"/>
  <c r="A1956" i="34"/>
  <c r="U1960" i="34"/>
  <c r="W1960" i="34"/>
  <c r="A1960" i="34"/>
  <c r="U1964" i="34"/>
  <c r="W1964" i="34"/>
  <c r="A1964" i="34"/>
  <c r="U2019" i="34"/>
  <c r="W2019" i="34"/>
  <c r="A2019" i="34"/>
  <c r="U2023" i="34"/>
  <c r="W2023" i="34"/>
  <c r="A2023" i="34"/>
  <c r="W2085" i="34"/>
  <c r="U2085" i="34"/>
  <c r="A2085" i="34"/>
  <c r="W2089" i="34"/>
  <c r="U2089" i="34"/>
  <c r="A2089" i="34"/>
  <c r="W2093" i="34"/>
  <c r="U2093" i="34"/>
  <c r="A2093" i="34"/>
  <c r="W2097" i="34"/>
  <c r="U2097" i="34"/>
  <c r="A2097" i="34"/>
  <c r="W2101" i="34"/>
  <c r="U2101" i="34"/>
  <c r="A2101" i="34"/>
  <c r="W2105" i="34"/>
  <c r="U2105" i="34"/>
  <c r="A2105" i="34"/>
  <c r="W2109" i="34"/>
  <c r="U2109" i="34"/>
  <c r="A2109" i="34"/>
  <c r="U1843" i="34"/>
  <c r="W1843" i="34"/>
  <c r="A1843" i="34"/>
  <c r="U1872" i="34"/>
  <c r="W1872" i="34"/>
  <c r="A1872" i="34"/>
  <c r="U1876" i="34"/>
  <c r="W1876" i="34"/>
  <c r="A1876" i="34"/>
  <c r="U1899" i="34"/>
  <c r="W1899" i="34"/>
  <c r="A1899" i="34"/>
  <c r="U1903" i="34"/>
  <c r="W1903" i="34"/>
  <c r="A1903" i="34"/>
  <c r="W1918" i="34"/>
  <c r="U1918" i="34"/>
  <c r="A1918" i="34"/>
  <c r="U1791" i="34"/>
  <c r="W1791" i="34"/>
  <c r="A1791" i="34"/>
  <c r="U1795" i="34"/>
  <c r="W1795" i="34"/>
  <c r="A1795" i="34"/>
  <c r="U1799" i="34"/>
  <c r="W1799" i="34"/>
  <c r="A1799" i="34"/>
  <c r="W1845" i="34"/>
  <c r="U1845" i="34"/>
  <c r="A1845" i="34"/>
  <c r="W1849" i="34"/>
  <c r="U1849" i="34"/>
  <c r="A1849" i="34"/>
  <c r="W1853" i="34"/>
  <c r="U1853" i="34"/>
  <c r="A1853" i="34"/>
  <c r="W1857" i="34"/>
  <c r="U1857" i="34"/>
  <c r="A1857" i="34"/>
  <c r="W1882" i="34"/>
  <c r="U1882" i="34"/>
  <c r="A1882" i="34"/>
  <c r="W1886" i="34"/>
  <c r="U1886" i="34"/>
  <c r="A1886" i="34"/>
  <c r="U1907" i="34"/>
  <c r="W1907" i="34"/>
  <c r="A1907" i="34"/>
  <c r="U1911" i="34"/>
  <c r="W1911" i="34"/>
  <c r="A1911" i="34"/>
  <c r="U1920" i="34"/>
  <c r="W1920" i="34"/>
  <c r="A1920" i="34"/>
  <c r="S1966" i="34"/>
  <c r="W1966" i="34"/>
  <c r="U1966" i="34"/>
  <c r="R1966" i="34"/>
  <c r="T1966" i="34"/>
  <c r="A1966" i="34"/>
  <c r="U2083" i="34"/>
  <c r="W2083" i="34"/>
  <c r="A2083" i="34"/>
  <c r="S2324" i="34"/>
  <c r="W2324" i="34"/>
  <c r="T2324" i="34"/>
  <c r="U2324" i="34"/>
  <c r="R2324" i="34"/>
  <c r="A2324" i="34"/>
  <c r="U2330" i="34"/>
  <c r="W2330" i="34"/>
  <c r="A2330" i="34"/>
  <c r="W2356" i="34"/>
  <c r="U2356" i="34"/>
  <c r="A2356" i="34"/>
  <c r="W2360" i="34"/>
  <c r="U2360" i="34"/>
  <c r="A2360" i="34"/>
  <c r="W2369" i="34"/>
  <c r="U2369" i="34"/>
  <c r="A2369" i="34"/>
  <c r="W2373" i="34"/>
  <c r="U2373" i="34"/>
  <c r="A2373" i="34"/>
  <c r="W2380" i="34"/>
  <c r="U2380" i="34"/>
  <c r="A2380" i="34"/>
  <c r="W2384" i="34"/>
  <c r="U2384" i="34"/>
  <c r="A2384" i="34"/>
  <c r="W2388" i="34"/>
  <c r="U2388" i="34"/>
  <c r="A2388" i="34"/>
  <c r="W1971" i="34"/>
  <c r="U1971" i="34"/>
  <c r="A1971" i="34"/>
  <c r="W1975" i="34"/>
  <c r="U1975" i="34"/>
  <c r="A1975" i="34"/>
  <c r="U1979" i="34"/>
  <c r="W1979" i="34"/>
  <c r="A1979" i="34"/>
  <c r="U1983" i="34"/>
  <c r="W1983" i="34"/>
  <c r="A1983" i="34"/>
  <c r="W2028" i="34"/>
  <c r="U2028" i="34"/>
  <c r="A2028" i="34"/>
  <c r="W2032" i="34"/>
  <c r="U2032" i="34"/>
  <c r="A2032" i="34"/>
  <c r="W2036" i="34"/>
  <c r="U2036" i="34"/>
  <c r="A2036" i="34"/>
  <c r="U1925" i="34"/>
  <c r="W1925" i="34"/>
  <c r="A1925" i="34"/>
  <c r="U2785" i="34"/>
  <c r="W2785" i="34"/>
  <c r="A2785" i="34"/>
  <c r="W1705" i="34"/>
  <c r="U1705" i="34"/>
  <c r="A1705" i="34"/>
  <c r="W1713" i="34"/>
  <c r="U1713" i="34"/>
  <c r="A1713" i="34"/>
  <c r="U1803" i="34"/>
  <c r="R1803" i="34"/>
  <c r="S1803" i="34"/>
  <c r="W1803" i="34"/>
  <c r="T1803" i="34"/>
  <c r="A1803" i="34"/>
  <c r="W1809" i="34"/>
  <c r="U1809" i="34"/>
  <c r="A1809" i="34"/>
  <c r="S1921" i="34"/>
  <c r="T1921" i="34"/>
  <c r="U1921" i="34"/>
  <c r="R1921" i="34"/>
  <c r="W1921" i="34"/>
  <c r="A1921" i="34"/>
  <c r="U1928" i="34"/>
  <c r="W1928" i="34"/>
  <c r="A1928" i="34"/>
  <c r="U1756" i="34"/>
  <c r="W1756" i="34"/>
  <c r="A1756" i="34"/>
  <c r="U1760" i="34"/>
  <c r="W1760" i="34"/>
  <c r="A1760" i="34"/>
  <c r="U1764" i="34"/>
  <c r="W1764" i="34"/>
  <c r="A1764" i="34"/>
  <c r="W1813" i="34"/>
  <c r="U1813" i="34"/>
  <c r="A1813" i="34"/>
  <c r="W1817" i="34"/>
  <c r="U1817" i="34"/>
  <c r="A1817" i="34"/>
  <c r="W1821" i="34"/>
  <c r="U1821" i="34"/>
  <c r="A1821" i="34"/>
  <c r="U1867" i="34"/>
  <c r="W1867" i="34"/>
  <c r="A1867" i="34"/>
  <c r="W1914" i="34"/>
  <c r="U1914" i="34"/>
  <c r="A1914" i="34"/>
  <c r="W1702" i="34"/>
  <c r="U1702" i="34"/>
  <c r="A1702" i="34"/>
  <c r="W1706" i="34"/>
  <c r="U1706" i="34"/>
  <c r="A1706" i="34"/>
  <c r="U1719" i="34"/>
  <c r="W1719" i="34"/>
  <c r="A1719" i="34"/>
  <c r="U1723" i="34"/>
  <c r="W1723" i="34"/>
  <c r="A1723" i="34"/>
  <c r="U1727" i="34"/>
  <c r="W1727" i="34"/>
  <c r="A1727" i="34"/>
  <c r="U1731" i="34"/>
  <c r="W1731" i="34"/>
  <c r="A1731" i="34"/>
  <c r="W1738" i="34"/>
  <c r="U1738" i="34"/>
  <c r="A1738" i="34"/>
  <c r="W1742" i="34"/>
  <c r="U1742" i="34"/>
  <c r="A1742" i="34"/>
  <c r="W1769" i="34"/>
  <c r="U1769" i="34"/>
  <c r="A1769" i="34"/>
  <c r="W1773" i="34"/>
  <c r="U1773" i="34"/>
  <c r="A1773" i="34"/>
  <c r="W1777" i="34"/>
  <c r="U1777" i="34"/>
  <c r="A1777" i="34"/>
  <c r="W1750" i="34"/>
  <c r="U1750" i="34"/>
  <c r="A1750" i="34"/>
  <c r="W1754" i="34"/>
  <c r="U1754" i="34"/>
  <c r="A1754" i="34"/>
  <c r="W1745" i="34"/>
  <c r="U1745" i="34"/>
  <c r="A1745" i="34"/>
  <c r="W1781" i="34"/>
  <c r="U1781" i="34"/>
  <c r="A1781" i="34"/>
  <c r="W1785" i="34"/>
  <c r="U1785" i="34"/>
  <c r="A1785" i="34"/>
  <c r="W1789" i="34"/>
  <c r="U1789" i="34"/>
  <c r="A1789" i="34"/>
  <c r="W1833" i="34"/>
  <c r="U1833" i="34"/>
  <c r="A1833" i="34"/>
  <c r="W1837" i="34"/>
  <c r="U1837" i="34"/>
  <c r="A1837" i="34"/>
  <c r="A1320" i="34"/>
  <c r="A1346" i="34"/>
  <c r="A1348" i="34"/>
  <c r="A1350" i="34"/>
  <c r="A1352" i="34"/>
  <c r="A1389" i="34"/>
  <c r="A1391" i="34"/>
  <c r="A1393" i="34"/>
  <c r="A1395" i="34"/>
  <c r="W425" i="34"/>
  <c r="U425" i="34"/>
  <c r="U427" i="34"/>
  <c r="W427" i="34"/>
  <c r="W429" i="34"/>
  <c r="U429" i="34"/>
  <c r="U432" i="34"/>
  <c r="W432" i="34"/>
  <c r="W434" i="34"/>
  <c r="U434" i="34"/>
  <c r="U436" i="34"/>
  <c r="W436" i="34"/>
  <c r="W438" i="34"/>
  <c r="U438" i="34"/>
  <c r="U440" i="34"/>
  <c r="W440" i="34"/>
  <c r="U465" i="34"/>
  <c r="W465" i="34"/>
  <c r="W467" i="34"/>
  <c r="U467" i="34"/>
  <c r="U469" i="34"/>
  <c r="W469" i="34"/>
  <c r="W471" i="34"/>
  <c r="U471" i="34"/>
  <c r="U493" i="34"/>
  <c r="W493" i="34"/>
  <c r="W495" i="34"/>
  <c r="U495" i="34"/>
  <c r="U497" i="34"/>
  <c r="W497" i="34"/>
  <c r="W499" i="34"/>
  <c r="U499" i="34"/>
  <c r="U513" i="34"/>
  <c r="W513" i="34"/>
  <c r="W515" i="34"/>
  <c r="U515" i="34"/>
  <c r="U517" i="34"/>
  <c r="W517" i="34"/>
  <c r="W527" i="34"/>
  <c r="U527" i="34"/>
  <c r="W532" i="34"/>
  <c r="U532" i="34"/>
  <c r="W333" i="34"/>
  <c r="U333" i="34"/>
  <c r="U335" i="34"/>
  <c r="W335" i="34"/>
  <c r="W337" i="34"/>
  <c r="U337" i="34"/>
  <c r="U339" i="34"/>
  <c r="W339" i="34"/>
  <c r="W341" i="34"/>
  <c r="U341" i="34"/>
  <c r="W360" i="34"/>
  <c r="U360" i="34"/>
  <c r="U362" i="34"/>
  <c r="W362" i="34"/>
  <c r="W364" i="34"/>
  <c r="U364" i="34"/>
  <c r="U366" i="34"/>
  <c r="W366" i="34"/>
  <c r="W416" i="34"/>
  <c r="U416" i="34"/>
  <c r="U418" i="34"/>
  <c r="W418" i="34"/>
  <c r="W1431" i="34"/>
  <c r="U1431" i="34"/>
  <c r="A1431" i="34"/>
  <c r="U1433" i="34"/>
  <c r="W1433" i="34"/>
  <c r="A1433" i="34"/>
  <c r="W1435" i="34"/>
  <c r="U1435" i="34"/>
  <c r="A1435" i="34"/>
  <c r="U1437" i="34"/>
  <c r="W1437" i="34"/>
  <c r="A1437" i="34"/>
  <c r="W1439" i="34"/>
  <c r="U1439" i="34"/>
  <c r="A1439" i="34"/>
  <c r="U1441" i="34"/>
  <c r="W1441" i="34"/>
  <c r="A1441" i="34"/>
  <c r="U1458" i="34"/>
  <c r="W1458" i="34"/>
  <c r="A1458" i="34"/>
  <c r="W1460" i="34"/>
  <c r="U1460" i="34"/>
  <c r="A1460" i="34"/>
  <c r="U1462" i="34"/>
  <c r="W1462" i="34"/>
  <c r="A1462" i="34"/>
  <c r="W1495" i="34"/>
  <c r="U1495" i="34"/>
  <c r="A1495" i="34"/>
  <c r="W1531" i="34"/>
  <c r="U1531" i="34"/>
  <c r="A1531" i="34"/>
  <c r="W1533" i="34"/>
  <c r="U1533" i="34"/>
  <c r="A1533" i="34"/>
  <c r="U1535" i="34"/>
  <c r="W1535" i="34"/>
  <c r="A1535" i="34"/>
  <c r="W1537" i="34"/>
  <c r="U1537" i="34"/>
  <c r="A1537" i="34"/>
  <c r="U1588" i="34"/>
  <c r="W1588" i="34"/>
  <c r="A1588" i="34"/>
  <c r="W1590" i="34"/>
  <c r="U1590" i="34"/>
  <c r="A1590" i="34"/>
  <c r="U1592" i="34"/>
  <c r="W1592" i="34"/>
  <c r="A1592" i="34"/>
  <c r="W1594" i="34"/>
  <c r="U1594" i="34"/>
  <c r="A1594" i="34"/>
  <c r="U1596" i="34"/>
  <c r="W1596" i="34"/>
  <c r="A1596" i="34"/>
  <c r="U1619" i="34"/>
  <c r="W1619" i="34"/>
  <c r="A1619" i="34"/>
  <c r="W1621" i="34"/>
  <c r="U1621" i="34"/>
  <c r="A1621" i="34"/>
  <c r="U1623" i="34"/>
  <c r="W1623" i="34"/>
  <c r="A1623" i="34"/>
  <c r="W1625" i="34"/>
  <c r="U1625" i="34"/>
  <c r="A1625" i="34"/>
  <c r="U1644" i="34"/>
  <c r="W1644" i="34"/>
  <c r="A1644" i="34"/>
  <c r="W1646" i="34"/>
  <c r="U1646" i="34"/>
  <c r="A1646" i="34"/>
  <c r="U1648" i="34"/>
  <c r="W1648" i="34"/>
  <c r="A1648" i="34"/>
  <c r="W1650" i="34"/>
  <c r="U1650" i="34"/>
  <c r="A1650" i="34"/>
  <c r="W1678" i="34"/>
  <c r="U1678" i="34"/>
  <c r="A1678" i="34"/>
  <c r="U1680" i="34"/>
  <c r="W1680" i="34"/>
  <c r="A1680" i="34"/>
  <c r="W1682" i="34"/>
  <c r="U1682" i="34"/>
  <c r="A1682" i="34"/>
  <c r="U1684" i="34"/>
  <c r="W1684" i="34"/>
  <c r="A1684" i="34"/>
  <c r="W1686" i="34"/>
  <c r="U1686" i="34"/>
  <c r="A1686" i="34"/>
  <c r="W2040" i="34"/>
  <c r="U2040" i="34"/>
  <c r="A2040" i="34"/>
  <c r="W2041" i="34"/>
  <c r="U2041" i="34"/>
  <c r="A2041" i="34"/>
  <c r="W2120" i="34"/>
  <c r="U2120" i="34"/>
  <c r="A2120" i="34"/>
  <c r="W2132" i="34"/>
  <c r="U2132" i="34"/>
  <c r="A2132" i="34"/>
  <c r="W2224" i="34"/>
  <c r="U2224" i="34"/>
  <c r="A2224" i="34"/>
  <c r="W2228" i="34"/>
  <c r="U2228" i="34"/>
  <c r="A2228" i="34"/>
  <c r="W2232" i="34"/>
  <c r="U2232" i="34"/>
  <c r="A2232" i="34"/>
  <c r="W2236" i="34"/>
  <c r="U2236" i="34"/>
  <c r="A2236" i="34"/>
  <c r="W2240" i="34"/>
  <c r="U2240" i="34"/>
  <c r="A2240" i="34"/>
  <c r="W2244" i="34"/>
  <c r="U2244" i="34"/>
  <c r="A2244" i="34"/>
  <c r="W2248" i="34"/>
  <c r="U2248" i="34"/>
  <c r="A2248" i="34"/>
  <c r="W2252" i="34"/>
  <c r="U2252" i="34"/>
  <c r="A2252" i="34"/>
  <c r="W1934" i="34"/>
  <c r="U1934" i="34"/>
  <c r="A1934" i="34"/>
  <c r="U2335" i="34"/>
  <c r="W2335" i="34"/>
  <c r="A2335" i="34"/>
  <c r="U2339" i="34"/>
  <c r="W2339" i="34"/>
  <c r="A2339" i="34"/>
  <c r="W2392" i="34"/>
  <c r="U2392" i="34"/>
  <c r="A2392" i="34"/>
  <c r="U1937" i="34"/>
  <c r="W1937" i="34"/>
  <c r="A1937" i="34"/>
  <c r="U1941" i="34"/>
  <c r="W1941" i="34"/>
  <c r="A1941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U1965" i="34"/>
  <c r="W1965" i="34"/>
  <c r="A1965" i="34"/>
  <c r="W2020" i="34"/>
  <c r="U2020" i="34"/>
  <c r="A2020" i="34"/>
  <c r="W2024" i="34"/>
  <c r="U2024" i="34"/>
  <c r="A2024" i="34"/>
  <c r="U2086" i="34"/>
  <c r="W2086" i="34"/>
  <c r="A2086" i="34"/>
  <c r="U2090" i="34"/>
  <c r="W2090" i="34"/>
  <c r="A2090" i="34"/>
  <c r="U2094" i="34"/>
  <c r="W2094" i="34"/>
  <c r="A2094" i="34"/>
  <c r="U2098" i="34"/>
  <c r="W2098" i="34"/>
  <c r="A2098" i="34"/>
  <c r="U2102" i="34"/>
  <c r="W2102" i="34"/>
  <c r="A2102" i="34"/>
  <c r="U2106" i="34"/>
  <c r="W2106" i="34"/>
  <c r="A2106" i="34"/>
  <c r="U2110" i="34"/>
  <c r="W2110" i="34"/>
  <c r="A2110" i="34"/>
  <c r="W1869" i="34"/>
  <c r="U1869" i="34"/>
  <c r="A1869" i="34"/>
  <c r="W1873" i="34"/>
  <c r="U1873" i="34"/>
  <c r="A1873" i="34"/>
  <c r="W1877" i="34"/>
  <c r="U1877" i="34"/>
  <c r="A1877" i="34"/>
  <c r="U1900" i="34"/>
  <c r="W1900" i="34"/>
  <c r="A1900" i="34"/>
  <c r="U1904" i="34"/>
  <c r="W1904" i="34"/>
  <c r="A1904" i="34"/>
  <c r="W1709" i="34"/>
  <c r="U1709" i="34"/>
  <c r="A1709" i="34"/>
  <c r="U1792" i="34"/>
  <c r="W1792" i="34"/>
  <c r="A1792" i="34"/>
  <c r="U1796" i="34"/>
  <c r="W1796" i="34"/>
  <c r="A1796" i="34"/>
  <c r="U1800" i="34"/>
  <c r="W1800" i="34"/>
  <c r="A1800" i="34"/>
  <c r="W1846" i="34"/>
  <c r="U1846" i="34"/>
  <c r="A1846" i="34"/>
  <c r="W1850" i="34"/>
  <c r="U1850" i="34"/>
  <c r="A1850" i="34"/>
  <c r="W1854" i="34"/>
  <c r="U1854" i="34"/>
  <c r="A1854" i="34"/>
  <c r="U1879" i="34"/>
  <c r="W1879" i="34"/>
  <c r="A1879" i="34"/>
  <c r="U1883" i="34"/>
  <c r="W1883" i="34"/>
  <c r="A1883" i="34"/>
  <c r="U1887" i="34"/>
  <c r="W1887" i="34"/>
  <c r="A1887" i="34"/>
  <c r="U1908" i="34"/>
  <c r="W1908" i="34"/>
  <c r="A1908" i="34"/>
  <c r="U1912" i="34"/>
  <c r="W1912" i="34"/>
  <c r="A1912" i="34"/>
  <c r="U1932" i="34"/>
  <c r="W1932" i="34"/>
  <c r="A1932" i="34"/>
  <c r="R1967" i="34"/>
  <c r="T1967" i="34"/>
  <c r="W1967" i="34"/>
  <c r="S1967" i="34"/>
  <c r="U1967" i="34"/>
  <c r="A1967" i="34"/>
  <c r="T2111" i="34"/>
  <c r="U2111" i="34"/>
  <c r="R2111" i="34"/>
  <c r="S2111" i="34"/>
  <c r="W2111" i="34"/>
  <c r="A2111" i="34"/>
  <c r="U2326" i="34"/>
  <c r="R2326" i="34"/>
  <c r="S2326" i="34"/>
  <c r="W2326" i="34"/>
  <c r="T2326" i="34"/>
  <c r="A2326" i="34"/>
  <c r="U2331" i="34"/>
  <c r="W2331" i="34"/>
  <c r="A2331" i="34"/>
  <c r="W2357" i="34"/>
  <c r="U2357" i="34"/>
  <c r="A2357" i="34"/>
  <c r="W2361" i="34"/>
  <c r="U2361" i="34"/>
  <c r="A2361" i="34"/>
  <c r="U2370" i="34"/>
  <c r="W2370" i="34"/>
  <c r="A2370" i="34"/>
  <c r="W2377" i="34"/>
  <c r="U2377" i="34"/>
  <c r="A2377" i="34"/>
  <c r="W2381" i="34"/>
  <c r="U2381" i="34"/>
  <c r="A2381" i="34"/>
  <c r="W2385" i="34"/>
  <c r="U2385" i="34"/>
  <c r="A2385" i="34"/>
  <c r="U1968" i="34"/>
  <c r="W1968" i="34"/>
  <c r="A1968" i="34"/>
  <c r="U1972" i="34"/>
  <c r="W1972" i="34"/>
  <c r="A1972" i="34"/>
  <c r="W1976" i="34"/>
  <c r="U1976" i="34"/>
  <c r="A1976" i="34"/>
  <c r="W1980" i="34"/>
  <c r="U1980" i="34"/>
  <c r="A1980" i="34"/>
  <c r="W1984" i="34"/>
  <c r="U1984" i="34"/>
  <c r="A1984" i="34"/>
  <c r="W2029" i="34"/>
  <c r="U2029" i="34"/>
  <c r="A2029" i="34"/>
  <c r="W2033" i="34"/>
  <c r="U2033" i="34"/>
  <c r="A2033" i="34"/>
  <c r="W2037" i="34"/>
  <c r="U2037" i="34"/>
  <c r="A2037" i="34"/>
  <c r="W1927" i="34"/>
  <c r="U1927" i="34"/>
  <c r="A1927" i="34"/>
  <c r="W2787" i="34"/>
  <c r="U2787" i="34"/>
  <c r="A2787" i="34"/>
  <c r="R1710" i="34"/>
  <c r="S1710" i="34"/>
  <c r="W1710" i="34"/>
  <c r="T1710" i="34"/>
  <c r="U1710" i="34"/>
  <c r="A1710" i="34"/>
  <c r="W1714" i="34"/>
  <c r="U1714" i="34"/>
  <c r="A1714" i="34"/>
  <c r="T1804" i="34"/>
  <c r="U1804" i="34"/>
  <c r="R1804" i="34"/>
  <c r="S1804" i="34"/>
  <c r="W1804" i="34"/>
  <c r="A1804" i="34"/>
  <c r="W1810" i="34"/>
  <c r="U1810" i="34"/>
  <c r="A1810" i="34"/>
  <c r="S1922" i="34"/>
  <c r="W1922" i="34"/>
  <c r="T1922" i="34"/>
  <c r="U1922" i="34"/>
  <c r="R1922" i="34"/>
  <c r="A1922" i="34"/>
  <c r="U1929" i="34"/>
  <c r="W1929" i="34"/>
  <c r="A1929" i="34"/>
  <c r="W1757" i="34"/>
  <c r="U1757" i="34"/>
  <c r="A1757" i="34"/>
  <c r="W1761" i="34"/>
  <c r="U1761" i="34"/>
  <c r="A1761" i="34"/>
  <c r="W1765" i="34"/>
  <c r="U1765" i="34"/>
  <c r="A1765" i="34"/>
  <c r="W1814" i="34"/>
  <c r="U1814" i="34"/>
  <c r="A1814" i="34"/>
  <c r="W1818" i="34"/>
  <c r="U1818" i="34"/>
  <c r="A1818" i="34"/>
  <c r="W1822" i="34"/>
  <c r="U1822" i="34"/>
  <c r="A1822" i="34"/>
  <c r="U1895" i="34"/>
  <c r="W1895" i="34"/>
  <c r="A1895" i="34"/>
  <c r="U1915" i="34"/>
  <c r="W1915" i="34"/>
  <c r="A1915" i="34"/>
  <c r="U1716" i="34"/>
  <c r="W1716" i="34"/>
  <c r="A1716" i="34"/>
  <c r="U1707" i="34"/>
  <c r="W1707" i="34"/>
  <c r="A1707" i="34"/>
  <c r="U1720" i="34"/>
  <c r="W1720" i="34"/>
  <c r="A1720" i="34"/>
  <c r="U1724" i="34"/>
  <c r="W1724" i="34"/>
  <c r="A1724" i="34"/>
  <c r="U1728" i="34"/>
  <c r="W1728" i="34"/>
  <c r="A1728" i="34"/>
  <c r="U1732" i="34"/>
  <c r="W1732" i="34"/>
  <c r="A1732" i="34"/>
  <c r="U1739" i="34"/>
  <c r="W1739" i="34"/>
  <c r="A1739" i="34"/>
  <c r="U1743" i="34"/>
  <c r="W1743" i="34"/>
  <c r="A1743" i="34"/>
  <c r="W1770" i="34"/>
  <c r="U1770" i="34"/>
  <c r="A1770" i="34"/>
  <c r="W1774" i="34"/>
  <c r="U1774" i="34"/>
  <c r="A1774" i="34"/>
  <c r="U1747" i="34"/>
  <c r="W1747" i="34"/>
  <c r="A1747" i="34"/>
  <c r="U1751" i="34"/>
  <c r="W1751" i="34"/>
  <c r="A1751" i="34"/>
  <c r="U1828" i="34"/>
  <c r="W1828" i="34"/>
  <c r="A1828" i="34"/>
  <c r="W1778" i="34"/>
  <c r="U1778" i="34"/>
  <c r="A1778" i="34"/>
  <c r="W1782" i="34"/>
  <c r="U1782" i="34"/>
  <c r="A1782" i="34"/>
  <c r="W1786" i="34"/>
  <c r="U1786" i="34"/>
  <c r="A1786" i="34"/>
  <c r="W1830" i="34"/>
  <c r="U1830" i="34"/>
  <c r="A1830" i="34"/>
  <c r="W1834" i="34"/>
  <c r="U1834" i="34"/>
  <c r="A1834" i="34"/>
  <c r="W1838" i="34"/>
  <c r="U1838" i="34"/>
  <c r="A1838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43" i="34" l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A1079" i="34" s="1"/>
  <c r="B1078" i="34"/>
  <c r="B1077" i="34"/>
  <c r="B870" i="34"/>
  <c r="B843" i="34"/>
  <c r="B772" i="34"/>
  <c r="B781" i="34"/>
  <c r="B762" i="34"/>
  <c r="B779" i="34"/>
  <c r="B830" i="34"/>
  <c r="B858" i="34"/>
  <c r="B861" i="34"/>
  <c r="B850" i="34"/>
  <c r="B829" i="34"/>
  <c r="B766" i="34"/>
  <c r="B765" i="34"/>
  <c r="B831" i="34"/>
  <c r="B805" i="34"/>
  <c r="B803" i="34"/>
  <c r="B770" i="34"/>
  <c r="B790" i="34"/>
  <c r="B775" i="34"/>
  <c r="B773" i="34"/>
  <c r="B808" i="34"/>
  <c r="B785" i="34"/>
  <c r="B839" i="34"/>
  <c r="B767" i="34"/>
  <c r="B864" i="34"/>
  <c r="B763" i="34"/>
  <c r="B868" i="34"/>
  <c r="B806" i="34"/>
  <c r="B824" i="34"/>
  <c r="B846" i="34"/>
  <c r="B819" i="34"/>
  <c r="B833" i="34"/>
  <c r="B855" i="34"/>
  <c r="B840" i="34"/>
  <c r="B821" i="34"/>
  <c r="B859" i="34"/>
  <c r="B799" i="34"/>
  <c r="B761" i="34"/>
  <c r="B760" i="34"/>
  <c r="B754" i="34"/>
  <c r="B753" i="34"/>
  <c r="B752" i="34"/>
  <c r="B759" i="34"/>
  <c r="B725" i="34"/>
  <c r="B700" i="34"/>
  <c r="B681" i="34"/>
  <c r="B731" i="34"/>
  <c r="B709" i="34"/>
  <c r="B708" i="34"/>
  <c r="B714" i="34"/>
  <c r="B713" i="34"/>
  <c r="B704" i="34"/>
  <c r="B736" i="34"/>
  <c r="B667" i="34"/>
  <c r="B665" i="34"/>
  <c r="B664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4" i="34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75" i="34"/>
  <c r="B1276" i="34"/>
  <c r="B1277" i="34"/>
  <c r="B1278" i="34"/>
  <c r="B1279" i="34"/>
  <c r="B1280" i="34"/>
  <c r="B1281" i="34"/>
  <c r="B1282" i="34"/>
  <c r="B1296" i="34"/>
  <c r="B1297" i="34"/>
  <c r="B1298" i="34"/>
  <c r="B1299" i="34"/>
  <c r="B1300" i="34"/>
  <c r="B1301" i="34"/>
  <c r="B1302" i="34"/>
  <c r="B1303" i="34"/>
  <c r="B1304" i="34"/>
  <c r="B1305" i="34"/>
  <c r="B1332" i="34"/>
  <c r="B1333" i="34"/>
  <c r="B1334" i="34"/>
  <c r="B1335" i="34"/>
  <c r="B1336" i="34"/>
  <c r="B1337" i="34"/>
  <c r="B1356" i="34"/>
  <c r="B1357" i="34"/>
  <c r="B1358" i="34"/>
  <c r="B1359" i="34"/>
  <c r="B1360" i="34"/>
  <c r="B1361" i="34"/>
  <c r="B1362" i="34"/>
  <c r="B1363" i="34"/>
  <c r="B1373" i="34"/>
  <c r="B1374" i="34"/>
  <c r="B1375" i="34"/>
  <c r="B1376" i="34"/>
  <c r="B1377" i="34"/>
  <c r="B1378" i="34"/>
  <c r="B1379" i="34"/>
  <c r="B1380" i="34"/>
  <c r="B1467" i="34"/>
  <c r="B1468" i="34"/>
  <c r="B1469" i="34"/>
  <c r="B1470" i="34"/>
  <c r="B1471" i="34"/>
  <c r="B1472" i="34"/>
  <c r="B1473" i="34"/>
  <c r="B1474" i="34"/>
  <c r="B1475" i="34"/>
  <c r="B1477" i="34"/>
  <c r="B1478" i="34"/>
  <c r="B1479" i="34"/>
  <c r="B1480" i="34"/>
  <c r="B1481" i="34"/>
  <c r="B1482" i="34"/>
  <c r="B1483" i="34"/>
  <c r="B1484" i="34"/>
  <c r="B1485" i="34"/>
  <c r="B1486" i="34"/>
  <c r="B1487" i="34"/>
  <c r="B1505" i="34"/>
  <c r="B1506" i="34"/>
  <c r="B1507" i="34"/>
  <c r="B1508" i="34"/>
  <c r="B1509" i="34"/>
  <c r="B1510" i="34"/>
  <c r="B1511" i="34"/>
  <c r="B1512" i="34"/>
  <c r="B1542" i="34"/>
  <c r="B1543" i="34"/>
  <c r="B1544" i="34"/>
  <c r="B1545" i="34"/>
  <c r="B1546" i="34"/>
  <c r="B1547" i="34"/>
  <c r="B1548" i="34"/>
  <c r="B1549" i="34"/>
  <c r="B1557" i="34"/>
  <c r="B1558" i="34"/>
  <c r="B1559" i="34"/>
  <c r="B1560" i="34"/>
  <c r="B1561" i="34"/>
  <c r="B1562" i="34"/>
  <c r="B1563" i="34"/>
  <c r="B1606" i="34"/>
  <c r="B1607" i="34"/>
  <c r="B1608" i="34"/>
  <c r="B1253" i="34"/>
  <c r="B1339" i="34"/>
  <c r="B1338" i="34"/>
  <c r="B1313" i="34"/>
  <c r="B1312" i="34"/>
  <c r="B1311" i="34"/>
  <c r="B1310" i="34"/>
  <c r="B1309" i="34"/>
  <c r="B1308" i="34"/>
  <c r="B1307" i="34"/>
  <c r="B1306" i="34"/>
  <c r="B1609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388" i="34"/>
  <c r="B1387" i="34"/>
  <c r="B1386" i="34"/>
  <c r="B1385" i="34"/>
  <c r="B1384" i="34"/>
  <c r="B1383" i="34"/>
  <c r="B1382" i="34"/>
  <c r="B1381" i="34"/>
  <c r="B1345" i="34"/>
  <c r="B1344" i="34"/>
  <c r="B1343" i="34"/>
  <c r="B1342" i="34"/>
  <c r="B1341" i="34"/>
  <c r="B1340" i="34"/>
  <c r="B1580" i="34"/>
  <c r="B1579" i="34"/>
  <c r="B1564" i="34"/>
  <c r="B1529" i="34"/>
  <c r="B1528" i="34"/>
  <c r="B1527" i="34"/>
  <c r="B1526" i="34"/>
  <c r="B1525" i="34"/>
  <c r="B1524" i="34"/>
  <c r="B1523" i="34"/>
  <c r="B1522" i="34"/>
  <c r="B1494" i="34"/>
  <c r="B1456" i="34"/>
  <c r="B1455" i="34"/>
  <c r="B1454" i="34"/>
  <c r="B1453" i="34"/>
  <c r="B1452" i="34"/>
  <c r="B1451" i="34"/>
  <c r="B1450" i="34"/>
  <c r="B1669" i="34"/>
  <c r="B1668" i="34"/>
  <c r="B1667" i="34"/>
  <c r="B1666" i="34"/>
  <c r="B1642" i="34"/>
  <c r="B1641" i="34"/>
  <c r="B1640" i="34"/>
  <c r="B1639" i="34"/>
  <c r="B1638" i="34"/>
  <c r="B1637" i="34"/>
  <c r="B1636" i="34"/>
  <c r="B1635" i="34"/>
  <c r="B1617" i="34"/>
  <c r="B1616" i="34"/>
  <c r="B1615" i="34"/>
  <c r="B1614" i="34"/>
  <c r="B1613" i="34"/>
  <c r="B1612" i="34"/>
  <c r="B1611" i="34"/>
  <c r="B1610" i="34"/>
  <c r="B1587" i="34"/>
  <c r="B1586" i="34"/>
  <c r="B1585" i="34"/>
  <c r="B1584" i="34"/>
  <c r="B1583" i="34"/>
  <c r="B1582" i="34"/>
  <c r="B1581" i="34"/>
  <c r="B2203" i="34"/>
  <c r="B2148" i="34"/>
  <c r="B2147" i="34"/>
  <c r="B2146" i="34"/>
  <c r="B2145" i="34"/>
  <c r="B2144" i="34"/>
  <c r="B2143" i="34"/>
  <c r="B2142" i="34"/>
  <c r="B2141" i="34"/>
  <c r="B2140" i="34"/>
  <c r="B1319" i="34"/>
  <c r="B1318" i="34"/>
  <c r="B1317" i="34"/>
  <c r="B1316" i="34"/>
  <c r="B1315" i="34"/>
  <c r="B1314" i="34"/>
  <c r="B1249" i="34"/>
  <c r="B1248" i="34"/>
  <c r="B1418" i="34"/>
  <c r="B1247" i="34"/>
  <c r="B1676" i="34"/>
  <c r="B1675" i="34"/>
  <c r="B1674" i="34"/>
  <c r="B1673" i="34"/>
  <c r="B1672" i="34"/>
  <c r="B1671" i="34"/>
  <c r="B1670" i="34"/>
  <c r="B2320" i="34"/>
  <c r="B2319" i="34"/>
  <c r="B2318" i="34"/>
  <c r="B2317" i="34"/>
  <c r="B2316" i="34"/>
  <c r="B2315" i="34"/>
  <c r="B1936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347" i="34"/>
  <c r="B194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367" i="34"/>
  <c r="B2366" i="34"/>
  <c r="B2365" i="34"/>
  <c r="B2364" i="34"/>
  <c r="B2363" i="34"/>
  <c r="B2321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406" i="34"/>
  <c r="B2405" i="34"/>
  <c r="B2404" i="34"/>
  <c r="B2403" i="34"/>
  <c r="B2402" i="34"/>
  <c r="B2401" i="34"/>
  <c r="B2353" i="34"/>
  <c r="B2352" i="34"/>
  <c r="B2351" i="34"/>
  <c r="B2350" i="34"/>
  <c r="B2349" i="34"/>
  <c r="B2348" i="34"/>
  <c r="B1700" i="34"/>
  <c r="B1715" i="34"/>
  <c r="B1931" i="34"/>
  <c r="B1699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U640" i="34" l="1"/>
  <c r="Z640" i="34"/>
  <c r="W640" i="34"/>
  <c r="A640" i="34"/>
  <c r="U644" i="34"/>
  <c r="Z644" i="34"/>
  <c r="W644" i="34"/>
  <c r="A644" i="34"/>
  <c r="U648" i="34"/>
  <c r="Z648" i="34"/>
  <c r="W648" i="34"/>
  <c r="A648" i="34"/>
  <c r="U652" i="34"/>
  <c r="Z652" i="34"/>
  <c r="W652" i="34"/>
  <c r="A652" i="34"/>
  <c r="U656" i="34"/>
  <c r="Z656" i="34"/>
  <c r="W656" i="34"/>
  <c r="A656" i="34"/>
  <c r="U736" i="34"/>
  <c r="Z736" i="34"/>
  <c r="W736" i="34"/>
  <c r="A736" i="34"/>
  <c r="U708" i="34"/>
  <c r="Z708" i="34"/>
  <c r="W708" i="34"/>
  <c r="A708" i="34"/>
  <c r="U700" i="34"/>
  <c r="Z700" i="34"/>
  <c r="W700" i="34"/>
  <c r="A700" i="34"/>
  <c r="U753" i="34"/>
  <c r="Z753" i="34"/>
  <c r="W753" i="34"/>
  <c r="A753" i="34"/>
  <c r="U799" i="34"/>
  <c r="Z799" i="34"/>
  <c r="W799" i="34"/>
  <c r="A799" i="34"/>
  <c r="U855" i="34"/>
  <c r="Z855" i="34"/>
  <c r="A855" i="34"/>
  <c r="W855" i="34"/>
  <c r="U824" i="34"/>
  <c r="Z824" i="34"/>
  <c r="W824" i="34"/>
  <c r="A824" i="34"/>
  <c r="U864" i="34"/>
  <c r="Z864" i="34"/>
  <c r="W864" i="34"/>
  <c r="A864" i="34"/>
  <c r="U808" i="34"/>
  <c r="Z808" i="34"/>
  <c r="W808" i="34"/>
  <c r="A808" i="34"/>
  <c r="U770" i="34"/>
  <c r="Z770" i="34"/>
  <c r="W770" i="34"/>
  <c r="A770" i="34"/>
  <c r="U765" i="34"/>
  <c r="Z765" i="34"/>
  <c r="W765" i="34"/>
  <c r="A765" i="34"/>
  <c r="U861" i="34"/>
  <c r="Z861" i="34"/>
  <c r="W861" i="34"/>
  <c r="A861" i="34"/>
  <c r="U762" i="34"/>
  <c r="Z762" i="34"/>
  <c r="W762" i="34"/>
  <c r="A762" i="34"/>
  <c r="U870" i="34"/>
  <c r="Z870" i="34"/>
  <c r="W870" i="34"/>
  <c r="A870" i="34"/>
  <c r="U641" i="34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64" i="34"/>
  <c r="Z664" i="34"/>
  <c r="W664" i="34"/>
  <c r="A664" i="34"/>
  <c r="U704" i="34"/>
  <c r="Z704" i="34"/>
  <c r="W704" i="34"/>
  <c r="A704" i="34"/>
  <c r="U709" i="34"/>
  <c r="Z709" i="34"/>
  <c r="W709" i="34"/>
  <c r="A709" i="34"/>
  <c r="U725" i="34"/>
  <c r="Z725" i="34"/>
  <c r="W725" i="34"/>
  <c r="A725" i="34"/>
  <c r="U754" i="34"/>
  <c r="Z754" i="34"/>
  <c r="W754" i="34"/>
  <c r="A754" i="34"/>
  <c r="U859" i="34"/>
  <c r="Z859" i="34"/>
  <c r="W859" i="34"/>
  <c r="A859" i="34"/>
  <c r="U833" i="34"/>
  <c r="Z833" i="34"/>
  <c r="W833" i="34"/>
  <c r="A833" i="34"/>
  <c r="U806" i="34"/>
  <c r="Z806" i="34"/>
  <c r="W806" i="34"/>
  <c r="A806" i="34"/>
  <c r="U767" i="34"/>
  <c r="Z767" i="34"/>
  <c r="W767" i="34"/>
  <c r="A767" i="34"/>
  <c r="U773" i="34"/>
  <c r="Z773" i="34"/>
  <c r="W773" i="34"/>
  <c r="A773" i="34"/>
  <c r="U803" i="34"/>
  <c r="Z803" i="34"/>
  <c r="W803" i="34"/>
  <c r="A803" i="34"/>
  <c r="U766" i="34"/>
  <c r="Z766" i="34"/>
  <c r="W766" i="34"/>
  <c r="A766" i="34"/>
  <c r="U858" i="34"/>
  <c r="Z858" i="34"/>
  <c r="W858" i="34"/>
  <c r="A858" i="34"/>
  <c r="U781" i="34"/>
  <c r="Z781" i="34"/>
  <c r="W781" i="34"/>
  <c r="A781" i="34"/>
  <c r="U1077" i="34"/>
  <c r="Z1077" i="34"/>
  <c r="W1077" i="34"/>
  <c r="A1077" i="34"/>
  <c r="U642" i="34"/>
  <c r="Z642" i="34"/>
  <c r="W642" i="34"/>
  <c r="A642" i="34"/>
  <c r="U646" i="34"/>
  <c r="Z646" i="34"/>
  <c r="W646" i="34"/>
  <c r="A646" i="34"/>
  <c r="U650" i="34"/>
  <c r="Z650" i="34"/>
  <c r="W650" i="34"/>
  <c r="A650" i="34"/>
  <c r="U654" i="34"/>
  <c r="Z654" i="34"/>
  <c r="W654" i="34"/>
  <c r="A654" i="34"/>
  <c r="U665" i="34"/>
  <c r="Z665" i="34"/>
  <c r="W665" i="34"/>
  <c r="A665" i="34"/>
  <c r="U713" i="34"/>
  <c r="Z713" i="34"/>
  <c r="W713" i="34"/>
  <c r="A713" i="34"/>
  <c r="U731" i="34"/>
  <c r="Z731" i="34"/>
  <c r="W731" i="34"/>
  <c r="A731" i="34"/>
  <c r="U759" i="34"/>
  <c r="Z759" i="34"/>
  <c r="W759" i="34"/>
  <c r="A759" i="34"/>
  <c r="U760" i="34"/>
  <c r="Z760" i="34"/>
  <c r="W760" i="34"/>
  <c r="A760" i="34"/>
  <c r="U821" i="34"/>
  <c r="Z821" i="34"/>
  <c r="W821" i="34"/>
  <c r="A821" i="34"/>
  <c r="U819" i="34"/>
  <c r="Z819" i="34"/>
  <c r="W819" i="34"/>
  <c r="A819" i="34"/>
  <c r="U868" i="34"/>
  <c r="Z868" i="34"/>
  <c r="W868" i="34"/>
  <c r="A868" i="34"/>
  <c r="U839" i="34"/>
  <c r="Z839" i="34"/>
  <c r="A839" i="34"/>
  <c r="W839" i="34"/>
  <c r="U775" i="34"/>
  <c r="Z775" i="34"/>
  <c r="W775" i="34"/>
  <c r="A775" i="34"/>
  <c r="U805" i="34"/>
  <c r="Z805" i="34"/>
  <c r="W805" i="34"/>
  <c r="A805" i="34"/>
  <c r="U829" i="34"/>
  <c r="Z829" i="34"/>
  <c r="W829" i="34"/>
  <c r="A829" i="34"/>
  <c r="U830" i="34"/>
  <c r="Z830" i="34"/>
  <c r="W830" i="34"/>
  <c r="A830" i="34"/>
  <c r="U772" i="34"/>
  <c r="Z772" i="34"/>
  <c r="W772" i="34"/>
  <c r="A772" i="34"/>
  <c r="U1078" i="34"/>
  <c r="Z1078" i="34"/>
  <c r="W1078" i="34"/>
  <c r="A1078" i="34"/>
  <c r="U643" i="34"/>
  <c r="Z643" i="34"/>
  <c r="W643" i="34"/>
  <c r="A643" i="34"/>
  <c r="U647" i="34"/>
  <c r="Z647" i="34"/>
  <c r="W647" i="34"/>
  <c r="A647" i="34"/>
  <c r="U651" i="34"/>
  <c r="Z651" i="34"/>
  <c r="W651" i="34"/>
  <c r="A651" i="34"/>
  <c r="U655" i="34"/>
  <c r="Z655" i="34"/>
  <c r="W655" i="34"/>
  <c r="A655" i="34"/>
  <c r="U667" i="34"/>
  <c r="Z667" i="34"/>
  <c r="W667" i="34"/>
  <c r="A667" i="34"/>
  <c r="U714" i="34"/>
  <c r="Z714" i="34"/>
  <c r="W714" i="34"/>
  <c r="A714" i="34"/>
  <c r="U681" i="34"/>
  <c r="Z681" i="34"/>
  <c r="W681" i="34"/>
  <c r="A681" i="34"/>
  <c r="U752" i="34"/>
  <c r="Z752" i="34"/>
  <c r="W752" i="34"/>
  <c r="A752" i="34"/>
  <c r="U761" i="34"/>
  <c r="Z761" i="34"/>
  <c r="W761" i="34"/>
  <c r="A761" i="34"/>
  <c r="U840" i="34"/>
  <c r="Z840" i="34"/>
  <c r="W840" i="34"/>
  <c r="A840" i="34"/>
  <c r="U846" i="34"/>
  <c r="Z846" i="34"/>
  <c r="W846" i="34"/>
  <c r="A846" i="34"/>
  <c r="U763" i="34"/>
  <c r="Z763" i="34"/>
  <c r="W763" i="34"/>
  <c r="A763" i="34"/>
  <c r="U785" i="34"/>
  <c r="Z785" i="34"/>
  <c r="W785" i="34"/>
  <c r="A785" i="34"/>
  <c r="U790" i="34"/>
  <c r="Z790" i="34"/>
  <c r="W790" i="34"/>
  <c r="A790" i="34"/>
  <c r="U831" i="34"/>
  <c r="Z831" i="34"/>
  <c r="W831" i="34"/>
  <c r="A831" i="34"/>
  <c r="U850" i="34"/>
  <c r="Z850" i="34"/>
  <c r="W850" i="34"/>
  <c r="A850" i="34"/>
  <c r="U779" i="34"/>
  <c r="Z779" i="34"/>
  <c r="W779" i="34"/>
  <c r="A779" i="34"/>
  <c r="U843" i="34"/>
  <c r="Z843" i="34"/>
  <c r="W843" i="34"/>
  <c r="A843" i="34"/>
  <c r="U1247" i="34"/>
  <c r="Z1247" i="34"/>
  <c r="W1247" i="34"/>
  <c r="Z1314" i="34"/>
  <c r="W1314" i="34"/>
  <c r="U1314" i="34"/>
  <c r="Z1318" i="34"/>
  <c r="W1318" i="34"/>
  <c r="U1318" i="34"/>
  <c r="U1340" i="34"/>
  <c r="Z1340" i="34"/>
  <c r="W1340" i="34"/>
  <c r="U1344" i="34"/>
  <c r="Z1344" i="34"/>
  <c r="W1344" i="34"/>
  <c r="U1383" i="34"/>
  <c r="Z1383" i="34"/>
  <c r="W1383" i="34"/>
  <c r="U1387" i="34"/>
  <c r="Z1387" i="34"/>
  <c r="W1387" i="34"/>
  <c r="Z1306" i="34"/>
  <c r="W1306" i="34"/>
  <c r="U1306" i="34"/>
  <c r="Z1310" i="34"/>
  <c r="W1310" i="34"/>
  <c r="U1310" i="34"/>
  <c r="Z1338" i="34"/>
  <c r="W1338" i="34"/>
  <c r="U1338" i="34"/>
  <c r="U1379" i="34"/>
  <c r="Z1379" i="34"/>
  <c r="W1379" i="34"/>
  <c r="U1375" i="34"/>
  <c r="Z1375" i="34"/>
  <c r="W1375" i="34"/>
  <c r="Z1362" i="34"/>
  <c r="W1362" i="34"/>
  <c r="U1362" i="34"/>
  <c r="Z1358" i="34"/>
  <c r="W1358" i="34"/>
  <c r="U1358" i="34"/>
  <c r="U1336" i="34"/>
  <c r="Z1336" i="34"/>
  <c r="W1336" i="34"/>
  <c r="U1332" i="34"/>
  <c r="Z1332" i="34"/>
  <c r="W1332" i="34"/>
  <c r="Z1302" i="34"/>
  <c r="W1302" i="34"/>
  <c r="U1302" i="34"/>
  <c r="Z1298" i="34"/>
  <c r="W1298" i="34"/>
  <c r="U1298" i="34"/>
  <c r="W1281" i="34"/>
  <c r="U1281" i="34"/>
  <c r="Z1281" i="34"/>
  <c r="W1277" i="34"/>
  <c r="U1277" i="34"/>
  <c r="Z1277" i="34"/>
  <c r="Z1266" i="34"/>
  <c r="W1266" i="34"/>
  <c r="U1266" i="34"/>
  <c r="Z1262" i="34"/>
  <c r="W1262" i="34"/>
  <c r="U1262" i="34"/>
  <c r="Z1258" i="34"/>
  <c r="W1258" i="34"/>
  <c r="U1258" i="34"/>
  <c r="Z1254" i="34"/>
  <c r="W1254" i="34"/>
  <c r="U1254" i="34"/>
  <c r="Z1120" i="34"/>
  <c r="U1120" i="34"/>
  <c r="W1120" i="34"/>
  <c r="U1124" i="34"/>
  <c r="Z1124" i="34"/>
  <c r="W1124" i="34"/>
  <c r="U1128" i="34"/>
  <c r="Z1128" i="34"/>
  <c r="W1128" i="34"/>
  <c r="U1132" i="34"/>
  <c r="Z1132" i="34"/>
  <c r="W1132" i="34"/>
  <c r="U1136" i="34"/>
  <c r="Z1136" i="34"/>
  <c r="W1136" i="34"/>
  <c r="U1140" i="34"/>
  <c r="Z1140" i="34"/>
  <c r="W1140" i="34"/>
  <c r="U1144" i="34"/>
  <c r="Z1144" i="34"/>
  <c r="W1144" i="34"/>
  <c r="U1148" i="34"/>
  <c r="Z1148" i="34"/>
  <c r="W1148" i="34"/>
  <c r="U1152" i="34"/>
  <c r="Z1152" i="34"/>
  <c r="W1152" i="34"/>
  <c r="U1315" i="34"/>
  <c r="Z1315" i="34"/>
  <c r="W1315" i="34"/>
  <c r="U1319" i="34"/>
  <c r="Z1319" i="34"/>
  <c r="W1319" i="34"/>
  <c r="W1341" i="34"/>
  <c r="U1341" i="34"/>
  <c r="Z1341" i="34"/>
  <c r="W1345" i="34"/>
  <c r="U1345" i="34"/>
  <c r="Z1345" i="34"/>
  <c r="U1384" i="34"/>
  <c r="Z1384" i="34"/>
  <c r="W1384" i="34"/>
  <c r="U1388" i="34"/>
  <c r="Z1388" i="34"/>
  <c r="W1388" i="34"/>
  <c r="U1307" i="34"/>
  <c r="Z1307" i="34"/>
  <c r="W1307" i="34"/>
  <c r="U1311" i="34"/>
  <c r="Z1311" i="34"/>
  <c r="W1311" i="34"/>
  <c r="U1339" i="34"/>
  <c r="Z1339" i="34"/>
  <c r="W1339" i="34"/>
  <c r="Z1378" i="34"/>
  <c r="W1378" i="34"/>
  <c r="U1378" i="34"/>
  <c r="Z1374" i="34"/>
  <c r="W1374" i="34"/>
  <c r="U1374" i="34"/>
  <c r="W1361" i="34"/>
  <c r="U1361" i="34"/>
  <c r="Z1361" i="34"/>
  <c r="W1357" i="34"/>
  <c r="U1357" i="34"/>
  <c r="Z1357" i="34"/>
  <c r="U1335" i="34"/>
  <c r="Z1335" i="34"/>
  <c r="W1335" i="34"/>
  <c r="W1305" i="34"/>
  <c r="U1305" i="34"/>
  <c r="Z1305" i="34"/>
  <c r="W1301" i="34"/>
  <c r="U1301" i="34"/>
  <c r="Z1301" i="34"/>
  <c r="W1297" i="34"/>
  <c r="U1297" i="34"/>
  <c r="Z1297" i="34"/>
  <c r="U1280" i="34"/>
  <c r="Z1280" i="34"/>
  <c r="W1280" i="34"/>
  <c r="U1276" i="34"/>
  <c r="Z1276" i="34"/>
  <c r="W1276" i="34"/>
  <c r="W1265" i="34"/>
  <c r="U1265" i="34"/>
  <c r="Z1265" i="34"/>
  <c r="W1261" i="34"/>
  <c r="U1261" i="34"/>
  <c r="Z1261" i="34"/>
  <c r="W1257" i="34"/>
  <c r="U1257" i="34"/>
  <c r="Z1257" i="34"/>
  <c r="U1121" i="34"/>
  <c r="W1121" i="34"/>
  <c r="Z1121" i="34"/>
  <c r="W1125" i="34"/>
  <c r="U1125" i="34"/>
  <c r="Z1125" i="34"/>
  <c r="W1129" i="34"/>
  <c r="U1129" i="34"/>
  <c r="Z1129" i="34"/>
  <c r="W1133" i="34"/>
  <c r="U1133" i="34"/>
  <c r="Z1133" i="34"/>
  <c r="W1137" i="34"/>
  <c r="U1137" i="34"/>
  <c r="Z1137" i="34"/>
  <c r="W1141" i="34"/>
  <c r="U1141" i="34"/>
  <c r="Z1141" i="34"/>
  <c r="W1145" i="34"/>
  <c r="U1145" i="34"/>
  <c r="Z1145" i="34"/>
  <c r="W1149" i="34"/>
  <c r="U1149" i="34"/>
  <c r="Z1149" i="34"/>
  <c r="W1153" i="34"/>
  <c r="U1153" i="34"/>
  <c r="Z1153" i="34"/>
  <c r="U1248" i="34"/>
  <c r="Z1248" i="34"/>
  <c r="W1248" i="34"/>
  <c r="U1316" i="34"/>
  <c r="Z1316" i="34"/>
  <c r="W1316" i="34"/>
  <c r="Z1342" i="34"/>
  <c r="W1342" i="34"/>
  <c r="U1342" i="34"/>
  <c r="W1381" i="34"/>
  <c r="U1381" i="34"/>
  <c r="Z1381" i="34"/>
  <c r="W1385" i="34"/>
  <c r="U1385" i="34"/>
  <c r="Z1385" i="34"/>
  <c r="U1308" i="34"/>
  <c r="Z1308" i="34"/>
  <c r="W1308" i="34"/>
  <c r="U1312" i="34"/>
  <c r="Z1312" i="34"/>
  <c r="W1312" i="34"/>
  <c r="W1253" i="34"/>
  <c r="U1253" i="34"/>
  <c r="Z1253" i="34"/>
  <c r="W1377" i="34"/>
  <c r="U1377" i="34"/>
  <c r="Z1377" i="34"/>
  <c r="W1373" i="34"/>
  <c r="U1373" i="34"/>
  <c r="Z1373" i="34"/>
  <c r="U1360" i="34"/>
  <c r="Z1360" i="34"/>
  <c r="W1360" i="34"/>
  <c r="U1356" i="34"/>
  <c r="Z1356" i="34"/>
  <c r="W1356" i="34"/>
  <c r="Z1334" i="34"/>
  <c r="W1334" i="34"/>
  <c r="U1334" i="34"/>
  <c r="U1304" i="34"/>
  <c r="Z1304" i="34"/>
  <c r="W1304" i="34"/>
  <c r="U1300" i="34"/>
  <c r="Z1300" i="34"/>
  <c r="W1300" i="34"/>
  <c r="U1296" i="34"/>
  <c r="Z1296" i="34"/>
  <c r="W1296" i="34"/>
  <c r="U1279" i="34"/>
  <c r="Z1279" i="34"/>
  <c r="W1279" i="34"/>
  <c r="U1275" i="34"/>
  <c r="Z1275" i="34"/>
  <c r="W1275" i="34"/>
  <c r="U1264" i="34"/>
  <c r="Z1264" i="34"/>
  <c r="W1264" i="34"/>
  <c r="U1260" i="34"/>
  <c r="Z1260" i="34"/>
  <c r="W1260" i="34"/>
  <c r="U1256" i="34"/>
  <c r="Z1256" i="34"/>
  <c r="W1256" i="34"/>
  <c r="U1118" i="34"/>
  <c r="Z1118" i="34"/>
  <c r="W1118" i="34"/>
  <c r="Z1122" i="34"/>
  <c r="W1122" i="34"/>
  <c r="U1122" i="34"/>
  <c r="Z1126" i="34"/>
  <c r="W1126" i="34"/>
  <c r="U1126" i="34"/>
  <c r="Z1130" i="34"/>
  <c r="W1130" i="34"/>
  <c r="U1130" i="34"/>
  <c r="Z1134" i="34"/>
  <c r="W1134" i="34"/>
  <c r="U1134" i="34"/>
  <c r="Z1138" i="34"/>
  <c r="W1138" i="34"/>
  <c r="U1138" i="34"/>
  <c r="Z1142" i="34"/>
  <c r="W1142" i="34"/>
  <c r="U1142" i="34"/>
  <c r="Z1146" i="34"/>
  <c r="W1146" i="34"/>
  <c r="U1146" i="34"/>
  <c r="Z1150" i="34"/>
  <c r="W1150" i="34"/>
  <c r="U1150" i="34"/>
  <c r="Z1154" i="34"/>
  <c r="W1154" i="34"/>
  <c r="U1154" i="34"/>
  <c r="W1249" i="34"/>
  <c r="U1249" i="34"/>
  <c r="Z1249" i="34"/>
  <c r="W1317" i="34"/>
  <c r="U1317" i="34"/>
  <c r="Z1317" i="34"/>
  <c r="U1343" i="34"/>
  <c r="Z1343" i="34"/>
  <c r="W1343" i="34"/>
  <c r="Z1382" i="34"/>
  <c r="W1382" i="34"/>
  <c r="U1382" i="34"/>
  <c r="Z1386" i="34"/>
  <c r="W1386" i="34"/>
  <c r="U1386" i="34"/>
  <c r="W1309" i="34"/>
  <c r="U1309" i="34"/>
  <c r="Z1309" i="34"/>
  <c r="W1313" i="34"/>
  <c r="U1313" i="34"/>
  <c r="Z1313" i="34"/>
  <c r="U1380" i="34"/>
  <c r="Z1380" i="34"/>
  <c r="W1380" i="34"/>
  <c r="U1376" i="34"/>
  <c r="Z1376" i="34"/>
  <c r="W1376" i="34"/>
  <c r="U1363" i="34"/>
  <c r="Z1363" i="34"/>
  <c r="W1363" i="34"/>
  <c r="U1359" i="34"/>
  <c r="Z1359" i="34"/>
  <c r="W1359" i="34"/>
  <c r="W1337" i="34"/>
  <c r="U1337" i="34"/>
  <c r="Z1337" i="34"/>
  <c r="W1333" i="34"/>
  <c r="U1333" i="34"/>
  <c r="Z1333" i="34"/>
  <c r="U1303" i="34"/>
  <c r="Z1303" i="34"/>
  <c r="W1303" i="34"/>
  <c r="U1299" i="34"/>
  <c r="Z1299" i="34"/>
  <c r="W1299" i="34"/>
  <c r="Z1282" i="34"/>
  <c r="W1282" i="34"/>
  <c r="U1282" i="34"/>
  <c r="Z1278" i="34"/>
  <c r="W1278" i="34"/>
  <c r="U1278" i="34"/>
  <c r="U1267" i="34"/>
  <c r="Z1267" i="34"/>
  <c r="W1267" i="34"/>
  <c r="U1263" i="34"/>
  <c r="Z1263" i="34"/>
  <c r="W1263" i="34"/>
  <c r="U1259" i="34"/>
  <c r="Z1259" i="34"/>
  <c r="W1259" i="34"/>
  <c r="U1255" i="34"/>
  <c r="Z1255" i="34"/>
  <c r="W1255" i="34"/>
  <c r="W1119" i="34"/>
  <c r="U1119" i="34"/>
  <c r="Z1119" i="34"/>
  <c r="U1123" i="34"/>
  <c r="Z1123" i="34"/>
  <c r="W1123" i="34"/>
  <c r="U1127" i="34"/>
  <c r="Z1127" i="34"/>
  <c r="W1127" i="34"/>
  <c r="U1131" i="34"/>
  <c r="Z1131" i="34"/>
  <c r="W1131" i="34"/>
  <c r="U1135" i="34"/>
  <c r="Z1135" i="34"/>
  <c r="W1135" i="34"/>
  <c r="U1139" i="34"/>
  <c r="Z1139" i="34"/>
  <c r="W1139" i="34"/>
  <c r="U1143" i="34"/>
  <c r="Z1143" i="34"/>
  <c r="W1143" i="34"/>
  <c r="U1147" i="34"/>
  <c r="Z1147" i="34"/>
  <c r="W1147" i="34"/>
  <c r="U1151" i="34"/>
  <c r="Z1151" i="34"/>
  <c r="W1151" i="34"/>
  <c r="U1243" i="34"/>
  <c r="Z1243" i="34"/>
  <c r="W1243" i="34"/>
  <c r="U1116" i="34"/>
  <c r="Z1116" i="34"/>
  <c r="W1116" i="34"/>
  <c r="W1113" i="34"/>
  <c r="U1113" i="34"/>
  <c r="Z1113" i="34"/>
  <c r="W1117" i="34"/>
  <c r="U1117" i="34"/>
  <c r="Z1117" i="34"/>
  <c r="Z1114" i="34"/>
  <c r="W1114" i="34"/>
  <c r="U1114" i="34"/>
  <c r="U1115" i="34"/>
  <c r="Z1115" i="34"/>
  <c r="W1115" i="34"/>
  <c r="R1080" i="34"/>
  <c r="Z1080" i="34"/>
  <c r="S1080" i="34"/>
  <c r="W1080" i="34"/>
  <c r="T1080" i="34"/>
  <c r="U1080" i="34"/>
  <c r="R1084" i="34"/>
  <c r="Z1084" i="34"/>
  <c r="T1084" i="34"/>
  <c r="U1084" i="34"/>
  <c r="S1084" i="34"/>
  <c r="W1084" i="34"/>
  <c r="R1088" i="34"/>
  <c r="Z1088" i="34"/>
  <c r="T1088" i="34"/>
  <c r="U1088" i="34"/>
  <c r="W1088" i="34"/>
  <c r="S1088" i="34"/>
  <c r="R1092" i="34"/>
  <c r="Z1092" i="34"/>
  <c r="T1092" i="34"/>
  <c r="U1092" i="34"/>
  <c r="W1092" i="34"/>
  <c r="S1092" i="34"/>
  <c r="R1096" i="34"/>
  <c r="Z1096" i="34"/>
  <c r="U1096" i="34"/>
  <c r="S1096" i="34"/>
  <c r="T1096" i="34"/>
  <c r="W1096" i="34"/>
  <c r="R1100" i="34"/>
  <c r="Z1100" i="34"/>
  <c r="U1100" i="34"/>
  <c r="W1100" i="34"/>
  <c r="S1100" i="34"/>
  <c r="T1100" i="34"/>
  <c r="R1104" i="34"/>
  <c r="Z1104" i="34"/>
  <c r="U1104" i="34"/>
  <c r="S1104" i="34"/>
  <c r="T1104" i="34"/>
  <c r="W1104" i="34"/>
  <c r="U1108" i="34"/>
  <c r="S1108" i="34"/>
  <c r="T1108" i="34"/>
  <c r="Z1108" i="34"/>
  <c r="R1108" i="34"/>
  <c r="W1108" i="34"/>
  <c r="T1112" i="34"/>
  <c r="U1112" i="34"/>
  <c r="R1112" i="34"/>
  <c r="Z1112" i="34"/>
  <c r="S1112" i="34"/>
  <c r="W1112" i="34"/>
  <c r="U1081" i="34"/>
  <c r="R1081" i="34"/>
  <c r="Z1081" i="34"/>
  <c r="S1081" i="34"/>
  <c r="W1081" i="34"/>
  <c r="T1081" i="34"/>
  <c r="U1085" i="34"/>
  <c r="S1085" i="34"/>
  <c r="W1085" i="34"/>
  <c r="T1085" i="34"/>
  <c r="R1085" i="34"/>
  <c r="Z1085" i="34"/>
  <c r="U1089" i="34"/>
  <c r="S1089" i="34"/>
  <c r="W1089" i="34"/>
  <c r="T1089" i="34"/>
  <c r="R1089" i="34"/>
  <c r="Z1089" i="34"/>
  <c r="U1093" i="34"/>
  <c r="S1093" i="34"/>
  <c r="W1093" i="34"/>
  <c r="T1093" i="34"/>
  <c r="R1093" i="34"/>
  <c r="Z1093" i="34"/>
  <c r="U1097" i="34"/>
  <c r="T1097" i="34"/>
  <c r="R1097" i="34"/>
  <c r="S1097" i="34"/>
  <c r="Z1097" i="34"/>
  <c r="W1097" i="34"/>
  <c r="U1101" i="34"/>
  <c r="T1101" i="34"/>
  <c r="Z1101" i="34"/>
  <c r="W1101" i="34"/>
  <c r="R1101" i="34"/>
  <c r="S1101" i="34"/>
  <c r="U1105" i="34"/>
  <c r="T1105" i="34"/>
  <c r="R1105" i="34"/>
  <c r="S1105" i="34"/>
  <c r="Z1105" i="34"/>
  <c r="W1105" i="34"/>
  <c r="T1109" i="34"/>
  <c r="U1109" i="34"/>
  <c r="Z1109" i="34"/>
  <c r="R1109" i="34"/>
  <c r="W1109" i="34"/>
  <c r="S1109" i="34"/>
  <c r="T1082" i="34"/>
  <c r="U1082" i="34"/>
  <c r="R1082" i="34"/>
  <c r="Z1082" i="34"/>
  <c r="S1082" i="34"/>
  <c r="W1082" i="34"/>
  <c r="T1086" i="34"/>
  <c r="R1086" i="34"/>
  <c r="Z1086" i="34"/>
  <c r="S1086" i="34"/>
  <c r="W1086" i="34"/>
  <c r="U1086" i="34"/>
  <c r="T1090" i="34"/>
  <c r="R1090" i="34"/>
  <c r="Z1090" i="34"/>
  <c r="S1090" i="34"/>
  <c r="W1090" i="34"/>
  <c r="U1090" i="34"/>
  <c r="T1094" i="34"/>
  <c r="R1094" i="34"/>
  <c r="S1094" i="34"/>
  <c r="W1094" i="34"/>
  <c r="U1094" i="34"/>
  <c r="Z1094" i="34"/>
  <c r="T1098" i="34"/>
  <c r="S1098" i="34"/>
  <c r="W1098" i="34"/>
  <c r="R1098" i="34"/>
  <c r="U1098" i="34"/>
  <c r="Z1098" i="34"/>
  <c r="T1102" i="34"/>
  <c r="S1102" i="34"/>
  <c r="W1102" i="34"/>
  <c r="U1102" i="34"/>
  <c r="Z1102" i="34"/>
  <c r="R1102" i="34"/>
  <c r="T1106" i="34"/>
  <c r="S1106" i="34"/>
  <c r="W1106" i="34"/>
  <c r="R1106" i="34"/>
  <c r="U1106" i="34"/>
  <c r="Z1106" i="34"/>
  <c r="S1110" i="34"/>
  <c r="Z1110" i="34"/>
  <c r="R1110" i="34"/>
  <c r="W1110" i="34"/>
  <c r="T1110" i="34"/>
  <c r="U1110" i="34"/>
  <c r="S1079" i="34"/>
  <c r="W1079" i="34"/>
  <c r="T1079" i="34"/>
  <c r="U1079" i="34"/>
  <c r="R1079" i="34"/>
  <c r="Z1079" i="34"/>
  <c r="S1083" i="34"/>
  <c r="W1083" i="34"/>
  <c r="T1083" i="34"/>
  <c r="U1083" i="34"/>
  <c r="R1083" i="34"/>
  <c r="Z1083" i="34"/>
  <c r="S1087" i="34"/>
  <c r="W1087" i="34"/>
  <c r="U1087" i="34"/>
  <c r="R1087" i="34"/>
  <c r="Z1087" i="34"/>
  <c r="T1087" i="34"/>
  <c r="S1091" i="34"/>
  <c r="W1091" i="34"/>
  <c r="U1091" i="34"/>
  <c r="R1091" i="34"/>
  <c r="Z1091" i="34"/>
  <c r="T1091" i="34"/>
  <c r="S1095" i="34"/>
  <c r="W1095" i="34"/>
  <c r="R1095" i="34"/>
  <c r="Z1095" i="34"/>
  <c r="T1095" i="34"/>
  <c r="U1095" i="34"/>
  <c r="S1099" i="34"/>
  <c r="W1099" i="34"/>
  <c r="R1099" i="34"/>
  <c r="Z1099" i="34"/>
  <c r="T1099" i="34"/>
  <c r="U1099" i="34"/>
  <c r="S1103" i="34"/>
  <c r="W1103" i="34"/>
  <c r="R1103" i="34"/>
  <c r="Z1103" i="34"/>
  <c r="T1103" i="34"/>
  <c r="U1103" i="34"/>
  <c r="S1107" i="34"/>
  <c r="R1107" i="34"/>
  <c r="Z1107" i="34"/>
  <c r="W1107" i="34"/>
  <c r="T1107" i="34"/>
  <c r="U1107" i="34"/>
  <c r="U1111" i="34"/>
  <c r="R1111" i="34"/>
  <c r="Z1111" i="34"/>
  <c r="S1111" i="34"/>
  <c r="W1111" i="34"/>
  <c r="T1111" i="34"/>
  <c r="W2764" i="34"/>
  <c r="U2764" i="34"/>
  <c r="A2764" i="34"/>
  <c r="W2768" i="34"/>
  <c r="U2768" i="34"/>
  <c r="A2768" i="34"/>
  <c r="W2772" i="34"/>
  <c r="U2772" i="34"/>
  <c r="A2772" i="34"/>
  <c r="W2776" i="34"/>
  <c r="U2776" i="34"/>
  <c r="A2776" i="34"/>
  <c r="W2780" i="34"/>
  <c r="U2780" i="34"/>
  <c r="A2780" i="34"/>
  <c r="W2784" i="34"/>
  <c r="U2784" i="34"/>
  <c r="A2784" i="34"/>
  <c r="U1700" i="34"/>
  <c r="W1700" i="34"/>
  <c r="A1700" i="34"/>
  <c r="U2351" i="34"/>
  <c r="W2351" i="34"/>
  <c r="A2351" i="34"/>
  <c r="U2402" i="34"/>
  <c r="W2402" i="34"/>
  <c r="A2402" i="34"/>
  <c r="T2406" i="34"/>
  <c r="U2406" i="34"/>
  <c r="R2406" i="34"/>
  <c r="S2406" i="34"/>
  <c r="W2406" i="34"/>
  <c r="A2406" i="34"/>
  <c r="W2751" i="34"/>
  <c r="U2751" i="34"/>
  <c r="A2751" i="34"/>
  <c r="W2755" i="34"/>
  <c r="U2755" i="34"/>
  <c r="A2755" i="34"/>
  <c r="W2759" i="34"/>
  <c r="U2759" i="34"/>
  <c r="A2759" i="34"/>
  <c r="W2321" i="34"/>
  <c r="U2321" i="34"/>
  <c r="A2321" i="34"/>
  <c r="U2366" i="34"/>
  <c r="W2366" i="34"/>
  <c r="A2366" i="34"/>
  <c r="U2298" i="34"/>
  <c r="W2298" i="34"/>
  <c r="A2298" i="34"/>
  <c r="U2302" i="34"/>
  <c r="W2302" i="34"/>
  <c r="A2302" i="34"/>
  <c r="U2306" i="34"/>
  <c r="W2306" i="34"/>
  <c r="A2306" i="34"/>
  <c r="U2310" i="34"/>
  <c r="W2310" i="34"/>
  <c r="A2310" i="34"/>
  <c r="U2314" i="34"/>
  <c r="W2314" i="34"/>
  <c r="A2314" i="34"/>
  <c r="W2205" i="34"/>
  <c r="U2205" i="34"/>
  <c r="A2205" i="34"/>
  <c r="W2209" i="34"/>
  <c r="U2209" i="34"/>
  <c r="A2209" i="34"/>
  <c r="W2213" i="34"/>
  <c r="U2213" i="34"/>
  <c r="A2213" i="34"/>
  <c r="W2217" i="34"/>
  <c r="U2217" i="34"/>
  <c r="A2217" i="34"/>
  <c r="W2221" i="34"/>
  <c r="U2221" i="34"/>
  <c r="A2221" i="34"/>
  <c r="U2315" i="34"/>
  <c r="W2315" i="34"/>
  <c r="A2315" i="34"/>
  <c r="U2319" i="34"/>
  <c r="W2319" i="34"/>
  <c r="A2319" i="34"/>
  <c r="U1672" i="34"/>
  <c r="W1672" i="34"/>
  <c r="A1672" i="34"/>
  <c r="U1676" i="34"/>
  <c r="W1676" i="34"/>
  <c r="A1676" i="34"/>
  <c r="A1249" i="34"/>
  <c r="A1317" i="34"/>
  <c r="W2141" i="34"/>
  <c r="U2141" i="34"/>
  <c r="A2141" i="34"/>
  <c r="W2145" i="34"/>
  <c r="U2145" i="34"/>
  <c r="A2145" i="34"/>
  <c r="U2203" i="34"/>
  <c r="W2203" i="34"/>
  <c r="A2203" i="34"/>
  <c r="U1584" i="34"/>
  <c r="W1584" i="34"/>
  <c r="A1584" i="34"/>
  <c r="W1610" i="34"/>
  <c r="U1610" i="34"/>
  <c r="A1610" i="34"/>
  <c r="W1614" i="34"/>
  <c r="U1614" i="34"/>
  <c r="A1614" i="34"/>
  <c r="U1635" i="34"/>
  <c r="W1635" i="34"/>
  <c r="A1635" i="34"/>
  <c r="U1639" i="34"/>
  <c r="W1639" i="34"/>
  <c r="A1639" i="34"/>
  <c r="W1666" i="34"/>
  <c r="U1666" i="34"/>
  <c r="A1666" i="34"/>
  <c r="W408" i="34"/>
  <c r="U408" i="34"/>
  <c r="W412" i="34"/>
  <c r="U412" i="34"/>
  <c r="U1450" i="34"/>
  <c r="W1450" i="34"/>
  <c r="A1450" i="34"/>
  <c r="U1454" i="34"/>
  <c r="W1454" i="34"/>
  <c r="A1454" i="34"/>
  <c r="U1522" i="34"/>
  <c r="W1522" i="34"/>
  <c r="A1522" i="34"/>
  <c r="U1526" i="34"/>
  <c r="W1526" i="34"/>
  <c r="A1526" i="34"/>
  <c r="U1564" i="34"/>
  <c r="W1564" i="34"/>
  <c r="A1564" i="34"/>
  <c r="U566" i="34"/>
  <c r="W566" i="34"/>
  <c r="U327" i="34"/>
  <c r="W327" i="34"/>
  <c r="U331" i="34"/>
  <c r="W331" i="34"/>
  <c r="W353" i="34"/>
  <c r="U353" i="34"/>
  <c r="W357" i="34"/>
  <c r="U357" i="34"/>
  <c r="U402" i="34"/>
  <c r="W402" i="34"/>
  <c r="U406" i="34"/>
  <c r="W406" i="34"/>
  <c r="U424" i="34"/>
  <c r="W424" i="34"/>
  <c r="W460" i="34"/>
  <c r="U460" i="34"/>
  <c r="W464" i="34"/>
  <c r="U464" i="34"/>
  <c r="W488" i="34"/>
  <c r="U488" i="34"/>
  <c r="W492" i="34"/>
  <c r="U492" i="34"/>
  <c r="W511" i="34"/>
  <c r="U511" i="34"/>
  <c r="U525" i="34"/>
  <c r="W525" i="34"/>
  <c r="A1343" i="34"/>
  <c r="A1382" i="34"/>
  <c r="A1386" i="34"/>
  <c r="W1420" i="34"/>
  <c r="U1420" i="34"/>
  <c r="A1420" i="34"/>
  <c r="W1424" i="34"/>
  <c r="U1424" i="34"/>
  <c r="A1424" i="34"/>
  <c r="W1428" i="34"/>
  <c r="U1428" i="34"/>
  <c r="A1428" i="34"/>
  <c r="W1609" i="34"/>
  <c r="U1609" i="34"/>
  <c r="A1609" i="34"/>
  <c r="A1309" i="34"/>
  <c r="A1313" i="34"/>
  <c r="U1563" i="34"/>
  <c r="W1563" i="34"/>
  <c r="A1563" i="34"/>
  <c r="U1559" i="34"/>
  <c r="W1559" i="34"/>
  <c r="A1559" i="34"/>
  <c r="U1548" i="34"/>
  <c r="W1548" i="34"/>
  <c r="A1548" i="34"/>
  <c r="U1544" i="34"/>
  <c r="W1544" i="34"/>
  <c r="A1544" i="34"/>
  <c r="W1511" i="34"/>
  <c r="U1511" i="34"/>
  <c r="A1511" i="34"/>
  <c r="W1507" i="34"/>
  <c r="U1507" i="34"/>
  <c r="A1507" i="34"/>
  <c r="U1486" i="34"/>
  <c r="W1486" i="34"/>
  <c r="A1486" i="34"/>
  <c r="U1482" i="34"/>
  <c r="W1482" i="34"/>
  <c r="A1482" i="34"/>
  <c r="U1478" i="34"/>
  <c r="W1478" i="34"/>
  <c r="A1478" i="34"/>
  <c r="U1473" i="34"/>
  <c r="W1473" i="34"/>
  <c r="A1473" i="34"/>
  <c r="U1469" i="34"/>
  <c r="W1469" i="34"/>
  <c r="A1469" i="34"/>
  <c r="W376" i="34"/>
  <c r="U376" i="34"/>
  <c r="W372" i="34"/>
  <c r="U372" i="34"/>
  <c r="U306" i="34"/>
  <c r="W306" i="34"/>
  <c r="U302" i="34"/>
  <c r="W302" i="34"/>
  <c r="U298" i="34"/>
  <c r="W298" i="34"/>
  <c r="W574" i="34"/>
  <c r="U574" i="34"/>
  <c r="W560" i="34"/>
  <c r="U560" i="34"/>
  <c r="W556" i="34"/>
  <c r="U556" i="34"/>
  <c r="U550" i="34"/>
  <c r="W550" i="34"/>
  <c r="U546" i="34"/>
  <c r="W546" i="34"/>
  <c r="W507" i="34"/>
  <c r="U507" i="34"/>
  <c r="W456" i="34"/>
  <c r="U456" i="34"/>
  <c r="W452" i="34"/>
  <c r="U452" i="34"/>
  <c r="A1377" i="34"/>
  <c r="A1373" i="34"/>
  <c r="A1360" i="34"/>
  <c r="A1356" i="34"/>
  <c r="A1334" i="34"/>
  <c r="A1304" i="34"/>
  <c r="A1300" i="34"/>
  <c r="A1296" i="34"/>
  <c r="A1279" i="34"/>
  <c r="A1275" i="34"/>
  <c r="A1264" i="34"/>
  <c r="A1260" i="34"/>
  <c r="A1256" i="34"/>
  <c r="A1243" i="34"/>
  <c r="U2765" i="34"/>
  <c r="W2765" i="34"/>
  <c r="A2765" i="34"/>
  <c r="U2769" i="34"/>
  <c r="W2769" i="34"/>
  <c r="A2769" i="34"/>
  <c r="U2773" i="34"/>
  <c r="W2773" i="34"/>
  <c r="A2773" i="34"/>
  <c r="U2777" i="34"/>
  <c r="W2777" i="34"/>
  <c r="A2777" i="34"/>
  <c r="U2781" i="34"/>
  <c r="W2781" i="34"/>
  <c r="A2781" i="34"/>
  <c r="U1699" i="34"/>
  <c r="W1699" i="34"/>
  <c r="A1699" i="34"/>
  <c r="W2348" i="34"/>
  <c r="U2348" i="34"/>
  <c r="A2348" i="34"/>
  <c r="W2352" i="34"/>
  <c r="U2352" i="34"/>
  <c r="A2352" i="34"/>
  <c r="W2403" i="34"/>
  <c r="U2403" i="34"/>
  <c r="A2403" i="34"/>
  <c r="W2748" i="34"/>
  <c r="U2748" i="34"/>
  <c r="A2748" i="34"/>
  <c r="W2752" i="34"/>
  <c r="U2752" i="34"/>
  <c r="A2752" i="34"/>
  <c r="W2756" i="34"/>
  <c r="U2756" i="34"/>
  <c r="A2756" i="34"/>
  <c r="W2760" i="34"/>
  <c r="U2760" i="34"/>
  <c r="A2760" i="34"/>
  <c r="U2363" i="34"/>
  <c r="W2363" i="34"/>
  <c r="A2363" i="34"/>
  <c r="U2367" i="34"/>
  <c r="W2367" i="34"/>
  <c r="A2367" i="34"/>
  <c r="U2299" i="34"/>
  <c r="W2299" i="34"/>
  <c r="A2299" i="34"/>
  <c r="U2303" i="34"/>
  <c r="W2303" i="34"/>
  <c r="A2303" i="34"/>
  <c r="U2307" i="34"/>
  <c r="W2307" i="34"/>
  <c r="A2307" i="34"/>
  <c r="U2311" i="34"/>
  <c r="W2311" i="34"/>
  <c r="A2311" i="34"/>
  <c r="U1945" i="34"/>
  <c r="W1945" i="34"/>
  <c r="A1945" i="34"/>
  <c r="U2206" i="34"/>
  <c r="W2206" i="34"/>
  <c r="A2206" i="34"/>
  <c r="U2210" i="34"/>
  <c r="W2210" i="34"/>
  <c r="A2210" i="34"/>
  <c r="U2214" i="34"/>
  <c r="W2214" i="34"/>
  <c r="A2214" i="34"/>
  <c r="U2218" i="34"/>
  <c r="W2218" i="34"/>
  <c r="A2218" i="34"/>
  <c r="U2222" i="34"/>
  <c r="W2222" i="34"/>
  <c r="A2222" i="34"/>
  <c r="W2316" i="34"/>
  <c r="U2316" i="34"/>
  <c r="A2316" i="34"/>
  <c r="W2320" i="34"/>
  <c r="U2320" i="34"/>
  <c r="A2320" i="34"/>
  <c r="W1673" i="34"/>
  <c r="U1673" i="34"/>
  <c r="A1673" i="34"/>
  <c r="A1247" i="34"/>
  <c r="A1314" i="34"/>
  <c r="A1318" i="34"/>
  <c r="U2142" i="34"/>
  <c r="W2142" i="34"/>
  <c r="A2142" i="34"/>
  <c r="U2146" i="34"/>
  <c r="W2146" i="34"/>
  <c r="A2146" i="34"/>
  <c r="W1581" i="34"/>
  <c r="U1581" i="34"/>
  <c r="A1581" i="34"/>
  <c r="W1585" i="34"/>
  <c r="U1585" i="34"/>
  <c r="A1585" i="34"/>
  <c r="U1611" i="34"/>
  <c r="W1611" i="34"/>
  <c r="A1611" i="34"/>
  <c r="U1615" i="34"/>
  <c r="W1615" i="34"/>
  <c r="A1615" i="34"/>
  <c r="U1636" i="34"/>
  <c r="W1636" i="34"/>
  <c r="A1636" i="34"/>
  <c r="U1640" i="34"/>
  <c r="W1640" i="34"/>
  <c r="A1640" i="34"/>
  <c r="U1667" i="34"/>
  <c r="W1667" i="34"/>
  <c r="A1667" i="34"/>
  <c r="W409" i="34"/>
  <c r="U409" i="34"/>
  <c r="W413" i="34"/>
  <c r="U413" i="34"/>
  <c r="W1451" i="34"/>
  <c r="U1451" i="34"/>
  <c r="A1451" i="34"/>
  <c r="W1455" i="34"/>
  <c r="U1455" i="34"/>
  <c r="A1455" i="34"/>
  <c r="W1523" i="34"/>
  <c r="U1523" i="34"/>
  <c r="A1523" i="34"/>
  <c r="W1527" i="34"/>
  <c r="U1527" i="34"/>
  <c r="A1527" i="34"/>
  <c r="U1579" i="34"/>
  <c r="W1579" i="34"/>
  <c r="A1579" i="34"/>
  <c r="W324" i="34"/>
  <c r="U324" i="34"/>
  <c r="W328" i="34"/>
  <c r="U328" i="34"/>
  <c r="W332" i="34"/>
  <c r="U332" i="34"/>
  <c r="U354" i="34"/>
  <c r="W354" i="34"/>
  <c r="U358" i="34"/>
  <c r="W358" i="34"/>
  <c r="U403" i="34"/>
  <c r="W403" i="34"/>
  <c r="U407" i="34"/>
  <c r="W407" i="34"/>
  <c r="U457" i="34"/>
  <c r="W457" i="34"/>
  <c r="U461" i="34"/>
  <c r="W461" i="34"/>
  <c r="U485" i="34"/>
  <c r="W485" i="34"/>
  <c r="U489" i="34"/>
  <c r="W489" i="34"/>
  <c r="W508" i="34"/>
  <c r="U508" i="34"/>
  <c r="W512" i="34"/>
  <c r="U512" i="34"/>
  <c r="A1340" i="34"/>
  <c r="A1344" i="34"/>
  <c r="A1383" i="34"/>
  <c r="A1387" i="34"/>
  <c r="U1421" i="34"/>
  <c r="W1421" i="34"/>
  <c r="A1421" i="34"/>
  <c r="U1425" i="34"/>
  <c r="W1425" i="34"/>
  <c r="A1425" i="34"/>
  <c r="U1429" i="34"/>
  <c r="W1429" i="34"/>
  <c r="A1429" i="34"/>
  <c r="A1306" i="34"/>
  <c r="A1310" i="34"/>
  <c r="A1338" i="34"/>
  <c r="U1608" i="34"/>
  <c r="W1608" i="34"/>
  <c r="A1608" i="34"/>
  <c r="W1562" i="34"/>
  <c r="U1562" i="34"/>
  <c r="A1562" i="34"/>
  <c r="W1558" i="34"/>
  <c r="U1558" i="34"/>
  <c r="A1558" i="34"/>
  <c r="U1547" i="34"/>
  <c r="W1547" i="34"/>
  <c r="A1547" i="34"/>
  <c r="U1543" i="34"/>
  <c r="W1543" i="34"/>
  <c r="A1543" i="34"/>
  <c r="U1510" i="34"/>
  <c r="W1510" i="34"/>
  <c r="A1510" i="34"/>
  <c r="U1506" i="34"/>
  <c r="W1506" i="34"/>
  <c r="A1506" i="34"/>
  <c r="U1485" i="34"/>
  <c r="W1485" i="34"/>
  <c r="A1485" i="34"/>
  <c r="U1481" i="34"/>
  <c r="W1481" i="34"/>
  <c r="A1481" i="34"/>
  <c r="U1477" i="34"/>
  <c r="W1477" i="34"/>
  <c r="A1477" i="34"/>
  <c r="W1472" i="34"/>
  <c r="U1472" i="34"/>
  <c r="A1472" i="34"/>
  <c r="W1468" i="34"/>
  <c r="U1468" i="34"/>
  <c r="A1468" i="34"/>
  <c r="U375" i="34"/>
  <c r="W375" i="34"/>
  <c r="U371" i="34"/>
  <c r="W371" i="34"/>
  <c r="W305" i="34"/>
  <c r="U305" i="34"/>
  <c r="W301" i="34"/>
  <c r="U301" i="34"/>
  <c r="U297" i="34"/>
  <c r="W297" i="34"/>
  <c r="U573" i="34"/>
  <c r="W573" i="34"/>
  <c r="W559" i="34"/>
  <c r="U559" i="34"/>
  <c r="W555" i="34"/>
  <c r="U555" i="34"/>
  <c r="U549" i="34"/>
  <c r="W549" i="34"/>
  <c r="U545" i="34"/>
  <c r="W545" i="34"/>
  <c r="W484" i="34"/>
  <c r="U484" i="34"/>
  <c r="W455" i="34"/>
  <c r="U455" i="34"/>
  <c r="A1380" i="34"/>
  <c r="A1376" i="34"/>
  <c r="A1363" i="34"/>
  <c r="A1359" i="34"/>
  <c r="A1337" i="34"/>
  <c r="A1333" i="34"/>
  <c r="A1303" i="34"/>
  <c r="A1299" i="34"/>
  <c r="A1282" i="34"/>
  <c r="A1278" i="34"/>
  <c r="A1267" i="34"/>
  <c r="A1263" i="34"/>
  <c r="A1259" i="34"/>
  <c r="A1255" i="34"/>
  <c r="U2766" i="34"/>
  <c r="W2766" i="34"/>
  <c r="A2766" i="34"/>
  <c r="U2770" i="34"/>
  <c r="W2770" i="34"/>
  <c r="A2770" i="34"/>
  <c r="U2774" i="34"/>
  <c r="W2774" i="34"/>
  <c r="A2774" i="34"/>
  <c r="U2778" i="34"/>
  <c r="W2778" i="34"/>
  <c r="A2778" i="34"/>
  <c r="U2782" i="34"/>
  <c r="W2782" i="34"/>
  <c r="A2782" i="34"/>
  <c r="U1931" i="34"/>
  <c r="W1931" i="34"/>
  <c r="A1931" i="34"/>
  <c r="W2349" i="34"/>
  <c r="U2349" i="34"/>
  <c r="A2349" i="34"/>
  <c r="W2353" i="34"/>
  <c r="U2353" i="34"/>
  <c r="A2353" i="34"/>
  <c r="W2404" i="34"/>
  <c r="U2404" i="34"/>
  <c r="A2404" i="34"/>
  <c r="U2749" i="34"/>
  <c r="W2749" i="34"/>
  <c r="A2749" i="34"/>
  <c r="U2753" i="34"/>
  <c r="W2753" i="34"/>
  <c r="A2753" i="34"/>
  <c r="U2757" i="34"/>
  <c r="W2757" i="34"/>
  <c r="A2757" i="34"/>
  <c r="U2761" i="34"/>
  <c r="W2761" i="34"/>
  <c r="A2761" i="34"/>
  <c r="W2364" i="34"/>
  <c r="U2364" i="34"/>
  <c r="A2364" i="34"/>
  <c r="W2296" i="34"/>
  <c r="U2296" i="34"/>
  <c r="A2296" i="34"/>
  <c r="W2300" i="34"/>
  <c r="U2300" i="34"/>
  <c r="A2300" i="34"/>
  <c r="W2304" i="34"/>
  <c r="U2304" i="34"/>
  <c r="A2304" i="34"/>
  <c r="W2308" i="34"/>
  <c r="U2308" i="34"/>
  <c r="A2308" i="34"/>
  <c r="W2312" i="34"/>
  <c r="U2312" i="34"/>
  <c r="A2312" i="34"/>
  <c r="U2347" i="34"/>
  <c r="W2347" i="34"/>
  <c r="A2347" i="34"/>
  <c r="U2207" i="34"/>
  <c r="W2207" i="34"/>
  <c r="A2207" i="34"/>
  <c r="U2211" i="34"/>
  <c r="W2211" i="34"/>
  <c r="A2211" i="34"/>
  <c r="U2215" i="34"/>
  <c r="W2215" i="34"/>
  <c r="A2215" i="34"/>
  <c r="U2219" i="34"/>
  <c r="W2219" i="34"/>
  <c r="A2219" i="34"/>
  <c r="U2223" i="34"/>
  <c r="W2223" i="34"/>
  <c r="A2223" i="34"/>
  <c r="W2317" i="34"/>
  <c r="U2317" i="34"/>
  <c r="A2317" i="34"/>
  <c r="W1670" i="34"/>
  <c r="U1670" i="34"/>
  <c r="A1670" i="34"/>
  <c r="W1674" i="34"/>
  <c r="U1674" i="34"/>
  <c r="A1674" i="34"/>
  <c r="U1418" i="34"/>
  <c r="W1418" i="34"/>
  <c r="A1418" i="34"/>
  <c r="A1315" i="34"/>
  <c r="A1319" i="34"/>
  <c r="U2143" i="34"/>
  <c r="W2143" i="34"/>
  <c r="A2143" i="34"/>
  <c r="U2147" i="34"/>
  <c r="W2147" i="34"/>
  <c r="A2147" i="34"/>
  <c r="W1582" i="34"/>
  <c r="U1582" i="34"/>
  <c r="A1582" i="34"/>
  <c r="W1586" i="34"/>
  <c r="U1586" i="34"/>
  <c r="A1586" i="34"/>
  <c r="U1612" i="34"/>
  <c r="W1612" i="34"/>
  <c r="A1612" i="34"/>
  <c r="U1616" i="34"/>
  <c r="W1616" i="34"/>
  <c r="A1616" i="34"/>
  <c r="W1637" i="34"/>
  <c r="U1637" i="34"/>
  <c r="A1637" i="34"/>
  <c r="W1641" i="34"/>
  <c r="U1641" i="34"/>
  <c r="A1641" i="34"/>
  <c r="U1668" i="34"/>
  <c r="W1668" i="34"/>
  <c r="A1668" i="34"/>
  <c r="U410" i="34"/>
  <c r="W410" i="34"/>
  <c r="U414" i="34"/>
  <c r="W414" i="34"/>
  <c r="W1452" i="34"/>
  <c r="U1452" i="34"/>
  <c r="A1452" i="34"/>
  <c r="W1456" i="34"/>
  <c r="U1456" i="34"/>
  <c r="A1456" i="34"/>
  <c r="W1524" i="34"/>
  <c r="U1524" i="34"/>
  <c r="A1524" i="34"/>
  <c r="W1528" i="34"/>
  <c r="U1528" i="34"/>
  <c r="A1528" i="34"/>
  <c r="U1580" i="34"/>
  <c r="W1580" i="34"/>
  <c r="A1580" i="34"/>
  <c r="W325" i="34"/>
  <c r="U325" i="34"/>
  <c r="W329" i="34"/>
  <c r="U329" i="34"/>
  <c r="U351" i="34"/>
  <c r="W351" i="34"/>
  <c r="U355" i="34"/>
  <c r="W355" i="34"/>
  <c r="U382" i="34"/>
  <c r="W382" i="34"/>
  <c r="W404" i="34"/>
  <c r="U404" i="34"/>
  <c r="W422" i="34"/>
  <c r="U422" i="34"/>
  <c r="U458" i="34"/>
  <c r="W458" i="34"/>
  <c r="U462" i="34"/>
  <c r="W462" i="34"/>
  <c r="U486" i="34"/>
  <c r="W486" i="34"/>
  <c r="U490" i="34"/>
  <c r="W490" i="34"/>
  <c r="U509" i="34"/>
  <c r="W509" i="34"/>
  <c r="W523" i="34"/>
  <c r="U523" i="34"/>
  <c r="A1341" i="34"/>
  <c r="A1345" i="34"/>
  <c r="A1384" i="34"/>
  <c r="A1388" i="34"/>
  <c r="U1422" i="34"/>
  <c r="W1422" i="34"/>
  <c r="A1422" i="34"/>
  <c r="U1426" i="34"/>
  <c r="W1426" i="34"/>
  <c r="A1426" i="34"/>
  <c r="U420" i="34"/>
  <c r="W420" i="34"/>
  <c r="A1307" i="34"/>
  <c r="A1311" i="34"/>
  <c r="A1339" i="34"/>
  <c r="U1607" i="34"/>
  <c r="W1607" i="34"/>
  <c r="A1607" i="34"/>
  <c r="W1561" i="34"/>
  <c r="U1561" i="34"/>
  <c r="A1561" i="34"/>
  <c r="W1557" i="34"/>
  <c r="U1557" i="34"/>
  <c r="A1557" i="34"/>
  <c r="W1546" i="34"/>
  <c r="U1546" i="34"/>
  <c r="A1546" i="34"/>
  <c r="W1542" i="34"/>
  <c r="U1542" i="34"/>
  <c r="A1542" i="34"/>
  <c r="U1509" i="34"/>
  <c r="W1509" i="34"/>
  <c r="A1509" i="34"/>
  <c r="U1505" i="34"/>
  <c r="W1505" i="34"/>
  <c r="A1505" i="34"/>
  <c r="W1484" i="34"/>
  <c r="U1484" i="34"/>
  <c r="A1484" i="34"/>
  <c r="W1480" i="34"/>
  <c r="U1480" i="34"/>
  <c r="A1480" i="34"/>
  <c r="W1475" i="34"/>
  <c r="U1475" i="34"/>
  <c r="A1475" i="34"/>
  <c r="W1471" i="34"/>
  <c r="U1471" i="34"/>
  <c r="A1471" i="34"/>
  <c r="W1467" i="34"/>
  <c r="U1467" i="34"/>
  <c r="A1467" i="34"/>
  <c r="U374" i="34"/>
  <c r="W374" i="34"/>
  <c r="W308" i="34"/>
  <c r="U308" i="34"/>
  <c r="W304" i="34"/>
  <c r="U304" i="34"/>
  <c r="W300" i="34"/>
  <c r="U300" i="34"/>
  <c r="U296" i="34"/>
  <c r="W296" i="34"/>
  <c r="U562" i="34"/>
  <c r="W562" i="34"/>
  <c r="U558" i="34"/>
  <c r="W558" i="34"/>
  <c r="W552" i="34"/>
  <c r="U552" i="34"/>
  <c r="W548" i="34"/>
  <c r="U548" i="34"/>
  <c r="W544" i="34"/>
  <c r="U544" i="34"/>
  <c r="W483" i="34"/>
  <c r="U483" i="34"/>
  <c r="U454" i="34"/>
  <c r="W454" i="34"/>
  <c r="A1379" i="34"/>
  <c r="A1375" i="34"/>
  <c r="A1362" i="34"/>
  <c r="A1358" i="34"/>
  <c r="A1336" i="34"/>
  <c r="A1332" i="34"/>
  <c r="A1302" i="34"/>
  <c r="A1298" i="34"/>
  <c r="A1281" i="34"/>
  <c r="A1277" i="34"/>
  <c r="A1266" i="34"/>
  <c r="A1262" i="34"/>
  <c r="A1258" i="34"/>
  <c r="A1254" i="34"/>
  <c r="W2763" i="34"/>
  <c r="U2763" i="34"/>
  <c r="A2763" i="34"/>
  <c r="W2767" i="34"/>
  <c r="U2767" i="34"/>
  <c r="A2767" i="34"/>
  <c r="W2771" i="34"/>
  <c r="U2771" i="34"/>
  <c r="A2771" i="34"/>
  <c r="W2775" i="34"/>
  <c r="U2775" i="34"/>
  <c r="A2775" i="34"/>
  <c r="W2779" i="34"/>
  <c r="U2779" i="34"/>
  <c r="A2779" i="34"/>
  <c r="W2783" i="34"/>
  <c r="U2783" i="34"/>
  <c r="A2783" i="34"/>
  <c r="U1715" i="34"/>
  <c r="W1715" i="34"/>
  <c r="A1715" i="34"/>
  <c r="U2350" i="34"/>
  <c r="W2350" i="34"/>
  <c r="A2350" i="34"/>
  <c r="U2401" i="34"/>
  <c r="W2401" i="34"/>
  <c r="A2401" i="34"/>
  <c r="U2405" i="34"/>
  <c r="W2405" i="34"/>
  <c r="A2405" i="34"/>
  <c r="U2750" i="34"/>
  <c r="W2750" i="34"/>
  <c r="A2750" i="34"/>
  <c r="U2754" i="34"/>
  <c r="W2754" i="34"/>
  <c r="A2754" i="34"/>
  <c r="U2758" i="34"/>
  <c r="W2758" i="34"/>
  <c r="A2758" i="34"/>
  <c r="U2762" i="34"/>
  <c r="W2762" i="34"/>
  <c r="A2762" i="34"/>
  <c r="W2365" i="34"/>
  <c r="U2365" i="34"/>
  <c r="A2365" i="34"/>
  <c r="W2297" i="34"/>
  <c r="U2297" i="34"/>
  <c r="A2297" i="34"/>
  <c r="W2301" i="34"/>
  <c r="U2301" i="34"/>
  <c r="A2301" i="34"/>
  <c r="W2305" i="34"/>
  <c r="U2305" i="34"/>
  <c r="A2305" i="34"/>
  <c r="W2309" i="34"/>
  <c r="U2309" i="34"/>
  <c r="A2309" i="34"/>
  <c r="W2313" i="34"/>
  <c r="U2313" i="34"/>
  <c r="A2313" i="34"/>
  <c r="W2204" i="34"/>
  <c r="U2204" i="34"/>
  <c r="A2204" i="34"/>
  <c r="W2208" i="34"/>
  <c r="U2208" i="34"/>
  <c r="A2208" i="34"/>
  <c r="W2212" i="34"/>
  <c r="U2212" i="34"/>
  <c r="A2212" i="34"/>
  <c r="W2216" i="34"/>
  <c r="U2216" i="34"/>
  <c r="A2216" i="34"/>
  <c r="W2220" i="34"/>
  <c r="U2220" i="34"/>
  <c r="A2220" i="34"/>
  <c r="U1936" i="34"/>
  <c r="W1936" i="34"/>
  <c r="A1936" i="34"/>
  <c r="U2318" i="34"/>
  <c r="W2318" i="34"/>
  <c r="A2318" i="34"/>
  <c r="U1671" i="34"/>
  <c r="W1671" i="34"/>
  <c r="A1671" i="34"/>
  <c r="U1675" i="34"/>
  <c r="W1675" i="34"/>
  <c r="A1675" i="34"/>
  <c r="A1248" i="34"/>
  <c r="A1316" i="34"/>
  <c r="W2140" i="34"/>
  <c r="U2140" i="34"/>
  <c r="A2140" i="34"/>
  <c r="W2144" i="34"/>
  <c r="U2144" i="34"/>
  <c r="A2144" i="34"/>
  <c r="W2148" i="34"/>
  <c r="U2148" i="34"/>
  <c r="A2148" i="34"/>
  <c r="U1583" i="34"/>
  <c r="W1583" i="34"/>
  <c r="A1583" i="34"/>
  <c r="U1587" i="34"/>
  <c r="W1587" i="34"/>
  <c r="A1587" i="34"/>
  <c r="W1613" i="34"/>
  <c r="U1613" i="34"/>
  <c r="A1613" i="34"/>
  <c r="W1617" i="34"/>
  <c r="U1617" i="34"/>
  <c r="A1617" i="34"/>
  <c r="W1638" i="34"/>
  <c r="U1638" i="34"/>
  <c r="A1638" i="34"/>
  <c r="W1642" i="34"/>
  <c r="U1642" i="34"/>
  <c r="A1642" i="34"/>
  <c r="W1669" i="34"/>
  <c r="U1669" i="34"/>
  <c r="A1669" i="34"/>
  <c r="U411" i="34"/>
  <c r="W411" i="34"/>
  <c r="U415" i="34"/>
  <c r="W415" i="34"/>
  <c r="U1453" i="34"/>
  <c r="W1453" i="34"/>
  <c r="A1453" i="34"/>
  <c r="U1494" i="34"/>
  <c r="W1494" i="34"/>
  <c r="A1494" i="34"/>
  <c r="U1525" i="34"/>
  <c r="W1525" i="34"/>
  <c r="A1525" i="34"/>
  <c r="U1529" i="34"/>
  <c r="W1529" i="34"/>
  <c r="A1529" i="34"/>
  <c r="W531" i="34"/>
  <c r="U531" i="34"/>
  <c r="U326" i="34"/>
  <c r="W326" i="34"/>
  <c r="U330" i="34"/>
  <c r="W330" i="34"/>
  <c r="W352" i="34"/>
  <c r="U352" i="34"/>
  <c r="W356" i="34"/>
  <c r="U356" i="34"/>
  <c r="W401" i="34"/>
  <c r="U401" i="34"/>
  <c r="W405" i="34"/>
  <c r="U405" i="34"/>
  <c r="U423" i="34"/>
  <c r="W423" i="34"/>
  <c r="W459" i="34"/>
  <c r="U459" i="34"/>
  <c r="W463" i="34"/>
  <c r="U463" i="34"/>
  <c r="W487" i="34"/>
  <c r="U487" i="34"/>
  <c r="W491" i="34"/>
  <c r="U491" i="34"/>
  <c r="U510" i="34"/>
  <c r="W510" i="34"/>
  <c r="W524" i="34"/>
  <c r="U524" i="34"/>
  <c r="A1342" i="34"/>
  <c r="A1381" i="34"/>
  <c r="A1385" i="34"/>
  <c r="W1419" i="34"/>
  <c r="U1419" i="34"/>
  <c r="A1419" i="34"/>
  <c r="W1423" i="34"/>
  <c r="U1423" i="34"/>
  <c r="A1423" i="34"/>
  <c r="W1427" i="34"/>
  <c r="U1427" i="34"/>
  <c r="A1427" i="34"/>
  <c r="W421" i="34"/>
  <c r="U421" i="34"/>
  <c r="A1308" i="34"/>
  <c r="A1312" i="34"/>
  <c r="A1253" i="34"/>
  <c r="W1606" i="34"/>
  <c r="U1606" i="34"/>
  <c r="A1606" i="34"/>
  <c r="U1560" i="34"/>
  <c r="W1560" i="34"/>
  <c r="A1560" i="34"/>
  <c r="W1549" i="34"/>
  <c r="U1549" i="34"/>
  <c r="A1549" i="34"/>
  <c r="W1545" i="34"/>
  <c r="U1545" i="34"/>
  <c r="A1545" i="34"/>
  <c r="W1512" i="34"/>
  <c r="U1512" i="34"/>
  <c r="A1512" i="34"/>
  <c r="W1508" i="34"/>
  <c r="U1508" i="34"/>
  <c r="A1508" i="34"/>
  <c r="W1487" i="34"/>
  <c r="U1487" i="34"/>
  <c r="A1487" i="34"/>
  <c r="W1483" i="34"/>
  <c r="U1483" i="34"/>
  <c r="A1483" i="34"/>
  <c r="W1479" i="34"/>
  <c r="U1479" i="34"/>
  <c r="A1479" i="34"/>
  <c r="U1474" i="34"/>
  <c r="W1474" i="34"/>
  <c r="A1474" i="34"/>
  <c r="U1470" i="34"/>
  <c r="W1470" i="34"/>
  <c r="A1470" i="34"/>
  <c r="W377" i="34"/>
  <c r="U377" i="34"/>
  <c r="W373" i="34"/>
  <c r="U373" i="34"/>
  <c r="U307" i="34"/>
  <c r="W307" i="34"/>
  <c r="U303" i="34"/>
  <c r="W303" i="34"/>
  <c r="U299" i="34"/>
  <c r="W299" i="34"/>
  <c r="W295" i="34"/>
  <c r="U295" i="34"/>
  <c r="U561" i="34"/>
  <c r="W561" i="34"/>
  <c r="U557" i="34"/>
  <c r="W557" i="34"/>
  <c r="W551" i="34"/>
  <c r="U551" i="34"/>
  <c r="W547" i="34"/>
  <c r="U547" i="34"/>
  <c r="U538" i="34"/>
  <c r="W538" i="34"/>
  <c r="U482" i="34"/>
  <c r="W482" i="34"/>
  <c r="U453" i="34"/>
  <c r="W453" i="34"/>
  <c r="A1378" i="34"/>
  <c r="A1374" i="34"/>
  <c r="A1361" i="34"/>
  <c r="A1357" i="34"/>
  <c r="A1335" i="34"/>
  <c r="A1305" i="34"/>
  <c r="A1301" i="34"/>
  <c r="A1297" i="34"/>
  <c r="A1280" i="34"/>
  <c r="A1276" i="34"/>
  <c r="A1265" i="34"/>
  <c r="A1261" i="34"/>
  <c r="A1257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0" i="34" l="1"/>
  <c r="B26" i="34"/>
  <c r="B818" i="34"/>
  <c r="B863" i="34"/>
  <c r="U818" i="34" l="1"/>
  <c r="Z818" i="34"/>
  <c r="W818" i="34"/>
  <c r="A818" i="34"/>
  <c r="S26" i="34"/>
  <c r="T26" i="34"/>
  <c r="U26" i="34"/>
  <c r="Z26" i="34"/>
  <c r="R26" i="34"/>
  <c r="W26" i="34"/>
  <c r="A26" i="34"/>
  <c r="U863" i="34"/>
  <c r="Z863" i="34"/>
  <c r="W863" i="34"/>
  <c r="A863" i="34"/>
  <c r="U1240" i="34"/>
  <c r="Z1240" i="34"/>
  <c r="W1240" i="34"/>
  <c r="A1240" i="34"/>
  <c r="F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3" i="34" l="1"/>
  <c r="A1173" i="34" s="1"/>
  <c r="B1167" i="34"/>
  <c r="A1167" i="34" s="1"/>
  <c r="B1161" i="34"/>
  <c r="A1161" i="34" s="1"/>
  <c r="B809" i="34"/>
  <c r="B780" i="34"/>
  <c r="U780" i="34" l="1"/>
  <c r="Z780" i="34"/>
  <c r="W780" i="34"/>
  <c r="A780" i="34"/>
  <c r="U809" i="34"/>
  <c r="Z809" i="34"/>
  <c r="W809" i="34"/>
  <c r="A809" i="34"/>
  <c r="W1161" i="34"/>
  <c r="U1161" i="34"/>
  <c r="Z1161" i="34"/>
  <c r="U1167" i="34"/>
  <c r="Z1167" i="34"/>
  <c r="W1167" i="34"/>
  <c r="W1173" i="34"/>
  <c r="U1173" i="34"/>
  <c r="Z1173" i="34"/>
  <c r="B671" i="34"/>
  <c r="B1030" i="34"/>
  <c r="B1040" i="34"/>
  <c r="U671" i="34" l="1"/>
  <c r="Z671" i="34"/>
  <c r="W671" i="34"/>
  <c r="A671" i="34"/>
  <c r="U1040" i="34"/>
  <c r="Z1040" i="34"/>
  <c r="W1040" i="34"/>
  <c r="A1040" i="34"/>
  <c r="U1030" i="34"/>
  <c r="Z1030" i="34"/>
  <c r="W1030" i="34"/>
  <c r="A1030" i="34"/>
  <c r="B895" i="34"/>
  <c r="B871" i="34"/>
  <c r="B140" i="34"/>
  <c r="B137" i="34"/>
  <c r="B133" i="34"/>
  <c r="B197" i="34"/>
  <c r="B236" i="34"/>
  <c r="B903" i="34"/>
  <c r="I7" i="12"/>
  <c r="I8" i="12"/>
  <c r="I6" i="12"/>
  <c r="R137" i="34" l="1"/>
  <c r="S137" i="34"/>
  <c r="T137" i="34"/>
  <c r="T140" i="34"/>
  <c r="R140" i="34"/>
  <c r="S140" i="34"/>
  <c r="R133" i="34"/>
  <c r="S133" i="34"/>
  <c r="T133" i="34"/>
  <c r="W197" i="34"/>
  <c r="U197" i="34"/>
  <c r="Z197" i="34"/>
  <c r="A197" i="34"/>
  <c r="U236" i="34"/>
  <c r="Z236" i="34"/>
  <c r="W236" i="34"/>
  <c r="A236" i="34"/>
  <c r="W140" i="34"/>
  <c r="U140" i="34"/>
  <c r="Z140" i="34"/>
  <c r="A140" i="34"/>
  <c r="U133" i="34"/>
  <c r="Z133" i="34"/>
  <c r="W133" i="34"/>
  <c r="A133" i="34"/>
  <c r="U895" i="34"/>
  <c r="Z895" i="34"/>
  <c r="W895" i="34"/>
  <c r="A895" i="34"/>
  <c r="U871" i="34"/>
  <c r="Z871" i="34"/>
  <c r="A871" i="34"/>
  <c r="W871" i="34"/>
  <c r="U903" i="34"/>
  <c r="Z903" i="34"/>
  <c r="A903" i="34"/>
  <c r="W903" i="34"/>
  <c r="W137" i="34"/>
  <c r="U137" i="34"/>
  <c r="Z137" i="34"/>
  <c r="A137" i="34"/>
  <c r="O5" i="78"/>
  <c r="N5" i="78"/>
  <c r="B188" i="34"/>
  <c r="B183" i="34"/>
  <c r="B180" i="34"/>
  <c r="U180" i="34" l="1"/>
  <c r="Z180" i="34"/>
  <c r="W180" i="34"/>
  <c r="A180" i="34"/>
  <c r="U183" i="34"/>
  <c r="Z183" i="34"/>
  <c r="W183" i="34"/>
  <c r="A183" i="34"/>
  <c r="U188" i="34"/>
  <c r="W188" i="34"/>
  <c r="Z188" i="34"/>
  <c r="A188" i="34"/>
  <c r="B246" i="34"/>
  <c r="B245" i="34"/>
  <c r="B244" i="34"/>
  <c r="B243" i="34"/>
  <c r="B242" i="34"/>
  <c r="B241" i="34"/>
  <c r="B233" i="34"/>
  <c r="B232" i="34"/>
  <c r="B231" i="34"/>
  <c r="B230" i="34"/>
  <c r="B229" i="34"/>
  <c r="B228" i="34"/>
  <c r="B227" i="34"/>
  <c r="B226" i="34"/>
  <c r="B222" i="34"/>
  <c r="B221" i="34"/>
  <c r="B220" i="34"/>
  <c r="B219" i="34"/>
  <c r="B218" i="34"/>
  <c r="B217" i="34"/>
  <c r="B216" i="34"/>
  <c r="B215" i="34"/>
  <c r="B214" i="34"/>
  <c r="B196" i="34"/>
  <c r="B195" i="34"/>
  <c r="B194" i="34"/>
  <c r="B193" i="34"/>
  <c r="B192" i="34"/>
  <c r="B191" i="34"/>
  <c r="B190" i="34"/>
  <c r="B189" i="34"/>
  <c r="B185" i="34"/>
  <c r="B184" i="34"/>
  <c r="B182" i="34"/>
  <c r="B181" i="34"/>
  <c r="B179" i="34"/>
  <c r="B178" i="34"/>
  <c r="B177" i="34"/>
  <c r="B1039" i="34"/>
  <c r="B995" i="34"/>
  <c r="B1036" i="34"/>
  <c r="B1006" i="34"/>
  <c r="B1001" i="34"/>
  <c r="B1023" i="34"/>
  <c r="B1016" i="34"/>
  <c r="B1019" i="34"/>
  <c r="B1005" i="34"/>
  <c r="B999" i="34"/>
  <c r="B998" i="34"/>
  <c r="B1025" i="34"/>
  <c r="B1002" i="34"/>
  <c r="B982" i="34"/>
  <c r="B981" i="34"/>
  <c r="B980" i="34"/>
  <c r="B979" i="34"/>
  <c r="B978" i="34"/>
  <c r="B977" i="34"/>
  <c r="B976" i="34"/>
  <c r="B975" i="34"/>
  <c r="B972" i="34"/>
  <c r="B971" i="34"/>
  <c r="B970" i="34"/>
  <c r="B969" i="34"/>
  <c r="B968" i="34"/>
  <c r="B967" i="34"/>
  <c r="B966" i="34"/>
  <c r="B965" i="34"/>
  <c r="B964" i="34"/>
  <c r="B952" i="34"/>
  <c r="B951" i="34"/>
  <c r="B950" i="34"/>
  <c r="B949" i="34"/>
  <c r="B948" i="34"/>
  <c r="B947" i="34"/>
  <c r="B946" i="34"/>
  <c r="B945" i="34"/>
  <c r="B944" i="34"/>
  <c r="B926" i="34"/>
  <c r="B925" i="34"/>
  <c r="B924" i="34"/>
  <c r="B923" i="34"/>
  <c r="B922" i="34"/>
  <c r="B921" i="34"/>
  <c r="B920" i="34"/>
  <c r="B919" i="34"/>
  <c r="B918" i="34"/>
  <c r="B892" i="34"/>
  <c r="B891" i="34"/>
  <c r="B890" i="34"/>
  <c r="B889" i="34"/>
  <c r="B888" i="34"/>
  <c r="B887" i="34"/>
  <c r="B886" i="34"/>
  <c r="B885" i="34"/>
  <c r="B884" i="34"/>
  <c r="B857" i="34"/>
  <c r="B813" i="34"/>
  <c r="B815" i="34"/>
  <c r="B782" i="34"/>
  <c r="B769" i="34"/>
  <c r="B826" i="34"/>
  <c r="B764" i="34"/>
  <c r="B842" i="34"/>
  <c r="B828" i="34"/>
  <c r="B854" i="34"/>
  <c r="B841" i="34"/>
  <c r="B771" i="34"/>
  <c r="B869" i="34"/>
  <c r="B852" i="34"/>
  <c r="B675" i="34"/>
  <c r="B669" i="34"/>
  <c r="B715" i="34"/>
  <c r="B677" i="34"/>
  <c r="B720" i="34"/>
  <c r="B703" i="34"/>
  <c r="B729" i="34"/>
  <c r="B701" i="34"/>
  <c r="B587" i="34"/>
  <c r="B586" i="34"/>
  <c r="B585" i="34"/>
  <c r="B584" i="34"/>
  <c r="B583" i="34"/>
  <c r="B582" i="34"/>
  <c r="B581" i="34"/>
  <c r="B580" i="34"/>
  <c r="B579" i="34"/>
  <c r="B275" i="34"/>
  <c r="B274" i="34"/>
  <c r="B273" i="34"/>
  <c r="B272" i="34"/>
  <c r="B271" i="34"/>
  <c r="B270" i="34"/>
  <c r="B269" i="34"/>
  <c r="B268" i="34"/>
  <c r="B267" i="34"/>
  <c r="B263" i="34"/>
  <c r="B262" i="34"/>
  <c r="B261" i="34"/>
  <c r="B260" i="34"/>
  <c r="B259" i="34"/>
  <c r="B258" i="34"/>
  <c r="B257" i="34"/>
  <c r="B256" i="34"/>
  <c r="B255" i="34"/>
  <c r="B249" i="34"/>
  <c r="B248" i="34"/>
  <c r="B247" i="34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816" i="34"/>
  <c r="B836" i="34"/>
  <c r="B848" i="34"/>
  <c r="B778" i="34"/>
  <c r="B788" i="34"/>
  <c r="B723" i="34"/>
  <c r="B687" i="34"/>
  <c r="B712" i="34"/>
  <c r="B735" i="34"/>
  <c r="B724" i="34"/>
  <c r="B730" i="34"/>
  <c r="B707" i="34"/>
  <c r="B711" i="34"/>
  <c r="B706" i="34"/>
  <c r="B722" i="34"/>
  <c r="B679" i="34"/>
  <c r="B705" i="34"/>
  <c r="B696" i="34"/>
  <c r="B694" i="34"/>
  <c r="B674" i="34"/>
  <c r="B698" i="34"/>
  <c r="B676" i="34"/>
  <c r="B716" i="34"/>
  <c r="B668" i="34"/>
  <c r="B733" i="34"/>
  <c r="B727" i="34"/>
  <c r="B726" i="34"/>
  <c r="B682" i="34"/>
  <c r="B734" i="34"/>
  <c r="B717" i="34"/>
  <c r="B697" i="34"/>
  <c r="B732" i="34"/>
  <c r="B1037" i="34"/>
  <c r="B984" i="34"/>
  <c r="B1050" i="34"/>
  <c r="B1051" i="34"/>
  <c r="B1047" i="34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801" i="34"/>
  <c r="B867" i="34"/>
  <c r="B802" i="34"/>
  <c r="B768" i="34"/>
  <c r="B795" i="34"/>
  <c r="B811" i="34"/>
  <c r="B820" i="34"/>
  <c r="B812" i="34"/>
  <c r="B796" i="34"/>
  <c r="B849" i="34"/>
  <c r="B834" i="34"/>
  <c r="B777" i="34"/>
  <c r="B791" i="34"/>
  <c r="B789" i="34"/>
  <c r="B794" i="34"/>
  <c r="B823" i="34"/>
  <c r="B822" i="34"/>
  <c r="B856" i="34"/>
  <c r="B866" i="34"/>
  <c r="B835" i="34"/>
  <c r="B814" i="34"/>
  <c r="B865" i="34"/>
  <c r="B793" i="34"/>
  <c r="B851" i="34"/>
  <c r="B860" i="34"/>
  <c r="B800" i="34"/>
  <c r="B787" i="34"/>
  <c r="B786" i="34"/>
  <c r="B792" i="34"/>
  <c r="B678" i="34"/>
  <c r="B673" i="34"/>
  <c r="B1024" i="34"/>
  <c r="B1026" i="34"/>
  <c r="B1503" i="34"/>
  <c r="B1501" i="34"/>
  <c r="B1499" i="34"/>
  <c r="B1498" i="34"/>
  <c r="B1497" i="34"/>
  <c r="B1496" i="34"/>
  <c r="B1490" i="34"/>
  <c r="B1489" i="34"/>
  <c r="B1488" i="34"/>
  <c r="B1476" i="34"/>
  <c r="B1397" i="34"/>
  <c r="B1399" i="34"/>
  <c r="B1398" i="34"/>
  <c r="B1355" i="34"/>
  <c r="B1354" i="34"/>
  <c r="B1322" i="34"/>
  <c r="B1286" i="34"/>
  <c r="B1285" i="34"/>
  <c r="B1284" i="34"/>
  <c r="B1283" i="34"/>
  <c r="B1274" i="34"/>
  <c r="B1273" i="34"/>
  <c r="B1272" i="34"/>
  <c r="B1271" i="34"/>
  <c r="B1270" i="34"/>
  <c r="B1269" i="34"/>
  <c r="B1268" i="34"/>
  <c r="B1251" i="34"/>
  <c r="B1250" i="34"/>
  <c r="B1688" i="34"/>
  <c r="B1693" i="34"/>
  <c r="B1692" i="34"/>
  <c r="B1464" i="34"/>
  <c r="B1466" i="34"/>
  <c r="B1465" i="34"/>
  <c r="B1246" i="34"/>
  <c r="B1245" i="34"/>
  <c r="B1244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691" i="34"/>
  <c r="B1690" i="34"/>
  <c r="B1695" i="34"/>
  <c r="B1694" i="34"/>
  <c r="B1689" i="34"/>
  <c r="B1566" i="34"/>
  <c r="B1551" i="34"/>
  <c r="B1550" i="34"/>
  <c r="B1553" i="34"/>
  <c r="B1552" i="34"/>
  <c r="B1541" i="34"/>
  <c r="B1540" i="34"/>
  <c r="B1539" i="34"/>
  <c r="B1538" i="34"/>
  <c r="U673" i="34" l="1"/>
  <c r="Z673" i="34"/>
  <c r="W673" i="34"/>
  <c r="A673" i="34"/>
  <c r="U1026" i="34"/>
  <c r="Z1026" i="34"/>
  <c r="W1026" i="34"/>
  <c r="A1026" i="34"/>
  <c r="U792" i="34"/>
  <c r="Z792" i="34"/>
  <c r="W792" i="34"/>
  <c r="A792" i="34"/>
  <c r="U860" i="34"/>
  <c r="Z860" i="34"/>
  <c r="W860" i="34"/>
  <c r="A860" i="34"/>
  <c r="U814" i="34"/>
  <c r="Z814" i="34"/>
  <c r="W814" i="34"/>
  <c r="A814" i="34"/>
  <c r="U822" i="34"/>
  <c r="Z822" i="34"/>
  <c r="W822" i="34"/>
  <c r="A822" i="34"/>
  <c r="U791" i="34"/>
  <c r="Z791" i="34"/>
  <c r="W791" i="34"/>
  <c r="A791" i="34"/>
  <c r="U796" i="34"/>
  <c r="Z796" i="34"/>
  <c r="W796" i="34"/>
  <c r="A796" i="34"/>
  <c r="U795" i="34"/>
  <c r="Z795" i="34"/>
  <c r="W795" i="34"/>
  <c r="A795" i="34"/>
  <c r="U801" i="34"/>
  <c r="Z801" i="34"/>
  <c r="W801" i="34"/>
  <c r="A801" i="34"/>
  <c r="U984" i="34"/>
  <c r="Z984" i="34"/>
  <c r="W984" i="34"/>
  <c r="A984" i="34"/>
  <c r="U717" i="34"/>
  <c r="Z717" i="34"/>
  <c r="W717" i="34"/>
  <c r="A717" i="34"/>
  <c r="U727" i="34"/>
  <c r="Z727" i="34"/>
  <c r="W727" i="34"/>
  <c r="A727" i="34"/>
  <c r="U676" i="34"/>
  <c r="Z676" i="34"/>
  <c r="W676" i="34"/>
  <c r="A676" i="34"/>
  <c r="U696" i="34"/>
  <c r="Z696" i="34"/>
  <c r="W696" i="34"/>
  <c r="A696" i="34"/>
  <c r="U706" i="34"/>
  <c r="Z706" i="34"/>
  <c r="W706" i="34"/>
  <c r="A706" i="34"/>
  <c r="U724" i="34"/>
  <c r="Z724" i="34"/>
  <c r="W724" i="34"/>
  <c r="A724" i="34"/>
  <c r="U723" i="34"/>
  <c r="Z723" i="34"/>
  <c r="W723" i="34"/>
  <c r="A723" i="34"/>
  <c r="U836" i="34"/>
  <c r="Z836" i="34"/>
  <c r="W836" i="34"/>
  <c r="A836" i="34"/>
  <c r="U247" i="34"/>
  <c r="Z247" i="34"/>
  <c r="W247" i="34"/>
  <c r="A247" i="34"/>
  <c r="U256" i="34"/>
  <c r="Z256" i="34"/>
  <c r="W256" i="34"/>
  <c r="A256" i="34"/>
  <c r="U260" i="34"/>
  <c r="Z260" i="34"/>
  <c r="W260" i="34"/>
  <c r="A260" i="34"/>
  <c r="U267" i="34"/>
  <c r="Z267" i="34"/>
  <c r="W267" i="34"/>
  <c r="A267" i="34"/>
  <c r="U271" i="34"/>
  <c r="Z271" i="34"/>
  <c r="W271" i="34"/>
  <c r="A271" i="34"/>
  <c r="U275" i="34"/>
  <c r="Z275" i="34"/>
  <c r="W275" i="34"/>
  <c r="A275" i="34"/>
  <c r="U582" i="34"/>
  <c r="Z582" i="34"/>
  <c r="W582" i="34"/>
  <c r="A582" i="34"/>
  <c r="U586" i="34"/>
  <c r="Z586" i="34"/>
  <c r="W586" i="34"/>
  <c r="A586" i="34"/>
  <c r="U703" i="34"/>
  <c r="Z703" i="34"/>
  <c r="W703" i="34"/>
  <c r="A703" i="34"/>
  <c r="U669" i="34"/>
  <c r="Z669" i="34"/>
  <c r="W669" i="34"/>
  <c r="A669" i="34"/>
  <c r="U771" i="34"/>
  <c r="Z771" i="34"/>
  <c r="W771" i="34"/>
  <c r="A771" i="34"/>
  <c r="U842" i="34"/>
  <c r="Z842" i="34"/>
  <c r="W842" i="34"/>
  <c r="A842" i="34"/>
  <c r="U782" i="34"/>
  <c r="Z782" i="34"/>
  <c r="W782" i="34"/>
  <c r="A782" i="34"/>
  <c r="U884" i="34"/>
  <c r="Z884" i="34"/>
  <c r="W884" i="34"/>
  <c r="A884" i="34"/>
  <c r="U888" i="34"/>
  <c r="Z888" i="34"/>
  <c r="W888" i="34"/>
  <c r="A888" i="34"/>
  <c r="U892" i="34"/>
  <c r="Z892" i="34"/>
  <c r="W892" i="34"/>
  <c r="A892" i="34"/>
  <c r="U921" i="34"/>
  <c r="Z921" i="34"/>
  <c r="W921" i="34"/>
  <c r="A921" i="34"/>
  <c r="U925" i="34"/>
  <c r="Z925" i="34"/>
  <c r="W925" i="34"/>
  <c r="A925" i="34"/>
  <c r="U946" i="34"/>
  <c r="Z946" i="34"/>
  <c r="W946" i="34"/>
  <c r="A946" i="34"/>
  <c r="U950" i="34"/>
  <c r="Z950" i="34"/>
  <c r="W950" i="34"/>
  <c r="A950" i="34"/>
  <c r="U965" i="34"/>
  <c r="Z965" i="34"/>
  <c r="W965" i="34"/>
  <c r="A965" i="34"/>
  <c r="U969" i="34"/>
  <c r="Z969" i="34"/>
  <c r="W969" i="34"/>
  <c r="A969" i="34"/>
  <c r="U975" i="34"/>
  <c r="Z975" i="34"/>
  <c r="A975" i="34"/>
  <c r="W975" i="34"/>
  <c r="U979" i="34"/>
  <c r="Z979" i="34"/>
  <c r="A979" i="34"/>
  <c r="W979" i="34"/>
  <c r="U1002" i="34"/>
  <c r="Z1002" i="34"/>
  <c r="W1002" i="34"/>
  <c r="A1002" i="34"/>
  <c r="U1005" i="34"/>
  <c r="Z1005" i="34"/>
  <c r="A1005" i="34"/>
  <c r="W1005" i="34"/>
  <c r="U1001" i="34"/>
  <c r="Z1001" i="34"/>
  <c r="W1001" i="34"/>
  <c r="A1001" i="34"/>
  <c r="U1039" i="34"/>
  <c r="Z1039" i="34"/>
  <c r="A1039" i="34"/>
  <c r="W1039" i="34"/>
  <c r="U181" i="34"/>
  <c r="Z181" i="34"/>
  <c r="W181" i="34"/>
  <c r="A181" i="34"/>
  <c r="W189" i="34"/>
  <c r="U189" i="34"/>
  <c r="Z189" i="34"/>
  <c r="A189" i="34"/>
  <c r="W193" i="34"/>
  <c r="U193" i="34"/>
  <c r="Z193" i="34"/>
  <c r="A193" i="34"/>
  <c r="W214" i="34"/>
  <c r="U214" i="34"/>
  <c r="Z214" i="34"/>
  <c r="A214" i="34"/>
  <c r="U218" i="34"/>
  <c r="Z218" i="34"/>
  <c r="W218" i="34"/>
  <c r="A218" i="34"/>
  <c r="U222" i="34"/>
  <c r="Z222" i="34"/>
  <c r="W222" i="34"/>
  <c r="A222" i="34"/>
  <c r="U229" i="34"/>
  <c r="Z229" i="34"/>
  <c r="W229" i="34"/>
  <c r="A229" i="34"/>
  <c r="U233" i="34"/>
  <c r="Z233" i="34"/>
  <c r="W233" i="34"/>
  <c r="A233" i="34"/>
  <c r="U244" i="34"/>
  <c r="Z244" i="34"/>
  <c r="W244" i="34"/>
  <c r="A244" i="34"/>
  <c r="U1024" i="34"/>
  <c r="Z1024" i="34"/>
  <c r="W1024" i="34"/>
  <c r="A1024" i="34"/>
  <c r="U786" i="34"/>
  <c r="Z786" i="34"/>
  <c r="W786" i="34"/>
  <c r="A786" i="34"/>
  <c r="U851" i="34"/>
  <c r="Z851" i="34"/>
  <c r="W851" i="34"/>
  <c r="A851" i="34"/>
  <c r="U835" i="34"/>
  <c r="Z835" i="34"/>
  <c r="W835" i="34"/>
  <c r="A835" i="34"/>
  <c r="U823" i="34"/>
  <c r="Z823" i="34"/>
  <c r="A823" i="34"/>
  <c r="W823" i="34"/>
  <c r="U777" i="34"/>
  <c r="Z777" i="34"/>
  <c r="W777" i="34"/>
  <c r="A777" i="34"/>
  <c r="U812" i="34"/>
  <c r="Z812" i="34"/>
  <c r="W812" i="34"/>
  <c r="A812" i="34"/>
  <c r="U768" i="34"/>
  <c r="Z768" i="34"/>
  <c r="W768" i="34"/>
  <c r="A768" i="34"/>
  <c r="U1047" i="34"/>
  <c r="Z1047" i="34"/>
  <c r="A1047" i="34"/>
  <c r="W1047" i="34"/>
  <c r="U1037" i="34"/>
  <c r="Z1037" i="34"/>
  <c r="A1037" i="34"/>
  <c r="W1037" i="34"/>
  <c r="U734" i="34"/>
  <c r="Z734" i="34"/>
  <c r="W734" i="34"/>
  <c r="A734" i="34"/>
  <c r="U733" i="34"/>
  <c r="Z733" i="34"/>
  <c r="W733" i="34"/>
  <c r="A733" i="34"/>
  <c r="U698" i="34"/>
  <c r="Z698" i="34"/>
  <c r="W698" i="34"/>
  <c r="A698" i="34"/>
  <c r="U705" i="34"/>
  <c r="Z705" i="34"/>
  <c r="W705" i="34"/>
  <c r="A705" i="34"/>
  <c r="U711" i="34"/>
  <c r="Z711" i="34"/>
  <c r="W711" i="34"/>
  <c r="A711" i="34"/>
  <c r="U735" i="34"/>
  <c r="Z735" i="34"/>
  <c r="W735" i="34"/>
  <c r="A735" i="34"/>
  <c r="U788" i="34"/>
  <c r="Z788" i="34"/>
  <c r="W788" i="34"/>
  <c r="A788" i="34"/>
  <c r="U816" i="34"/>
  <c r="Z816" i="34"/>
  <c r="W816" i="34"/>
  <c r="A816" i="34"/>
  <c r="U248" i="34"/>
  <c r="Z248" i="34"/>
  <c r="W248" i="34"/>
  <c r="A248" i="34"/>
  <c r="U257" i="34"/>
  <c r="Z257" i="34"/>
  <c r="W257" i="34"/>
  <c r="A257" i="34"/>
  <c r="U261" i="34"/>
  <c r="Z261" i="34"/>
  <c r="W261" i="34"/>
  <c r="A261" i="34"/>
  <c r="U268" i="34"/>
  <c r="Z268" i="34"/>
  <c r="W268" i="34"/>
  <c r="A268" i="34"/>
  <c r="U272" i="34"/>
  <c r="Z272" i="34"/>
  <c r="W272" i="34"/>
  <c r="A272" i="34"/>
  <c r="U579" i="34"/>
  <c r="Z579" i="34"/>
  <c r="W579" i="34"/>
  <c r="A579" i="34"/>
  <c r="U583" i="34"/>
  <c r="Z583" i="34"/>
  <c r="W583" i="34"/>
  <c r="A583" i="34"/>
  <c r="U587" i="34"/>
  <c r="Z587" i="34"/>
  <c r="W587" i="34"/>
  <c r="A587" i="34"/>
  <c r="U720" i="34"/>
  <c r="Z720" i="34"/>
  <c r="W720" i="34"/>
  <c r="A720" i="34"/>
  <c r="U675" i="34"/>
  <c r="Z675" i="34"/>
  <c r="W675" i="34"/>
  <c r="A675" i="34"/>
  <c r="U841" i="34"/>
  <c r="Z841" i="34"/>
  <c r="W841" i="34"/>
  <c r="A841" i="34"/>
  <c r="U764" i="34"/>
  <c r="Z764" i="34"/>
  <c r="W764" i="34"/>
  <c r="A764" i="34"/>
  <c r="U815" i="34"/>
  <c r="Z815" i="34"/>
  <c r="W815" i="34"/>
  <c r="A815" i="34"/>
  <c r="U885" i="34"/>
  <c r="Z885" i="34"/>
  <c r="W885" i="34"/>
  <c r="A885" i="34"/>
  <c r="U889" i="34"/>
  <c r="Z889" i="34"/>
  <c r="W889" i="34"/>
  <c r="A889" i="34"/>
  <c r="U918" i="34"/>
  <c r="Z918" i="34"/>
  <c r="W918" i="34"/>
  <c r="A918" i="34"/>
  <c r="U922" i="34"/>
  <c r="Z922" i="34"/>
  <c r="W922" i="34"/>
  <c r="A922" i="34"/>
  <c r="U926" i="34"/>
  <c r="Z926" i="34"/>
  <c r="W926" i="34"/>
  <c r="A926" i="34"/>
  <c r="U947" i="34"/>
  <c r="Z947" i="34"/>
  <c r="W947" i="34"/>
  <c r="A947" i="34"/>
  <c r="U951" i="34"/>
  <c r="Z951" i="34"/>
  <c r="W951" i="34"/>
  <c r="A951" i="34"/>
  <c r="U966" i="34"/>
  <c r="Z966" i="34"/>
  <c r="W966" i="34"/>
  <c r="A966" i="34"/>
  <c r="U970" i="34"/>
  <c r="Z970" i="34"/>
  <c r="W970" i="34"/>
  <c r="A970" i="34"/>
  <c r="U976" i="34"/>
  <c r="Z976" i="34"/>
  <c r="W976" i="34"/>
  <c r="A976" i="34"/>
  <c r="U980" i="34"/>
  <c r="Z980" i="34"/>
  <c r="W980" i="34"/>
  <c r="A980" i="34"/>
  <c r="U1025" i="34"/>
  <c r="Z1025" i="34"/>
  <c r="W1025" i="34"/>
  <c r="A1025" i="34"/>
  <c r="U1019" i="34"/>
  <c r="Z1019" i="34"/>
  <c r="A1019" i="34"/>
  <c r="W1019" i="34"/>
  <c r="U1006" i="34"/>
  <c r="Z1006" i="34"/>
  <c r="W1006" i="34"/>
  <c r="A1006" i="34"/>
  <c r="U177" i="34"/>
  <c r="Z177" i="34"/>
  <c r="W177" i="34"/>
  <c r="A177" i="34"/>
  <c r="U182" i="34"/>
  <c r="Z182" i="34"/>
  <c r="W182" i="34"/>
  <c r="A182" i="34"/>
  <c r="W190" i="34"/>
  <c r="U190" i="34"/>
  <c r="Z190" i="34"/>
  <c r="A190" i="34"/>
  <c r="W194" i="34"/>
  <c r="U194" i="34"/>
  <c r="Z194" i="34"/>
  <c r="A194" i="34"/>
  <c r="W215" i="34"/>
  <c r="U215" i="34"/>
  <c r="Z215" i="34"/>
  <c r="A215" i="34"/>
  <c r="U219" i="34"/>
  <c r="Z219" i="34"/>
  <c r="W219" i="34"/>
  <c r="A219" i="34"/>
  <c r="U226" i="34"/>
  <c r="Z226" i="34"/>
  <c r="W226" i="34"/>
  <c r="A226" i="34"/>
  <c r="U230" i="34"/>
  <c r="Z230" i="34"/>
  <c r="W230" i="34"/>
  <c r="A230" i="34"/>
  <c r="U241" i="34"/>
  <c r="Z241" i="34"/>
  <c r="W241" i="34"/>
  <c r="A241" i="34"/>
  <c r="U245" i="34"/>
  <c r="Z245" i="34"/>
  <c r="W245" i="34"/>
  <c r="A245" i="34"/>
  <c r="U787" i="34"/>
  <c r="Z787" i="34"/>
  <c r="W787" i="34"/>
  <c r="A787" i="34"/>
  <c r="U793" i="34"/>
  <c r="Z793" i="34"/>
  <c r="W793" i="34"/>
  <c r="A793" i="34"/>
  <c r="U866" i="34"/>
  <c r="Z866" i="34"/>
  <c r="W866" i="34"/>
  <c r="A866" i="34"/>
  <c r="U794" i="34"/>
  <c r="Z794" i="34"/>
  <c r="W794" i="34"/>
  <c r="A794" i="34"/>
  <c r="U834" i="34"/>
  <c r="Z834" i="34"/>
  <c r="W834" i="34"/>
  <c r="A834" i="34"/>
  <c r="U820" i="34"/>
  <c r="Z820" i="34"/>
  <c r="W820" i="34"/>
  <c r="A820" i="34"/>
  <c r="U802" i="34"/>
  <c r="Z802" i="34"/>
  <c r="W802" i="34"/>
  <c r="A802" i="34"/>
  <c r="U1051" i="34"/>
  <c r="Z1051" i="34"/>
  <c r="A1051" i="34"/>
  <c r="W1051" i="34"/>
  <c r="U732" i="34"/>
  <c r="Z732" i="34"/>
  <c r="W732" i="34"/>
  <c r="A732" i="34"/>
  <c r="U682" i="34"/>
  <c r="Z682" i="34"/>
  <c r="W682" i="34"/>
  <c r="A682" i="34"/>
  <c r="U668" i="34"/>
  <c r="Z668" i="34"/>
  <c r="W668" i="34"/>
  <c r="A668" i="34"/>
  <c r="U674" i="34"/>
  <c r="Z674" i="34"/>
  <c r="W674" i="34"/>
  <c r="A674" i="34"/>
  <c r="U679" i="34"/>
  <c r="Z679" i="34"/>
  <c r="W679" i="34"/>
  <c r="A679" i="34"/>
  <c r="U707" i="34"/>
  <c r="Z707" i="34"/>
  <c r="W707" i="34"/>
  <c r="A707" i="34"/>
  <c r="U712" i="34"/>
  <c r="Z712" i="34"/>
  <c r="W712" i="34"/>
  <c r="A712" i="34"/>
  <c r="U778" i="34"/>
  <c r="Z778" i="34"/>
  <c r="W778" i="34"/>
  <c r="A778" i="34"/>
  <c r="U249" i="34"/>
  <c r="Z249" i="34"/>
  <c r="W249" i="34"/>
  <c r="A249" i="34"/>
  <c r="U258" i="34"/>
  <c r="Z258" i="34"/>
  <c r="W258" i="34"/>
  <c r="A258" i="34"/>
  <c r="U262" i="34"/>
  <c r="Z262" i="34"/>
  <c r="W262" i="34"/>
  <c r="A262" i="34"/>
  <c r="U269" i="34"/>
  <c r="Z269" i="34"/>
  <c r="W269" i="34"/>
  <c r="A269" i="34"/>
  <c r="U273" i="34"/>
  <c r="Z273" i="34"/>
  <c r="W273" i="34"/>
  <c r="A273" i="34"/>
  <c r="U580" i="34"/>
  <c r="Z580" i="34"/>
  <c r="W580" i="34"/>
  <c r="A580" i="34"/>
  <c r="U584" i="34"/>
  <c r="Z584" i="34"/>
  <c r="W584" i="34"/>
  <c r="A584" i="34"/>
  <c r="U701" i="34"/>
  <c r="Z701" i="34"/>
  <c r="W701" i="34"/>
  <c r="A701" i="34"/>
  <c r="U677" i="34"/>
  <c r="Z677" i="34"/>
  <c r="W677" i="34"/>
  <c r="A677" i="34"/>
  <c r="U852" i="34"/>
  <c r="Z852" i="34"/>
  <c r="W852" i="34"/>
  <c r="A852" i="34"/>
  <c r="U854" i="34"/>
  <c r="Z854" i="34"/>
  <c r="W854" i="34"/>
  <c r="A854" i="34"/>
  <c r="U826" i="34"/>
  <c r="Z826" i="34"/>
  <c r="W826" i="34"/>
  <c r="A826" i="34"/>
  <c r="U813" i="34"/>
  <c r="Z813" i="34"/>
  <c r="W813" i="34"/>
  <c r="A813" i="34"/>
  <c r="U886" i="34"/>
  <c r="Z886" i="34"/>
  <c r="W886" i="34"/>
  <c r="A886" i="34"/>
  <c r="U890" i="34"/>
  <c r="Z890" i="34"/>
  <c r="W890" i="34"/>
  <c r="A890" i="34"/>
  <c r="U919" i="34"/>
  <c r="Z919" i="34"/>
  <c r="A919" i="34"/>
  <c r="W919" i="34"/>
  <c r="U923" i="34"/>
  <c r="Z923" i="34"/>
  <c r="W923" i="34"/>
  <c r="A923" i="34"/>
  <c r="U944" i="34"/>
  <c r="Z944" i="34"/>
  <c r="W944" i="34"/>
  <c r="A944" i="34"/>
  <c r="U948" i="34"/>
  <c r="Z948" i="34"/>
  <c r="W948" i="34"/>
  <c r="A948" i="34"/>
  <c r="U952" i="34"/>
  <c r="Z952" i="34"/>
  <c r="W952" i="34"/>
  <c r="A952" i="34"/>
  <c r="U967" i="34"/>
  <c r="Z967" i="34"/>
  <c r="A967" i="34"/>
  <c r="W967" i="34"/>
  <c r="U971" i="34"/>
  <c r="Z971" i="34"/>
  <c r="A971" i="34"/>
  <c r="W971" i="34"/>
  <c r="U977" i="34"/>
  <c r="Z977" i="34"/>
  <c r="W977" i="34"/>
  <c r="A977" i="34"/>
  <c r="U981" i="34"/>
  <c r="Z981" i="34"/>
  <c r="W981" i="34"/>
  <c r="A981" i="34"/>
  <c r="U998" i="34"/>
  <c r="Z998" i="34"/>
  <c r="W998" i="34"/>
  <c r="A998" i="34"/>
  <c r="U1016" i="34"/>
  <c r="Z1016" i="34"/>
  <c r="A1016" i="34"/>
  <c r="W1016" i="34"/>
  <c r="U1036" i="34"/>
  <c r="Z1036" i="34"/>
  <c r="W1036" i="34"/>
  <c r="A1036" i="34"/>
  <c r="U178" i="34"/>
  <c r="Z178" i="34"/>
  <c r="W178" i="34"/>
  <c r="A178" i="34"/>
  <c r="U184" i="34"/>
  <c r="Z184" i="34"/>
  <c r="W184" i="34"/>
  <c r="A184" i="34"/>
  <c r="W191" i="34"/>
  <c r="U191" i="34"/>
  <c r="Z191" i="34"/>
  <c r="A191" i="34"/>
  <c r="W195" i="34"/>
  <c r="U195" i="34"/>
  <c r="Z195" i="34"/>
  <c r="A195" i="34"/>
  <c r="U216" i="34"/>
  <c r="Z216" i="34"/>
  <c r="W216" i="34"/>
  <c r="A216" i="34"/>
  <c r="U220" i="34"/>
  <c r="Z220" i="34"/>
  <c r="W220" i="34"/>
  <c r="A220" i="34"/>
  <c r="U227" i="34"/>
  <c r="Z227" i="34"/>
  <c r="W227" i="34"/>
  <c r="A227" i="34"/>
  <c r="U231" i="34"/>
  <c r="Z231" i="34"/>
  <c r="W231" i="34"/>
  <c r="A231" i="34"/>
  <c r="U242" i="34"/>
  <c r="Z242" i="34"/>
  <c r="W242" i="34"/>
  <c r="A242" i="34"/>
  <c r="U246" i="34"/>
  <c r="Z246" i="34"/>
  <c r="W246" i="34"/>
  <c r="A246" i="34"/>
  <c r="U678" i="34"/>
  <c r="Z678" i="34"/>
  <c r="W678" i="34"/>
  <c r="A678" i="34"/>
  <c r="U800" i="34"/>
  <c r="Z800" i="34"/>
  <c r="W800" i="34"/>
  <c r="A800" i="34"/>
  <c r="U865" i="34"/>
  <c r="Z865" i="34"/>
  <c r="W865" i="34"/>
  <c r="A865" i="34"/>
  <c r="U856" i="34"/>
  <c r="Z856" i="34"/>
  <c r="W856" i="34"/>
  <c r="A856" i="34"/>
  <c r="U789" i="34"/>
  <c r="Z789" i="34"/>
  <c r="W789" i="34"/>
  <c r="A789" i="34"/>
  <c r="U849" i="34"/>
  <c r="Z849" i="34"/>
  <c r="W849" i="34"/>
  <c r="A849" i="34"/>
  <c r="U811" i="34"/>
  <c r="Z811" i="34"/>
  <c r="W811" i="34"/>
  <c r="A811" i="34"/>
  <c r="U867" i="34"/>
  <c r="Z867" i="34"/>
  <c r="W867" i="34"/>
  <c r="A867" i="34"/>
  <c r="U1050" i="34"/>
  <c r="Z1050" i="34"/>
  <c r="W1050" i="34"/>
  <c r="A1050" i="34"/>
  <c r="U697" i="34"/>
  <c r="Z697" i="34"/>
  <c r="W697" i="34"/>
  <c r="A697" i="34"/>
  <c r="U726" i="34"/>
  <c r="Z726" i="34"/>
  <c r="W726" i="34"/>
  <c r="A726" i="34"/>
  <c r="U716" i="34"/>
  <c r="Z716" i="34"/>
  <c r="W716" i="34"/>
  <c r="A716" i="34"/>
  <c r="U694" i="34"/>
  <c r="Z694" i="34"/>
  <c r="W694" i="34"/>
  <c r="A694" i="34"/>
  <c r="U722" i="34"/>
  <c r="Z722" i="34"/>
  <c r="W722" i="34"/>
  <c r="A722" i="34"/>
  <c r="U730" i="34"/>
  <c r="Z730" i="34"/>
  <c r="W730" i="34"/>
  <c r="A730" i="34"/>
  <c r="U687" i="34"/>
  <c r="Z687" i="34"/>
  <c r="W687" i="34"/>
  <c r="A687" i="34"/>
  <c r="U848" i="34"/>
  <c r="Z848" i="34"/>
  <c r="W848" i="34"/>
  <c r="A848" i="34"/>
  <c r="U255" i="34"/>
  <c r="Z255" i="34"/>
  <c r="W255" i="34"/>
  <c r="A255" i="34"/>
  <c r="U259" i="34"/>
  <c r="Z259" i="34"/>
  <c r="W259" i="34"/>
  <c r="A259" i="34"/>
  <c r="U263" i="34"/>
  <c r="Z263" i="34"/>
  <c r="W263" i="34"/>
  <c r="A263" i="34"/>
  <c r="U270" i="34"/>
  <c r="Z270" i="34"/>
  <c r="W270" i="34"/>
  <c r="A270" i="34"/>
  <c r="U274" i="34"/>
  <c r="Z274" i="34"/>
  <c r="W274" i="34"/>
  <c r="A274" i="34"/>
  <c r="W581" i="34"/>
  <c r="U581" i="34"/>
  <c r="Z581" i="34"/>
  <c r="A581" i="34"/>
  <c r="W585" i="34"/>
  <c r="U585" i="34"/>
  <c r="Z585" i="34"/>
  <c r="A585" i="34"/>
  <c r="U729" i="34"/>
  <c r="Z729" i="34"/>
  <c r="W729" i="34"/>
  <c r="A729" i="34"/>
  <c r="U715" i="34"/>
  <c r="Z715" i="34"/>
  <c r="W715" i="34"/>
  <c r="A715" i="34"/>
  <c r="U869" i="34"/>
  <c r="Z869" i="34"/>
  <c r="W869" i="34"/>
  <c r="A869" i="34"/>
  <c r="U828" i="34"/>
  <c r="Z828" i="34"/>
  <c r="W828" i="34"/>
  <c r="A828" i="34"/>
  <c r="U769" i="34"/>
  <c r="Z769" i="34"/>
  <c r="W769" i="34"/>
  <c r="A769" i="34"/>
  <c r="U857" i="34"/>
  <c r="Z857" i="34"/>
  <c r="W857" i="34"/>
  <c r="A857" i="34"/>
  <c r="U887" i="34"/>
  <c r="Z887" i="34"/>
  <c r="A887" i="34"/>
  <c r="W887" i="34"/>
  <c r="U891" i="34"/>
  <c r="Z891" i="34"/>
  <c r="W891" i="34"/>
  <c r="A891" i="34"/>
  <c r="U920" i="34"/>
  <c r="Z920" i="34"/>
  <c r="W920" i="34"/>
  <c r="A920" i="34"/>
  <c r="U924" i="34"/>
  <c r="Z924" i="34"/>
  <c r="W924" i="34"/>
  <c r="A924" i="34"/>
  <c r="U945" i="34"/>
  <c r="Z945" i="34"/>
  <c r="W945" i="34"/>
  <c r="A945" i="34"/>
  <c r="U949" i="34"/>
  <c r="Z949" i="34"/>
  <c r="W949" i="34"/>
  <c r="A949" i="34"/>
  <c r="U964" i="34"/>
  <c r="Z964" i="34"/>
  <c r="W964" i="34"/>
  <c r="A964" i="34"/>
  <c r="U968" i="34"/>
  <c r="Z968" i="34"/>
  <c r="W968" i="34"/>
  <c r="A968" i="34"/>
  <c r="U972" i="34"/>
  <c r="Z972" i="34"/>
  <c r="W972" i="34"/>
  <c r="A972" i="34"/>
  <c r="U978" i="34"/>
  <c r="Z978" i="34"/>
  <c r="W978" i="34"/>
  <c r="A978" i="34"/>
  <c r="U982" i="34"/>
  <c r="Z982" i="34"/>
  <c r="W982" i="34"/>
  <c r="A982" i="34"/>
  <c r="U999" i="34"/>
  <c r="Z999" i="34"/>
  <c r="A999" i="34"/>
  <c r="W999" i="34"/>
  <c r="U1023" i="34"/>
  <c r="Z1023" i="34"/>
  <c r="A1023" i="34"/>
  <c r="W1023" i="34"/>
  <c r="U995" i="34"/>
  <c r="Z995" i="34"/>
  <c r="A995" i="34"/>
  <c r="W995" i="34"/>
  <c r="U179" i="34"/>
  <c r="Z179" i="34"/>
  <c r="W179" i="34"/>
  <c r="A179" i="34"/>
  <c r="U185" i="34"/>
  <c r="Z185" i="34"/>
  <c r="W185" i="34"/>
  <c r="A185" i="34"/>
  <c r="W192" i="34"/>
  <c r="U192" i="34"/>
  <c r="Z192" i="34"/>
  <c r="A192" i="34"/>
  <c r="W196" i="34"/>
  <c r="U196" i="34"/>
  <c r="Z196" i="34"/>
  <c r="A196" i="34"/>
  <c r="U217" i="34"/>
  <c r="Z217" i="34"/>
  <c r="W217" i="34"/>
  <c r="A217" i="34"/>
  <c r="U221" i="34"/>
  <c r="Z221" i="34"/>
  <c r="W221" i="34"/>
  <c r="A221" i="34"/>
  <c r="U228" i="34"/>
  <c r="Z228" i="34"/>
  <c r="W228" i="34"/>
  <c r="A228" i="34"/>
  <c r="U232" i="34"/>
  <c r="Z232" i="34"/>
  <c r="W232" i="34"/>
  <c r="A232" i="34"/>
  <c r="U243" i="34"/>
  <c r="Z243" i="34"/>
  <c r="W243" i="34"/>
  <c r="A243" i="34"/>
  <c r="U1196" i="34"/>
  <c r="Z1196" i="34"/>
  <c r="W1196" i="34"/>
  <c r="U1200" i="34"/>
  <c r="Z1200" i="34"/>
  <c r="W1200" i="34"/>
  <c r="U1204" i="34"/>
  <c r="Z1204" i="34"/>
  <c r="W1204" i="34"/>
  <c r="U1208" i="34"/>
  <c r="Z1208" i="34"/>
  <c r="W1208" i="34"/>
  <c r="U1212" i="34"/>
  <c r="Z1212" i="34"/>
  <c r="W1212" i="34"/>
  <c r="U1216" i="34"/>
  <c r="Z1216" i="34"/>
  <c r="W1216" i="34"/>
  <c r="U1220" i="34"/>
  <c r="Z1220" i="34"/>
  <c r="W1220" i="34"/>
  <c r="U1224" i="34"/>
  <c r="Z1224" i="34"/>
  <c r="W1224" i="34"/>
  <c r="U1228" i="34"/>
  <c r="Z1228" i="34"/>
  <c r="W1228" i="34"/>
  <c r="U1232" i="34"/>
  <c r="Z1232" i="34"/>
  <c r="W1232" i="34"/>
  <c r="W1269" i="34"/>
  <c r="U1269" i="34"/>
  <c r="Z1269" i="34"/>
  <c r="W1273" i="34"/>
  <c r="U1273" i="34"/>
  <c r="Z1273" i="34"/>
  <c r="W1285" i="34"/>
  <c r="U1285" i="34"/>
  <c r="Z1285" i="34"/>
  <c r="U1355" i="34"/>
  <c r="Z1355" i="34"/>
  <c r="W1355" i="34"/>
  <c r="Z1158" i="34"/>
  <c r="W1158" i="34"/>
  <c r="U1158" i="34"/>
  <c r="U1163" i="34"/>
  <c r="Z1163" i="34"/>
  <c r="W1163" i="34"/>
  <c r="U1168" i="34"/>
  <c r="Z1168" i="34"/>
  <c r="W1168" i="34"/>
  <c r="U1172" i="34"/>
  <c r="Z1172" i="34"/>
  <c r="W1172" i="34"/>
  <c r="U1176" i="34"/>
  <c r="Z1176" i="34"/>
  <c r="W1176" i="34"/>
  <c r="U1180" i="34"/>
  <c r="Z1180" i="34"/>
  <c r="W1180" i="34"/>
  <c r="U1192" i="34"/>
  <c r="Z1192" i="34"/>
  <c r="W1192" i="34"/>
  <c r="W1185" i="34"/>
  <c r="U1185" i="34"/>
  <c r="Z1185" i="34"/>
  <c r="W1189" i="34"/>
  <c r="U1189" i="34"/>
  <c r="Z1189" i="34"/>
  <c r="W1193" i="34"/>
  <c r="U1193" i="34"/>
  <c r="Z1193" i="34"/>
  <c r="W1197" i="34"/>
  <c r="U1197" i="34"/>
  <c r="Z1197" i="34"/>
  <c r="W1201" i="34"/>
  <c r="U1201" i="34"/>
  <c r="Z1201" i="34"/>
  <c r="W1205" i="34"/>
  <c r="U1205" i="34"/>
  <c r="Z1205" i="34"/>
  <c r="W1209" i="34"/>
  <c r="U1209" i="34"/>
  <c r="Z1209" i="34"/>
  <c r="W1213" i="34"/>
  <c r="U1213" i="34"/>
  <c r="Z1213" i="34"/>
  <c r="W1217" i="34"/>
  <c r="U1217" i="34"/>
  <c r="Z1217" i="34"/>
  <c r="W1221" i="34"/>
  <c r="U1221" i="34"/>
  <c r="Z1221" i="34"/>
  <c r="W1225" i="34"/>
  <c r="U1225" i="34"/>
  <c r="Z1225" i="34"/>
  <c r="W1229" i="34"/>
  <c r="U1229" i="34"/>
  <c r="Z1229" i="34"/>
  <c r="U1244" i="34"/>
  <c r="Z1244" i="34"/>
  <c r="W1244" i="34"/>
  <c r="Z1250" i="34"/>
  <c r="W1250" i="34"/>
  <c r="U1250" i="34"/>
  <c r="Z1270" i="34"/>
  <c r="W1270" i="34"/>
  <c r="U1270" i="34"/>
  <c r="Z1274" i="34"/>
  <c r="W1274" i="34"/>
  <c r="U1274" i="34"/>
  <c r="Z1286" i="34"/>
  <c r="W1286" i="34"/>
  <c r="U1286" i="34"/>
  <c r="Z1398" i="34"/>
  <c r="W1398" i="34"/>
  <c r="U1398" i="34"/>
  <c r="U1155" i="34"/>
  <c r="Z1155" i="34"/>
  <c r="W1155" i="34"/>
  <c r="U1159" i="34"/>
  <c r="Z1159" i="34"/>
  <c r="W1159" i="34"/>
  <c r="U1164" i="34"/>
  <c r="Z1164" i="34"/>
  <c r="W1164" i="34"/>
  <c r="W1169" i="34"/>
  <c r="U1169" i="34"/>
  <c r="Z1169" i="34"/>
  <c r="W1177" i="34"/>
  <c r="U1177" i="34"/>
  <c r="Z1177" i="34"/>
  <c r="W1181" i="34"/>
  <c r="U1181" i="34"/>
  <c r="Z1181" i="34"/>
  <c r="U1184" i="34"/>
  <c r="Z1184" i="34"/>
  <c r="W1184" i="34"/>
  <c r="Z1186" i="34"/>
  <c r="W1186" i="34"/>
  <c r="U1186" i="34"/>
  <c r="Z1190" i="34"/>
  <c r="W1190" i="34"/>
  <c r="U1190" i="34"/>
  <c r="Z1194" i="34"/>
  <c r="W1194" i="34"/>
  <c r="U1194" i="34"/>
  <c r="Z1198" i="34"/>
  <c r="W1198" i="34"/>
  <c r="U1198" i="34"/>
  <c r="Z1202" i="34"/>
  <c r="W1202" i="34"/>
  <c r="U1202" i="34"/>
  <c r="Z1206" i="34"/>
  <c r="W1206" i="34"/>
  <c r="U1206" i="34"/>
  <c r="Z1210" i="34"/>
  <c r="W1210" i="34"/>
  <c r="U1210" i="34"/>
  <c r="Z1214" i="34"/>
  <c r="W1214" i="34"/>
  <c r="U1214" i="34"/>
  <c r="Z1218" i="34"/>
  <c r="W1218" i="34"/>
  <c r="U1218" i="34"/>
  <c r="Z1222" i="34"/>
  <c r="W1222" i="34"/>
  <c r="U1222" i="34"/>
  <c r="Z1226" i="34"/>
  <c r="W1226" i="34"/>
  <c r="U1226" i="34"/>
  <c r="Z1230" i="34"/>
  <c r="W1230" i="34"/>
  <c r="U1230" i="34"/>
  <c r="W1245" i="34"/>
  <c r="U1245" i="34"/>
  <c r="Z1245" i="34"/>
  <c r="U1251" i="34"/>
  <c r="Z1251" i="34"/>
  <c r="W1251" i="34"/>
  <c r="U1271" i="34"/>
  <c r="Z1271" i="34"/>
  <c r="W1271" i="34"/>
  <c r="U1283" i="34"/>
  <c r="Z1283" i="34"/>
  <c r="W1283" i="34"/>
  <c r="Z1322" i="34"/>
  <c r="W1322" i="34"/>
  <c r="U1322" i="34"/>
  <c r="U1399" i="34"/>
  <c r="Z1399" i="34"/>
  <c r="W1399" i="34"/>
  <c r="U1156" i="34"/>
  <c r="Z1156" i="34"/>
  <c r="W1156" i="34"/>
  <c r="U1160" i="34"/>
  <c r="Z1160" i="34"/>
  <c r="W1160" i="34"/>
  <c r="W1165" i="34"/>
  <c r="U1165" i="34"/>
  <c r="Z1165" i="34"/>
  <c r="Z1170" i="34"/>
  <c r="W1170" i="34"/>
  <c r="U1170" i="34"/>
  <c r="Z1174" i="34"/>
  <c r="W1174" i="34"/>
  <c r="U1174" i="34"/>
  <c r="Z1178" i="34"/>
  <c r="W1178" i="34"/>
  <c r="U1178" i="34"/>
  <c r="Z1182" i="34"/>
  <c r="W1182" i="34"/>
  <c r="U1182" i="34"/>
  <c r="U1188" i="34"/>
  <c r="Z1188" i="34"/>
  <c r="W1188" i="34"/>
  <c r="U1187" i="34"/>
  <c r="Z1187" i="34"/>
  <c r="W1187" i="34"/>
  <c r="U1191" i="34"/>
  <c r="Z1191" i="34"/>
  <c r="W1191" i="34"/>
  <c r="U1195" i="34"/>
  <c r="Z1195" i="34"/>
  <c r="W1195" i="34"/>
  <c r="U1199" i="34"/>
  <c r="Z1199" i="34"/>
  <c r="W1199" i="34"/>
  <c r="U1203" i="34"/>
  <c r="Z1203" i="34"/>
  <c r="W1203" i="34"/>
  <c r="U1207" i="34"/>
  <c r="Z1207" i="34"/>
  <c r="W1207" i="34"/>
  <c r="U1211" i="34"/>
  <c r="Z1211" i="34"/>
  <c r="W1211" i="34"/>
  <c r="U1215" i="34"/>
  <c r="Z1215" i="34"/>
  <c r="W1215" i="34"/>
  <c r="U1219" i="34"/>
  <c r="Z1219" i="34"/>
  <c r="W1219" i="34"/>
  <c r="U1223" i="34"/>
  <c r="Z1223" i="34"/>
  <c r="W1223" i="34"/>
  <c r="U1227" i="34"/>
  <c r="Z1227" i="34"/>
  <c r="W1227" i="34"/>
  <c r="U1231" i="34"/>
  <c r="Z1231" i="34"/>
  <c r="W1231" i="34"/>
  <c r="Z1246" i="34"/>
  <c r="W1246" i="34"/>
  <c r="U1246" i="34"/>
  <c r="U1268" i="34"/>
  <c r="Z1268" i="34"/>
  <c r="W1268" i="34"/>
  <c r="U1272" i="34"/>
  <c r="Z1272" i="34"/>
  <c r="W1272" i="34"/>
  <c r="U1284" i="34"/>
  <c r="Z1284" i="34"/>
  <c r="W1284" i="34"/>
  <c r="Z1354" i="34"/>
  <c r="W1354" i="34"/>
  <c r="U1354" i="34"/>
  <c r="W1397" i="34"/>
  <c r="U1397" i="34"/>
  <c r="Z1397" i="34"/>
  <c r="W1157" i="34"/>
  <c r="U1157" i="34"/>
  <c r="Z1157" i="34"/>
  <c r="Z1162" i="34"/>
  <c r="W1162" i="34"/>
  <c r="U1162" i="34"/>
  <c r="Z1166" i="34"/>
  <c r="W1166" i="34"/>
  <c r="U1166" i="34"/>
  <c r="U1171" i="34"/>
  <c r="Z1171" i="34"/>
  <c r="W1171" i="34"/>
  <c r="U1175" i="34"/>
  <c r="Z1175" i="34"/>
  <c r="W1175" i="34"/>
  <c r="U1179" i="34"/>
  <c r="Z1179" i="34"/>
  <c r="W1179" i="34"/>
  <c r="U1183" i="34"/>
  <c r="Z1183" i="34"/>
  <c r="W1183" i="34"/>
  <c r="W1541" i="34"/>
  <c r="U1541" i="34"/>
  <c r="A1541" i="34"/>
  <c r="W1538" i="34"/>
  <c r="U1538" i="34"/>
  <c r="A1538" i="34"/>
  <c r="W1690" i="34"/>
  <c r="U1690" i="34"/>
  <c r="A1690" i="34"/>
  <c r="A1192" i="34"/>
  <c r="A1208" i="34"/>
  <c r="U1539" i="34"/>
  <c r="W1539" i="34"/>
  <c r="A1539" i="34"/>
  <c r="W1553" i="34"/>
  <c r="U1553" i="34"/>
  <c r="A1553" i="34"/>
  <c r="S1689" i="34"/>
  <c r="W1689" i="34"/>
  <c r="T1689" i="34"/>
  <c r="U1689" i="34"/>
  <c r="R1689" i="34"/>
  <c r="A1689" i="34"/>
  <c r="U1691" i="34"/>
  <c r="W1691" i="34"/>
  <c r="A1691" i="34"/>
  <c r="A1193" i="34"/>
  <c r="A1197" i="34"/>
  <c r="A1201" i="34"/>
  <c r="A1205" i="34"/>
  <c r="A1209" i="34"/>
  <c r="A1213" i="34"/>
  <c r="A1217" i="34"/>
  <c r="A1221" i="34"/>
  <c r="A1225" i="34"/>
  <c r="A1229" i="34"/>
  <c r="A1244" i="34"/>
  <c r="U537" i="34"/>
  <c r="W537" i="34"/>
  <c r="W1464" i="34"/>
  <c r="U1464" i="34"/>
  <c r="A1464" i="34"/>
  <c r="A1250" i="34"/>
  <c r="A1270" i="34"/>
  <c r="A1274" i="34"/>
  <c r="A1286" i="34"/>
  <c r="A1398" i="34"/>
  <c r="U534" i="34"/>
  <c r="W534" i="34"/>
  <c r="U541" i="34"/>
  <c r="W541" i="34"/>
  <c r="U554" i="34"/>
  <c r="W554" i="34"/>
  <c r="R572" i="34"/>
  <c r="S572" i="34"/>
  <c r="W572" i="34"/>
  <c r="T572" i="34"/>
  <c r="U572" i="34"/>
  <c r="U367" i="34"/>
  <c r="W367" i="34"/>
  <c r="U378" i="34"/>
  <c r="R378" i="34"/>
  <c r="S378" i="34"/>
  <c r="W378" i="34"/>
  <c r="T378" i="34"/>
  <c r="U1490" i="34"/>
  <c r="W1490" i="34"/>
  <c r="A1490" i="34"/>
  <c r="S1499" i="34"/>
  <c r="W1499" i="34"/>
  <c r="T1499" i="34"/>
  <c r="U1499" i="34"/>
  <c r="R1499" i="34"/>
  <c r="A1499" i="34"/>
  <c r="U1695" i="34"/>
  <c r="R1695" i="34"/>
  <c r="S1695" i="34"/>
  <c r="W1695" i="34"/>
  <c r="T1695" i="34"/>
  <c r="A1695" i="34"/>
  <c r="U1552" i="34"/>
  <c r="W1552" i="34"/>
  <c r="A1552" i="34"/>
  <c r="A1196" i="34"/>
  <c r="A1204" i="34"/>
  <c r="U1540" i="34"/>
  <c r="W1540" i="34"/>
  <c r="A1540" i="34"/>
  <c r="W1550" i="34"/>
  <c r="U1550" i="34"/>
  <c r="A1550" i="34"/>
  <c r="R1694" i="34"/>
  <c r="S1694" i="34"/>
  <c r="W1694" i="34"/>
  <c r="T1694" i="34"/>
  <c r="U1694" i="34"/>
  <c r="A1694" i="34"/>
  <c r="W563" i="34"/>
  <c r="U563" i="34"/>
  <c r="A1194" i="34"/>
  <c r="A1198" i="34"/>
  <c r="A1202" i="34"/>
  <c r="A1206" i="34"/>
  <c r="A1210" i="34"/>
  <c r="A1214" i="34"/>
  <c r="A1218" i="34"/>
  <c r="A1222" i="34"/>
  <c r="A1226" i="34"/>
  <c r="A1230" i="34"/>
  <c r="A1245" i="34"/>
  <c r="U533" i="34"/>
  <c r="W533" i="34"/>
  <c r="U1692" i="34"/>
  <c r="W1692" i="34"/>
  <c r="A1692" i="34"/>
  <c r="A1251" i="34"/>
  <c r="A1271" i="34"/>
  <c r="A1283" i="34"/>
  <c r="A1322" i="34"/>
  <c r="A1399" i="34"/>
  <c r="W535" i="34"/>
  <c r="U535" i="34"/>
  <c r="U542" i="34"/>
  <c r="W542" i="34"/>
  <c r="R568" i="34"/>
  <c r="S568" i="34"/>
  <c r="W568" i="34"/>
  <c r="T568" i="34"/>
  <c r="U568" i="34"/>
  <c r="T311" i="34"/>
  <c r="U311" i="34"/>
  <c r="R311" i="34"/>
  <c r="S311" i="34"/>
  <c r="W311" i="34"/>
  <c r="W368" i="34"/>
  <c r="U368" i="34"/>
  <c r="R1476" i="34"/>
  <c r="S1476" i="34"/>
  <c r="W1476" i="34"/>
  <c r="T1476" i="34"/>
  <c r="U1476" i="34"/>
  <c r="A1476" i="34"/>
  <c r="R1496" i="34"/>
  <c r="S1496" i="34"/>
  <c r="W1496" i="34"/>
  <c r="T1496" i="34"/>
  <c r="U1496" i="34"/>
  <c r="A1496" i="34"/>
  <c r="U1501" i="34"/>
  <c r="R1501" i="34"/>
  <c r="S1501" i="34"/>
  <c r="W1501" i="34"/>
  <c r="T1501" i="34"/>
  <c r="A1501" i="34"/>
  <c r="W312" i="34"/>
  <c r="U312" i="34"/>
  <c r="A1191" i="34"/>
  <c r="A1195" i="34"/>
  <c r="A1199" i="34"/>
  <c r="A1203" i="34"/>
  <c r="A1207" i="34"/>
  <c r="A1211" i="34"/>
  <c r="A1215" i="34"/>
  <c r="A1219" i="34"/>
  <c r="A1223" i="34"/>
  <c r="A1227" i="34"/>
  <c r="A1231" i="34"/>
  <c r="A1246" i="34"/>
  <c r="U1465" i="34"/>
  <c r="W1465" i="34"/>
  <c r="A1465" i="34"/>
  <c r="W1693" i="34"/>
  <c r="U1693" i="34"/>
  <c r="A1693" i="34"/>
  <c r="A1268" i="34"/>
  <c r="A1272" i="34"/>
  <c r="A1284" i="34"/>
  <c r="A1354" i="34"/>
  <c r="A1397" i="34"/>
  <c r="W539" i="34"/>
  <c r="U539" i="34"/>
  <c r="S543" i="34"/>
  <c r="W543" i="34"/>
  <c r="T543" i="34"/>
  <c r="U543" i="34"/>
  <c r="R543" i="34"/>
  <c r="U569" i="34"/>
  <c r="R569" i="34"/>
  <c r="S569" i="34"/>
  <c r="W569" i="34"/>
  <c r="T569" i="34"/>
  <c r="W309" i="34"/>
  <c r="U309" i="34"/>
  <c r="W369" i="34"/>
  <c r="U369" i="34"/>
  <c r="R1488" i="34"/>
  <c r="S1488" i="34"/>
  <c r="W1488" i="34"/>
  <c r="T1488" i="34"/>
  <c r="U1488" i="34"/>
  <c r="A1488" i="34"/>
  <c r="U1497" i="34"/>
  <c r="R1497" i="34"/>
  <c r="S1497" i="34"/>
  <c r="W1497" i="34"/>
  <c r="T1497" i="34"/>
  <c r="A1497" i="34"/>
  <c r="W1503" i="34"/>
  <c r="U1503" i="34"/>
  <c r="A1503" i="34"/>
  <c r="U1551" i="34"/>
  <c r="W1551" i="34"/>
  <c r="A1551" i="34"/>
  <c r="R1566" i="34"/>
  <c r="S1566" i="34"/>
  <c r="W1566" i="34"/>
  <c r="T1566" i="34"/>
  <c r="U1566" i="34"/>
  <c r="A1566" i="34"/>
  <c r="A1200" i="34"/>
  <c r="A1212" i="34"/>
  <c r="A1216" i="34"/>
  <c r="A1220" i="34"/>
  <c r="A1224" i="34"/>
  <c r="A1228" i="34"/>
  <c r="A1232" i="34"/>
  <c r="W536" i="34"/>
  <c r="U536" i="34"/>
  <c r="U1466" i="34"/>
  <c r="W1466" i="34"/>
  <c r="A1466" i="34"/>
  <c r="U1688" i="34"/>
  <c r="W1688" i="34"/>
  <c r="A1688" i="34"/>
  <c r="A1269" i="34"/>
  <c r="A1273" i="34"/>
  <c r="A1285" i="34"/>
  <c r="A1355" i="34"/>
  <c r="T518" i="34"/>
  <c r="U518" i="34"/>
  <c r="R518" i="34"/>
  <c r="S518" i="34"/>
  <c r="W518" i="34"/>
  <c r="W540" i="34"/>
  <c r="U540" i="34"/>
  <c r="U553" i="34"/>
  <c r="W553" i="34"/>
  <c r="T570" i="34"/>
  <c r="U570" i="34"/>
  <c r="R570" i="34"/>
  <c r="S570" i="34"/>
  <c r="W570" i="34"/>
  <c r="U310" i="34"/>
  <c r="W310" i="34"/>
  <c r="U370" i="34"/>
  <c r="W370" i="34"/>
  <c r="U1489" i="34"/>
  <c r="W1489" i="34"/>
  <c r="A1489" i="34"/>
  <c r="T1498" i="34"/>
  <c r="U1498" i="34"/>
  <c r="R1498" i="34"/>
  <c r="S1498" i="34"/>
  <c r="W1498" i="34"/>
  <c r="A1498" i="34"/>
  <c r="B131" i="34"/>
  <c r="B132" i="34"/>
  <c r="B160" i="34"/>
  <c r="Z21" i="60"/>
  <c r="Z20" i="60"/>
  <c r="B1239" i="34"/>
  <c r="B853" i="34"/>
  <c r="T132" i="34" l="1"/>
  <c r="R132" i="34"/>
  <c r="S132" i="34"/>
  <c r="R131" i="34"/>
  <c r="S131" i="34"/>
  <c r="T131" i="34"/>
  <c r="U131" i="34"/>
  <c r="Z131" i="34"/>
  <c r="W131" i="34"/>
  <c r="A131" i="34"/>
  <c r="U160" i="34"/>
  <c r="Z160" i="34"/>
  <c r="W160" i="34"/>
  <c r="A160" i="34"/>
  <c r="U853" i="34"/>
  <c r="Z853" i="34"/>
  <c r="W853" i="34"/>
  <c r="A853" i="34"/>
  <c r="U132" i="34"/>
  <c r="Z132" i="34"/>
  <c r="W132" i="34"/>
  <c r="A132" i="34"/>
  <c r="U1239" i="34"/>
  <c r="Z1239" i="34"/>
  <c r="W1239" i="34"/>
  <c r="A1239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67" i="34"/>
  <c r="B1554" i="34"/>
  <c r="B1491" i="34"/>
  <c r="B1252" i="34"/>
  <c r="B1651" i="34"/>
  <c r="U1252" i="34" l="1"/>
  <c r="Z1252" i="34"/>
  <c r="W1252" i="34"/>
  <c r="W1491" i="34"/>
  <c r="U1491" i="34"/>
  <c r="A1491" i="34"/>
  <c r="W1554" i="34"/>
  <c r="U1554" i="34"/>
  <c r="A1554" i="34"/>
  <c r="U1651" i="34"/>
  <c r="W1651" i="34"/>
  <c r="A1651" i="34"/>
  <c r="U1567" i="34"/>
  <c r="W1567" i="34"/>
  <c r="A1567" i="34"/>
  <c r="A1252" i="34"/>
  <c r="U379" i="34"/>
  <c r="W379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8" i="34"/>
  <c r="S98" i="34" l="1"/>
  <c r="T98" i="34"/>
  <c r="R98" i="34"/>
  <c r="U98" i="34"/>
  <c r="Z98" i="34"/>
  <c r="W98" i="34"/>
  <c r="A98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33" i="34" l="1"/>
  <c r="B1238" i="34"/>
  <c r="B825" i="34"/>
  <c r="U825" i="34" l="1"/>
  <c r="Z825" i="34"/>
  <c r="W825" i="34"/>
  <c r="A825" i="34"/>
  <c r="Z1238" i="34"/>
  <c r="W1238" i="34"/>
  <c r="U1238" i="34"/>
  <c r="W1233" i="34"/>
  <c r="U1233" i="34"/>
  <c r="Z1233" i="34"/>
  <c r="A1233" i="34"/>
  <c r="A1238" i="34"/>
  <c r="B171" i="34"/>
  <c r="B170" i="34"/>
  <c r="U170" i="34" l="1"/>
  <c r="Z170" i="34"/>
  <c r="W170" i="34"/>
  <c r="A170" i="34"/>
  <c r="U171" i="34"/>
  <c r="Z171" i="34"/>
  <c r="W171" i="34"/>
  <c r="A171" i="34"/>
  <c r="B252" i="34"/>
  <c r="B172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C12" i="61"/>
  <c r="I12" i="61"/>
  <c r="F12" i="61"/>
  <c r="D12" i="61"/>
  <c r="G12" i="61"/>
  <c r="E12" i="61"/>
  <c r="H12" i="61"/>
  <c r="U172" i="34" l="1"/>
  <c r="Z172" i="34"/>
  <c r="W172" i="34"/>
  <c r="A172" i="34"/>
  <c r="U252" i="34"/>
  <c r="Z252" i="34"/>
  <c r="W252" i="34"/>
  <c r="A252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4" i="34" l="1"/>
  <c r="B123" i="34"/>
  <c r="R124" i="34" l="1"/>
  <c r="S124" i="34"/>
  <c r="T124" i="34"/>
  <c r="T123" i="34"/>
  <c r="R123" i="34"/>
  <c r="S123" i="34"/>
  <c r="U123" i="34"/>
  <c r="Z123" i="34"/>
  <c r="W123" i="34"/>
  <c r="A123" i="34"/>
  <c r="U124" i="34"/>
  <c r="Z124" i="34"/>
  <c r="W124" i="34"/>
  <c r="A124" i="34"/>
  <c r="A102" i="55"/>
  <c r="S10" i="34"/>
  <c r="A3" i="15" l="1"/>
  <c r="A2" i="15"/>
  <c r="N8" i="73"/>
  <c r="M8" i="73"/>
  <c r="A2" i="73"/>
  <c r="A1" i="73"/>
  <c r="Z14" i="34" l="1"/>
  <c r="Z1805" i="34"/>
  <c r="Z1696" i="34"/>
  <c r="Z1500" i="34"/>
  <c r="Z1807" i="34"/>
  <c r="Z2325" i="34"/>
  <c r="Z571" i="34"/>
  <c r="Z2327" i="34"/>
  <c r="Z1502" i="34"/>
  <c r="Z349" i="34"/>
  <c r="Z390" i="34"/>
  <c r="Z1519" i="34"/>
  <c r="Z1597" i="34"/>
  <c r="Z1633" i="34"/>
  <c r="Z451" i="34"/>
  <c r="Z519" i="34"/>
  <c r="Z529" i="34"/>
  <c r="Z1492" i="34"/>
  <c r="Z1414" i="34"/>
  <c r="Z2668" i="34"/>
  <c r="Z1445" i="34"/>
  <c r="Z1655" i="34"/>
  <c r="Z316" i="34"/>
  <c r="Z391" i="34"/>
  <c r="Z1568" i="34"/>
  <c r="Z1626" i="34"/>
  <c r="Z443" i="34"/>
  <c r="Z473" i="34"/>
  <c r="Z530" i="34"/>
  <c r="Z1403" i="34"/>
  <c r="Z1443" i="34"/>
  <c r="Z1656" i="34"/>
  <c r="Z396" i="34"/>
  <c r="Z1517" i="34"/>
  <c r="Z1573" i="34"/>
  <c r="Z1631" i="34"/>
  <c r="Z1652" i="34"/>
  <c r="Z1416" i="34"/>
  <c r="Z449" i="34"/>
  <c r="Z474" i="34"/>
  <c r="Z505" i="34"/>
  <c r="Z564" i="34"/>
  <c r="Z380" i="34"/>
  <c r="Z1513" i="34"/>
  <c r="Z1412" i="34"/>
  <c r="Z1661" i="34"/>
  <c r="Z344" i="34"/>
  <c r="Z389" i="34"/>
  <c r="Z1518" i="34"/>
  <c r="Z1632" i="34"/>
  <c r="Z450" i="34"/>
  <c r="Z479" i="34"/>
  <c r="Z400" i="34"/>
  <c r="Z1449" i="34"/>
  <c r="Z1662" i="34"/>
  <c r="Z323" i="34"/>
  <c r="Z345" i="34"/>
  <c r="Z386" i="34"/>
  <c r="Z1515" i="34"/>
  <c r="Z1556" i="34"/>
  <c r="Z1629" i="34"/>
  <c r="Z447" i="34"/>
  <c r="Z480" i="34"/>
  <c r="Z503" i="34"/>
  <c r="Z313" i="34"/>
  <c r="Z1410" i="34"/>
  <c r="Z397" i="34"/>
  <c r="Z350" i="34"/>
  <c r="Z387" i="34"/>
  <c r="Z1602" i="34"/>
  <c r="Z1493" i="34"/>
  <c r="Z321" i="34"/>
  <c r="Z392" i="34"/>
  <c r="Z1569" i="34"/>
  <c r="Z1627" i="34"/>
  <c r="Z444" i="34"/>
  <c r="Z501" i="34"/>
  <c r="Z1408" i="34"/>
  <c r="Z1448" i="34"/>
  <c r="Z1657" i="34"/>
  <c r="Z385" i="34"/>
  <c r="Z1514" i="34"/>
  <c r="Z1578" i="34"/>
  <c r="Z1628" i="34"/>
  <c r="Z1653" i="34"/>
  <c r="Z1417" i="34"/>
  <c r="Z446" i="34"/>
  <c r="Z475" i="34"/>
  <c r="Z502" i="34"/>
  <c r="Z565" i="34"/>
  <c r="Z1413" i="34"/>
  <c r="Z1658" i="34"/>
  <c r="Z319" i="34"/>
  <c r="Z1575" i="34"/>
  <c r="Z1605" i="34"/>
  <c r="Z1654" i="34"/>
  <c r="Z442" i="34"/>
  <c r="Z476" i="34"/>
  <c r="Z1406" i="34"/>
  <c r="Z399" i="34"/>
  <c r="Z1446" i="34"/>
  <c r="Z1663" i="34"/>
  <c r="Z346" i="34"/>
  <c r="Z1520" i="34"/>
  <c r="Z1576" i="34"/>
  <c r="Z1598" i="34"/>
  <c r="Z1634" i="34"/>
  <c r="Z1415" i="34"/>
  <c r="Z481" i="34"/>
  <c r="Z520" i="34"/>
  <c r="Z314" i="34"/>
  <c r="Z1411" i="34"/>
  <c r="Z398" i="34"/>
  <c r="Z1664" i="34"/>
  <c r="Z317" i="34"/>
  <c r="Z347" i="34"/>
  <c r="Z388" i="34"/>
  <c r="Z1603" i="34"/>
  <c r="Z1404" i="34"/>
  <c r="Z1444" i="34"/>
  <c r="Z322" i="34"/>
  <c r="Z1555" i="34"/>
  <c r="Z1574" i="34"/>
  <c r="Z1604" i="34"/>
  <c r="Z381" i="34"/>
  <c r="Z1409" i="34"/>
  <c r="Z1935" i="34"/>
  <c r="Z315" i="34"/>
  <c r="Z394" i="34"/>
  <c r="Z1571" i="34"/>
  <c r="Z1601" i="34"/>
  <c r="Z1402" i="34"/>
  <c r="Z1442" i="34"/>
  <c r="Z1659" i="34"/>
  <c r="Z320" i="34"/>
  <c r="Z342" i="34"/>
  <c r="Z395" i="34"/>
  <c r="Z1516" i="34"/>
  <c r="Z1572" i="34"/>
  <c r="Z1630" i="34"/>
  <c r="Z448" i="34"/>
  <c r="Z477" i="34"/>
  <c r="Z504" i="34"/>
  <c r="Z1407" i="34"/>
  <c r="Z1447" i="34"/>
  <c r="Z1660" i="34"/>
  <c r="Z343" i="34"/>
  <c r="Z384" i="34"/>
  <c r="Z1521" i="34"/>
  <c r="Z1577" i="34"/>
  <c r="Z1599" i="34"/>
  <c r="Z478" i="34"/>
  <c r="Z521" i="34"/>
  <c r="Z1400" i="34"/>
  <c r="Z1665" i="34"/>
  <c r="Z318" i="34"/>
  <c r="Z348" i="34"/>
  <c r="Z393" i="34"/>
  <c r="Z1570" i="34"/>
  <c r="Z1600" i="34"/>
  <c r="Z522" i="34"/>
  <c r="Z1405" i="34"/>
  <c r="Z506" i="34"/>
  <c r="Z1401" i="34"/>
  <c r="Z2636" i="34"/>
  <c r="Z1504" i="34"/>
  <c r="Z2635" i="34"/>
  <c r="Z2634" i="34"/>
  <c r="Z2197" i="34"/>
  <c r="Z2181" i="34"/>
  <c r="Z2078" i="34"/>
  <c r="Z2004" i="34"/>
  <c r="Z2273" i="34"/>
  <c r="Z2257" i="34"/>
  <c r="Z2170" i="34"/>
  <c r="Z2154" i="34"/>
  <c r="Z2056" i="34"/>
  <c r="Z1996" i="34"/>
  <c r="Z2745" i="34"/>
  <c r="Z2551" i="34"/>
  <c r="Z2567" i="34"/>
  <c r="Z2520" i="34"/>
  <c r="Z2536" i="34"/>
  <c r="Z2619" i="34"/>
  <c r="Z2677" i="34"/>
  <c r="Z2693" i="34"/>
  <c r="Z2438" i="34"/>
  <c r="Z2788" i="34"/>
  <c r="Z2455" i="34"/>
  <c r="Z2475" i="34"/>
  <c r="Z2491" i="34"/>
  <c r="Z2597" i="34"/>
  <c r="Z2512" i="34"/>
  <c r="Z2419" i="34"/>
  <c r="Z2651" i="34"/>
  <c r="Z2607" i="34"/>
  <c r="Z2504" i="34"/>
  <c r="Z2450" i="34"/>
  <c r="Z2430" i="34"/>
  <c r="Z2723" i="34"/>
  <c r="Z2065" i="34"/>
  <c r="Z2290" i="34"/>
  <c r="Z2196" i="34"/>
  <c r="Z2180" i="34"/>
  <c r="Z2073" i="34"/>
  <c r="Z2011" i="34"/>
  <c r="Z2284" i="34"/>
  <c r="Z2268" i="34"/>
  <c r="Z2161" i="34"/>
  <c r="Z2047" i="34"/>
  <c r="Z1987" i="34"/>
  <c r="Z2548" i="34"/>
  <c r="Z2564" i="34"/>
  <c r="Z2629" i="34"/>
  <c r="Z2529" i="34"/>
  <c r="Z2616" i="34"/>
  <c r="Z2682" i="34"/>
  <c r="Z2698" i="34"/>
  <c r="Z2476" i="34"/>
  <c r="Z2492" i="34"/>
  <c r="Z2590" i="34"/>
  <c r="Z2460" i="34"/>
  <c r="Z2654" i="34"/>
  <c r="Z2638" i="34"/>
  <c r="Z2449" i="34"/>
  <c r="Z2433" i="34"/>
  <c r="Z2730" i="34"/>
  <c r="Z2714" i="34"/>
  <c r="Z2187" i="34"/>
  <c r="Z2068" i="34"/>
  <c r="Z2002" i="34"/>
  <c r="Z2398" i="34"/>
  <c r="Z2345" i="34"/>
  <c r="Z2279" i="34"/>
  <c r="Z2263" i="34"/>
  <c r="Z2156" i="34"/>
  <c r="Z2050" i="34"/>
  <c r="Z1990" i="34"/>
  <c r="Z2743" i="34"/>
  <c r="Z2461" i="34"/>
  <c r="Z2557" i="34"/>
  <c r="Z2573" i="34"/>
  <c r="Z2518" i="34"/>
  <c r="Z2534" i="34"/>
  <c r="Z2609" i="34"/>
  <c r="Z2713" i="34"/>
  <c r="Z2666" i="34"/>
  <c r="Z2675" i="34"/>
  <c r="Z2691" i="34"/>
  <c r="Z2707" i="34"/>
  <c r="Z2409" i="34"/>
  <c r="Z2418" i="34"/>
  <c r="Z2473" i="34"/>
  <c r="Z2489" i="34"/>
  <c r="Z2587" i="34"/>
  <c r="Z2653" i="34"/>
  <c r="Z2637" i="34"/>
  <c r="Z2498" i="34"/>
  <c r="Z2432" i="34"/>
  <c r="Z2725" i="34"/>
  <c r="Z2194" i="34"/>
  <c r="Z2178" i="34"/>
  <c r="Z2079" i="34"/>
  <c r="Z2063" i="34"/>
  <c r="Z2013" i="34"/>
  <c r="Z2344" i="34"/>
  <c r="Z2270" i="34"/>
  <c r="Z2171" i="34"/>
  <c r="Z2155" i="34"/>
  <c r="Z2049" i="34"/>
  <c r="Z1989" i="34"/>
  <c r="Z2420" i="34"/>
  <c r="Z2554" i="34"/>
  <c r="Z2570" i="34"/>
  <c r="Z2519" i="34"/>
  <c r="Z2535" i="34"/>
  <c r="Z2710" i="34"/>
  <c r="Z2724" i="34"/>
  <c r="Z2667" i="34"/>
  <c r="Z2680" i="34"/>
  <c r="Z2696" i="34"/>
  <c r="Z2462" i="34"/>
  <c r="Z2478" i="34"/>
  <c r="Z2494" i="34"/>
  <c r="Z2509" i="34"/>
  <c r="Z2660" i="34"/>
  <c r="Z2640" i="34"/>
  <c r="Z2435" i="34"/>
  <c r="Z2414" i="34"/>
  <c r="Z2716" i="34"/>
  <c r="Z2287" i="34"/>
  <c r="Z2201" i="34"/>
  <c r="Z2185" i="34"/>
  <c r="Z2066" i="34"/>
  <c r="Z2008" i="34"/>
  <c r="Z2396" i="34"/>
  <c r="Z2277" i="34"/>
  <c r="Z2261" i="34"/>
  <c r="Z2174" i="34"/>
  <c r="Z2158" i="34"/>
  <c r="Z2060" i="34"/>
  <c r="Z2000" i="34"/>
  <c r="Z2741" i="34"/>
  <c r="Z2547" i="34"/>
  <c r="Z2563" i="34"/>
  <c r="Z2632" i="34"/>
  <c r="Z2532" i="34"/>
  <c r="Z2582" i="34"/>
  <c r="Z2615" i="34"/>
  <c r="Z2600" i="34"/>
  <c r="Z2673" i="34"/>
  <c r="Z2689" i="34"/>
  <c r="Z2705" i="34"/>
  <c r="Z2416" i="34"/>
  <c r="Z2471" i="34"/>
  <c r="Z2487" i="34"/>
  <c r="Z2593" i="34"/>
  <c r="Z2516" i="34"/>
  <c r="Z2655" i="34"/>
  <c r="Z2639" i="34"/>
  <c r="Z2508" i="34"/>
  <c r="Z2434" i="34"/>
  <c r="Z2413" i="34"/>
  <c r="Z2727" i="34"/>
  <c r="Z2294" i="34"/>
  <c r="Z2200" i="34"/>
  <c r="Z2184" i="34"/>
  <c r="Z2077" i="34"/>
  <c r="Z2015" i="34"/>
  <c r="Z2272" i="34"/>
  <c r="Z2256" i="34"/>
  <c r="Z2165" i="34"/>
  <c r="Z2149" i="34"/>
  <c r="Z2051" i="34"/>
  <c r="Z1991" i="34"/>
  <c r="Z2746" i="34"/>
  <c r="Z2544" i="34"/>
  <c r="Z2560" i="34"/>
  <c r="Z2576" i="34"/>
  <c r="Z2625" i="34"/>
  <c r="Z2525" i="34"/>
  <c r="Z2541" i="34"/>
  <c r="Z2612" i="34"/>
  <c r="Z2652" i="34"/>
  <c r="Z2678" i="34"/>
  <c r="Z2694" i="34"/>
  <c r="Z2472" i="34"/>
  <c r="Z2488" i="34"/>
  <c r="Z2658" i="34"/>
  <c r="Z2642" i="34"/>
  <c r="Z2499" i="34"/>
  <c r="Z2437" i="34"/>
  <c r="Z2734" i="34"/>
  <c r="Z2718" i="34"/>
  <c r="Z2164" i="34"/>
  <c r="Z2285" i="34"/>
  <c r="Z2191" i="34"/>
  <c r="Z2072" i="34"/>
  <c r="Z2006" i="34"/>
  <c r="Z2283" i="34"/>
  <c r="Z2267" i="34"/>
  <c r="Z2160" i="34"/>
  <c r="Z2054" i="34"/>
  <c r="Z1994" i="34"/>
  <c r="Z2739" i="34"/>
  <c r="Z2553" i="34"/>
  <c r="Z2569" i="34"/>
  <c r="Z2584" i="34"/>
  <c r="Z2630" i="34"/>
  <c r="Z2530" i="34"/>
  <c r="Z2709" i="34"/>
  <c r="Z2671" i="34"/>
  <c r="Z2687" i="34"/>
  <c r="Z2703" i="34"/>
  <c r="Z2440" i="34"/>
  <c r="Z2453" i="34"/>
  <c r="Z2790" i="34"/>
  <c r="Z2469" i="34"/>
  <c r="Z2485" i="34"/>
  <c r="Z2599" i="34"/>
  <c r="Z2510" i="34"/>
  <c r="Z2657" i="34"/>
  <c r="Z2641" i="34"/>
  <c r="Z2502" i="34"/>
  <c r="Z2436" i="34"/>
  <c r="Z2729" i="34"/>
  <c r="Z2198" i="34"/>
  <c r="Z2182" i="34"/>
  <c r="Z2067" i="34"/>
  <c r="Z2001" i="34"/>
  <c r="Z2274" i="34"/>
  <c r="Z2258" i="34"/>
  <c r="Z2175" i="34"/>
  <c r="Z2159" i="34"/>
  <c r="Z2053" i="34"/>
  <c r="Z1993" i="34"/>
  <c r="Z2744" i="34"/>
  <c r="Z2550" i="34"/>
  <c r="Z2566" i="34"/>
  <c r="Z2585" i="34"/>
  <c r="Z2631" i="34"/>
  <c r="Z2531" i="34"/>
  <c r="Z2618" i="34"/>
  <c r="Z2676" i="34"/>
  <c r="Z2692" i="34"/>
  <c r="Z2708" i="34"/>
  <c r="Z2431" i="34"/>
  <c r="Z2454" i="34"/>
  <c r="Z2474" i="34"/>
  <c r="Z2490" i="34"/>
  <c r="Z2596" i="34"/>
  <c r="Z2513" i="34"/>
  <c r="Z2664" i="34"/>
  <c r="Z2644" i="34"/>
  <c r="Z2497" i="34"/>
  <c r="Z2443" i="34"/>
  <c r="Z2720" i="34"/>
  <c r="Z2291" i="34"/>
  <c r="Z2189" i="34"/>
  <c r="Z2070" i="34"/>
  <c r="Z2012" i="34"/>
  <c r="Z2400" i="34"/>
  <c r="Z2281" i="34"/>
  <c r="Z2265" i="34"/>
  <c r="Z2162" i="34"/>
  <c r="Z2048" i="34"/>
  <c r="Z1988" i="34"/>
  <c r="Z2737" i="34"/>
  <c r="Z2543" i="34"/>
  <c r="Z2559" i="34"/>
  <c r="Z2575" i="34"/>
  <c r="Z2628" i="34"/>
  <c r="Z2528" i="34"/>
  <c r="Z2611" i="34"/>
  <c r="Z2669" i="34"/>
  <c r="Z2685" i="34"/>
  <c r="Z2701" i="34"/>
  <c r="Z2408" i="34"/>
  <c r="Z2451" i="34"/>
  <c r="Z2467" i="34"/>
  <c r="Z2483" i="34"/>
  <c r="Z2579" i="34"/>
  <c r="Z2589" i="34"/>
  <c r="Z2659" i="34"/>
  <c r="Z2643" i="34"/>
  <c r="Z2442" i="34"/>
  <c r="Z2731" i="34"/>
  <c r="Z2715" i="34"/>
  <c r="Z2188" i="34"/>
  <c r="Z2003" i="34"/>
  <c r="Z2342" i="34"/>
  <c r="Z2276" i="34"/>
  <c r="Z2260" i="34"/>
  <c r="Z2169" i="34"/>
  <c r="Z2153" i="34"/>
  <c r="Z2055" i="34"/>
  <c r="Z1995" i="34"/>
  <c r="Z2742" i="34"/>
  <c r="Z2556" i="34"/>
  <c r="Z2572" i="34"/>
  <c r="Z2621" i="34"/>
  <c r="Z2747" i="34"/>
  <c r="Z2521" i="34"/>
  <c r="Z2537" i="34"/>
  <c r="Z2712" i="34"/>
  <c r="Z2674" i="34"/>
  <c r="Z2690" i="34"/>
  <c r="Z2706" i="34"/>
  <c r="Z2439" i="34"/>
  <c r="Z2452" i="34"/>
  <c r="Z2417" i="34"/>
  <c r="Z2468" i="34"/>
  <c r="Z2484" i="34"/>
  <c r="Z2580" i="34"/>
  <c r="Z2598" i="34"/>
  <c r="Z2511" i="34"/>
  <c r="Z2662" i="34"/>
  <c r="Z2646" i="34"/>
  <c r="Z2602" i="34"/>
  <c r="Z2503" i="34"/>
  <c r="Z2458" i="34"/>
  <c r="Z2441" i="34"/>
  <c r="Z2425" i="34"/>
  <c r="Z2722" i="34"/>
  <c r="Z2289" i="34"/>
  <c r="Z2195" i="34"/>
  <c r="Z2179" i="34"/>
  <c r="Z2076" i="34"/>
  <c r="Z2010" i="34"/>
  <c r="Z2271" i="34"/>
  <c r="Z2255" i="34"/>
  <c r="Z2168" i="34"/>
  <c r="Z2058" i="34"/>
  <c r="Z1998" i="34"/>
  <c r="Z2549" i="34"/>
  <c r="Z2565" i="34"/>
  <c r="Z2626" i="34"/>
  <c r="Z2526" i="34"/>
  <c r="Z2542" i="34"/>
  <c r="Z2617" i="34"/>
  <c r="Z2683" i="34"/>
  <c r="Z2699" i="34"/>
  <c r="Z2465" i="34"/>
  <c r="Z2481" i="34"/>
  <c r="Z2577" i="34"/>
  <c r="Z2595" i="34"/>
  <c r="Z2514" i="34"/>
  <c r="Z2661" i="34"/>
  <c r="Z2645" i="34"/>
  <c r="Z2601" i="34"/>
  <c r="Z2506" i="34"/>
  <c r="Z2457" i="34"/>
  <c r="Z2444" i="34"/>
  <c r="Z2424" i="34"/>
  <c r="Z2411" i="34"/>
  <c r="Z2733" i="34"/>
  <c r="Z2717" i="34"/>
  <c r="Z2288" i="34"/>
  <c r="Z2202" i="34"/>
  <c r="Z2186" i="34"/>
  <c r="Z2071" i="34"/>
  <c r="Z2005" i="34"/>
  <c r="Z2397" i="34"/>
  <c r="Z2278" i="34"/>
  <c r="Z2262" i="34"/>
  <c r="Z2163" i="34"/>
  <c r="Z2057" i="34"/>
  <c r="Z1997" i="34"/>
  <c r="Z2740" i="34"/>
  <c r="Z2546" i="34"/>
  <c r="Z2562" i="34"/>
  <c r="Z2627" i="34"/>
  <c r="Z2527" i="34"/>
  <c r="Z2614" i="34"/>
  <c r="Z2672" i="34"/>
  <c r="Z2688" i="34"/>
  <c r="Z2704" i="34"/>
  <c r="Z2423" i="34"/>
  <c r="Z2470" i="34"/>
  <c r="Z2486" i="34"/>
  <c r="Z2592" i="34"/>
  <c r="Z2517" i="34"/>
  <c r="Z2648" i="34"/>
  <c r="Z2604" i="34"/>
  <c r="Z2501" i="34"/>
  <c r="Z2456" i="34"/>
  <c r="Z2447" i="34"/>
  <c r="Z2728" i="34"/>
  <c r="Z2295" i="34"/>
  <c r="Z2193" i="34"/>
  <c r="Z2177" i="34"/>
  <c r="Z2074" i="34"/>
  <c r="Z2016" i="34"/>
  <c r="Z2343" i="34"/>
  <c r="Z1944" i="34"/>
  <c r="Z2269" i="34"/>
  <c r="Z2166" i="34"/>
  <c r="Z2150" i="34"/>
  <c r="Z2052" i="34"/>
  <c r="Z1992" i="34"/>
  <c r="Z2555" i="34"/>
  <c r="Z2571" i="34"/>
  <c r="Z2586" i="34"/>
  <c r="Z2624" i="34"/>
  <c r="Z2524" i="34"/>
  <c r="Z2540" i="34"/>
  <c r="Z2711" i="34"/>
  <c r="Z2681" i="34"/>
  <c r="Z2697" i="34"/>
  <c r="Z2463" i="34"/>
  <c r="Z2479" i="34"/>
  <c r="Z2495" i="34"/>
  <c r="Z2663" i="34"/>
  <c r="Z2647" i="34"/>
  <c r="Z2603" i="34"/>
  <c r="Z2500" i="34"/>
  <c r="Z2459" i="34"/>
  <c r="Z2446" i="34"/>
  <c r="Z2426" i="34"/>
  <c r="Z2735" i="34"/>
  <c r="Z2719" i="34"/>
  <c r="Z2286" i="34"/>
  <c r="Z2192" i="34"/>
  <c r="Z2176" i="34"/>
  <c r="Z2069" i="34"/>
  <c r="Z2007" i="34"/>
  <c r="Z2399" i="34"/>
  <c r="Z2346" i="34"/>
  <c r="Z2280" i="34"/>
  <c r="Z2264" i="34"/>
  <c r="Z2173" i="34"/>
  <c r="Z2157" i="34"/>
  <c r="Z2059" i="34"/>
  <c r="Z1999" i="34"/>
  <c r="Z2738" i="34"/>
  <c r="Z2552" i="34"/>
  <c r="Z2568" i="34"/>
  <c r="Z2533" i="34"/>
  <c r="Z2583" i="34"/>
  <c r="Z2620" i="34"/>
  <c r="Z2670" i="34"/>
  <c r="Z2686" i="34"/>
  <c r="Z2702" i="34"/>
  <c r="Z2407" i="34"/>
  <c r="Z2421" i="34"/>
  <c r="Z2789" i="34"/>
  <c r="Z2464" i="34"/>
  <c r="Z2480" i="34"/>
  <c r="Z2496" i="34"/>
  <c r="Z2594" i="34"/>
  <c r="Z2515" i="34"/>
  <c r="Z2650" i="34"/>
  <c r="Z2606" i="34"/>
  <c r="Z2507" i="34"/>
  <c r="Z2445" i="34"/>
  <c r="Z2429" i="34"/>
  <c r="Z2412" i="34"/>
  <c r="Z2726" i="34"/>
  <c r="Z2293" i="34"/>
  <c r="Z2199" i="34"/>
  <c r="Z2183" i="34"/>
  <c r="Z2080" i="34"/>
  <c r="Z2064" i="34"/>
  <c r="Z2014" i="34"/>
  <c r="Z2341" i="34"/>
  <c r="Z2275" i="34"/>
  <c r="Z2259" i="34"/>
  <c r="Z2172" i="34"/>
  <c r="Z2152" i="34"/>
  <c r="Z2062" i="34"/>
  <c r="Z2046" i="34"/>
  <c r="Z1986" i="34"/>
  <c r="Z2545" i="34"/>
  <c r="Z2561" i="34"/>
  <c r="Z2622" i="34"/>
  <c r="Z2522" i="34"/>
  <c r="Z2538" i="34"/>
  <c r="Z2613" i="34"/>
  <c r="Z2679" i="34"/>
  <c r="Z2695" i="34"/>
  <c r="Z2422" i="34"/>
  <c r="Z2477" i="34"/>
  <c r="Z2493" i="34"/>
  <c r="Z2591" i="34"/>
  <c r="Z2665" i="34"/>
  <c r="Z2649" i="34"/>
  <c r="Z2605" i="34"/>
  <c r="Z2448" i="34"/>
  <c r="Z2428" i="34"/>
  <c r="Z2721" i="34"/>
  <c r="Z1985" i="34"/>
  <c r="Z2292" i="34"/>
  <c r="Z2190" i="34"/>
  <c r="Z2075" i="34"/>
  <c r="Z2009" i="34"/>
  <c r="Z2340" i="34"/>
  <c r="Z2282" i="34"/>
  <c r="Z2266" i="34"/>
  <c r="Z2167" i="34"/>
  <c r="Z2151" i="34"/>
  <c r="Z2061" i="34"/>
  <c r="Z2045" i="34"/>
  <c r="Z2732" i="34"/>
  <c r="Z2558" i="34"/>
  <c r="Z2574" i="34"/>
  <c r="Z2623" i="34"/>
  <c r="Z2523" i="34"/>
  <c r="Z2539" i="34"/>
  <c r="Z2581" i="34"/>
  <c r="Z2610" i="34"/>
  <c r="Z2684" i="34"/>
  <c r="Z2700" i="34"/>
  <c r="Z2415" i="34"/>
  <c r="Z2633" i="34"/>
  <c r="Z2466" i="34"/>
  <c r="Z2482" i="34"/>
  <c r="Z2578" i="34"/>
  <c r="Z2588" i="34"/>
  <c r="Z2656" i="34"/>
  <c r="Z2608" i="34"/>
  <c r="Z2505" i="34"/>
  <c r="Z2427" i="34"/>
  <c r="Z2410" i="34"/>
  <c r="Z2736" i="34"/>
  <c r="Z1826" i="34"/>
  <c r="Z1827" i="34"/>
  <c r="Z1860" i="34"/>
  <c r="Z1894" i="34"/>
  <c r="Z1889" i="34"/>
  <c r="Z1893" i="34"/>
  <c r="Z1890" i="34"/>
  <c r="Z1864" i="34"/>
  <c r="Z1862" i="34"/>
  <c r="Z1892" i="34"/>
  <c r="Z1861" i="34"/>
  <c r="Z1866" i="34"/>
  <c r="Z1824" i="34"/>
  <c r="Z1891" i="34"/>
  <c r="Z2786" i="34"/>
  <c r="Z1865" i="34"/>
  <c r="Z1863" i="34"/>
  <c r="Z1868" i="34"/>
  <c r="Z1926" i="34"/>
  <c r="Z1858" i="34"/>
  <c r="Z2375" i="34"/>
  <c r="Z1825" i="34"/>
  <c r="Z2112" i="34"/>
  <c r="Z2113" i="34"/>
  <c r="Z2225" i="34"/>
  <c r="Z2241" i="34"/>
  <c r="Z2336" i="34"/>
  <c r="Z1938" i="34"/>
  <c r="Z1958" i="34"/>
  <c r="Z2025" i="34"/>
  <c r="Z2095" i="34"/>
  <c r="Z1870" i="34"/>
  <c r="Z1851" i="34"/>
  <c r="Z2362" i="34"/>
  <c r="Z2371" i="34"/>
  <c r="Z2386" i="34"/>
  <c r="Z1811" i="34"/>
  <c r="Z1930" i="34"/>
  <c r="Z1823" i="34"/>
  <c r="Z1896" i="34"/>
  <c r="Z1717" i="34"/>
  <c r="Z1735" i="34"/>
  <c r="Z1729" i="34"/>
  <c r="Z1740" i="34"/>
  <c r="Z1775" i="34"/>
  <c r="Z1748" i="34"/>
  <c r="Z1829" i="34"/>
  <c r="Z1779" i="34"/>
  <c r="Z1835" i="34"/>
  <c r="Z470" i="34"/>
  <c r="Z472" i="34"/>
  <c r="Z498" i="34"/>
  <c r="Z500" i="34"/>
  <c r="Z526" i="34"/>
  <c r="Z528" i="34"/>
  <c r="Z567" i="34"/>
  <c r="Z334" i="34"/>
  <c r="Z340" i="34"/>
  <c r="Z1457" i="34"/>
  <c r="Z1463" i="34"/>
  <c r="Z1534" i="34"/>
  <c r="Z1593" i="34"/>
  <c r="Z1595" i="34"/>
  <c r="Z1681" i="34"/>
  <c r="Z1683" i="34"/>
  <c r="Z2133" i="34"/>
  <c r="Z2126" i="34"/>
  <c r="Z2226" i="34"/>
  <c r="Z2242" i="34"/>
  <c r="Z2390" i="34"/>
  <c r="Z1951" i="34"/>
  <c r="Z2096" i="34"/>
  <c r="Z1871" i="34"/>
  <c r="Z1898" i="34"/>
  <c r="Z1794" i="34"/>
  <c r="Z1848" i="34"/>
  <c r="Z1906" i="34"/>
  <c r="Z1919" i="34"/>
  <c r="Z2323" i="34"/>
  <c r="Z1982" i="34"/>
  <c r="Z2027" i="34"/>
  <c r="Z1924" i="34"/>
  <c r="Z1767" i="34"/>
  <c r="Z1816" i="34"/>
  <c r="Z1718" i="34"/>
  <c r="Z1730" i="34"/>
  <c r="Z1737" i="34"/>
  <c r="Z1768" i="34"/>
  <c r="Z1788" i="34"/>
  <c r="Z2115" i="34"/>
  <c r="Z2135" i="34"/>
  <c r="Z2235" i="34"/>
  <c r="Z2251" i="34"/>
  <c r="Z2338" i="34"/>
  <c r="Z2395" i="34"/>
  <c r="Z1956" i="34"/>
  <c r="Z2019" i="34"/>
  <c r="Z2097" i="34"/>
  <c r="Z1791" i="34"/>
  <c r="Z1845" i="34"/>
  <c r="Z2360" i="34"/>
  <c r="Z2384" i="34"/>
  <c r="Z1975" i="34"/>
  <c r="Z2036" i="34"/>
  <c r="Z1713" i="34"/>
  <c r="Z1821" i="34"/>
  <c r="Z1867" i="34"/>
  <c r="Z1702" i="34"/>
  <c r="Z1719" i="34"/>
  <c r="Z1773" i="34"/>
  <c r="Z1754" i="34"/>
  <c r="Z1745" i="34"/>
  <c r="Z1833" i="34"/>
  <c r="Z467" i="34"/>
  <c r="Z469" i="34"/>
  <c r="Z495" i="34"/>
  <c r="Z497" i="34"/>
  <c r="Z515" i="34"/>
  <c r="Z517" i="34"/>
  <c r="Z532" i="34"/>
  <c r="Z1495" i="34"/>
  <c r="Z1537" i="34"/>
  <c r="Z1644" i="34"/>
  <c r="Z1646" i="34"/>
  <c r="Z2228" i="34"/>
  <c r="Z2244" i="34"/>
  <c r="Z1934" i="34"/>
  <c r="Z1941" i="34"/>
  <c r="Z1961" i="34"/>
  <c r="Z2090" i="34"/>
  <c r="Z2106" i="34"/>
  <c r="Z1873" i="34"/>
  <c r="Z1900" i="34"/>
  <c r="Z1709" i="34"/>
  <c r="Z1796" i="34"/>
  <c r="Z1887" i="34"/>
  <c r="Z1908" i="34"/>
  <c r="Z2377" i="34"/>
  <c r="Z1976" i="34"/>
  <c r="Z2029" i="34"/>
  <c r="Z1710" i="34"/>
  <c r="Z1732" i="34"/>
  <c r="Z1782" i="34"/>
  <c r="Z1838" i="34"/>
  <c r="Z2044" i="34"/>
  <c r="Z2137" i="34"/>
  <c r="Z2237" i="34"/>
  <c r="Z2253" i="34"/>
  <c r="Z2332" i="34"/>
  <c r="Z2393" i="34"/>
  <c r="Z1954" i="34"/>
  <c r="Z2021" i="34"/>
  <c r="Z2091" i="34"/>
  <c r="Z2107" i="34"/>
  <c r="Z1905" i="34"/>
  <c r="Z1801" i="34"/>
  <c r="Z1847" i="34"/>
  <c r="Z1888" i="34"/>
  <c r="Z1913" i="34"/>
  <c r="Z2382" i="34"/>
  <c r="Z1973" i="34"/>
  <c r="Z2034" i="34"/>
  <c r="Z1711" i="34"/>
  <c r="Z1806" i="34"/>
  <c r="Z1923" i="34"/>
  <c r="Z1766" i="34"/>
  <c r="Z1819" i="34"/>
  <c r="Z1725" i="34"/>
  <c r="Z1771" i="34"/>
  <c r="Z1831" i="34"/>
  <c r="Z428" i="34"/>
  <c r="Z431" i="34"/>
  <c r="Z437" i="34"/>
  <c r="Z439" i="34"/>
  <c r="Z359" i="34"/>
  <c r="Z361" i="34"/>
  <c r="Z383" i="34"/>
  <c r="Z417" i="34"/>
  <c r="Z1434" i="34"/>
  <c r="Z1436" i="34"/>
  <c r="Z1532" i="34"/>
  <c r="Z1618" i="34"/>
  <c r="Z1624" i="34"/>
  <c r="Z1645" i="34"/>
  <c r="Z1647" i="34"/>
  <c r="Z2136" i="34"/>
  <c r="Z2042" i="34"/>
  <c r="Z2125" i="34"/>
  <c r="Z2043" i="34"/>
  <c r="Z2122" i="34"/>
  <c r="Z2138" i="34"/>
  <c r="Z2238" i="34"/>
  <c r="Z2254" i="34"/>
  <c r="Z2337" i="34"/>
  <c r="Z1943" i="34"/>
  <c r="Z1963" i="34"/>
  <c r="Z2022" i="34"/>
  <c r="Z2092" i="34"/>
  <c r="Z2108" i="34"/>
  <c r="Z1790" i="34"/>
  <c r="Z1844" i="34"/>
  <c r="Z1947" i="34"/>
  <c r="Z2329" i="34"/>
  <c r="Z2387" i="34"/>
  <c r="Z1974" i="34"/>
  <c r="Z1978" i="34"/>
  <c r="Z1763" i="34"/>
  <c r="Z1859" i="34"/>
  <c r="Z1726" i="34"/>
  <c r="Z1784" i="34"/>
  <c r="Z1840" i="34"/>
  <c r="Z2131" i="34"/>
  <c r="Z2231" i="34"/>
  <c r="Z2247" i="34"/>
  <c r="Z1933" i="34"/>
  <c r="Z2334" i="34"/>
  <c r="Z1952" i="34"/>
  <c r="Z2093" i="34"/>
  <c r="Z2109" i="34"/>
  <c r="Z1876" i="34"/>
  <c r="Z1857" i="34"/>
  <c r="Z1966" i="34"/>
  <c r="Z2356" i="34"/>
  <c r="Z2373" i="34"/>
  <c r="Z2380" i="34"/>
  <c r="Z1971" i="34"/>
  <c r="Z1983" i="34"/>
  <c r="Z2032" i="34"/>
  <c r="Z1925" i="34"/>
  <c r="Z1705" i="34"/>
  <c r="Z1803" i="34"/>
  <c r="Z1809" i="34"/>
  <c r="Z1764" i="34"/>
  <c r="Z1817" i="34"/>
  <c r="Z1914" i="34"/>
  <c r="Z1731" i="34"/>
  <c r="Z1742" i="34"/>
  <c r="Z1769" i="34"/>
  <c r="Z1750" i="34"/>
  <c r="Z1789" i="34"/>
  <c r="Z425" i="34"/>
  <c r="Z427" i="34"/>
  <c r="Z434" i="34"/>
  <c r="Z436" i="34"/>
  <c r="Z335" i="34"/>
  <c r="Z337" i="34"/>
  <c r="Z364" i="34"/>
  <c r="Z366" i="34"/>
  <c r="Z1431" i="34"/>
  <c r="Z1433" i="34"/>
  <c r="Z1439" i="34"/>
  <c r="Z1441" i="34"/>
  <c r="Z1458" i="34"/>
  <c r="Z1460" i="34"/>
  <c r="Z1588" i="34"/>
  <c r="Z1590" i="34"/>
  <c r="Z1596" i="34"/>
  <c r="Z1621" i="34"/>
  <c r="Z1623" i="34"/>
  <c r="Z1678" i="34"/>
  <c r="Z1684" i="34"/>
  <c r="Z1686" i="34"/>
  <c r="Z2040" i="34"/>
  <c r="Z2224" i="34"/>
  <c r="Z2240" i="34"/>
  <c r="Z2339" i="34"/>
  <c r="Z1937" i="34"/>
  <c r="Z1957" i="34"/>
  <c r="Z2024" i="34"/>
  <c r="Z2086" i="34"/>
  <c r="Z2102" i="34"/>
  <c r="Z1869" i="34"/>
  <c r="Z1792" i="34"/>
  <c r="Z1854" i="34"/>
  <c r="Z1883" i="34"/>
  <c r="Z2111" i="34"/>
  <c r="Z2326" i="34"/>
  <c r="Z1972" i="34"/>
  <c r="Z1927" i="34"/>
  <c r="Z2787" i="34"/>
  <c r="Z1714" i="34"/>
  <c r="Z1804" i="34"/>
  <c r="Z1922" i="34"/>
  <c r="Z1765" i="34"/>
  <c r="Z1822" i="34"/>
  <c r="Z1915" i="34"/>
  <c r="Z1716" i="34"/>
  <c r="Z1728" i="34"/>
  <c r="Z1743" i="34"/>
  <c r="Z1774" i="34"/>
  <c r="Z1751" i="34"/>
  <c r="Z1828" i="34"/>
  <c r="Z1778" i="34"/>
  <c r="Z1834" i="34"/>
  <c r="Z2129" i="34"/>
  <c r="Z2233" i="34"/>
  <c r="Z2249" i="34"/>
  <c r="Z2389" i="34"/>
  <c r="Z1950" i="34"/>
  <c r="Z2017" i="34"/>
  <c r="Z2087" i="34"/>
  <c r="Z2103" i="34"/>
  <c r="Z1841" i="34"/>
  <c r="Z1878" i="34"/>
  <c r="Z1901" i="34"/>
  <c r="Z1797" i="34"/>
  <c r="Z1884" i="34"/>
  <c r="Z1909" i="34"/>
  <c r="Z2378" i="34"/>
  <c r="Z1969" i="34"/>
  <c r="Z1981" i="34"/>
  <c r="Z2030" i="34"/>
  <c r="Z1703" i="34"/>
  <c r="Z1762" i="34"/>
  <c r="Z1815" i="34"/>
  <c r="Z1721" i="34"/>
  <c r="Z1787" i="34"/>
  <c r="Z466" i="34"/>
  <c r="Z468" i="34"/>
  <c r="Z494" i="34"/>
  <c r="Z496" i="34"/>
  <c r="Z514" i="34"/>
  <c r="Z516" i="34"/>
  <c r="Z336" i="34"/>
  <c r="Z338" i="34"/>
  <c r="Z1459" i="34"/>
  <c r="Z1461" i="34"/>
  <c r="Z1536" i="34"/>
  <c r="Z1589" i="34"/>
  <c r="Z1591" i="34"/>
  <c r="Z1677" i="34"/>
  <c r="Z1679" i="34"/>
  <c r="Z1685" i="34"/>
  <c r="Z1687" i="34"/>
  <c r="Z2119" i="34"/>
  <c r="Z2128" i="34"/>
  <c r="Z2117" i="34"/>
  <c r="Z2039" i="34"/>
  <c r="Z2118" i="34"/>
  <c r="Z2134" i="34"/>
  <c r="Z2234" i="34"/>
  <c r="Z2250" i="34"/>
  <c r="Z2333" i="34"/>
  <c r="Z1939" i="34"/>
  <c r="Z1959" i="34"/>
  <c r="Z2018" i="34"/>
  <c r="Z2088" i="34"/>
  <c r="Z2104" i="34"/>
  <c r="Z1856" i="34"/>
  <c r="Z1885" i="34"/>
  <c r="Z2082" i="34"/>
  <c r="Z2359" i="34"/>
  <c r="Z2372" i="34"/>
  <c r="Z2383" i="34"/>
  <c r="Z1970" i="34"/>
  <c r="Z2035" i="34"/>
  <c r="Z1698" i="34"/>
  <c r="Z2376" i="34"/>
  <c r="Z1712" i="34"/>
  <c r="Z1812" i="34"/>
  <c r="Z1759" i="34"/>
  <c r="Z1701" i="34"/>
  <c r="Z1736" i="34"/>
  <c r="Z1722" i="34"/>
  <c r="Z1776" i="34"/>
  <c r="Z1753" i="34"/>
  <c r="Z1780" i="34"/>
  <c r="Z1836" i="34"/>
  <c r="Z2127" i="34"/>
  <c r="Z2227" i="34"/>
  <c r="Z2243" i="34"/>
  <c r="Z2391" i="34"/>
  <c r="Z1948" i="34"/>
  <c r="Z1964" i="34"/>
  <c r="Z2089" i="34"/>
  <c r="Z2105" i="34"/>
  <c r="Z1843" i="34"/>
  <c r="Z1872" i="34"/>
  <c r="Z1903" i="34"/>
  <c r="Z1799" i="34"/>
  <c r="Z1853" i="34"/>
  <c r="Z1886" i="34"/>
  <c r="Z1911" i="34"/>
  <c r="Z1920" i="34"/>
  <c r="Z2369" i="34"/>
  <c r="Z1979" i="34"/>
  <c r="Z2028" i="34"/>
  <c r="Z1921" i="34"/>
  <c r="Z1760" i="34"/>
  <c r="Z1813" i="34"/>
  <c r="Z1727" i="34"/>
  <c r="Z1738" i="34"/>
  <c r="Z1785" i="34"/>
  <c r="Z465" i="34"/>
  <c r="Z471" i="34"/>
  <c r="Z493" i="34"/>
  <c r="Z499" i="34"/>
  <c r="Z513" i="34"/>
  <c r="Z527" i="34"/>
  <c r="Z1531" i="34"/>
  <c r="Z1533" i="34"/>
  <c r="Z1535" i="34"/>
  <c r="Z1648" i="34"/>
  <c r="Z1650" i="34"/>
  <c r="Z2132" i="34"/>
  <c r="Z2236" i="34"/>
  <c r="Z2252" i="34"/>
  <c r="Z2335" i="34"/>
  <c r="Z1953" i="34"/>
  <c r="Z2020" i="34"/>
  <c r="Z2098" i="34"/>
  <c r="Z1850" i="34"/>
  <c r="Z1879" i="34"/>
  <c r="Z2361" i="34"/>
  <c r="Z2385" i="34"/>
  <c r="Z1968" i="34"/>
  <c r="Z1984" i="34"/>
  <c r="Z2037" i="34"/>
  <c r="Z1810" i="34"/>
  <c r="Z1929" i="34"/>
  <c r="Z1761" i="34"/>
  <c r="Z1818" i="34"/>
  <c r="Z1895" i="34"/>
  <c r="Z1724" i="34"/>
  <c r="Z1739" i="34"/>
  <c r="Z1770" i="34"/>
  <c r="Z1747" i="34"/>
  <c r="Z1830" i="34"/>
  <c r="Z2124" i="34"/>
  <c r="Z2038" i="34"/>
  <c r="Z2121" i="34"/>
  <c r="Z2229" i="34"/>
  <c r="Z2245" i="34"/>
  <c r="Z1942" i="34"/>
  <c r="Z1962" i="34"/>
  <c r="Z2099" i="34"/>
  <c r="Z1874" i="34"/>
  <c r="Z1746" i="34"/>
  <c r="Z1793" i="34"/>
  <c r="Z1855" i="34"/>
  <c r="Z1880" i="34"/>
  <c r="Z1946" i="34"/>
  <c r="Z2081" i="34"/>
  <c r="Z2322" i="34"/>
  <c r="Z2328" i="34"/>
  <c r="Z2354" i="34"/>
  <c r="Z2358" i="34"/>
  <c r="Z1977" i="34"/>
  <c r="Z2026" i="34"/>
  <c r="Z1697" i="34"/>
  <c r="Z2374" i="34"/>
  <c r="Z1734" i="34"/>
  <c r="Z1758" i="34"/>
  <c r="Z1916" i="34"/>
  <c r="Z1733" i="34"/>
  <c r="Z1744" i="34"/>
  <c r="Z1752" i="34"/>
  <c r="Z1783" i="34"/>
  <c r="Z1839" i="34"/>
  <c r="Z426" i="34"/>
  <c r="Z433" i="34"/>
  <c r="Z435" i="34"/>
  <c r="Z441" i="34"/>
  <c r="Z363" i="34"/>
  <c r="Z365" i="34"/>
  <c r="Z1430" i="34"/>
  <c r="Z1432" i="34"/>
  <c r="Z1438" i="34"/>
  <c r="Z1440" i="34"/>
  <c r="Z1530" i="34"/>
  <c r="Z1565" i="34"/>
  <c r="Z1620" i="34"/>
  <c r="Z1622" i="34"/>
  <c r="Z1643" i="34"/>
  <c r="Z1649" i="34"/>
  <c r="Z2116" i="34"/>
  <c r="Z2114" i="34"/>
  <c r="Z2130" i="34"/>
  <c r="Z2230" i="34"/>
  <c r="Z2246" i="34"/>
  <c r="Z2394" i="34"/>
  <c r="Z1955" i="34"/>
  <c r="Z2084" i="34"/>
  <c r="Z2100" i="34"/>
  <c r="Z1842" i="34"/>
  <c r="Z1875" i="34"/>
  <c r="Z1902" i="34"/>
  <c r="Z1917" i="34"/>
  <c r="Z1798" i="34"/>
  <c r="Z1852" i="34"/>
  <c r="Z1881" i="34"/>
  <c r="Z1910" i="34"/>
  <c r="Z2355" i="34"/>
  <c r="Z2368" i="34"/>
  <c r="Z2379" i="34"/>
  <c r="Z2031" i="34"/>
  <c r="Z1704" i="34"/>
  <c r="Z1802" i="34"/>
  <c r="Z1808" i="34"/>
  <c r="Z1755" i="34"/>
  <c r="Z1820" i="34"/>
  <c r="Z1897" i="34"/>
  <c r="Z1741" i="34"/>
  <c r="Z1772" i="34"/>
  <c r="Z1749" i="34"/>
  <c r="Z1708" i="34"/>
  <c r="Z1832" i="34"/>
  <c r="Z2123" i="34"/>
  <c r="Z2139" i="34"/>
  <c r="Z2239" i="34"/>
  <c r="Z1940" i="34"/>
  <c r="Z1960" i="34"/>
  <c r="Z2023" i="34"/>
  <c r="Z2085" i="34"/>
  <c r="Z2101" i="34"/>
  <c r="Z1899" i="34"/>
  <c r="Z1918" i="34"/>
  <c r="Z1795" i="34"/>
  <c r="Z1849" i="34"/>
  <c r="Z1882" i="34"/>
  <c r="Z1907" i="34"/>
  <c r="Z2083" i="34"/>
  <c r="Z2324" i="34"/>
  <c r="Z2330" i="34"/>
  <c r="Z2388" i="34"/>
  <c r="Z2785" i="34"/>
  <c r="Z1928" i="34"/>
  <c r="Z1756" i="34"/>
  <c r="Z1706" i="34"/>
  <c r="Z1723" i="34"/>
  <c r="Z1777" i="34"/>
  <c r="Z1781" i="34"/>
  <c r="Z1837" i="34"/>
  <c r="Z429" i="34"/>
  <c r="Z432" i="34"/>
  <c r="Z438" i="34"/>
  <c r="Z440" i="34"/>
  <c r="Z333" i="34"/>
  <c r="Z339" i="34"/>
  <c r="Z341" i="34"/>
  <c r="Z360" i="34"/>
  <c r="Z362" i="34"/>
  <c r="Z416" i="34"/>
  <c r="Z418" i="34"/>
  <c r="Z1435" i="34"/>
  <c r="Z1437" i="34"/>
  <c r="Z1462" i="34"/>
  <c r="Z1592" i="34"/>
  <c r="Z1594" i="34"/>
  <c r="Z1619" i="34"/>
  <c r="Z1625" i="34"/>
  <c r="Z1680" i="34"/>
  <c r="Z1682" i="34"/>
  <c r="Z2041" i="34"/>
  <c r="Z2120" i="34"/>
  <c r="Z2232" i="34"/>
  <c r="Z2248" i="34"/>
  <c r="Z2392" i="34"/>
  <c r="Z1949" i="34"/>
  <c r="Z1965" i="34"/>
  <c r="Z2094" i="34"/>
  <c r="Z2110" i="34"/>
  <c r="Z1877" i="34"/>
  <c r="Z1904" i="34"/>
  <c r="Z1800" i="34"/>
  <c r="Z1846" i="34"/>
  <c r="Z1912" i="34"/>
  <c r="Z1932" i="34"/>
  <c r="Z1967" i="34"/>
  <c r="Z2331" i="34"/>
  <c r="Z2357" i="34"/>
  <c r="Z2370" i="34"/>
  <c r="Z2381" i="34"/>
  <c r="Z1980" i="34"/>
  <c r="Z2033" i="34"/>
  <c r="Z1757" i="34"/>
  <c r="Z1814" i="34"/>
  <c r="Z1707" i="34"/>
  <c r="Z1720" i="34"/>
  <c r="Z1786" i="34"/>
  <c r="Z2764" i="34"/>
  <c r="Z2780" i="34"/>
  <c r="Z2351" i="34"/>
  <c r="Z2406" i="34"/>
  <c r="Z2759" i="34"/>
  <c r="Z2306" i="34"/>
  <c r="Z2217" i="34"/>
  <c r="Z2319" i="34"/>
  <c r="Z2141" i="34"/>
  <c r="Z1584" i="34"/>
  <c r="Z1610" i="34"/>
  <c r="Z1635" i="34"/>
  <c r="Z1666" i="34"/>
  <c r="Z408" i="34"/>
  <c r="Z1450" i="34"/>
  <c r="Z1564" i="34"/>
  <c r="Z357" i="34"/>
  <c r="Z406" i="34"/>
  <c r="Z424" i="34"/>
  <c r="Z460" i="34"/>
  <c r="Z1478" i="34"/>
  <c r="Z298" i="34"/>
  <c r="Z560" i="34"/>
  <c r="Z546" i="34"/>
  <c r="Z2769" i="34"/>
  <c r="Z1699" i="34"/>
  <c r="Z2403" i="34"/>
  <c r="Z2756" i="34"/>
  <c r="Z2367" i="34"/>
  <c r="Z2311" i="34"/>
  <c r="Z2210" i="34"/>
  <c r="Z1640" i="34"/>
  <c r="Z1523" i="34"/>
  <c r="Z328" i="34"/>
  <c r="Z489" i="34"/>
  <c r="Z512" i="34"/>
  <c r="Z1425" i="34"/>
  <c r="Z1608" i="34"/>
  <c r="Z1562" i="34"/>
  <c r="Z1547" i="34"/>
  <c r="Z1485" i="34"/>
  <c r="Z375" i="34"/>
  <c r="Z559" i="34"/>
  <c r="Z2774" i="34"/>
  <c r="Z2353" i="34"/>
  <c r="Z2749" i="34"/>
  <c r="Z2304" i="34"/>
  <c r="Z2215" i="34"/>
  <c r="Z1674" i="34"/>
  <c r="Z414" i="34"/>
  <c r="Z1456" i="34"/>
  <c r="Z1580" i="34"/>
  <c r="Z325" i="34"/>
  <c r="Z355" i="34"/>
  <c r="Z404" i="34"/>
  <c r="Z458" i="34"/>
  <c r="Z420" i="34"/>
  <c r="Z1557" i="34"/>
  <c r="Z1471" i="34"/>
  <c r="Z304" i="34"/>
  <c r="Z544" i="34"/>
  <c r="Z483" i="34"/>
  <c r="Z2775" i="34"/>
  <c r="Z2401" i="34"/>
  <c r="Z2762" i="34"/>
  <c r="Z2365" i="34"/>
  <c r="Z2309" i="34"/>
  <c r="Z2216" i="34"/>
  <c r="Z1675" i="34"/>
  <c r="Z2140" i="34"/>
  <c r="Z1638" i="34"/>
  <c r="Z411" i="34"/>
  <c r="Z531" i="34"/>
  <c r="Z326" i="34"/>
  <c r="Z356" i="34"/>
  <c r="Z459" i="34"/>
  <c r="Z421" i="34"/>
  <c r="Z1479" i="34"/>
  <c r="Z1470" i="34"/>
  <c r="Z377" i="34"/>
  <c r="Z303" i="34"/>
  <c r="Z561" i="34"/>
  <c r="Z547" i="34"/>
  <c r="Z482" i="34"/>
  <c r="Z2776" i="34"/>
  <c r="Z1700" i="34"/>
  <c r="Z2755" i="34"/>
  <c r="Z2302" i="34"/>
  <c r="Z2213" i="34"/>
  <c r="Z2315" i="34"/>
  <c r="Z2203" i="34"/>
  <c r="Z1526" i="34"/>
  <c r="Z331" i="34"/>
  <c r="Z353" i="34"/>
  <c r="Z402" i="34"/>
  <c r="Z492" i="34"/>
  <c r="Z511" i="34"/>
  <c r="Z525" i="34"/>
  <c r="Z1428" i="34"/>
  <c r="Z1609" i="34"/>
  <c r="Z1544" i="34"/>
  <c r="Z1507" i="34"/>
  <c r="Z1482" i="34"/>
  <c r="Z1469" i="34"/>
  <c r="Z302" i="34"/>
  <c r="Z550" i="34"/>
  <c r="Z507" i="34"/>
  <c r="Z2765" i="34"/>
  <c r="Z2781" i="34"/>
  <c r="Z2352" i="34"/>
  <c r="Z2752" i="34"/>
  <c r="Z2363" i="34"/>
  <c r="Z2307" i="34"/>
  <c r="Z1945" i="34"/>
  <c r="Z2206" i="34"/>
  <c r="Z2222" i="34"/>
  <c r="Z1673" i="34"/>
  <c r="Z2146" i="34"/>
  <c r="Z1615" i="34"/>
  <c r="Z1636" i="34"/>
  <c r="Z1455" i="34"/>
  <c r="Z324" i="34"/>
  <c r="Z407" i="34"/>
  <c r="Z485" i="34"/>
  <c r="Z508" i="34"/>
  <c r="Z1421" i="34"/>
  <c r="Z297" i="34"/>
  <c r="Z573" i="34"/>
  <c r="Z2770" i="34"/>
  <c r="Z2349" i="34"/>
  <c r="Z2761" i="34"/>
  <c r="Z2300" i="34"/>
  <c r="Z2211" i="34"/>
  <c r="Z1670" i="34"/>
  <c r="Z1586" i="34"/>
  <c r="Z410" i="34"/>
  <c r="Z1452" i="34"/>
  <c r="Z351" i="34"/>
  <c r="Z490" i="34"/>
  <c r="Z523" i="34"/>
  <c r="Z1426" i="34"/>
  <c r="Z1561" i="34"/>
  <c r="Z1542" i="34"/>
  <c r="Z1505" i="34"/>
  <c r="Z1480" i="34"/>
  <c r="Z1475" i="34"/>
  <c r="Z308" i="34"/>
  <c r="Z296" i="34"/>
  <c r="Z548" i="34"/>
  <c r="Z454" i="34"/>
  <c r="Z2771" i="34"/>
  <c r="Z2350" i="34"/>
  <c r="Z2758" i="34"/>
  <c r="Z2305" i="34"/>
  <c r="Z2212" i="34"/>
  <c r="Z1936" i="34"/>
  <c r="Z1671" i="34"/>
  <c r="Z1587" i="34"/>
  <c r="Z1453" i="34"/>
  <c r="Z1494" i="34"/>
  <c r="Z1529" i="34"/>
  <c r="Z352" i="34"/>
  <c r="Z405" i="34"/>
  <c r="Z491" i="34"/>
  <c r="Z1427" i="34"/>
  <c r="Z1560" i="34"/>
  <c r="Z1545" i="34"/>
  <c r="Z1483" i="34"/>
  <c r="Z1474" i="34"/>
  <c r="Z307" i="34"/>
  <c r="Z551" i="34"/>
  <c r="Z538" i="34"/>
  <c r="Z2772" i="34"/>
  <c r="Z2751" i="34"/>
  <c r="Z2321" i="34"/>
  <c r="Z2298" i="34"/>
  <c r="Z2314" i="34"/>
  <c r="Z2209" i="34"/>
  <c r="Z1676" i="34"/>
  <c r="Z1522" i="34"/>
  <c r="Z327" i="34"/>
  <c r="Z488" i="34"/>
  <c r="Z1424" i="34"/>
  <c r="Z1559" i="34"/>
  <c r="Z1548" i="34"/>
  <c r="Z1511" i="34"/>
  <c r="Z1486" i="34"/>
  <c r="Z1473" i="34"/>
  <c r="Z372" i="34"/>
  <c r="Z306" i="34"/>
  <c r="Z574" i="34"/>
  <c r="Z452" i="34"/>
  <c r="Z2777" i="34"/>
  <c r="Z2348" i="34"/>
  <c r="Z2748" i="34"/>
  <c r="Z2303" i="34"/>
  <c r="Z2218" i="34"/>
  <c r="Z2320" i="34"/>
  <c r="Z2142" i="34"/>
  <c r="Z1585" i="34"/>
  <c r="Z1611" i="34"/>
  <c r="Z1667" i="34"/>
  <c r="Z413" i="34"/>
  <c r="Z1451" i="34"/>
  <c r="Z358" i="34"/>
  <c r="Z403" i="34"/>
  <c r="Z461" i="34"/>
  <c r="Z1506" i="34"/>
  <c r="Z1477" i="34"/>
  <c r="Z1468" i="34"/>
  <c r="Z301" i="34"/>
  <c r="Z545" i="34"/>
  <c r="Z2766" i="34"/>
  <c r="Z2782" i="34"/>
  <c r="Z1931" i="34"/>
  <c r="Z2757" i="34"/>
  <c r="Z2296" i="34"/>
  <c r="Z2312" i="34"/>
  <c r="Z2207" i="34"/>
  <c r="Z2223" i="34"/>
  <c r="Z2317" i="34"/>
  <c r="Z1418" i="34"/>
  <c r="Z2147" i="34"/>
  <c r="Z1582" i="34"/>
  <c r="Z1616" i="34"/>
  <c r="Z1641" i="34"/>
  <c r="Z1528" i="34"/>
  <c r="Z382" i="34"/>
  <c r="Z422" i="34"/>
  <c r="Z486" i="34"/>
  <c r="Z1422" i="34"/>
  <c r="Z1546" i="34"/>
  <c r="Z1509" i="34"/>
  <c r="Z1484" i="34"/>
  <c r="Z558" i="34"/>
  <c r="Z552" i="34"/>
  <c r="Z2767" i="34"/>
  <c r="Z2783" i="34"/>
  <c r="Z1715" i="34"/>
  <c r="Z2754" i="34"/>
  <c r="Z2301" i="34"/>
  <c r="Z2208" i="34"/>
  <c r="Z2318" i="34"/>
  <c r="Z2148" i="34"/>
  <c r="Z1583" i="34"/>
  <c r="Z1617" i="34"/>
  <c r="Z401" i="34"/>
  <c r="Z423" i="34"/>
  <c r="Z487" i="34"/>
  <c r="Z510" i="34"/>
  <c r="Z524" i="34"/>
  <c r="Z1423" i="34"/>
  <c r="Z1549" i="34"/>
  <c r="Z1508" i="34"/>
  <c r="Z1487" i="34"/>
  <c r="Z453" i="34"/>
  <c r="Z2768" i="34"/>
  <c r="Z2784" i="34"/>
  <c r="Z2402" i="34"/>
  <c r="Z2366" i="34"/>
  <c r="Z2310" i="34"/>
  <c r="Z2205" i="34"/>
  <c r="Z2221" i="34"/>
  <c r="Z1672" i="34"/>
  <c r="Z2145" i="34"/>
  <c r="Z1614" i="34"/>
  <c r="Z1639" i="34"/>
  <c r="Z412" i="34"/>
  <c r="Z1454" i="34"/>
  <c r="Z566" i="34"/>
  <c r="Z464" i="34"/>
  <c r="Z1420" i="34"/>
  <c r="Z1563" i="34"/>
  <c r="Z376" i="34"/>
  <c r="Z556" i="34"/>
  <c r="Z456" i="34"/>
  <c r="Z2773" i="34"/>
  <c r="Z2760" i="34"/>
  <c r="Z2299" i="34"/>
  <c r="Z2214" i="34"/>
  <c r="Z2316" i="34"/>
  <c r="Z1581" i="34"/>
  <c r="Z409" i="34"/>
  <c r="Z1527" i="34"/>
  <c r="Z1579" i="34"/>
  <c r="Z332" i="34"/>
  <c r="Z354" i="34"/>
  <c r="Z457" i="34"/>
  <c r="Z1429" i="34"/>
  <c r="Z1558" i="34"/>
  <c r="Z1543" i="34"/>
  <c r="Z1510" i="34"/>
  <c r="Z1481" i="34"/>
  <c r="Z1472" i="34"/>
  <c r="Z371" i="34"/>
  <c r="Z305" i="34"/>
  <c r="Z555" i="34"/>
  <c r="Z549" i="34"/>
  <c r="Z484" i="34"/>
  <c r="Z455" i="34"/>
  <c r="Z2778" i="34"/>
  <c r="Z2404" i="34"/>
  <c r="Z2753" i="34"/>
  <c r="Z2364" i="34"/>
  <c r="Z2308" i="34"/>
  <c r="Z2347" i="34"/>
  <c r="Z2219" i="34"/>
  <c r="Z2143" i="34"/>
  <c r="Z1612" i="34"/>
  <c r="Z1637" i="34"/>
  <c r="Z1668" i="34"/>
  <c r="Z1524" i="34"/>
  <c r="Z329" i="34"/>
  <c r="Z462" i="34"/>
  <c r="Z509" i="34"/>
  <c r="Z1607" i="34"/>
  <c r="Z1467" i="34"/>
  <c r="Z374" i="34"/>
  <c r="Z300" i="34"/>
  <c r="Z562" i="34"/>
  <c r="Z2763" i="34"/>
  <c r="Z2779" i="34"/>
  <c r="Z2405" i="34"/>
  <c r="Z2750" i="34"/>
  <c r="Z2297" i="34"/>
  <c r="Z2313" i="34"/>
  <c r="Z2204" i="34"/>
  <c r="Z2220" i="34"/>
  <c r="Z2144" i="34"/>
  <c r="Z1613" i="34"/>
  <c r="Z1642" i="34"/>
  <c r="Z1669" i="34"/>
  <c r="Z415" i="34"/>
  <c r="Z1525" i="34"/>
  <c r="Z330" i="34"/>
  <c r="Z463" i="34"/>
  <c r="Z1419" i="34"/>
  <c r="Z1606" i="34"/>
  <c r="Z1512" i="34"/>
  <c r="Z373" i="34"/>
  <c r="Z299" i="34"/>
  <c r="Z295" i="34"/>
  <c r="Z557" i="34"/>
  <c r="Z1464" i="34"/>
  <c r="Z541" i="34"/>
  <c r="Z554" i="34"/>
  <c r="Z378" i="34"/>
  <c r="Z533" i="34"/>
  <c r="Z1692" i="34"/>
  <c r="Z568" i="34"/>
  <c r="Z368" i="34"/>
  <c r="Z1693" i="34"/>
  <c r="Z539" i="34"/>
  <c r="Z1466" i="34"/>
  <c r="Z310" i="34"/>
  <c r="Z1498" i="34"/>
  <c r="Z1541" i="34"/>
  <c r="Z1539" i="34"/>
  <c r="Z1689" i="34"/>
  <c r="Z1691" i="34"/>
  <c r="Z572" i="34"/>
  <c r="Z367" i="34"/>
  <c r="Z1695" i="34"/>
  <c r="Z563" i="34"/>
  <c r="Z1496" i="34"/>
  <c r="Z1501" i="34"/>
  <c r="Z369" i="34"/>
  <c r="Z1488" i="34"/>
  <c r="Z1497" i="34"/>
  <c r="Z1503" i="34"/>
  <c r="Z1566" i="34"/>
  <c r="Z518" i="34"/>
  <c r="Z570" i="34"/>
  <c r="Z1690" i="34"/>
  <c r="Z534" i="34"/>
  <c r="Z1490" i="34"/>
  <c r="Z1499" i="34"/>
  <c r="Z535" i="34"/>
  <c r="Z311" i="34"/>
  <c r="Z1465" i="34"/>
  <c r="Z543" i="34"/>
  <c r="Z309" i="34"/>
  <c r="Z536" i="34"/>
  <c r="Z540" i="34"/>
  <c r="Z1489" i="34"/>
  <c r="Z1538" i="34"/>
  <c r="Z1553" i="34"/>
  <c r="Z537" i="34"/>
  <c r="Z1552" i="34"/>
  <c r="Z1540" i="34"/>
  <c r="Z1550" i="34"/>
  <c r="Z1694" i="34"/>
  <c r="Z542" i="34"/>
  <c r="Z1476" i="34"/>
  <c r="Z312" i="34"/>
  <c r="Z569" i="34"/>
  <c r="Z1551" i="34"/>
  <c r="Z1688" i="34"/>
  <c r="Z553" i="34"/>
  <c r="Z370" i="34"/>
  <c r="Z1651" i="34"/>
  <c r="Z1491" i="34"/>
  <c r="Z379" i="34"/>
  <c r="Z1554" i="34"/>
  <c r="Z1567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4" i="34" l="1"/>
  <c r="B873" i="34"/>
  <c r="B872" i="34"/>
  <c r="B783" i="34"/>
  <c r="B807" i="34"/>
  <c r="B838" i="34"/>
  <c r="B784" i="34"/>
  <c r="B832" i="34"/>
  <c r="B804" i="34"/>
  <c r="B1234" i="34"/>
  <c r="B912" i="34"/>
  <c r="B911" i="34"/>
  <c r="B902" i="34"/>
  <c r="B901" i="34"/>
  <c r="B810" i="34"/>
  <c r="B943" i="34"/>
  <c r="B942" i="34"/>
  <c r="B285" i="34"/>
  <c r="B284" i="34"/>
  <c r="B283" i="34"/>
  <c r="B280" i="34"/>
  <c r="B253" i="34"/>
  <c r="B240" i="34"/>
  <c r="B254" i="34"/>
  <c r="B277" i="34"/>
  <c r="B278" i="34"/>
  <c r="B279" i="34"/>
  <c r="B281" i="34"/>
  <c r="B282" i="34"/>
  <c r="B286" i="34"/>
  <c r="B576" i="34"/>
  <c r="B577" i="34"/>
  <c r="B578" i="34"/>
  <c r="B594" i="34"/>
  <c r="B595" i="34"/>
  <c r="B1235" i="34"/>
  <c r="B1236" i="34"/>
  <c r="B776" i="34"/>
  <c r="B875" i="34"/>
  <c r="B876" i="34"/>
  <c r="B877" i="34"/>
  <c r="B878" i="34"/>
  <c r="B879" i="34"/>
  <c r="B881" i="34"/>
  <c r="B882" i="34"/>
  <c r="B883" i="34"/>
  <c r="B893" i="34"/>
  <c r="B894" i="34"/>
  <c r="B896" i="34"/>
  <c r="B897" i="34"/>
  <c r="B898" i="34"/>
  <c r="B899" i="34"/>
  <c r="B900" i="34"/>
  <c r="B904" i="34"/>
  <c r="B905" i="34"/>
  <c r="B906" i="34"/>
  <c r="B907" i="34"/>
  <c r="B908" i="34"/>
  <c r="B909" i="34"/>
  <c r="B910" i="34"/>
  <c r="B927" i="34"/>
  <c r="B928" i="34"/>
  <c r="B937" i="34"/>
  <c r="B938" i="34"/>
  <c r="B930" i="34"/>
  <c r="B940" i="34"/>
  <c r="B941" i="34"/>
  <c r="B957" i="34"/>
  <c r="B958" i="34"/>
  <c r="B959" i="34"/>
  <c r="B960" i="34"/>
  <c r="B961" i="34"/>
  <c r="B962" i="34"/>
  <c r="B963" i="34"/>
  <c r="B1003" i="34"/>
  <c r="B1027" i="34"/>
  <c r="B1008" i="34"/>
  <c r="B1017" i="34"/>
  <c r="B913" i="34"/>
  <c r="B914" i="34"/>
  <c r="B915" i="34"/>
  <c r="B916" i="34"/>
  <c r="B917" i="34"/>
  <c r="B933" i="34"/>
  <c r="B934" i="34"/>
  <c r="B935" i="34"/>
  <c r="B936" i="34"/>
  <c r="B1004" i="34"/>
  <c r="B1009" i="34"/>
  <c r="B1000" i="34"/>
  <c r="B1010" i="34"/>
  <c r="B1007" i="34"/>
  <c r="B1011" i="34"/>
  <c r="B986" i="34"/>
  <c r="B989" i="34"/>
  <c r="B992" i="34"/>
  <c r="B1038" i="34"/>
  <c r="B1035" i="34"/>
  <c r="B1046" i="34"/>
  <c r="B994" i="34"/>
  <c r="B1021" i="34"/>
  <c r="B996" i="34"/>
  <c r="B1032" i="34"/>
  <c r="B1012" i="34"/>
  <c r="B1014" i="34"/>
  <c r="B990" i="34"/>
  <c r="B1029" i="34"/>
  <c r="B991" i="34"/>
  <c r="B1028" i="34"/>
  <c r="B987" i="34"/>
  <c r="B1015" i="34"/>
  <c r="B985" i="34"/>
  <c r="B1013" i="34"/>
  <c r="B1043" i="34"/>
  <c r="B1031" i="34"/>
  <c r="B988" i="34"/>
  <c r="B1048" i="34"/>
  <c r="B997" i="34"/>
  <c r="B1045" i="34"/>
  <c r="B993" i="34"/>
  <c r="B1042" i="34"/>
  <c r="B1049" i="34"/>
  <c r="B1022" i="34"/>
  <c r="B1033" i="34"/>
  <c r="B1018" i="34"/>
  <c r="B1020" i="34"/>
  <c r="B1034" i="34"/>
  <c r="B1044" i="34"/>
  <c r="B983" i="34"/>
  <c r="B1052" i="34"/>
  <c r="I13" i="71"/>
  <c r="O11" i="42"/>
  <c r="N11" i="42"/>
  <c r="O292" i="34" l="1"/>
  <c r="Q291" i="34"/>
  <c r="Q293" i="34"/>
  <c r="P289" i="34"/>
  <c r="Q290" i="34"/>
  <c r="Q288" i="34"/>
  <c r="P294" i="34"/>
  <c r="O287" i="34"/>
  <c r="Q419" i="34"/>
  <c r="O419" i="34"/>
  <c r="O445" i="34"/>
  <c r="Q445" i="34"/>
  <c r="O291" i="34"/>
  <c r="P291" i="34"/>
  <c r="P290" i="34"/>
  <c r="P288" i="34"/>
  <c r="P287" i="34"/>
  <c r="P419" i="34"/>
  <c r="P575" i="34"/>
  <c r="Q430" i="34"/>
  <c r="P430" i="34"/>
  <c r="P292" i="34"/>
  <c r="Q292" i="34"/>
  <c r="O290" i="34"/>
  <c r="Q289" i="34"/>
  <c r="O294" i="34"/>
  <c r="Q287" i="34"/>
  <c r="Q575" i="34"/>
  <c r="P445" i="34"/>
  <c r="O293" i="34"/>
  <c r="P293" i="34"/>
  <c r="O289" i="34"/>
  <c r="O288" i="34"/>
  <c r="Q294" i="34"/>
  <c r="O575" i="34"/>
  <c r="O430" i="34"/>
  <c r="Q47" i="34"/>
  <c r="P49" i="34"/>
  <c r="P53" i="34"/>
  <c r="Q49" i="34"/>
  <c r="O49" i="34"/>
  <c r="O53" i="34"/>
  <c r="O44" i="34"/>
  <c r="P47" i="34"/>
  <c r="O47" i="34"/>
  <c r="Q53" i="34"/>
  <c r="Q44" i="34"/>
  <c r="P44" i="34"/>
  <c r="O797" i="34"/>
  <c r="Q797" i="34"/>
  <c r="P797" i="34"/>
  <c r="Q18" i="34"/>
  <c r="O18" i="34"/>
  <c r="P18" i="34"/>
  <c r="O1237" i="34"/>
  <c r="P1237" i="34"/>
  <c r="Q1237" i="34"/>
  <c r="Q844" i="34"/>
  <c r="Q1288" i="34"/>
  <c r="P1323" i="34"/>
  <c r="O1327" i="34"/>
  <c r="P1331" i="34"/>
  <c r="O1367" i="34"/>
  <c r="P1371" i="34"/>
  <c r="Q1289" i="34"/>
  <c r="Q1328" i="34"/>
  <c r="Q1368" i="34"/>
  <c r="O1290" i="34"/>
  <c r="P1294" i="34"/>
  <c r="Q1329" i="34"/>
  <c r="Q1369" i="34"/>
  <c r="P1287" i="34"/>
  <c r="O1291" i="34"/>
  <c r="P1295" i="34"/>
  <c r="P1326" i="34"/>
  <c r="O1330" i="34"/>
  <c r="P1366" i="34"/>
  <c r="O1370" i="34"/>
  <c r="O844" i="34"/>
  <c r="P1292" i="34"/>
  <c r="O1292" i="34"/>
  <c r="Q1327" i="34"/>
  <c r="Q1367" i="34"/>
  <c r="O1289" i="34"/>
  <c r="P1293" i="34"/>
  <c r="P1324" i="34"/>
  <c r="O1324" i="34"/>
  <c r="P1364" i="34"/>
  <c r="O1364" i="34"/>
  <c r="P1372" i="34"/>
  <c r="O1372" i="34"/>
  <c r="Q1294" i="34"/>
  <c r="P1325" i="34"/>
  <c r="O1329" i="34"/>
  <c r="P1365" i="34"/>
  <c r="O1369" i="34"/>
  <c r="Q1291" i="34"/>
  <c r="Q1326" i="34"/>
  <c r="Q1366" i="34"/>
  <c r="Q1292" i="34"/>
  <c r="O1323" i="34"/>
  <c r="P1327" i="34"/>
  <c r="O1331" i="34"/>
  <c r="P1367" i="34"/>
  <c r="O1371" i="34"/>
  <c r="Q1293" i="34"/>
  <c r="Q1324" i="34"/>
  <c r="Q1364" i="34"/>
  <c r="Q1372" i="34"/>
  <c r="P1290" i="34"/>
  <c r="O1294" i="34"/>
  <c r="Q1325" i="34"/>
  <c r="Q1365" i="34"/>
  <c r="O1287" i="34"/>
  <c r="P1291" i="34"/>
  <c r="O1295" i="34"/>
  <c r="O1326" i="34"/>
  <c r="P1330" i="34"/>
  <c r="O1366" i="34"/>
  <c r="P1370" i="34"/>
  <c r="P844" i="34"/>
  <c r="P1288" i="34"/>
  <c r="O1288" i="34"/>
  <c r="Q1323" i="34"/>
  <c r="Q1331" i="34"/>
  <c r="Q1371" i="34"/>
  <c r="P1289" i="34"/>
  <c r="O1293" i="34"/>
  <c r="P1328" i="34"/>
  <c r="O1328" i="34"/>
  <c r="P1368" i="34"/>
  <c r="O1368" i="34"/>
  <c r="Q1290" i="34"/>
  <c r="O1325" i="34"/>
  <c r="P1329" i="34"/>
  <c r="O1365" i="34"/>
  <c r="P1369" i="34"/>
  <c r="Q1287" i="34"/>
  <c r="Q1295" i="34"/>
  <c r="Q1330" i="34"/>
  <c r="Q1370" i="34"/>
  <c r="Q1070" i="34"/>
  <c r="P1070" i="34"/>
  <c r="O756" i="34"/>
  <c r="P52" i="34"/>
  <c r="O680" i="34"/>
  <c r="O1071" i="34"/>
  <c r="Q64" i="34"/>
  <c r="Q76" i="34"/>
  <c r="P84" i="34"/>
  <c r="Q88" i="34"/>
  <c r="O750" i="34"/>
  <c r="P757" i="34"/>
  <c r="Q30" i="34"/>
  <c r="Q38" i="34"/>
  <c r="P38" i="34"/>
  <c r="P54" i="34"/>
  <c r="Q58" i="34"/>
  <c r="Q695" i="34"/>
  <c r="P695" i="34"/>
  <c r="O1076" i="34"/>
  <c r="Q65" i="34"/>
  <c r="O73" i="34"/>
  <c r="Q73" i="34"/>
  <c r="Q81" i="34"/>
  <c r="O81" i="34"/>
  <c r="Q89" i="34"/>
  <c r="O89" i="34"/>
  <c r="O1054" i="34"/>
  <c r="P1054" i="34"/>
  <c r="Q1058" i="34"/>
  <c r="O758" i="34"/>
  <c r="P31" i="34"/>
  <c r="P39" i="34"/>
  <c r="P50" i="34"/>
  <c r="O55" i="34"/>
  <c r="O59" i="34"/>
  <c r="O685" i="34"/>
  <c r="Q719" i="34"/>
  <c r="P719" i="34"/>
  <c r="O692" i="34"/>
  <c r="P672" i="34"/>
  <c r="Q662" i="34"/>
  <c r="P662" i="34"/>
  <c r="P659" i="34"/>
  <c r="Q739" i="34"/>
  <c r="O747" i="34"/>
  <c r="Q609" i="34"/>
  <c r="O609" i="34"/>
  <c r="O621" i="34"/>
  <c r="Q625" i="34"/>
  <c r="P625" i="34"/>
  <c r="P629" i="34"/>
  <c r="Q633" i="34"/>
  <c r="Q1073" i="34"/>
  <c r="P66" i="34"/>
  <c r="O70" i="34"/>
  <c r="O78" i="34"/>
  <c r="O86" i="34"/>
  <c r="O94" i="34"/>
  <c r="Q1055" i="34"/>
  <c r="O1063" i="34"/>
  <c r="O755" i="34"/>
  <c r="P28" i="34"/>
  <c r="O32" i="34"/>
  <c r="Q36" i="34"/>
  <c r="Q40" i="34"/>
  <c r="P45" i="34"/>
  <c r="Q51" i="34"/>
  <c r="Q56" i="34"/>
  <c r="Q60" i="34"/>
  <c r="P684" i="34"/>
  <c r="Q718" i="34"/>
  <c r="P718" i="34"/>
  <c r="O666" i="34"/>
  <c r="Q663" i="34"/>
  <c r="P663" i="34"/>
  <c r="P660" i="34"/>
  <c r="Q740" i="34"/>
  <c r="O748" i="34"/>
  <c r="Q610" i="34"/>
  <c r="P610" i="34"/>
  <c r="O622" i="34"/>
  <c r="Q626" i="34"/>
  <c r="P626" i="34"/>
  <c r="P630" i="34"/>
  <c r="P67" i="34"/>
  <c r="P75" i="34"/>
  <c r="O75" i="34"/>
  <c r="O87" i="34"/>
  <c r="O1056" i="34"/>
  <c r="P1056" i="34"/>
  <c r="P756" i="34"/>
  <c r="Q33" i="34"/>
  <c r="Q52" i="34"/>
  <c r="O690" i="34"/>
  <c r="Q1071" i="34"/>
  <c r="P1071" i="34"/>
  <c r="O64" i="34"/>
  <c r="P68" i="34"/>
  <c r="O76" i="34"/>
  <c r="O88" i="34"/>
  <c r="O1057" i="34"/>
  <c r="P750" i="34"/>
  <c r="Q757" i="34"/>
  <c r="P30" i="34"/>
  <c r="P42" i="34"/>
  <c r="O54" i="34"/>
  <c r="O1072" i="34"/>
  <c r="Q1076" i="34"/>
  <c r="P1076" i="34"/>
  <c r="P69" i="34"/>
  <c r="O69" i="34"/>
  <c r="P81" i="34"/>
  <c r="P89" i="34"/>
  <c r="P93" i="34"/>
  <c r="O93" i="34"/>
  <c r="Q1054" i="34"/>
  <c r="O1062" i="34"/>
  <c r="O751" i="34"/>
  <c r="P758" i="34"/>
  <c r="P27" i="34"/>
  <c r="O31" i="34"/>
  <c r="Q35" i="34"/>
  <c r="Q39" i="34"/>
  <c r="Q50" i="34"/>
  <c r="Q55" i="34"/>
  <c r="Q59" i="34"/>
  <c r="P59" i="34"/>
  <c r="Q685" i="34"/>
  <c r="P685" i="34"/>
  <c r="O689" i="34"/>
  <c r="Q672" i="34"/>
  <c r="O743" i="34"/>
  <c r="P747" i="34"/>
  <c r="Q605" i="34"/>
  <c r="O605" i="34"/>
  <c r="P609" i="34"/>
  <c r="O617" i="34"/>
  <c r="Q621" i="34"/>
  <c r="P621" i="34"/>
  <c r="Q629" i="34"/>
  <c r="O637" i="34"/>
  <c r="Q70" i="34"/>
  <c r="P74" i="34"/>
  <c r="Q78" i="34"/>
  <c r="P78" i="34"/>
  <c r="Q86" i="34"/>
  <c r="P86" i="34"/>
  <c r="Q94" i="34"/>
  <c r="O1059" i="34"/>
  <c r="Q1063" i="34"/>
  <c r="P1063" i="34"/>
  <c r="P755" i="34"/>
  <c r="P36" i="34"/>
  <c r="O40" i="34"/>
  <c r="O683" i="34"/>
  <c r="Q684" i="34"/>
  <c r="O699" i="34"/>
  <c r="Q666" i="34"/>
  <c r="P666" i="34"/>
  <c r="O744" i="34"/>
  <c r="P748" i="34"/>
  <c r="Q606" i="34"/>
  <c r="O606" i="34"/>
  <c r="O618" i="34"/>
  <c r="Q622" i="34"/>
  <c r="P622" i="34"/>
  <c r="Q630" i="34"/>
  <c r="O638" i="34"/>
  <c r="O79" i="34"/>
  <c r="P87" i="34"/>
  <c r="Q1056" i="34"/>
  <c r="Q756" i="34"/>
  <c r="O52" i="34"/>
  <c r="P680" i="34"/>
  <c r="Q690" i="34"/>
  <c r="P690" i="34"/>
  <c r="Q68" i="34"/>
  <c r="P76" i="34"/>
  <c r="Q84" i="34"/>
  <c r="P88" i="34"/>
  <c r="O1053" i="34"/>
  <c r="Q1057" i="34"/>
  <c r="P1057" i="34"/>
  <c r="Q750" i="34"/>
  <c r="O30" i="34"/>
  <c r="Q42" i="34"/>
  <c r="Q54" i="34"/>
  <c r="P58" i="34"/>
  <c r="O1068" i="34"/>
  <c r="Q1072" i="34"/>
  <c r="P1072" i="34"/>
  <c r="Q69" i="34"/>
  <c r="P73" i="34"/>
  <c r="Q77" i="34"/>
  <c r="O77" i="34"/>
  <c r="Q85" i="34"/>
  <c r="O85" i="34"/>
  <c r="Q93" i="34"/>
  <c r="Q1062" i="34"/>
  <c r="P1062" i="34"/>
  <c r="P751" i="34"/>
  <c r="Q758" i="34"/>
  <c r="P35" i="34"/>
  <c r="P43" i="34"/>
  <c r="O43" i="34"/>
  <c r="O50" i="34"/>
  <c r="O63" i="34"/>
  <c r="P692" i="34"/>
  <c r="Q689" i="34"/>
  <c r="P689" i="34"/>
  <c r="O672" i="34"/>
  <c r="O739" i="34"/>
  <c r="P743" i="34"/>
  <c r="Q747" i="34"/>
  <c r="O837" i="34"/>
  <c r="O601" i="34"/>
  <c r="P605" i="34"/>
  <c r="O613" i="34"/>
  <c r="Q617" i="34"/>
  <c r="P617" i="34"/>
  <c r="O633" i="34"/>
  <c r="P637" i="34"/>
  <c r="O1073" i="34"/>
  <c r="O66" i="34"/>
  <c r="P70" i="34"/>
  <c r="O82" i="34"/>
  <c r="O90" i="34"/>
  <c r="P94" i="34"/>
  <c r="Q1059" i="34"/>
  <c r="P1059" i="34"/>
  <c r="Q755" i="34"/>
  <c r="O847" i="34"/>
  <c r="O28" i="34"/>
  <c r="Q28" i="34"/>
  <c r="Q32" i="34"/>
  <c r="O36" i="34"/>
  <c r="P40" i="34"/>
  <c r="Q45" i="34"/>
  <c r="O45" i="34"/>
  <c r="P56" i="34"/>
  <c r="Q683" i="34"/>
  <c r="P683" i="34"/>
  <c r="O684" i="34"/>
  <c r="O693" i="34"/>
  <c r="Q699" i="34"/>
  <c r="P699" i="34"/>
  <c r="O740" i="34"/>
  <c r="P744" i="34"/>
  <c r="Q748" i="34"/>
  <c r="O862" i="34"/>
  <c r="O1070" i="34"/>
  <c r="Q67" i="34"/>
  <c r="O67" i="34"/>
  <c r="Q75" i="34"/>
  <c r="Q87" i="34"/>
  <c r="O33" i="34"/>
  <c r="P33" i="34"/>
  <c r="Q680" i="34"/>
  <c r="P64" i="34"/>
  <c r="O68" i="34"/>
  <c r="O84" i="34"/>
  <c r="Q1053" i="34"/>
  <c r="P1053" i="34"/>
  <c r="O757" i="34"/>
  <c r="O38" i="34"/>
  <c r="O42" i="34"/>
  <c r="O58" i="34"/>
  <c r="O695" i="34"/>
  <c r="Q1068" i="34"/>
  <c r="P1068" i="34"/>
  <c r="P65" i="34"/>
  <c r="O65" i="34"/>
  <c r="P77" i="34"/>
  <c r="P85" i="34"/>
  <c r="O1058" i="34"/>
  <c r="P1058" i="34"/>
  <c r="Q751" i="34"/>
  <c r="O27" i="34"/>
  <c r="Q27" i="34"/>
  <c r="Q31" i="34"/>
  <c r="O35" i="34"/>
  <c r="O39" i="34"/>
  <c r="Q43" i="34"/>
  <c r="P55" i="34"/>
  <c r="Q63" i="34"/>
  <c r="P63" i="34"/>
  <c r="O719" i="34"/>
  <c r="Q692" i="34"/>
  <c r="O662" i="34"/>
  <c r="Q659" i="34"/>
  <c r="O659" i="34"/>
  <c r="P739" i="34"/>
  <c r="Q743" i="34"/>
  <c r="Q837" i="34"/>
  <c r="P837" i="34"/>
  <c r="Q601" i="34"/>
  <c r="P601" i="34"/>
  <c r="Q613" i="34"/>
  <c r="P613" i="34"/>
  <c r="O625" i="34"/>
  <c r="O629" i="34"/>
  <c r="P633" i="34"/>
  <c r="Q637" i="34"/>
  <c r="P1073" i="34"/>
  <c r="Q66" i="34"/>
  <c r="O74" i="34"/>
  <c r="Q74" i="34"/>
  <c r="Q82" i="34"/>
  <c r="P82" i="34"/>
  <c r="Q90" i="34"/>
  <c r="P90" i="34"/>
  <c r="O1055" i="34"/>
  <c r="P1055" i="34"/>
  <c r="Q847" i="34"/>
  <c r="P847" i="34"/>
  <c r="P32" i="34"/>
  <c r="P51" i="34"/>
  <c r="O51" i="34"/>
  <c r="O56" i="34"/>
  <c r="O60" i="34"/>
  <c r="P60" i="34"/>
  <c r="O718" i="34"/>
  <c r="Q693" i="34"/>
  <c r="P693" i="34"/>
  <c r="O663" i="34"/>
  <c r="Q660" i="34"/>
  <c r="O660" i="34"/>
  <c r="P740" i="34"/>
  <c r="Q744" i="34"/>
  <c r="Q862" i="34"/>
  <c r="P862" i="34"/>
  <c r="P602" i="34"/>
  <c r="O610" i="34"/>
  <c r="Q614" i="34"/>
  <c r="Q602" i="34"/>
  <c r="O602" i="34"/>
  <c r="P618" i="34"/>
  <c r="O626" i="34"/>
  <c r="O630" i="34"/>
  <c r="P638" i="34"/>
  <c r="O1065" i="34"/>
  <c r="P91" i="34"/>
  <c r="Q1064" i="34"/>
  <c r="P1064" i="34"/>
  <c r="O710" i="34"/>
  <c r="Q688" i="34"/>
  <c r="O728" i="34"/>
  <c r="O741" i="34"/>
  <c r="P745" i="34"/>
  <c r="Q749" i="34"/>
  <c r="Q603" i="34"/>
  <c r="O603" i="34"/>
  <c r="P607" i="34"/>
  <c r="P615" i="34"/>
  <c r="Q619" i="34"/>
  <c r="O623" i="34"/>
  <c r="Q627" i="34"/>
  <c r="O635" i="34"/>
  <c r="P639" i="34"/>
  <c r="O1069" i="34"/>
  <c r="O1066" i="34"/>
  <c r="Q1074" i="34"/>
  <c r="P1074" i="34"/>
  <c r="P83" i="34"/>
  <c r="O1060" i="34"/>
  <c r="Q817" i="34"/>
  <c r="P817" i="34"/>
  <c r="P37" i="34"/>
  <c r="P46" i="34"/>
  <c r="O57" i="34"/>
  <c r="O721" i="34"/>
  <c r="Q1067" i="34"/>
  <c r="P1067" i="34"/>
  <c r="Q80" i="34"/>
  <c r="Q1061" i="34"/>
  <c r="O798" i="34"/>
  <c r="Q34" i="34"/>
  <c r="P686" i="34"/>
  <c r="O737" i="34"/>
  <c r="O746" i="34"/>
  <c r="O608" i="34"/>
  <c r="P624" i="34"/>
  <c r="Q620" i="34"/>
  <c r="O636" i="34"/>
  <c r="P1242" i="34"/>
  <c r="P606" i="34"/>
  <c r="O614" i="34"/>
  <c r="Q618" i="34"/>
  <c r="O634" i="34"/>
  <c r="Q638" i="34"/>
  <c r="P1065" i="34"/>
  <c r="Q79" i="34"/>
  <c r="P29" i="34"/>
  <c r="Q41" i="34"/>
  <c r="O41" i="34"/>
  <c r="P61" i="34"/>
  <c r="Q710" i="34"/>
  <c r="P710" i="34"/>
  <c r="O688" i="34"/>
  <c r="Q661" i="34"/>
  <c r="O661" i="34"/>
  <c r="P741" i="34"/>
  <c r="Q745" i="34"/>
  <c r="O599" i="34"/>
  <c r="P603" i="34"/>
  <c r="P611" i="34"/>
  <c r="Q615" i="34"/>
  <c r="O619" i="34"/>
  <c r="O631" i="34"/>
  <c r="P635" i="34"/>
  <c r="Q639" i="34"/>
  <c r="P1069" i="34"/>
  <c r="Q1066" i="34"/>
  <c r="P1066" i="34"/>
  <c r="P71" i="34"/>
  <c r="Q83" i="34"/>
  <c r="P95" i="34"/>
  <c r="Q1060" i="34"/>
  <c r="P1060" i="34"/>
  <c r="Q46" i="34"/>
  <c r="Q57" i="34"/>
  <c r="Q721" i="34"/>
  <c r="P721" i="34"/>
  <c r="P72" i="34"/>
  <c r="O80" i="34"/>
  <c r="P92" i="34"/>
  <c r="P34" i="34"/>
  <c r="P48" i="34"/>
  <c r="O62" i="34"/>
  <c r="O702" i="34"/>
  <c r="Q670" i="34"/>
  <c r="P670" i="34"/>
  <c r="P737" i="34"/>
  <c r="O742" i="34"/>
  <c r="P746" i="34"/>
  <c r="Q604" i="34"/>
  <c r="O604" i="34"/>
  <c r="P608" i="34"/>
  <c r="O616" i="34"/>
  <c r="P614" i="34"/>
  <c r="P634" i="34"/>
  <c r="Q1065" i="34"/>
  <c r="Q91" i="34"/>
  <c r="O91" i="34"/>
  <c r="P41" i="34"/>
  <c r="O61" i="34"/>
  <c r="P728" i="34"/>
  <c r="Q657" i="34"/>
  <c r="O657" i="34"/>
  <c r="P661" i="34"/>
  <c r="Q741" i="34"/>
  <c r="O749" i="34"/>
  <c r="Q599" i="34"/>
  <c r="P599" i="34"/>
  <c r="Q611" i="34"/>
  <c r="O615" i="34"/>
  <c r="P623" i="34"/>
  <c r="O627" i="34"/>
  <c r="P631" i="34"/>
  <c r="Q635" i="34"/>
  <c r="Q1069" i="34"/>
  <c r="O46" i="34"/>
  <c r="O1075" i="34"/>
  <c r="Q72" i="34"/>
  <c r="O72" i="34"/>
  <c r="P80" i="34"/>
  <c r="Q92" i="34"/>
  <c r="O1061" i="34"/>
  <c r="O34" i="34"/>
  <c r="Q62" i="34"/>
  <c r="O691" i="34"/>
  <c r="Q702" i="34"/>
  <c r="P702" i="34"/>
  <c r="Q737" i="34"/>
  <c r="O738" i="34"/>
  <c r="P742" i="34"/>
  <c r="Q746" i="34"/>
  <c r="O845" i="34"/>
  <c r="O600" i="34"/>
  <c r="P604" i="34"/>
  <c r="O612" i="34"/>
  <c r="Q616" i="34"/>
  <c r="P616" i="34"/>
  <c r="O632" i="34"/>
  <c r="P636" i="34"/>
  <c r="P1241" i="34"/>
  <c r="Q1242" i="34"/>
  <c r="Q634" i="34"/>
  <c r="P79" i="34"/>
  <c r="O1064" i="34"/>
  <c r="O29" i="34"/>
  <c r="Q29" i="34"/>
  <c r="Q61" i="34"/>
  <c r="P688" i="34"/>
  <c r="Q728" i="34"/>
  <c r="P657" i="34"/>
  <c r="O745" i="34"/>
  <c r="P749" i="34"/>
  <c r="Q607" i="34"/>
  <c r="O607" i="34"/>
  <c r="O611" i="34"/>
  <c r="P619" i="34"/>
  <c r="Q623" i="34"/>
  <c r="P627" i="34"/>
  <c r="Q631" i="34"/>
  <c r="O639" i="34"/>
  <c r="O1074" i="34"/>
  <c r="Q71" i="34"/>
  <c r="O71" i="34"/>
  <c r="O83" i="34"/>
  <c r="Q95" i="34"/>
  <c r="O95" i="34"/>
  <c r="O817" i="34"/>
  <c r="Q37" i="34"/>
  <c r="O37" i="34"/>
  <c r="P57" i="34"/>
  <c r="O1067" i="34"/>
  <c r="Q1075" i="34"/>
  <c r="P1075" i="34"/>
  <c r="O92" i="34"/>
  <c r="P1061" i="34"/>
  <c r="Q798" i="34"/>
  <c r="P798" i="34"/>
  <c r="O48" i="34"/>
  <c r="P62" i="34"/>
  <c r="O686" i="34"/>
  <c r="Q691" i="34"/>
  <c r="P691" i="34"/>
  <c r="Q658" i="34"/>
  <c r="O658" i="34"/>
  <c r="P738" i="34"/>
  <c r="Q742" i="34"/>
  <c r="Q845" i="34"/>
  <c r="P845" i="34"/>
  <c r="Q600" i="34"/>
  <c r="P600" i="34"/>
  <c r="Q612" i="34"/>
  <c r="P612" i="34"/>
  <c r="O624" i="34"/>
  <c r="O628" i="34"/>
  <c r="P632" i="34"/>
  <c r="Q636" i="34"/>
  <c r="Q1241" i="34"/>
  <c r="O1242" i="34"/>
  <c r="Q48" i="34"/>
  <c r="Q686" i="34"/>
  <c r="O670" i="34"/>
  <c r="P658" i="34"/>
  <c r="Q738" i="34"/>
  <c r="Q608" i="34"/>
  <c r="O620" i="34"/>
  <c r="Q624" i="34"/>
  <c r="P628" i="34"/>
  <c r="Q632" i="34"/>
  <c r="O1241" i="34"/>
  <c r="P620" i="34"/>
  <c r="Q628" i="34"/>
  <c r="Q175" i="34"/>
  <c r="P175" i="34"/>
  <c r="O176" i="34"/>
  <c r="Q176" i="34"/>
  <c r="P176" i="34"/>
  <c r="O175" i="34"/>
  <c r="Q117" i="34"/>
  <c r="P117" i="34"/>
  <c r="O117" i="34"/>
  <c r="P1320" i="34"/>
  <c r="O1320" i="34"/>
  <c r="P1352" i="34"/>
  <c r="O1352" i="34"/>
  <c r="Q1395" i="34"/>
  <c r="P1395" i="34"/>
  <c r="P1321" i="34"/>
  <c r="O1349" i="34"/>
  <c r="P1353" i="34"/>
  <c r="P1392" i="34"/>
  <c r="O1392" i="34"/>
  <c r="Q1346" i="34"/>
  <c r="O1389" i="34"/>
  <c r="P1393" i="34"/>
  <c r="Q1347" i="34"/>
  <c r="Q1390" i="34"/>
  <c r="Q1391" i="34"/>
  <c r="O1321" i="34"/>
  <c r="P1349" i="34"/>
  <c r="O1353" i="34"/>
  <c r="P1396" i="34"/>
  <c r="O1396" i="34"/>
  <c r="Q1350" i="34"/>
  <c r="P1389" i="34"/>
  <c r="O1393" i="34"/>
  <c r="Q1351" i="34"/>
  <c r="Q1394" i="34"/>
  <c r="Q1320" i="34"/>
  <c r="Q1352" i="34"/>
  <c r="O1391" i="34"/>
  <c r="O1395" i="34"/>
  <c r="Q1321" i="34"/>
  <c r="Q1353" i="34"/>
  <c r="Q1392" i="34"/>
  <c r="O1346" i="34"/>
  <c r="P1350" i="34"/>
  <c r="Q1393" i="34"/>
  <c r="P1347" i="34"/>
  <c r="O1351" i="34"/>
  <c r="O1390" i="34"/>
  <c r="P1394" i="34"/>
  <c r="P1348" i="34"/>
  <c r="Q1348" i="34"/>
  <c r="P1391" i="34"/>
  <c r="Q1349" i="34"/>
  <c r="Q1396" i="34"/>
  <c r="P1346" i="34"/>
  <c r="O1350" i="34"/>
  <c r="Q1389" i="34"/>
  <c r="O1347" i="34"/>
  <c r="P1351" i="34"/>
  <c r="P1390" i="34"/>
  <c r="O1394" i="34"/>
  <c r="O1348" i="34"/>
  <c r="O640" i="34"/>
  <c r="Q644" i="34"/>
  <c r="P644" i="34"/>
  <c r="Q656" i="34"/>
  <c r="O656" i="34"/>
  <c r="P736" i="34"/>
  <c r="P700" i="34"/>
  <c r="O753" i="34"/>
  <c r="O799" i="34"/>
  <c r="P824" i="34"/>
  <c r="Q864" i="34"/>
  <c r="O808" i="34"/>
  <c r="Q770" i="34"/>
  <c r="Q861" i="34"/>
  <c r="P861" i="34"/>
  <c r="P762" i="34"/>
  <c r="O645" i="34"/>
  <c r="P649" i="34"/>
  <c r="P664" i="34"/>
  <c r="Q704" i="34"/>
  <c r="Q859" i="34"/>
  <c r="P859" i="34"/>
  <c r="O773" i="34"/>
  <c r="Q766" i="34"/>
  <c r="O858" i="34"/>
  <c r="O781" i="34"/>
  <c r="Q650" i="34"/>
  <c r="O650" i="34"/>
  <c r="P654" i="34"/>
  <c r="O713" i="34"/>
  <c r="Q731" i="34"/>
  <c r="P731" i="34"/>
  <c r="P759" i="34"/>
  <c r="Q760" i="34"/>
  <c r="O821" i="34"/>
  <c r="Q819" i="34"/>
  <c r="P819" i="34"/>
  <c r="O868" i="34"/>
  <c r="Q805" i="34"/>
  <c r="P805" i="34"/>
  <c r="Q1078" i="34"/>
  <c r="P1078" i="34"/>
  <c r="Q643" i="34"/>
  <c r="P643" i="34"/>
  <c r="Q655" i="34"/>
  <c r="O655" i="34"/>
  <c r="O681" i="34"/>
  <c r="O752" i="34"/>
  <c r="P761" i="34"/>
  <c r="O846" i="34"/>
  <c r="O763" i="34"/>
  <c r="Q785" i="34"/>
  <c r="P785" i="34"/>
  <c r="O831" i="34"/>
  <c r="Q850" i="34"/>
  <c r="P850" i="34"/>
  <c r="P779" i="34"/>
  <c r="O1247" i="34"/>
  <c r="O1314" i="34"/>
  <c r="P1318" i="34"/>
  <c r="Q1340" i="34"/>
  <c r="P1383" i="34"/>
  <c r="O1387" i="34"/>
  <c r="O1306" i="34"/>
  <c r="P1310" i="34"/>
  <c r="O1338" i="34"/>
  <c r="O1379" i="34"/>
  <c r="P1375" i="34"/>
  <c r="P1362" i="34"/>
  <c r="O1358" i="34"/>
  <c r="Q1332" i="34"/>
  <c r="P1302" i="34"/>
  <c r="O1298" i="34"/>
  <c r="Q1281" i="34"/>
  <c r="P1266" i="34"/>
  <c r="O1262" i="34"/>
  <c r="P1258" i="34"/>
  <c r="O1254" i="34"/>
  <c r="Q1124" i="34"/>
  <c r="Q1132" i="34"/>
  <c r="Q1140" i="34"/>
  <c r="Q1148" i="34"/>
  <c r="P1315" i="34"/>
  <c r="O1319" i="34"/>
  <c r="Q1345" i="34"/>
  <c r="P640" i="34"/>
  <c r="Q652" i="34"/>
  <c r="O652" i="34"/>
  <c r="P656" i="34"/>
  <c r="Q736" i="34"/>
  <c r="P708" i="34"/>
  <c r="Q700" i="34"/>
  <c r="P753" i="34"/>
  <c r="O855" i="34"/>
  <c r="Q824" i="34"/>
  <c r="O864" i="34"/>
  <c r="O765" i="34"/>
  <c r="Q762" i="34"/>
  <c r="O870" i="34"/>
  <c r="O641" i="34"/>
  <c r="Q645" i="34"/>
  <c r="P645" i="34"/>
  <c r="Q664" i="34"/>
  <c r="O704" i="34"/>
  <c r="O725" i="34"/>
  <c r="O754" i="34"/>
  <c r="O806" i="34"/>
  <c r="O767" i="34"/>
  <c r="P773" i="34"/>
  <c r="Q858" i="34"/>
  <c r="P858" i="34"/>
  <c r="P781" i="34"/>
  <c r="O1077" i="34"/>
  <c r="O646" i="34"/>
  <c r="P650" i="34"/>
  <c r="O665" i="34"/>
  <c r="Q713" i="34"/>
  <c r="P713" i="34"/>
  <c r="Q759" i="34"/>
  <c r="Q821" i="34"/>
  <c r="P821" i="34"/>
  <c r="O839" i="34"/>
  <c r="O775" i="34"/>
  <c r="O830" i="34"/>
  <c r="O772" i="34"/>
  <c r="Q651" i="34"/>
  <c r="O651" i="34"/>
  <c r="P655" i="34"/>
  <c r="O714" i="34"/>
  <c r="Q681" i="34"/>
  <c r="P681" i="34"/>
  <c r="P752" i="34"/>
  <c r="Q761" i="34"/>
  <c r="P840" i="34"/>
  <c r="Q846" i="34"/>
  <c r="P846" i="34"/>
  <c r="P763" i="34"/>
  <c r="Q831" i="34"/>
  <c r="P831" i="34"/>
  <c r="Q779" i="34"/>
  <c r="O843" i="34"/>
  <c r="Q1247" i="34"/>
  <c r="Q1318" i="34"/>
  <c r="P1344" i="34"/>
  <c r="O1344" i="34"/>
  <c r="Q1387" i="34"/>
  <c r="Q1310" i="34"/>
  <c r="Q1379" i="34"/>
  <c r="Q1362" i="34"/>
  <c r="Q640" i="34"/>
  <c r="O648" i="34"/>
  <c r="P652" i="34"/>
  <c r="Q708" i="34"/>
  <c r="O700" i="34"/>
  <c r="Q753" i="34"/>
  <c r="Q855" i="34"/>
  <c r="O824" i="34"/>
  <c r="P808" i="34"/>
  <c r="O770" i="34"/>
  <c r="P765" i="34"/>
  <c r="Q870" i="34"/>
  <c r="P870" i="34"/>
  <c r="P641" i="34"/>
  <c r="Q653" i="34"/>
  <c r="O653" i="34"/>
  <c r="O664" i="34"/>
  <c r="O709" i="34"/>
  <c r="Q725" i="34"/>
  <c r="P725" i="34"/>
  <c r="P754" i="34"/>
  <c r="O833" i="34"/>
  <c r="Q806" i="34"/>
  <c r="P806" i="34"/>
  <c r="P767" i="34"/>
  <c r="Q773" i="34"/>
  <c r="O803" i="34"/>
  <c r="O766" i="34"/>
  <c r="Q781" i="34"/>
  <c r="P1077" i="34"/>
  <c r="O642" i="34"/>
  <c r="Q646" i="34"/>
  <c r="P646" i="34"/>
  <c r="Q665" i="34"/>
  <c r="P665" i="34"/>
  <c r="O760" i="34"/>
  <c r="P868" i="34"/>
  <c r="Q839" i="34"/>
  <c r="P775" i="34"/>
  <c r="O829" i="34"/>
  <c r="Q830" i="34"/>
  <c r="P830" i="34"/>
  <c r="P772" i="34"/>
  <c r="O647" i="34"/>
  <c r="P651" i="34"/>
  <c r="O667" i="34"/>
  <c r="Q714" i="34"/>
  <c r="P714" i="34"/>
  <c r="Q752" i="34"/>
  <c r="Q840" i="34"/>
  <c r="Q763" i="34"/>
  <c r="O644" i="34"/>
  <c r="Q648" i="34"/>
  <c r="P648" i="34"/>
  <c r="O736" i="34"/>
  <c r="O708" i="34"/>
  <c r="Q799" i="34"/>
  <c r="P799" i="34"/>
  <c r="P855" i="34"/>
  <c r="P864" i="34"/>
  <c r="Q808" i="34"/>
  <c r="P770" i="34"/>
  <c r="Q765" i="34"/>
  <c r="O861" i="34"/>
  <c r="O762" i="34"/>
  <c r="Q641" i="34"/>
  <c r="Q649" i="34"/>
  <c r="O649" i="34"/>
  <c r="P653" i="34"/>
  <c r="P704" i="34"/>
  <c r="Q709" i="34"/>
  <c r="P709" i="34"/>
  <c r="Q754" i="34"/>
  <c r="O859" i="34"/>
  <c r="Q833" i="34"/>
  <c r="P833" i="34"/>
  <c r="Q767" i="34"/>
  <c r="Q803" i="34"/>
  <c r="P803" i="34"/>
  <c r="P766" i="34"/>
  <c r="Q1077" i="34"/>
  <c r="Q642" i="34"/>
  <c r="P642" i="34"/>
  <c r="Q654" i="34"/>
  <c r="O654" i="34"/>
  <c r="O731" i="34"/>
  <c r="O759" i="34"/>
  <c r="P760" i="34"/>
  <c r="O819" i="34"/>
  <c r="Q868" i="34"/>
  <c r="P839" i="34"/>
  <c r="Q775" i="34"/>
  <c r="O805" i="34"/>
  <c r="Q829" i="34"/>
  <c r="P829" i="34"/>
  <c r="Q772" i="34"/>
  <c r="O1078" i="34"/>
  <c r="O643" i="34"/>
  <c r="Q647" i="34"/>
  <c r="P647" i="34"/>
  <c r="Q667" i="34"/>
  <c r="P667" i="34"/>
  <c r="O761" i="34"/>
  <c r="O840" i="34"/>
  <c r="O785" i="34"/>
  <c r="O790" i="34"/>
  <c r="O850" i="34"/>
  <c r="O779" i="34"/>
  <c r="Q1314" i="34"/>
  <c r="P1340" i="34"/>
  <c r="O1340" i="34"/>
  <c r="Q1383" i="34"/>
  <c r="Q1306" i="34"/>
  <c r="Q1338" i="34"/>
  <c r="Q1375" i="34"/>
  <c r="Q1358" i="34"/>
  <c r="P1332" i="34"/>
  <c r="O1332" i="34"/>
  <c r="Q1298" i="34"/>
  <c r="P1281" i="34"/>
  <c r="O1277" i="34"/>
  <c r="Q1262" i="34"/>
  <c r="Q1254" i="34"/>
  <c r="Q1120" i="34"/>
  <c r="P1124" i="34"/>
  <c r="O1124" i="34"/>
  <c r="P1132" i="34"/>
  <c r="O1132" i="34"/>
  <c r="P1140" i="34"/>
  <c r="Q790" i="34"/>
  <c r="P790" i="34"/>
  <c r="O1310" i="34"/>
  <c r="O1362" i="34"/>
  <c r="Q1336" i="34"/>
  <c r="O1258" i="34"/>
  <c r="O1120" i="34"/>
  <c r="P1128" i="34"/>
  <c r="O1128" i="34"/>
  <c r="Q1144" i="34"/>
  <c r="O1148" i="34"/>
  <c r="Q1315" i="34"/>
  <c r="P1341" i="34"/>
  <c r="O1345" i="34"/>
  <c r="Q1388" i="34"/>
  <c r="O1307" i="34"/>
  <c r="P1311" i="34"/>
  <c r="O1339" i="34"/>
  <c r="O1378" i="34"/>
  <c r="P1374" i="34"/>
  <c r="Q1357" i="34"/>
  <c r="P1335" i="34"/>
  <c r="Q1305" i="34"/>
  <c r="Q1297" i="34"/>
  <c r="Q1280" i="34"/>
  <c r="Q1261" i="34"/>
  <c r="O1121" i="34"/>
  <c r="Q1129" i="34"/>
  <c r="Q1137" i="34"/>
  <c r="Q1145" i="34"/>
  <c r="Q1153" i="34"/>
  <c r="Q1248" i="34"/>
  <c r="O1342" i="34"/>
  <c r="Q1381" i="34"/>
  <c r="O1312" i="34"/>
  <c r="Q1253" i="34"/>
  <c r="Q1373" i="34"/>
  <c r="Q1360" i="34"/>
  <c r="O1334" i="34"/>
  <c r="Q1300" i="34"/>
  <c r="P1279" i="34"/>
  <c r="O1275" i="34"/>
  <c r="Q1264" i="34"/>
  <c r="Q1256" i="34"/>
  <c r="O1122" i="34"/>
  <c r="P1126" i="34"/>
  <c r="O1130" i="34"/>
  <c r="P1134" i="34"/>
  <c r="O1138" i="34"/>
  <c r="P1142" i="34"/>
  <c r="O1146" i="34"/>
  <c r="P1150" i="34"/>
  <c r="O1154" i="34"/>
  <c r="Q1249" i="34"/>
  <c r="O1343" i="34"/>
  <c r="O1382" i="34"/>
  <c r="P1386" i="34"/>
  <c r="Q1313" i="34"/>
  <c r="Q1380" i="34"/>
  <c r="P1363" i="34"/>
  <c r="O1359" i="34"/>
  <c r="Q1333" i="34"/>
  <c r="P1303" i="34"/>
  <c r="O1299" i="34"/>
  <c r="O1282" i="34"/>
  <c r="P1278" i="34"/>
  <c r="P1267" i="34"/>
  <c r="O1263" i="34"/>
  <c r="P1259" i="34"/>
  <c r="O1255" i="34"/>
  <c r="O1123" i="34"/>
  <c r="P1127" i="34"/>
  <c r="P843" i="34"/>
  <c r="O1318" i="34"/>
  <c r="O1383" i="34"/>
  <c r="P1306" i="34"/>
  <c r="P1338" i="34"/>
  <c r="O1375" i="34"/>
  <c r="P1358" i="34"/>
  <c r="O1302" i="34"/>
  <c r="O1281" i="34"/>
  <c r="Q1266" i="34"/>
  <c r="P1262" i="34"/>
  <c r="P1120" i="34"/>
  <c r="Q1128" i="34"/>
  <c r="P1136" i="34"/>
  <c r="O1136" i="34"/>
  <c r="O1140" i="34"/>
  <c r="P1148" i="34"/>
  <c r="Q1319" i="34"/>
  <c r="P1319" i="34"/>
  <c r="Q1341" i="34"/>
  <c r="P1384" i="34"/>
  <c r="O1384" i="34"/>
  <c r="Q1307" i="34"/>
  <c r="Q1339" i="34"/>
  <c r="Q1374" i="34"/>
  <c r="P1361" i="34"/>
  <c r="O1357" i="34"/>
  <c r="O1305" i="34"/>
  <c r="P1301" i="34"/>
  <c r="O1297" i="34"/>
  <c r="P1276" i="34"/>
  <c r="O1276" i="34"/>
  <c r="P1265" i="34"/>
  <c r="O1261" i="34"/>
  <c r="P1257" i="34"/>
  <c r="Q1121" i="34"/>
  <c r="P1121" i="34"/>
  <c r="P1125" i="34"/>
  <c r="O1129" i="34"/>
  <c r="P1133" i="34"/>
  <c r="O1137" i="34"/>
  <c r="P1141" i="34"/>
  <c r="O1145" i="34"/>
  <c r="P1149" i="34"/>
  <c r="O1153" i="34"/>
  <c r="P1316" i="34"/>
  <c r="O1316" i="34"/>
  <c r="O1381" i="34"/>
  <c r="P1385" i="34"/>
  <c r="P1308" i="34"/>
  <c r="O1308" i="34"/>
  <c r="Q1312" i="34"/>
  <c r="O1253" i="34"/>
  <c r="P1377" i="34"/>
  <c r="O1373" i="34"/>
  <c r="P1356" i="34"/>
  <c r="O1356" i="34"/>
  <c r="P1304" i="34"/>
  <c r="O1304" i="34"/>
  <c r="P1296" i="34"/>
  <c r="O1296" i="34"/>
  <c r="Q1275" i="34"/>
  <c r="P1260" i="34"/>
  <c r="O1260" i="34"/>
  <c r="P1118" i="34"/>
  <c r="Q1126" i="34"/>
  <c r="Q1134" i="34"/>
  <c r="Q1142" i="34"/>
  <c r="Q1150" i="34"/>
  <c r="O1249" i="34"/>
  <c r="P1317" i="34"/>
  <c r="Q1343" i="34"/>
  <c r="Q1386" i="34"/>
  <c r="P1309" i="34"/>
  <c r="O1313" i="34"/>
  <c r="P1376" i="34"/>
  <c r="O1376" i="34"/>
  <c r="Q1359" i="34"/>
  <c r="P1337" i="34"/>
  <c r="O1333" i="34"/>
  <c r="Q1299" i="34"/>
  <c r="Q1278" i="34"/>
  <c r="Q1263" i="34"/>
  <c r="Q1255" i="34"/>
  <c r="P1119" i="34"/>
  <c r="Q1123" i="34"/>
  <c r="Q843" i="34"/>
  <c r="P1314" i="34"/>
  <c r="P1387" i="34"/>
  <c r="P1379" i="34"/>
  <c r="P1277" i="34"/>
  <c r="Q1258" i="34"/>
  <c r="P1254" i="34"/>
  <c r="Q1136" i="34"/>
  <c r="P1152" i="34"/>
  <c r="O1152" i="34"/>
  <c r="O1341" i="34"/>
  <c r="P1345" i="34"/>
  <c r="Q1384" i="34"/>
  <c r="P1307" i="34"/>
  <c r="O1311" i="34"/>
  <c r="P1339" i="34"/>
  <c r="P1378" i="34"/>
  <c r="O1374" i="34"/>
  <c r="Q1361" i="34"/>
  <c r="O1335" i="34"/>
  <c r="Q1301" i="34"/>
  <c r="Q1276" i="34"/>
  <c r="Q1265" i="34"/>
  <c r="Q1257" i="34"/>
  <c r="Q1125" i="34"/>
  <c r="Q1133" i="34"/>
  <c r="Q1141" i="34"/>
  <c r="Q1149" i="34"/>
  <c r="Q1316" i="34"/>
  <c r="P1342" i="34"/>
  <c r="Q1385" i="34"/>
  <c r="Q1308" i="34"/>
  <c r="Q1377" i="34"/>
  <c r="Q1356" i="34"/>
  <c r="P1334" i="34"/>
  <c r="Q1304" i="34"/>
  <c r="Q1296" i="34"/>
  <c r="O1279" i="34"/>
  <c r="P1275" i="34"/>
  <c r="Q1260" i="34"/>
  <c r="O1118" i="34"/>
  <c r="P1122" i="34"/>
  <c r="O1126" i="34"/>
  <c r="P1130" i="34"/>
  <c r="O1134" i="34"/>
  <c r="P1138" i="34"/>
  <c r="O1142" i="34"/>
  <c r="P1146" i="34"/>
  <c r="O1150" i="34"/>
  <c r="P1154" i="34"/>
  <c r="Q1317" i="34"/>
  <c r="P1343" i="34"/>
  <c r="P1382" i="34"/>
  <c r="O1386" i="34"/>
  <c r="Q1309" i="34"/>
  <c r="Q1376" i="34"/>
  <c r="O1363" i="34"/>
  <c r="P1359" i="34"/>
  <c r="Q1337" i="34"/>
  <c r="O1303" i="34"/>
  <c r="P1299" i="34"/>
  <c r="P1282" i="34"/>
  <c r="O1278" i="34"/>
  <c r="O1267" i="34"/>
  <c r="P1263" i="34"/>
  <c r="O1259" i="34"/>
  <c r="P1255" i="34"/>
  <c r="Q1119" i="34"/>
  <c r="P1123" i="34"/>
  <c r="P1247" i="34"/>
  <c r="Q1344" i="34"/>
  <c r="P1336" i="34"/>
  <c r="O1336" i="34"/>
  <c r="Q1302" i="34"/>
  <c r="P1298" i="34"/>
  <c r="Q1277" i="34"/>
  <c r="O1266" i="34"/>
  <c r="P1144" i="34"/>
  <c r="O1144" i="34"/>
  <c r="Q1152" i="34"/>
  <c r="O1315" i="34"/>
  <c r="P1388" i="34"/>
  <c r="O1388" i="34"/>
  <c r="Q1311" i="34"/>
  <c r="Q1378" i="34"/>
  <c r="O1361" i="34"/>
  <c r="P1357" i="34"/>
  <c r="Q1335" i="34"/>
  <c r="P1305" i="34"/>
  <c r="O1301" i="34"/>
  <c r="P1297" i="34"/>
  <c r="P1280" i="34"/>
  <c r="O1280" i="34"/>
  <c r="O1265" i="34"/>
  <c r="P1261" i="34"/>
  <c r="O1257" i="34"/>
  <c r="O1125" i="34"/>
  <c r="P1129" i="34"/>
  <c r="O1133" i="34"/>
  <c r="P1137" i="34"/>
  <c r="O1141" i="34"/>
  <c r="P1145" i="34"/>
  <c r="O1149" i="34"/>
  <c r="P1153" i="34"/>
  <c r="P1248" i="34"/>
  <c r="O1248" i="34"/>
  <c r="Q1342" i="34"/>
  <c r="P1381" i="34"/>
  <c r="O1385" i="34"/>
  <c r="P1312" i="34"/>
  <c r="P1253" i="34"/>
  <c r="O1377" i="34"/>
  <c r="P1373" i="34"/>
  <c r="P1360" i="34"/>
  <c r="O1360" i="34"/>
  <c r="Q1334" i="34"/>
  <c r="P1300" i="34"/>
  <c r="O1300" i="34"/>
  <c r="Q1279" i="34"/>
  <c r="P1264" i="34"/>
  <c r="O1264" i="34"/>
  <c r="P1256" i="34"/>
  <c r="O1256" i="34"/>
  <c r="Q1118" i="34"/>
  <c r="Q1122" i="34"/>
  <c r="Q1130" i="34"/>
  <c r="Q1138" i="34"/>
  <c r="Q1146" i="34"/>
  <c r="Q1154" i="34"/>
  <c r="P1249" i="34"/>
  <c r="O1317" i="34"/>
  <c r="Q1382" i="34"/>
  <c r="O1309" i="34"/>
  <c r="P1313" i="34"/>
  <c r="P1380" i="34"/>
  <c r="O1380" i="34"/>
  <c r="Q1363" i="34"/>
  <c r="O1337" i="34"/>
  <c r="P1333" i="34"/>
  <c r="Q1303" i="34"/>
  <c r="Q1282" i="34"/>
  <c r="Q1267" i="34"/>
  <c r="Q1259" i="34"/>
  <c r="O1119" i="34"/>
  <c r="Q1127" i="34"/>
  <c r="Q1135" i="34"/>
  <c r="Q1143" i="34"/>
  <c r="Q1151" i="34"/>
  <c r="P1116" i="34"/>
  <c r="O1116" i="34"/>
  <c r="P1113" i="34"/>
  <c r="O1117" i="34"/>
  <c r="Q1115" i="34"/>
  <c r="O1080" i="34"/>
  <c r="O1127" i="34"/>
  <c r="P1135" i="34"/>
  <c r="O1139" i="34"/>
  <c r="Q1147" i="34"/>
  <c r="O1151" i="34"/>
  <c r="P1243" i="34"/>
  <c r="Q1117" i="34"/>
  <c r="O1114" i="34"/>
  <c r="Q1080" i="34"/>
  <c r="P1084" i="34"/>
  <c r="O1084" i="34"/>
  <c r="Q1092" i="34"/>
  <c r="P1096" i="34"/>
  <c r="Q1100" i="34"/>
  <c r="Q1108" i="34"/>
  <c r="P1085" i="34"/>
  <c r="Q1089" i="34"/>
  <c r="P1097" i="34"/>
  <c r="O1101" i="34"/>
  <c r="Q1105" i="34"/>
  <c r="Q1082" i="34"/>
  <c r="O1082" i="34"/>
  <c r="P1090" i="34"/>
  <c r="O1090" i="34"/>
  <c r="O1094" i="34"/>
  <c r="O1098" i="34"/>
  <c r="P1106" i="34"/>
  <c r="P1110" i="34"/>
  <c r="Q1083" i="34"/>
  <c r="O1087" i="34"/>
  <c r="P1087" i="34"/>
  <c r="Q1091" i="34"/>
  <c r="P1091" i="34"/>
  <c r="P1099" i="34"/>
  <c r="O1103" i="34"/>
  <c r="Q1103" i="34"/>
  <c r="O1131" i="34"/>
  <c r="Q1139" i="34"/>
  <c r="O1143" i="34"/>
  <c r="P1147" i="34"/>
  <c r="Q1116" i="34"/>
  <c r="O1113" i="34"/>
  <c r="P1115" i="34"/>
  <c r="P1088" i="34"/>
  <c r="Q1104" i="34"/>
  <c r="O1104" i="34"/>
  <c r="P1108" i="34"/>
  <c r="P1112" i="34"/>
  <c r="P1081" i="34"/>
  <c r="O1085" i="34"/>
  <c r="P1089" i="34"/>
  <c r="Q1093" i="34"/>
  <c r="O1097" i="34"/>
  <c r="P1101" i="34"/>
  <c r="P1109" i="34"/>
  <c r="Q1109" i="34"/>
  <c r="P1094" i="34"/>
  <c r="Q1094" i="34"/>
  <c r="O1102" i="34"/>
  <c r="Q1106" i="34"/>
  <c r="O1110" i="34"/>
  <c r="P1079" i="34"/>
  <c r="O1091" i="34"/>
  <c r="P1095" i="34"/>
  <c r="Q1099" i="34"/>
  <c r="O1107" i="34"/>
  <c r="P1107" i="34"/>
  <c r="P1111" i="34"/>
  <c r="Q1131" i="34"/>
  <c r="O1135" i="34"/>
  <c r="P1139" i="34"/>
  <c r="P1151" i="34"/>
  <c r="O1243" i="34"/>
  <c r="P1114" i="34"/>
  <c r="P1080" i="34"/>
  <c r="Q1084" i="34"/>
  <c r="O1088" i="34"/>
  <c r="P1092" i="34"/>
  <c r="O1100" i="34"/>
  <c r="P1104" i="34"/>
  <c r="Q1081" i="34"/>
  <c r="O1081" i="34"/>
  <c r="O1089" i="34"/>
  <c r="P1093" i="34"/>
  <c r="Q1097" i="34"/>
  <c r="P1105" i="34"/>
  <c r="P1082" i="34"/>
  <c r="Q1086" i="34"/>
  <c r="P1098" i="34"/>
  <c r="Q1102" i="34"/>
  <c r="O1106" i="34"/>
  <c r="O1079" i="34"/>
  <c r="P1083" i="34"/>
  <c r="O1095" i="34"/>
  <c r="Q1095" i="34"/>
  <c r="Q1107" i="34"/>
  <c r="Q1111" i="34"/>
  <c r="O1111" i="34"/>
  <c r="P1131" i="34"/>
  <c r="P1143" i="34"/>
  <c r="O1147" i="34"/>
  <c r="Q1243" i="34"/>
  <c r="Q1113" i="34"/>
  <c r="P1117" i="34"/>
  <c r="Q1114" i="34"/>
  <c r="O1115" i="34"/>
  <c r="Q1088" i="34"/>
  <c r="O1092" i="34"/>
  <c r="Q1096" i="34"/>
  <c r="O1096" i="34"/>
  <c r="P1100" i="34"/>
  <c r="O1108" i="34"/>
  <c r="Q1112" i="34"/>
  <c r="O1112" i="34"/>
  <c r="Q1085" i="34"/>
  <c r="O1093" i="34"/>
  <c r="Q1101" i="34"/>
  <c r="O1105" i="34"/>
  <c r="O1109" i="34"/>
  <c r="P1086" i="34"/>
  <c r="O1086" i="34"/>
  <c r="Q1090" i="34"/>
  <c r="Q1098" i="34"/>
  <c r="P1102" i="34"/>
  <c r="Q1110" i="34"/>
  <c r="Q1079" i="34"/>
  <c r="O1083" i="34"/>
  <c r="Q1087" i="34"/>
  <c r="O1099" i="34"/>
  <c r="P1103" i="34"/>
  <c r="Q818" i="34"/>
  <c r="P818" i="34"/>
  <c r="O863" i="34"/>
  <c r="P1240" i="34"/>
  <c r="O1240" i="34"/>
  <c r="P26" i="34"/>
  <c r="Q863" i="34"/>
  <c r="P863" i="34"/>
  <c r="Q1240" i="34"/>
  <c r="O818" i="34"/>
  <c r="O26" i="34"/>
  <c r="Q26" i="34"/>
  <c r="O780" i="34"/>
  <c r="P1161" i="34"/>
  <c r="Q1167" i="34"/>
  <c r="P1173" i="34"/>
  <c r="Q1173" i="34"/>
  <c r="O809" i="34"/>
  <c r="O1167" i="34"/>
  <c r="P780" i="34"/>
  <c r="Q1161" i="34"/>
  <c r="P1167" i="34"/>
  <c r="O1173" i="34"/>
  <c r="Q780" i="34"/>
  <c r="O1161" i="34"/>
  <c r="Q809" i="34"/>
  <c r="P809" i="34"/>
  <c r="Q671" i="34"/>
  <c r="P671" i="34"/>
  <c r="Q1040" i="34"/>
  <c r="Q1030" i="34"/>
  <c r="O1030" i="34"/>
  <c r="O671" i="34"/>
  <c r="O1040" i="34"/>
  <c r="P1040" i="34"/>
  <c r="P1030" i="34"/>
  <c r="O236" i="34"/>
  <c r="P140" i="34"/>
  <c r="O133" i="34"/>
  <c r="Q895" i="34"/>
  <c r="P895" i="34"/>
  <c r="P871" i="34"/>
  <c r="Q137" i="34"/>
  <c r="P197" i="34"/>
  <c r="O871" i="34"/>
  <c r="O137" i="34"/>
  <c r="O197" i="34"/>
  <c r="Q140" i="34"/>
  <c r="Q133" i="34"/>
  <c r="P133" i="34"/>
  <c r="O903" i="34"/>
  <c r="P236" i="34"/>
  <c r="Q903" i="34"/>
  <c r="Q197" i="34"/>
  <c r="Q236" i="34"/>
  <c r="O140" i="34"/>
  <c r="O895" i="34"/>
  <c r="Q871" i="34"/>
  <c r="P903" i="34"/>
  <c r="P137" i="34"/>
  <c r="Q180" i="34"/>
  <c r="P188" i="34"/>
  <c r="O180" i="34"/>
  <c r="O188" i="34"/>
  <c r="O183" i="34"/>
  <c r="P180" i="34"/>
  <c r="Q183" i="34"/>
  <c r="P183" i="34"/>
  <c r="Q188" i="34"/>
  <c r="Q673" i="34"/>
  <c r="P673" i="34"/>
  <c r="P1026" i="34"/>
  <c r="P860" i="34"/>
  <c r="Q814" i="34"/>
  <c r="P814" i="34"/>
  <c r="Q795" i="34"/>
  <c r="P795" i="34"/>
  <c r="Q984" i="34"/>
  <c r="O717" i="34"/>
  <c r="Q727" i="34"/>
  <c r="P727" i="34"/>
  <c r="O676" i="34"/>
  <c r="O706" i="34"/>
  <c r="Q724" i="34"/>
  <c r="O247" i="34"/>
  <c r="Q256" i="34"/>
  <c r="O260" i="34"/>
  <c r="O271" i="34"/>
  <c r="Q275" i="34"/>
  <c r="P275" i="34"/>
  <c r="P582" i="34"/>
  <c r="Q586" i="34"/>
  <c r="O703" i="34"/>
  <c r="Q669" i="34"/>
  <c r="P669" i="34"/>
  <c r="P771" i="34"/>
  <c r="Q884" i="34"/>
  <c r="P884" i="34"/>
  <c r="O888" i="34"/>
  <c r="P921" i="34"/>
  <c r="Q925" i="34"/>
  <c r="O969" i="34"/>
  <c r="P975" i="34"/>
  <c r="Q979" i="34"/>
  <c r="O1005" i="34"/>
  <c r="P1001" i="34"/>
  <c r="O181" i="34"/>
  <c r="O193" i="34"/>
  <c r="Q214" i="34"/>
  <c r="O218" i="34"/>
  <c r="Q222" i="34"/>
  <c r="P222" i="34"/>
  <c r="P244" i="34"/>
  <c r="O1024" i="34"/>
  <c r="O786" i="34"/>
  <c r="O835" i="34"/>
  <c r="Q823" i="34"/>
  <c r="P777" i="34"/>
  <c r="O1047" i="34"/>
  <c r="P1037" i="34"/>
  <c r="Q734" i="34"/>
  <c r="Q698" i="34"/>
  <c r="P698" i="34"/>
  <c r="Q788" i="34"/>
  <c r="P788" i="34"/>
  <c r="O816" i="34"/>
  <c r="O257" i="34"/>
  <c r="Q261" i="34"/>
  <c r="P261" i="34"/>
  <c r="O268" i="34"/>
  <c r="O583" i="34"/>
  <c r="P587" i="34"/>
  <c r="O675" i="34"/>
  <c r="Q841" i="34"/>
  <c r="P841" i="34"/>
  <c r="P764" i="34"/>
  <c r="P885" i="34"/>
  <c r="Q889" i="34"/>
  <c r="O926" i="34"/>
  <c r="Q947" i="34"/>
  <c r="P947" i="34"/>
  <c r="Q966" i="34"/>
  <c r="O976" i="34"/>
  <c r="P980" i="34"/>
  <c r="Q1025" i="34"/>
  <c r="O1006" i="34"/>
  <c r="Q190" i="34"/>
  <c r="O215" i="34"/>
  <c r="P215" i="34"/>
  <c r="O226" i="34"/>
  <c r="Q230" i="34"/>
  <c r="P230" i="34"/>
  <c r="Q793" i="34"/>
  <c r="P793" i="34"/>
  <c r="O834" i="34"/>
  <c r="Q820" i="34"/>
  <c r="P732" i="34"/>
  <c r="Q682" i="34"/>
  <c r="P682" i="34"/>
  <c r="O668" i="34"/>
  <c r="O679" i="34"/>
  <c r="Q707" i="34"/>
  <c r="P707" i="34"/>
  <c r="O712" i="34"/>
  <c r="Q778" i="34"/>
  <c r="O249" i="34"/>
  <c r="Q258" i="34"/>
  <c r="P258" i="34"/>
  <c r="O273" i="34"/>
  <c r="O580" i="34"/>
  <c r="Q584" i="34"/>
  <c r="P584" i="34"/>
  <c r="O677" i="34"/>
  <c r="Q852" i="34"/>
  <c r="O813" i="34"/>
  <c r="Q886" i="34"/>
  <c r="P886" i="34"/>
  <c r="P923" i="34"/>
  <c r="Q944" i="34"/>
  <c r="Q1026" i="34"/>
  <c r="Q860" i="34"/>
  <c r="Q796" i="34"/>
  <c r="P796" i="34"/>
  <c r="O795" i="34"/>
  <c r="Q717" i="34"/>
  <c r="P717" i="34"/>
  <c r="P696" i="34"/>
  <c r="Q706" i="34"/>
  <c r="P706" i="34"/>
  <c r="O724" i="34"/>
  <c r="P836" i="34"/>
  <c r="Q247" i="34"/>
  <c r="P247" i="34"/>
  <c r="O256" i="34"/>
  <c r="O267" i="34"/>
  <c r="Q271" i="34"/>
  <c r="P271" i="34"/>
  <c r="Q582" i="34"/>
  <c r="Q703" i="34"/>
  <c r="P703" i="34"/>
  <c r="Q771" i="34"/>
  <c r="O842" i="34"/>
  <c r="O782" i="34"/>
  <c r="O892" i="34"/>
  <c r="Q921" i="34"/>
  <c r="O925" i="34"/>
  <c r="O950" i="34"/>
  <c r="O965" i="34"/>
  <c r="P969" i="34"/>
  <c r="Q975" i="34"/>
  <c r="O1002" i="34"/>
  <c r="P1005" i="34"/>
  <c r="Q1001" i="34"/>
  <c r="Q181" i="34"/>
  <c r="P181" i="34"/>
  <c r="O189" i="34"/>
  <c r="P193" i="34"/>
  <c r="Q218" i="34"/>
  <c r="P218" i="34"/>
  <c r="O233" i="34"/>
  <c r="Q244" i="34"/>
  <c r="P1024" i="34"/>
  <c r="O851" i="34"/>
  <c r="Q835" i="34"/>
  <c r="P835" i="34"/>
  <c r="P823" i="34"/>
  <c r="Q777" i="34"/>
  <c r="P812" i="34"/>
  <c r="O768" i="34"/>
  <c r="Q1047" i="34"/>
  <c r="P1047" i="34"/>
  <c r="Q1037" i="34"/>
  <c r="O733" i="34"/>
  <c r="O711" i="34"/>
  <c r="O735" i="34"/>
  <c r="O788" i="34"/>
  <c r="P248" i="34"/>
  <c r="Q257" i="34"/>
  <c r="P257" i="34"/>
  <c r="P272" i="34"/>
  <c r="O579" i="34"/>
  <c r="P583" i="34"/>
  <c r="Q587" i="34"/>
  <c r="P720" i="34"/>
  <c r="Q675" i="34"/>
  <c r="P675" i="34"/>
  <c r="Q764" i="34"/>
  <c r="O815" i="34"/>
  <c r="Q885" i="34"/>
  <c r="O889" i="34"/>
  <c r="O922" i="34"/>
  <c r="Q926" i="34"/>
  <c r="P926" i="34"/>
  <c r="O970" i="34"/>
  <c r="P976" i="34"/>
  <c r="Q980" i="34"/>
  <c r="O1019" i="34"/>
  <c r="P1006" i="34"/>
  <c r="O182" i="34"/>
  <c r="O194" i="34"/>
  <c r="Q215" i="34"/>
  <c r="O219" i="34"/>
  <c r="Q226" i="34"/>
  <c r="P226" i="34"/>
  <c r="O245" i="34"/>
  <c r="Q787" i="34"/>
  <c r="P787" i="34"/>
  <c r="O793" i="34"/>
  <c r="Q834" i="34"/>
  <c r="P834" i="34"/>
  <c r="O820" i="34"/>
  <c r="Q732" i="34"/>
  <c r="O674" i="34"/>
  <c r="Q679" i="34"/>
  <c r="P679" i="34"/>
  <c r="Q249" i="34"/>
  <c r="P249" i="34"/>
  <c r="O269" i="34"/>
  <c r="Q273" i="34"/>
  <c r="P273" i="34"/>
  <c r="Q580" i="34"/>
  <c r="P580" i="34"/>
  <c r="O701" i="34"/>
  <c r="Q677" i="34"/>
  <c r="P677" i="34"/>
  <c r="O852" i="34"/>
  <c r="O826" i="34"/>
  <c r="Q813" i="34"/>
  <c r="P813" i="34"/>
  <c r="O919" i="34"/>
  <c r="Q923" i="34"/>
  <c r="Q792" i="34"/>
  <c r="P792" i="34"/>
  <c r="O860" i="34"/>
  <c r="O822" i="34"/>
  <c r="Q791" i="34"/>
  <c r="P791" i="34"/>
  <c r="O796" i="34"/>
  <c r="O801" i="34"/>
  <c r="O984" i="34"/>
  <c r="P676" i="34"/>
  <c r="Q696" i="34"/>
  <c r="O723" i="34"/>
  <c r="Q836" i="34"/>
  <c r="P260" i="34"/>
  <c r="Q267" i="34"/>
  <c r="P267" i="34"/>
  <c r="O586" i="34"/>
  <c r="Q842" i="34"/>
  <c r="P842" i="34"/>
  <c r="P782" i="34"/>
  <c r="P888" i="34"/>
  <c r="Q892" i="34"/>
  <c r="P892" i="34"/>
  <c r="O921" i="34"/>
  <c r="O946" i="34"/>
  <c r="Q950" i="34"/>
  <c r="P950" i="34"/>
  <c r="P965" i="34"/>
  <c r="Q969" i="34"/>
  <c r="O979" i="34"/>
  <c r="P1002" i="34"/>
  <c r="Q1005" i="34"/>
  <c r="O1039" i="34"/>
  <c r="P189" i="34"/>
  <c r="Q193" i="34"/>
  <c r="O229" i="34"/>
  <c r="Q233" i="34"/>
  <c r="P233" i="34"/>
  <c r="O244" i="34"/>
  <c r="Q1024" i="34"/>
  <c r="Q851" i="34"/>
  <c r="P851" i="34"/>
  <c r="Q812" i="34"/>
  <c r="P768" i="34"/>
  <c r="O734" i="34"/>
  <c r="P733" i="34"/>
  <c r="O705" i="34"/>
  <c r="Q711" i="34"/>
  <c r="P711" i="34"/>
  <c r="P735" i="34"/>
  <c r="P816" i="34"/>
  <c r="Q248" i="34"/>
  <c r="P268" i="34"/>
  <c r="Q272" i="34"/>
  <c r="P579" i="34"/>
  <c r="Q583" i="34"/>
  <c r="Q720" i="34"/>
  <c r="Q815" i="34"/>
  <c r="P815" i="34"/>
  <c r="O885" i="34"/>
  <c r="O918" i="34"/>
  <c r="Q922" i="34"/>
  <c r="P922" i="34"/>
  <c r="O951" i="34"/>
  <c r="O966" i="34"/>
  <c r="P970" i="34"/>
  <c r="Q976" i="34"/>
  <c r="O1025" i="34"/>
  <c r="P1019" i="34"/>
  <c r="Q1006" i="34"/>
  <c r="O177" i="34"/>
  <c r="Q182" i="34"/>
  <c r="P182" i="34"/>
  <c r="O190" i="34"/>
  <c r="P194" i="34"/>
  <c r="Q219" i="34"/>
  <c r="P219" i="34"/>
  <c r="O241" i="34"/>
  <c r="Q245" i="34"/>
  <c r="P245" i="34"/>
  <c r="O787" i="34"/>
  <c r="O866" i="34"/>
  <c r="Q794" i="34"/>
  <c r="P794" i="34"/>
  <c r="O802" i="34"/>
  <c r="O673" i="34"/>
  <c r="O1026" i="34"/>
  <c r="O792" i="34"/>
  <c r="O814" i="34"/>
  <c r="Q822" i="34"/>
  <c r="P822" i="34"/>
  <c r="O791" i="34"/>
  <c r="Q801" i="34"/>
  <c r="P801" i="34"/>
  <c r="P984" i="34"/>
  <c r="O727" i="34"/>
  <c r="Q676" i="34"/>
  <c r="O696" i="34"/>
  <c r="P724" i="34"/>
  <c r="Q723" i="34"/>
  <c r="P723" i="34"/>
  <c r="O836" i="34"/>
  <c r="P256" i="34"/>
  <c r="Q260" i="34"/>
  <c r="O275" i="34"/>
  <c r="O582" i="34"/>
  <c r="P586" i="34"/>
  <c r="O669" i="34"/>
  <c r="O771" i="34"/>
  <c r="Q782" i="34"/>
  <c r="O884" i="34"/>
  <c r="Q888" i="34"/>
  <c r="P925" i="34"/>
  <c r="Q946" i="34"/>
  <c r="P946" i="34"/>
  <c r="Q965" i="34"/>
  <c r="O975" i="34"/>
  <c r="P979" i="34"/>
  <c r="Q1002" i="34"/>
  <c r="O1001" i="34"/>
  <c r="Q1039" i="34"/>
  <c r="P1039" i="34"/>
  <c r="Q189" i="34"/>
  <c r="O214" i="34"/>
  <c r="P214" i="34"/>
  <c r="O222" i="34"/>
  <c r="Q229" i="34"/>
  <c r="P229" i="34"/>
  <c r="Q786" i="34"/>
  <c r="P786" i="34"/>
  <c r="O823" i="34"/>
  <c r="O777" i="34"/>
  <c r="O812" i="34"/>
  <c r="Q768" i="34"/>
  <c r="O1037" i="34"/>
  <c r="P734" i="34"/>
  <c r="Q733" i="34"/>
  <c r="O698" i="34"/>
  <c r="Q705" i="34"/>
  <c r="P705" i="34"/>
  <c r="Q735" i="34"/>
  <c r="Q816" i="34"/>
  <c r="O248" i="34"/>
  <c r="O261" i="34"/>
  <c r="Q268" i="34"/>
  <c r="O272" i="34"/>
  <c r="Q579" i="34"/>
  <c r="O587" i="34"/>
  <c r="O720" i="34"/>
  <c r="O841" i="34"/>
  <c r="O764" i="34"/>
  <c r="P889" i="34"/>
  <c r="Q918" i="34"/>
  <c r="P918" i="34"/>
  <c r="O947" i="34"/>
  <c r="Q951" i="34"/>
  <c r="P951" i="34"/>
  <c r="P966" i="34"/>
  <c r="Q970" i="34"/>
  <c r="O980" i="34"/>
  <c r="P1025" i="34"/>
  <c r="Q1019" i="34"/>
  <c r="Q177" i="34"/>
  <c r="P177" i="34"/>
  <c r="P190" i="34"/>
  <c r="Q194" i="34"/>
  <c r="O230" i="34"/>
  <c r="Q241" i="34"/>
  <c r="P241" i="34"/>
  <c r="Q866" i="34"/>
  <c r="P866" i="34"/>
  <c r="O794" i="34"/>
  <c r="P820" i="34"/>
  <c r="Q802" i="34"/>
  <c r="P802" i="34"/>
  <c r="Q1051" i="34"/>
  <c r="P1051" i="34"/>
  <c r="O682" i="34"/>
  <c r="Q668" i="34"/>
  <c r="O707" i="34"/>
  <c r="Q712" i="34"/>
  <c r="P778" i="34"/>
  <c r="O258" i="34"/>
  <c r="Q262" i="34"/>
  <c r="P262" i="34"/>
  <c r="O584" i="34"/>
  <c r="P852" i="34"/>
  <c r="Q854" i="34"/>
  <c r="P854" i="34"/>
  <c r="O886" i="34"/>
  <c r="Q890" i="34"/>
  <c r="P890" i="34"/>
  <c r="P919" i="34"/>
  <c r="O1051" i="34"/>
  <c r="O732" i="34"/>
  <c r="P668" i="34"/>
  <c r="Q269" i="34"/>
  <c r="P826" i="34"/>
  <c r="Q919" i="34"/>
  <c r="O944" i="34"/>
  <c r="Q948" i="34"/>
  <c r="P948" i="34"/>
  <c r="Q967" i="34"/>
  <c r="O977" i="34"/>
  <c r="P981" i="34"/>
  <c r="Q998" i="34"/>
  <c r="O1036" i="34"/>
  <c r="Q191" i="34"/>
  <c r="Q216" i="34"/>
  <c r="O227" i="34"/>
  <c r="Q231" i="34"/>
  <c r="P231" i="34"/>
  <c r="O678" i="34"/>
  <c r="Q800" i="34"/>
  <c r="Q849" i="34"/>
  <c r="P849" i="34"/>
  <c r="Q697" i="34"/>
  <c r="P697" i="34"/>
  <c r="O694" i="34"/>
  <c r="Q722" i="34"/>
  <c r="P722" i="34"/>
  <c r="P848" i="34"/>
  <c r="Q255" i="34"/>
  <c r="P255" i="34"/>
  <c r="O270" i="34"/>
  <c r="Q274" i="34"/>
  <c r="P274" i="34"/>
  <c r="P585" i="34"/>
  <c r="O729" i="34"/>
  <c r="Q715" i="34"/>
  <c r="P715" i="34"/>
  <c r="Q857" i="34"/>
  <c r="P857" i="34"/>
  <c r="P887" i="34"/>
  <c r="O891" i="34"/>
  <c r="P920" i="34"/>
  <c r="Q924" i="34"/>
  <c r="P924" i="34"/>
  <c r="O945" i="34"/>
  <c r="O968" i="34"/>
  <c r="P972" i="34"/>
  <c r="Q978" i="34"/>
  <c r="O999" i="34"/>
  <c r="P1023" i="34"/>
  <c r="Q995" i="34"/>
  <c r="O179" i="34"/>
  <c r="Q185" i="34"/>
  <c r="P185" i="34"/>
  <c r="O192" i="34"/>
  <c r="P196" i="34"/>
  <c r="Q221" i="34"/>
  <c r="P221" i="34"/>
  <c r="O228" i="34"/>
  <c r="O243" i="34"/>
  <c r="P1196" i="34"/>
  <c r="O1196" i="34"/>
  <c r="P1204" i="34"/>
  <c r="O1204" i="34"/>
  <c r="P1212" i="34"/>
  <c r="O1212" i="34"/>
  <c r="P1220" i="34"/>
  <c r="O1220" i="34"/>
  <c r="P1228" i="34"/>
  <c r="O1228" i="34"/>
  <c r="O1269" i="34"/>
  <c r="P1273" i="34"/>
  <c r="O1285" i="34"/>
  <c r="Q1158" i="34"/>
  <c r="P1168" i="34"/>
  <c r="O1168" i="34"/>
  <c r="P1176" i="34"/>
  <c r="O1176" i="34"/>
  <c r="P1192" i="34"/>
  <c r="O1192" i="34"/>
  <c r="P1185" i="34"/>
  <c r="O1189" i="34"/>
  <c r="P1193" i="34"/>
  <c r="O1197" i="34"/>
  <c r="P1201" i="34"/>
  <c r="O1205" i="34"/>
  <c r="P1209" i="34"/>
  <c r="O1213" i="34"/>
  <c r="P1217" i="34"/>
  <c r="O1221" i="34"/>
  <c r="P1225" i="34"/>
  <c r="O1229" i="34"/>
  <c r="Q1250" i="34"/>
  <c r="Q1274" i="34"/>
  <c r="Q1159" i="34"/>
  <c r="O1169" i="34"/>
  <c r="P1177" i="34"/>
  <c r="O1181" i="34"/>
  <c r="Q1186" i="34"/>
  <c r="Q1194" i="34"/>
  <c r="Q1202" i="34"/>
  <c r="Q1210" i="34"/>
  <c r="Q1218" i="34"/>
  <c r="Q1226" i="34"/>
  <c r="O1245" i="34"/>
  <c r="Q1271" i="34"/>
  <c r="Q1322" i="34"/>
  <c r="O1399" i="34"/>
  <c r="P1156" i="34"/>
  <c r="O1156" i="34"/>
  <c r="O1165" i="34"/>
  <c r="Q1174" i="34"/>
  <c r="Q1182" i="34"/>
  <c r="Q1187" i="34"/>
  <c r="Q1195" i="34"/>
  <c r="Q1203" i="34"/>
  <c r="Q1211" i="34"/>
  <c r="Q1219" i="34"/>
  <c r="Q1227" i="34"/>
  <c r="Q1246" i="34"/>
  <c r="P1272" i="34"/>
  <c r="O1272" i="34"/>
  <c r="Q1354" i="34"/>
  <c r="O1157" i="34"/>
  <c r="Q1166" i="34"/>
  <c r="Q1175" i="34"/>
  <c r="Q1183" i="34"/>
  <c r="O262" i="34"/>
  <c r="P701" i="34"/>
  <c r="Q826" i="34"/>
  <c r="O890" i="34"/>
  <c r="O923" i="34"/>
  <c r="P944" i="34"/>
  <c r="O971" i="34"/>
  <c r="P977" i="34"/>
  <c r="Q981" i="34"/>
  <c r="O1016" i="34"/>
  <c r="P1036" i="34"/>
  <c r="P184" i="34"/>
  <c r="O195" i="34"/>
  <c r="P220" i="34"/>
  <c r="Q227" i="34"/>
  <c r="P227" i="34"/>
  <c r="O246" i="34"/>
  <c r="Q678" i="34"/>
  <c r="P678" i="34"/>
  <c r="O800" i="34"/>
  <c r="P856" i="34"/>
  <c r="Q789" i="34"/>
  <c r="P789" i="34"/>
  <c r="O867" i="34"/>
  <c r="O1050" i="34"/>
  <c r="P1050" i="34"/>
  <c r="P716" i="34"/>
  <c r="Q694" i="34"/>
  <c r="P694" i="34"/>
  <c r="O687" i="34"/>
  <c r="Q848" i="34"/>
  <c r="O263" i="34"/>
  <c r="Q270" i="34"/>
  <c r="P270" i="34"/>
  <c r="P581" i="34"/>
  <c r="Q585" i="34"/>
  <c r="Q729" i="34"/>
  <c r="P729" i="34"/>
  <c r="P828" i="34"/>
  <c r="O769" i="34"/>
  <c r="P891" i="34"/>
  <c r="Q920" i="34"/>
  <c r="P949" i="34"/>
  <c r="O964" i="34"/>
  <c r="P968" i="34"/>
  <c r="Q972" i="34"/>
  <c r="O982" i="34"/>
  <c r="P999" i="34"/>
  <c r="Q1023" i="34"/>
  <c r="Q179" i="34"/>
  <c r="P179" i="34"/>
  <c r="P192" i="34"/>
  <c r="Q196" i="34"/>
  <c r="O217" i="34"/>
  <c r="P217" i="34"/>
  <c r="P232" i="34"/>
  <c r="Q243" i="34"/>
  <c r="P243" i="34"/>
  <c r="Q1196" i="34"/>
  <c r="Q1204" i="34"/>
  <c r="Q1212" i="34"/>
  <c r="Q1220" i="34"/>
  <c r="Q1228" i="34"/>
  <c r="Q1273" i="34"/>
  <c r="O1355" i="34"/>
  <c r="O1158" i="34"/>
  <c r="O1163" i="34"/>
  <c r="Q1168" i="34"/>
  <c r="Q1176" i="34"/>
  <c r="Q1192" i="34"/>
  <c r="Q1185" i="34"/>
  <c r="Q1193" i="34"/>
  <c r="Q1201" i="34"/>
  <c r="Q1209" i="34"/>
  <c r="Q1217" i="34"/>
  <c r="Q1225" i="34"/>
  <c r="O1250" i="34"/>
  <c r="P1270" i="34"/>
  <c r="O1274" i="34"/>
  <c r="P1286" i="34"/>
  <c r="O1398" i="34"/>
  <c r="P1398" i="34"/>
  <c r="O1155" i="34"/>
  <c r="P1159" i="34"/>
  <c r="Q1177" i="34"/>
  <c r="O1186" i="34"/>
  <c r="P1190" i="34"/>
  <c r="O1194" i="34"/>
  <c r="P1198" i="34"/>
  <c r="O1202" i="34"/>
  <c r="P1206" i="34"/>
  <c r="O1210" i="34"/>
  <c r="P1214" i="34"/>
  <c r="O1218" i="34"/>
  <c r="P1222" i="34"/>
  <c r="O1226" i="34"/>
  <c r="P1230" i="34"/>
  <c r="O1251" i="34"/>
  <c r="P1271" i="34"/>
  <c r="O1283" i="34"/>
  <c r="O1322" i="34"/>
  <c r="Q1156" i="34"/>
  <c r="P1170" i="34"/>
  <c r="O1174" i="34"/>
  <c r="P1178" i="34"/>
  <c r="O1182" i="34"/>
  <c r="P1187" i="34"/>
  <c r="O1191" i="34"/>
  <c r="P1195" i="34"/>
  <c r="O1199" i="34"/>
  <c r="P1203" i="34"/>
  <c r="O1207" i="34"/>
  <c r="P1211" i="34"/>
  <c r="O1215" i="34"/>
  <c r="P1219" i="34"/>
  <c r="O1223" i="34"/>
  <c r="P1227" i="34"/>
  <c r="O1231" i="34"/>
  <c r="O1246" i="34"/>
  <c r="Q1272" i="34"/>
  <c r="O1354" i="34"/>
  <c r="P1397" i="34"/>
  <c r="P1162" i="34"/>
  <c r="O1166" i="34"/>
  <c r="O1171" i="34"/>
  <c r="P1175" i="34"/>
  <c r="O1179" i="34"/>
  <c r="P1183" i="34"/>
  <c r="P674" i="34"/>
  <c r="O778" i="34"/>
  <c r="Q701" i="34"/>
  <c r="O854" i="34"/>
  <c r="O952" i="34"/>
  <c r="O967" i="34"/>
  <c r="P971" i="34"/>
  <c r="Q977" i="34"/>
  <c r="O998" i="34"/>
  <c r="P1016" i="34"/>
  <c r="Q1036" i="34"/>
  <c r="O178" i="34"/>
  <c r="Q184" i="34"/>
  <c r="O191" i="34"/>
  <c r="P195" i="34"/>
  <c r="Q220" i="34"/>
  <c r="O242" i="34"/>
  <c r="Q246" i="34"/>
  <c r="P246" i="34"/>
  <c r="O865" i="34"/>
  <c r="Q856" i="34"/>
  <c r="O789" i="34"/>
  <c r="O811" i="34"/>
  <c r="Q867" i="34"/>
  <c r="P867" i="34"/>
  <c r="Q1050" i="34"/>
  <c r="O726" i="34"/>
  <c r="Q716" i="34"/>
  <c r="O730" i="34"/>
  <c r="Q687" i="34"/>
  <c r="P687" i="34"/>
  <c r="O848" i="34"/>
  <c r="O259" i="34"/>
  <c r="Q263" i="34"/>
  <c r="P263" i="34"/>
  <c r="Q581" i="34"/>
  <c r="O585" i="34"/>
  <c r="O869" i="34"/>
  <c r="Q828" i="34"/>
  <c r="P769" i="34"/>
  <c r="O887" i="34"/>
  <c r="Q891" i="34"/>
  <c r="O920" i="34"/>
  <c r="P945" i="34"/>
  <c r="Q949" i="34"/>
  <c r="P964" i="34"/>
  <c r="Q968" i="34"/>
  <c r="O978" i="34"/>
  <c r="P982" i="34"/>
  <c r="Q999" i="34"/>
  <c r="O995" i="34"/>
  <c r="Q192" i="34"/>
  <c r="Q217" i="34"/>
  <c r="P228" i="34"/>
  <c r="Q232" i="34"/>
  <c r="P1200" i="34"/>
  <c r="O1200" i="34"/>
  <c r="P1208" i="34"/>
  <c r="O1208" i="34"/>
  <c r="P1216" i="34"/>
  <c r="O1216" i="34"/>
  <c r="P1224" i="34"/>
  <c r="O1224" i="34"/>
  <c r="P1232" i="34"/>
  <c r="O1232" i="34"/>
  <c r="P1269" i="34"/>
  <c r="O1273" i="34"/>
  <c r="P1285" i="34"/>
  <c r="Q1355" i="34"/>
  <c r="Q1163" i="34"/>
  <c r="P1172" i="34"/>
  <c r="O1172" i="34"/>
  <c r="P1180" i="34"/>
  <c r="O1180" i="34"/>
  <c r="O1185" i="34"/>
  <c r="P1189" i="34"/>
  <c r="O1193" i="34"/>
  <c r="P1197" i="34"/>
  <c r="O1201" i="34"/>
  <c r="P1205" i="34"/>
  <c r="O1209" i="34"/>
  <c r="P1213" i="34"/>
  <c r="O1217" i="34"/>
  <c r="P1221" i="34"/>
  <c r="O1225" i="34"/>
  <c r="P1229" i="34"/>
  <c r="P1244" i="34"/>
  <c r="O1244" i="34"/>
  <c r="Q1270" i="34"/>
  <c r="Q1286" i="34"/>
  <c r="Q1155" i="34"/>
  <c r="P1164" i="34"/>
  <c r="O1164" i="34"/>
  <c r="P1169" i="34"/>
  <c r="O1177" i="34"/>
  <c r="P1181" i="34"/>
  <c r="P1184" i="34"/>
  <c r="O1184" i="34"/>
  <c r="Q1190" i="34"/>
  <c r="Q1198" i="34"/>
  <c r="Q1206" i="34"/>
  <c r="Q1214" i="34"/>
  <c r="Q1222" i="34"/>
  <c r="Q1230" i="34"/>
  <c r="P1245" i="34"/>
  <c r="Q1251" i="34"/>
  <c r="Q1283" i="34"/>
  <c r="Q1399" i="34"/>
  <c r="P1160" i="34"/>
  <c r="O1160" i="34"/>
  <c r="P1165" i="34"/>
  <c r="Q1170" i="34"/>
  <c r="Q1178" i="34"/>
  <c r="P1188" i="34"/>
  <c r="O1188" i="34"/>
  <c r="Q1191" i="34"/>
  <c r="Q1199" i="34"/>
  <c r="Q1207" i="34"/>
  <c r="Q1215" i="34"/>
  <c r="Q1223" i="34"/>
  <c r="Q1231" i="34"/>
  <c r="P1268" i="34"/>
  <c r="O1268" i="34"/>
  <c r="P1284" i="34"/>
  <c r="O1284" i="34"/>
  <c r="O1397" i="34"/>
  <c r="Q1397" i="34"/>
  <c r="P1157" i="34"/>
  <c r="Q1162" i="34"/>
  <c r="Q1171" i="34"/>
  <c r="Q1179" i="34"/>
  <c r="Q674" i="34"/>
  <c r="P712" i="34"/>
  <c r="P269" i="34"/>
  <c r="O948" i="34"/>
  <c r="Q952" i="34"/>
  <c r="P952" i="34"/>
  <c r="P967" i="34"/>
  <c r="Q971" i="34"/>
  <c r="O981" i="34"/>
  <c r="P998" i="34"/>
  <c r="Q1016" i="34"/>
  <c r="Q178" i="34"/>
  <c r="P178" i="34"/>
  <c r="O184" i="34"/>
  <c r="P191" i="34"/>
  <c r="Q195" i="34"/>
  <c r="O216" i="34"/>
  <c r="P216" i="34"/>
  <c r="O220" i="34"/>
  <c r="O231" i="34"/>
  <c r="Q242" i="34"/>
  <c r="P242" i="34"/>
  <c r="P800" i="34"/>
  <c r="Q865" i="34"/>
  <c r="P865" i="34"/>
  <c r="O856" i="34"/>
  <c r="O849" i="34"/>
  <c r="Q811" i="34"/>
  <c r="P811" i="34"/>
  <c r="O697" i="34"/>
  <c r="Q726" i="34"/>
  <c r="P726" i="34"/>
  <c r="O716" i="34"/>
  <c r="O722" i="34"/>
  <c r="Q730" i="34"/>
  <c r="P730" i="34"/>
  <c r="O255" i="34"/>
  <c r="Q259" i="34"/>
  <c r="P259" i="34"/>
  <c r="O274" i="34"/>
  <c r="O581" i="34"/>
  <c r="O715" i="34"/>
  <c r="Q869" i="34"/>
  <c r="P869" i="34"/>
  <c r="O828" i="34"/>
  <c r="Q769" i="34"/>
  <c r="O857" i="34"/>
  <c r="Q887" i="34"/>
  <c r="O924" i="34"/>
  <c r="Q945" i="34"/>
  <c r="O949" i="34"/>
  <c r="Q964" i="34"/>
  <c r="O972" i="34"/>
  <c r="P978" i="34"/>
  <c r="Q982" i="34"/>
  <c r="O1023" i="34"/>
  <c r="P995" i="34"/>
  <c r="O185" i="34"/>
  <c r="O196" i="34"/>
  <c r="O221" i="34"/>
  <c r="Q228" i="34"/>
  <c r="O232" i="34"/>
  <c r="Q1200" i="34"/>
  <c r="Q1208" i="34"/>
  <c r="Q1216" i="34"/>
  <c r="Q1224" i="34"/>
  <c r="Q1232" i="34"/>
  <c r="Q1269" i="34"/>
  <c r="Q1285" i="34"/>
  <c r="P1355" i="34"/>
  <c r="P1158" i="34"/>
  <c r="P1163" i="34"/>
  <c r="Q1172" i="34"/>
  <c r="Q1180" i="34"/>
  <c r="Q1189" i="34"/>
  <c r="Q1197" i="34"/>
  <c r="Q1205" i="34"/>
  <c r="Q1213" i="34"/>
  <c r="Q1221" i="34"/>
  <c r="Q1229" i="34"/>
  <c r="Q1244" i="34"/>
  <c r="P1250" i="34"/>
  <c r="O1270" i="34"/>
  <c r="P1274" i="34"/>
  <c r="O1286" i="34"/>
  <c r="Q1398" i="34"/>
  <c r="P1155" i="34"/>
  <c r="O1159" i="34"/>
  <c r="Q1164" i="34"/>
  <c r="Q1169" i="34"/>
  <c r="Q1181" i="34"/>
  <c r="Q1184" i="34"/>
  <c r="P1186" i="34"/>
  <c r="O1190" i="34"/>
  <c r="P1194" i="34"/>
  <c r="O1198" i="34"/>
  <c r="P1202" i="34"/>
  <c r="O1206" i="34"/>
  <c r="P1210" i="34"/>
  <c r="O1214" i="34"/>
  <c r="P1218" i="34"/>
  <c r="O1222" i="34"/>
  <c r="P1226" i="34"/>
  <c r="O1230" i="34"/>
  <c r="Q1245" i="34"/>
  <c r="P1251" i="34"/>
  <c r="O1271" i="34"/>
  <c r="P1283" i="34"/>
  <c r="P1322" i="34"/>
  <c r="P1399" i="34"/>
  <c r="Q1160" i="34"/>
  <c r="Q1165" i="34"/>
  <c r="O1170" i="34"/>
  <c r="P1174" i="34"/>
  <c r="O1178" i="34"/>
  <c r="P1182" i="34"/>
  <c r="Q1188" i="34"/>
  <c r="O1187" i="34"/>
  <c r="P1191" i="34"/>
  <c r="O1195" i="34"/>
  <c r="P1199" i="34"/>
  <c r="O1203" i="34"/>
  <c r="P1207" i="34"/>
  <c r="O1211" i="34"/>
  <c r="P1215" i="34"/>
  <c r="O1219" i="34"/>
  <c r="P1223" i="34"/>
  <c r="O1227" i="34"/>
  <c r="P1231" i="34"/>
  <c r="P1246" i="34"/>
  <c r="Q1268" i="34"/>
  <c r="Q1284" i="34"/>
  <c r="P1354" i="34"/>
  <c r="Q1157" i="34"/>
  <c r="O1162" i="34"/>
  <c r="P1166" i="34"/>
  <c r="P1171" i="34"/>
  <c r="O1175" i="34"/>
  <c r="P1179" i="34"/>
  <c r="O1183" i="34"/>
  <c r="Q131" i="34"/>
  <c r="P131" i="34"/>
  <c r="O160" i="34"/>
  <c r="P132" i="34"/>
  <c r="Q1239" i="34"/>
  <c r="O132" i="34"/>
  <c r="O853" i="34"/>
  <c r="Q132" i="34"/>
  <c r="P1239" i="34"/>
  <c r="P853" i="34"/>
  <c r="P160" i="34"/>
  <c r="Q853" i="34"/>
  <c r="O131" i="34"/>
  <c r="Q160" i="34"/>
  <c r="O1239" i="34"/>
  <c r="P1252" i="34"/>
  <c r="O1252" i="34"/>
  <c r="Q1252" i="34"/>
  <c r="Q98" i="34"/>
  <c r="P98" i="34"/>
  <c r="O98" i="34"/>
  <c r="Q825" i="34"/>
  <c r="P825" i="34"/>
  <c r="O1238" i="34"/>
  <c r="Q1233" i="34"/>
  <c r="O825" i="34"/>
  <c r="O1233" i="34"/>
  <c r="P1238" i="34"/>
  <c r="P1233" i="34"/>
  <c r="Q1238" i="34"/>
  <c r="Q170" i="34"/>
  <c r="P170" i="34"/>
  <c r="O171" i="34"/>
  <c r="O170" i="34"/>
  <c r="Q171" i="34"/>
  <c r="P171" i="34"/>
  <c r="Q172" i="34"/>
  <c r="O252" i="34"/>
  <c r="P252" i="34"/>
  <c r="O172" i="34"/>
  <c r="Q252" i="34"/>
  <c r="P172" i="34"/>
  <c r="P123" i="34"/>
  <c r="O123" i="34"/>
  <c r="Q124" i="34"/>
  <c r="P124" i="34"/>
  <c r="Q123" i="34"/>
  <c r="O124" i="34"/>
  <c r="O1044" i="34"/>
  <c r="Q1044" i="34"/>
  <c r="U1044" i="34"/>
  <c r="Z1044" i="34"/>
  <c r="P1044" i="34"/>
  <c r="W1044" i="34"/>
  <c r="A1044" i="34"/>
  <c r="O1033" i="34"/>
  <c r="P1033" i="34"/>
  <c r="Q1033" i="34"/>
  <c r="U1033" i="34"/>
  <c r="Z1033" i="34"/>
  <c r="W1033" i="34"/>
  <c r="A1033" i="34"/>
  <c r="O993" i="34"/>
  <c r="P993" i="34"/>
  <c r="Q993" i="34"/>
  <c r="U993" i="34"/>
  <c r="Z993" i="34"/>
  <c r="W993" i="34"/>
  <c r="A993" i="34"/>
  <c r="O988" i="34"/>
  <c r="P988" i="34"/>
  <c r="Q988" i="34"/>
  <c r="U988" i="34"/>
  <c r="Z988" i="34"/>
  <c r="W988" i="34"/>
  <c r="A988" i="34"/>
  <c r="O985" i="34"/>
  <c r="P985" i="34"/>
  <c r="Q985" i="34"/>
  <c r="U985" i="34"/>
  <c r="Z985" i="34"/>
  <c r="W985" i="34"/>
  <c r="A985" i="34"/>
  <c r="O991" i="34"/>
  <c r="P991" i="34"/>
  <c r="Q991" i="34"/>
  <c r="U991" i="34"/>
  <c r="Z991" i="34"/>
  <c r="A991" i="34"/>
  <c r="W991" i="34"/>
  <c r="O1012" i="34"/>
  <c r="P1012" i="34"/>
  <c r="Q1012" i="34"/>
  <c r="U1012" i="34"/>
  <c r="Z1012" i="34"/>
  <c r="A1012" i="34"/>
  <c r="W1012" i="34"/>
  <c r="O994" i="34"/>
  <c r="P994" i="34"/>
  <c r="Q994" i="34"/>
  <c r="U994" i="34"/>
  <c r="Z994" i="34"/>
  <c r="W994" i="34"/>
  <c r="A994" i="34"/>
  <c r="O992" i="34"/>
  <c r="P992" i="34"/>
  <c r="Q992" i="34"/>
  <c r="U992" i="34"/>
  <c r="Z992" i="34"/>
  <c r="W992" i="34"/>
  <c r="A992" i="34"/>
  <c r="O1007" i="34"/>
  <c r="P1007" i="34"/>
  <c r="Q1007" i="34"/>
  <c r="U1007" i="34"/>
  <c r="Z1007" i="34"/>
  <c r="A1007" i="34"/>
  <c r="W1007" i="34"/>
  <c r="O1004" i="34"/>
  <c r="P1004" i="34"/>
  <c r="Q1004" i="34"/>
  <c r="U1004" i="34"/>
  <c r="Z1004" i="34"/>
  <c r="W1004" i="34"/>
  <c r="A1004" i="34"/>
  <c r="Q933" i="34"/>
  <c r="U933" i="34"/>
  <c r="Z933" i="34"/>
  <c r="P933" i="34"/>
  <c r="W933" i="34"/>
  <c r="O933" i="34"/>
  <c r="A933" i="34"/>
  <c r="Q914" i="34"/>
  <c r="U914" i="34"/>
  <c r="Z914" i="34"/>
  <c r="O914" i="34"/>
  <c r="P914" i="34"/>
  <c r="W914" i="34"/>
  <c r="A914" i="34"/>
  <c r="O1027" i="34"/>
  <c r="P1027" i="34"/>
  <c r="Q1027" i="34"/>
  <c r="U1027" i="34"/>
  <c r="Z1027" i="34"/>
  <c r="A1027" i="34"/>
  <c r="W1027" i="34"/>
  <c r="O961" i="34"/>
  <c r="P961" i="34"/>
  <c r="Q961" i="34"/>
  <c r="U961" i="34"/>
  <c r="Z961" i="34"/>
  <c r="W961" i="34"/>
  <c r="A961" i="34"/>
  <c r="Q957" i="34"/>
  <c r="U957" i="34"/>
  <c r="Z957" i="34"/>
  <c r="P957" i="34"/>
  <c r="W957" i="34"/>
  <c r="O957" i="34"/>
  <c r="A957" i="34"/>
  <c r="Q938" i="34"/>
  <c r="U938" i="34"/>
  <c r="Z938" i="34"/>
  <c r="O938" i="34"/>
  <c r="P938" i="34"/>
  <c r="W938" i="34"/>
  <c r="A938" i="34"/>
  <c r="Q910" i="34"/>
  <c r="U910" i="34"/>
  <c r="Z910" i="34"/>
  <c r="O910" i="34"/>
  <c r="P910" i="34"/>
  <c r="W910" i="34"/>
  <c r="A910" i="34"/>
  <c r="Q906" i="34"/>
  <c r="U906" i="34"/>
  <c r="Z906" i="34"/>
  <c r="O906" i="34"/>
  <c r="P906" i="34"/>
  <c r="W906" i="34"/>
  <c r="A906" i="34"/>
  <c r="Q899" i="34"/>
  <c r="U899" i="34"/>
  <c r="Z899" i="34"/>
  <c r="O899" i="34"/>
  <c r="P899" i="34"/>
  <c r="W899" i="34"/>
  <c r="A899" i="34"/>
  <c r="Q894" i="34"/>
  <c r="U894" i="34"/>
  <c r="Z894" i="34"/>
  <c r="O894" i="34"/>
  <c r="P894" i="34"/>
  <c r="W894" i="34"/>
  <c r="A894" i="34"/>
  <c r="Q881" i="34"/>
  <c r="U881" i="34"/>
  <c r="Z881" i="34"/>
  <c r="P881" i="34"/>
  <c r="W881" i="34"/>
  <c r="O881" i="34"/>
  <c r="A881" i="34"/>
  <c r="Q876" i="34"/>
  <c r="U876" i="34"/>
  <c r="Z876" i="34"/>
  <c r="O876" i="34"/>
  <c r="P876" i="34"/>
  <c r="W876" i="34"/>
  <c r="A876" i="34"/>
  <c r="O577" i="34"/>
  <c r="W577" i="34"/>
  <c r="P577" i="34"/>
  <c r="Q577" i="34"/>
  <c r="U577" i="34"/>
  <c r="Z577" i="34"/>
  <c r="A577" i="34"/>
  <c r="Q281" i="34"/>
  <c r="U281" i="34"/>
  <c r="Z281" i="34"/>
  <c r="O281" i="34"/>
  <c r="P281" i="34"/>
  <c r="W281" i="34"/>
  <c r="A281" i="34"/>
  <c r="Q254" i="34"/>
  <c r="U254" i="34"/>
  <c r="Z254" i="34"/>
  <c r="O254" i="34"/>
  <c r="P254" i="34"/>
  <c r="W254" i="34"/>
  <c r="A254" i="34"/>
  <c r="Q283" i="34"/>
  <c r="U283" i="34"/>
  <c r="Z283" i="34"/>
  <c r="O283" i="34"/>
  <c r="P283" i="34"/>
  <c r="W283" i="34"/>
  <c r="A283" i="34"/>
  <c r="Q943" i="34"/>
  <c r="U943" i="34"/>
  <c r="Z943" i="34"/>
  <c r="O943" i="34"/>
  <c r="P943" i="34"/>
  <c r="W943" i="34"/>
  <c r="A943" i="34"/>
  <c r="Q911" i="34"/>
  <c r="U911" i="34"/>
  <c r="Z911" i="34"/>
  <c r="O911" i="34"/>
  <c r="P911" i="34"/>
  <c r="W911" i="34"/>
  <c r="A911" i="34"/>
  <c r="Q832" i="34"/>
  <c r="U832" i="34"/>
  <c r="Z832" i="34"/>
  <c r="P832" i="34"/>
  <c r="W832" i="34"/>
  <c r="O832" i="34"/>
  <c r="A832" i="34"/>
  <c r="O783" i="34"/>
  <c r="Q783" i="34"/>
  <c r="U783" i="34"/>
  <c r="Z783" i="34"/>
  <c r="W783" i="34"/>
  <c r="P783" i="34"/>
  <c r="A783" i="34"/>
  <c r="O1034" i="34"/>
  <c r="P1034" i="34"/>
  <c r="Q1034" i="34"/>
  <c r="U1034" i="34"/>
  <c r="Z1034" i="34"/>
  <c r="W1034" i="34"/>
  <c r="A1034" i="34"/>
  <c r="O1022" i="34"/>
  <c r="P1022" i="34"/>
  <c r="Q1022" i="34"/>
  <c r="U1022" i="34"/>
  <c r="Z1022" i="34"/>
  <c r="W1022" i="34"/>
  <c r="A1022" i="34"/>
  <c r="O1045" i="34"/>
  <c r="Q1045" i="34"/>
  <c r="U1045" i="34"/>
  <c r="Z1045" i="34"/>
  <c r="P1045" i="34"/>
  <c r="W1045" i="34"/>
  <c r="A1045" i="34"/>
  <c r="O1031" i="34"/>
  <c r="P1031" i="34"/>
  <c r="Q1031" i="34"/>
  <c r="U1031" i="34"/>
  <c r="Z1031" i="34"/>
  <c r="A1031" i="34"/>
  <c r="W1031" i="34"/>
  <c r="O1015" i="34"/>
  <c r="P1015" i="34"/>
  <c r="Q1015" i="34"/>
  <c r="U1015" i="34"/>
  <c r="Z1015" i="34"/>
  <c r="A1015" i="34"/>
  <c r="W1015" i="34"/>
  <c r="O1029" i="34"/>
  <c r="P1029" i="34"/>
  <c r="Q1029" i="34"/>
  <c r="U1029" i="34"/>
  <c r="Z1029" i="34"/>
  <c r="W1029" i="34"/>
  <c r="A1029" i="34"/>
  <c r="O1032" i="34"/>
  <c r="P1032" i="34"/>
  <c r="Q1032" i="34"/>
  <c r="U1032" i="34"/>
  <c r="Z1032" i="34"/>
  <c r="A1032" i="34"/>
  <c r="W1032" i="34"/>
  <c r="O1046" i="34"/>
  <c r="Q1046" i="34"/>
  <c r="U1046" i="34"/>
  <c r="Z1046" i="34"/>
  <c r="P1046" i="34"/>
  <c r="W1046" i="34"/>
  <c r="A1046" i="34"/>
  <c r="O989" i="34"/>
  <c r="P989" i="34"/>
  <c r="Q989" i="34"/>
  <c r="U989" i="34"/>
  <c r="Z989" i="34"/>
  <c r="W989" i="34"/>
  <c r="A989" i="34"/>
  <c r="O1010" i="34"/>
  <c r="P1010" i="34"/>
  <c r="Q1010" i="34"/>
  <c r="U1010" i="34"/>
  <c r="Z1010" i="34"/>
  <c r="W1010" i="34"/>
  <c r="A1010" i="34"/>
  <c r="Q936" i="34"/>
  <c r="U936" i="34"/>
  <c r="Z936" i="34"/>
  <c r="P936" i="34"/>
  <c r="W936" i="34"/>
  <c r="O936" i="34"/>
  <c r="A936" i="34"/>
  <c r="Q917" i="34"/>
  <c r="U917" i="34"/>
  <c r="Z917" i="34"/>
  <c r="P917" i="34"/>
  <c r="W917" i="34"/>
  <c r="O917" i="34"/>
  <c r="A917" i="34"/>
  <c r="Q913" i="34"/>
  <c r="U913" i="34"/>
  <c r="Z913" i="34"/>
  <c r="P913" i="34"/>
  <c r="W913" i="34"/>
  <c r="O913" i="34"/>
  <c r="A913" i="34"/>
  <c r="O1003" i="34"/>
  <c r="P1003" i="34"/>
  <c r="Q1003" i="34"/>
  <c r="U1003" i="34"/>
  <c r="Z1003" i="34"/>
  <c r="A1003" i="34"/>
  <c r="W1003" i="34"/>
  <c r="O960" i="34"/>
  <c r="P960" i="34"/>
  <c r="Q960" i="34"/>
  <c r="U960" i="34"/>
  <c r="Z960" i="34"/>
  <c r="W960" i="34"/>
  <c r="A960" i="34"/>
  <c r="Q941" i="34"/>
  <c r="U941" i="34"/>
  <c r="Z941" i="34"/>
  <c r="P941" i="34"/>
  <c r="W941" i="34"/>
  <c r="O941" i="34"/>
  <c r="A941" i="34"/>
  <c r="Q937" i="34"/>
  <c r="P937" i="34"/>
  <c r="U937" i="34"/>
  <c r="Z937" i="34"/>
  <c r="O937" i="34"/>
  <c r="W937" i="34"/>
  <c r="A937" i="34"/>
  <c r="Q909" i="34"/>
  <c r="U909" i="34"/>
  <c r="Z909" i="34"/>
  <c r="P909" i="34"/>
  <c r="W909" i="34"/>
  <c r="O909" i="34"/>
  <c r="A909" i="34"/>
  <c r="Q905" i="34"/>
  <c r="U905" i="34"/>
  <c r="Z905" i="34"/>
  <c r="P905" i="34"/>
  <c r="W905" i="34"/>
  <c r="O905" i="34"/>
  <c r="A905" i="34"/>
  <c r="Q898" i="34"/>
  <c r="U898" i="34"/>
  <c r="Z898" i="34"/>
  <c r="O898" i="34"/>
  <c r="P898" i="34"/>
  <c r="W898" i="34"/>
  <c r="A898" i="34"/>
  <c r="Q893" i="34"/>
  <c r="U893" i="34"/>
  <c r="Z893" i="34"/>
  <c r="P893" i="34"/>
  <c r="W893" i="34"/>
  <c r="O893" i="34"/>
  <c r="A893" i="34"/>
  <c r="Q879" i="34"/>
  <c r="U879" i="34"/>
  <c r="Z879" i="34"/>
  <c r="O879" i="34"/>
  <c r="P879" i="34"/>
  <c r="W879" i="34"/>
  <c r="A879" i="34"/>
  <c r="Q875" i="34"/>
  <c r="U875" i="34"/>
  <c r="Z875" i="34"/>
  <c r="P875" i="34"/>
  <c r="W875" i="34"/>
  <c r="A875" i="34"/>
  <c r="O875" i="34"/>
  <c r="O595" i="34"/>
  <c r="P595" i="34"/>
  <c r="Q595" i="34"/>
  <c r="U595" i="34"/>
  <c r="Z595" i="34"/>
  <c r="W595" i="34"/>
  <c r="A595" i="34"/>
  <c r="O576" i="34"/>
  <c r="Q576" i="34"/>
  <c r="U576" i="34"/>
  <c r="Z576" i="34"/>
  <c r="W576" i="34"/>
  <c r="P576" i="34"/>
  <c r="A576" i="34"/>
  <c r="Q279" i="34"/>
  <c r="U279" i="34"/>
  <c r="Z279" i="34"/>
  <c r="O279" i="34"/>
  <c r="P279" i="34"/>
  <c r="W279" i="34"/>
  <c r="A279" i="34"/>
  <c r="Q240" i="34"/>
  <c r="U240" i="34"/>
  <c r="Z240" i="34"/>
  <c r="P240" i="34"/>
  <c r="W240" i="34"/>
  <c r="O240" i="34"/>
  <c r="A240" i="34"/>
  <c r="Q284" i="34"/>
  <c r="U284" i="34"/>
  <c r="Z284" i="34"/>
  <c r="P284" i="34"/>
  <c r="W284" i="34"/>
  <c r="O284" i="34"/>
  <c r="A284" i="34"/>
  <c r="Q810" i="34"/>
  <c r="U810" i="34"/>
  <c r="Z810" i="34"/>
  <c r="O810" i="34"/>
  <c r="P810" i="34"/>
  <c r="W810" i="34"/>
  <c r="A810" i="34"/>
  <c r="Q912" i="34"/>
  <c r="U912" i="34"/>
  <c r="Z912" i="34"/>
  <c r="O912" i="34"/>
  <c r="P912" i="34"/>
  <c r="W912" i="34"/>
  <c r="A912" i="34"/>
  <c r="O784" i="34"/>
  <c r="Q784" i="34"/>
  <c r="U784" i="34"/>
  <c r="Z784" i="34"/>
  <c r="W784" i="34"/>
  <c r="P784" i="34"/>
  <c r="A784" i="34"/>
  <c r="Q872" i="34"/>
  <c r="U872" i="34"/>
  <c r="Z872" i="34"/>
  <c r="P872" i="34"/>
  <c r="W872" i="34"/>
  <c r="O872" i="34"/>
  <c r="A872" i="34"/>
  <c r="O1052" i="34"/>
  <c r="Q1052" i="34"/>
  <c r="U1052" i="34"/>
  <c r="Z1052" i="34"/>
  <c r="P1052" i="34"/>
  <c r="W1052" i="34"/>
  <c r="A1052" i="34"/>
  <c r="O1020" i="34"/>
  <c r="P1020" i="34"/>
  <c r="Q1020" i="34"/>
  <c r="U1020" i="34"/>
  <c r="Z1020" i="34"/>
  <c r="W1020" i="34"/>
  <c r="A1020" i="34"/>
  <c r="O1049" i="34"/>
  <c r="Q1049" i="34"/>
  <c r="U1049" i="34"/>
  <c r="Z1049" i="34"/>
  <c r="P1049" i="34"/>
  <c r="W1049" i="34"/>
  <c r="A1049" i="34"/>
  <c r="O997" i="34"/>
  <c r="P997" i="34"/>
  <c r="Q997" i="34"/>
  <c r="U997" i="34"/>
  <c r="Z997" i="34"/>
  <c r="W997" i="34"/>
  <c r="A997" i="34"/>
  <c r="O1043" i="34"/>
  <c r="Q1043" i="34"/>
  <c r="U1043" i="34"/>
  <c r="Z1043" i="34"/>
  <c r="A1043" i="34"/>
  <c r="P1043" i="34"/>
  <c r="W1043" i="34"/>
  <c r="O987" i="34"/>
  <c r="P987" i="34"/>
  <c r="Q987" i="34"/>
  <c r="U987" i="34"/>
  <c r="Z987" i="34"/>
  <c r="A987" i="34"/>
  <c r="W987" i="34"/>
  <c r="O990" i="34"/>
  <c r="P990" i="34"/>
  <c r="Q990" i="34"/>
  <c r="U990" i="34"/>
  <c r="Z990" i="34"/>
  <c r="W990" i="34"/>
  <c r="A990" i="34"/>
  <c r="O996" i="34"/>
  <c r="P996" i="34"/>
  <c r="Q996" i="34"/>
  <c r="U996" i="34"/>
  <c r="Z996" i="34"/>
  <c r="A996" i="34"/>
  <c r="W996" i="34"/>
  <c r="O1035" i="34"/>
  <c r="P1035" i="34"/>
  <c r="Q1035" i="34"/>
  <c r="U1035" i="34"/>
  <c r="Z1035" i="34"/>
  <c r="A1035" i="34"/>
  <c r="W1035" i="34"/>
  <c r="O986" i="34"/>
  <c r="P986" i="34"/>
  <c r="Q986" i="34"/>
  <c r="U986" i="34"/>
  <c r="Z986" i="34"/>
  <c r="W986" i="34"/>
  <c r="A986" i="34"/>
  <c r="O1000" i="34"/>
  <c r="P1000" i="34"/>
  <c r="Q1000" i="34"/>
  <c r="U1000" i="34"/>
  <c r="Z1000" i="34"/>
  <c r="A1000" i="34"/>
  <c r="W1000" i="34"/>
  <c r="Q935" i="34"/>
  <c r="U935" i="34"/>
  <c r="Z935" i="34"/>
  <c r="O935" i="34"/>
  <c r="A935" i="34"/>
  <c r="P935" i="34"/>
  <c r="W935" i="34"/>
  <c r="Q916" i="34"/>
  <c r="U916" i="34"/>
  <c r="Z916" i="34"/>
  <c r="O916" i="34"/>
  <c r="P916" i="34"/>
  <c r="W916" i="34"/>
  <c r="A916" i="34"/>
  <c r="O1017" i="34"/>
  <c r="P1017" i="34"/>
  <c r="Q1017" i="34"/>
  <c r="U1017" i="34"/>
  <c r="Z1017" i="34"/>
  <c r="W1017" i="34"/>
  <c r="A1017" i="34"/>
  <c r="O963" i="34"/>
  <c r="P963" i="34"/>
  <c r="Q963" i="34"/>
  <c r="U963" i="34"/>
  <c r="Z963" i="34"/>
  <c r="A963" i="34"/>
  <c r="W963" i="34"/>
  <c r="Q959" i="34"/>
  <c r="O959" i="34"/>
  <c r="P959" i="34"/>
  <c r="U959" i="34"/>
  <c r="Z959" i="34"/>
  <c r="A959" i="34"/>
  <c r="W959" i="34"/>
  <c r="Q940" i="34"/>
  <c r="U940" i="34"/>
  <c r="Z940" i="34"/>
  <c r="O940" i="34"/>
  <c r="P940" i="34"/>
  <c r="W940" i="34"/>
  <c r="A940" i="34"/>
  <c r="Q928" i="34"/>
  <c r="U928" i="34"/>
  <c r="Z928" i="34"/>
  <c r="O928" i="34"/>
  <c r="P928" i="34"/>
  <c r="W928" i="34"/>
  <c r="A928" i="34"/>
  <c r="Q908" i="34"/>
  <c r="U908" i="34"/>
  <c r="Z908" i="34"/>
  <c r="O908" i="34"/>
  <c r="P908" i="34"/>
  <c r="W908" i="34"/>
  <c r="A908" i="34"/>
  <c r="Q904" i="34"/>
  <c r="U904" i="34"/>
  <c r="Z904" i="34"/>
  <c r="P904" i="34"/>
  <c r="W904" i="34"/>
  <c r="O904" i="34"/>
  <c r="A904" i="34"/>
  <c r="Q897" i="34"/>
  <c r="U897" i="34"/>
  <c r="Z897" i="34"/>
  <c r="P897" i="34"/>
  <c r="W897" i="34"/>
  <c r="O897" i="34"/>
  <c r="A897" i="34"/>
  <c r="Q883" i="34"/>
  <c r="U883" i="34"/>
  <c r="Z883" i="34"/>
  <c r="O883" i="34"/>
  <c r="P883" i="34"/>
  <c r="W883" i="34"/>
  <c r="A883" i="34"/>
  <c r="Q878" i="34"/>
  <c r="U878" i="34"/>
  <c r="Z878" i="34"/>
  <c r="O878" i="34"/>
  <c r="P878" i="34"/>
  <c r="W878" i="34"/>
  <c r="A878" i="34"/>
  <c r="O776" i="34"/>
  <c r="P776" i="34"/>
  <c r="Q776" i="34"/>
  <c r="U776" i="34"/>
  <c r="Z776" i="34"/>
  <c r="W776" i="34"/>
  <c r="A776" i="34"/>
  <c r="O594" i="34"/>
  <c r="P594" i="34"/>
  <c r="Q594" i="34"/>
  <c r="U594" i="34"/>
  <c r="Z594" i="34"/>
  <c r="W594" i="34"/>
  <c r="A594" i="34"/>
  <c r="Q278" i="34"/>
  <c r="U278" i="34"/>
  <c r="Z278" i="34"/>
  <c r="O278" i="34"/>
  <c r="P278" i="34"/>
  <c r="W278" i="34"/>
  <c r="A278" i="34"/>
  <c r="Q253" i="34"/>
  <c r="U253" i="34"/>
  <c r="Z253" i="34"/>
  <c r="O253" i="34"/>
  <c r="P253" i="34"/>
  <c r="W253" i="34"/>
  <c r="A253" i="34"/>
  <c r="Q285" i="34"/>
  <c r="U285" i="34"/>
  <c r="Z285" i="34"/>
  <c r="O285" i="34"/>
  <c r="P285" i="34"/>
  <c r="W285" i="34"/>
  <c r="A285" i="34"/>
  <c r="Q901" i="34"/>
  <c r="U901" i="34"/>
  <c r="Z901" i="34"/>
  <c r="P901" i="34"/>
  <c r="W901" i="34"/>
  <c r="O901" i="34"/>
  <c r="A901" i="34"/>
  <c r="Q838" i="34"/>
  <c r="U838" i="34"/>
  <c r="Z838" i="34"/>
  <c r="O838" i="34"/>
  <c r="P838" i="34"/>
  <c r="W838" i="34"/>
  <c r="A838" i="34"/>
  <c r="Q873" i="34"/>
  <c r="U873" i="34"/>
  <c r="Z873" i="34"/>
  <c r="P873" i="34"/>
  <c r="W873" i="34"/>
  <c r="O873" i="34"/>
  <c r="A873" i="34"/>
  <c r="O983" i="34"/>
  <c r="P983" i="34"/>
  <c r="Q983" i="34"/>
  <c r="U983" i="34"/>
  <c r="Z983" i="34"/>
  <c r="A983" i="34"/>
  <c r="W983" i="34"/>
  <c r="O1018" i="34"/>
  <c r="P1018" i="34"/>
  <c r="Q1018" i="34"/>
  <c r="U1018" i="34"/>
  <c r="Z1018" i="34"/>
  <c r="W1018" i="34"/>
  <c r="A1018" i="34"/>
  <c r="O1042" i="34"/>
  <c r="Q1042" i="34"/>
  <c r="U1042" i="34"/>
  <c r="Z1042" i="34"/>
  <c r="A1042" i="34"/>
  <c r="P1042" i="34"/>
  <c r="W1042" i="34"/>
  <c r="O1048" i="34"/>
  <c r="Q1048" i="34"/>
  <c r="U1048" i="34"/>
  <c r="Z1048" i="34"/>
  <c r="A1048" i="34"/>
  <c r="P1048" i="34"/>
  <c r="W1048" i="34"/>
  <c r="O1013" i="34"/>
  <c r="P1013" i="34"/>
  <c r="Q1013" i="34"/>
  <c r="U1013" i="34"/>
  <c r="Z1013" i="34"/>
  <c r="W1013" i="34"/>
  <c r="A1013" i="34"/>
  <c r="O1028" i="34"/>
  <c r="P1028" i="34"/>
  <c r="Q1028" i="34"/>
  <c r="U1028" i="34"/>
  <c r="Z1028" i="34"/>
  <c r="A1028" i="34"/>
  <c r="W1028" i="34"/>
  <c r="O1014" i="34"/>
  <c r="P1014" i="34"/>
  <c r="Q1014" i="34"/>
  <c r="U1014" i="34"/>
  <c r="Z1014" i="34"/>
  <c r="W1014" i="34"/>
  <c r="A1014" i="34"/>
  <c r="O1021" i="34"/>
  <c r="P1021" i="34"/>
  <c r="Q1021" i="34"/>
  <c r="U1021" i="34"/>
  <c r="Z1021" i="34"/>
  <c r="A1021" i="34"/>
  <c r="W1021" i="34"/>
  <c r="O1038" i="34"/>
  <c r="Q1038" i="34"/>
  <c r="U1038" i="34"/>
  <c r="Z1038" i="34"/>
  <c r="P1038" i="34"/>
  <c r="W1038" i="34"/>
  <c r="A1038" i="34"/>
  <c r="O1011" i="34"/>
  <c r="P1011" i="34"/>
  <c r="Q1011" i="34"/>
  <c r="U1011" i="34"/>
  <c r="Z1011" i="34"/>
  <c r="A1011" i="34"/>
  <c r="W1011" i="34"/>
  <c r="O1009" i="34"/>
  <c r="P1009" i="34"/>
  <c r="Q1009" i="34"/>
  <c r="U1009" i="34"/>
  <c r="Z1009" i="34"/>
  <c r="W1009" i="34"/>
  <c r="A1009" i="34"/>
  <c r="Q934" i="34"/>
  <c r="U934" i="34"/>
  <c r="Z934" i="34"/>
  <c r="O934" i="34"/>
  <c r="P934" i="34"/>
  <c r="W934" i="34"/>
  <c r="A934" i="34"/>
  <c r="Q915" i="34"/>
  <c r="U915" i="34"/>
  <c r="Z915" i="34"/>
  <c r="O915" i="34"/>
  <c r="P915" i="34"/>
  <c r="W915" i="34"/>
  <c r="A915" i="34"/>
  <c r="O1008" i="34"/>
  <c r="P1008" i="34"/>
  <c r="Q1008" i="34"/>
  <c r="U1008" i="34"/>
  <c r="Z1008" i="34"/>
  <c r="W1008" i="34"/>
  <c r="A1008" i="34"/>
  <c r="O962" i="34"/>
  <c r="P962" i="34"/>
  <c r="Q962" i="34"/>
  <c r="U962" i="34"/>
  <c r="Z962" i="34"/>
  <c r="W962" i="34"/>
  <c r="A962" i="34"/>
  <c r="Q958" i="34"/>
  <c r="U958" i="34"/>
  <c r="Z958" i="34"/>
  <c r="O958" i="34"/>
  <c r="P958" i="34"/>
  <c r="W958" i="34"/>
  <c r="A958" i="34"/>
  <c r="Q930" i="34"/>
  <c r="U930" i="34"/>
  <c r="Z930" i="34"/>
  <c r="O930" i="34"/>
  <c r="P930" i="34"/>
  <c r="W930" i="34"/>
  <c r="A930" i="34"/>
  <c r="Q927" i="34"/>
  <c r="U927" i="34"/>
  <c r="Z927" i="34"/>
  <c r="O927" i="34"/>
  <c r="P927" i="34"/>
  <c r="W927" i="34"/>
  <c r="A927" i="34"/>
  <c r="Q907" i="34"/>
  <c r="U907" i="34"/>
  <c r="Z907" i="34"/>
  <c r="P907" i="34"/>
  <c r="W907" i="34"/>
  <c r="A907" i="34"/>
  <c r="O907" i="34"/>
  <c r="Q900" i="34"/>
  <c r="U900" i="34"/>
  <c r="Z900" i="34"/>
  <c r="O900" i="34"/>
  <c r="P900" i="34"/>
  <c r="W900" i="34"/>
  <c r="A900" i="34"/>
  <c r="Q896" i="34"/>
  <c r="U896" i="34"/>
  <c r="Z896" i="34"/>
  <c r="O896" i="34"/>
  <c r="P896" i="34"/>
  <c r="W896" i="34"/>
  <c r="A896" i="34"/>
  <c r="Q882" i="34"/>
  <c r="U882" i="34"/>
  <c r="Z882" i="34"/>
  <c r="O882" i="34"/>
  <c r="P882" i="34"/>
  <c r="W882" i="34"/>
  <c r="A882" i="34"/>
  <c r="Q877" i="34"/>
  <c r="U877" i="34"/>
  <c r="Z877" i="34"/>
  <c r="P877" i="34"/>
  <c r="W877" i="34"/>
  <c r="O877" i="34"/>
  <c r="A877" i="34"/>
  <c r="O578" i="34"/>
  <c r="P578" i="34"/>
  <c r="Q578" i="34"/>
  <c r="U578" i="34"/>
  <c r="Z578" i="34"/>
  <c r="W578" i="34"/>
  <c r="A578" i="34"/>
  <c r="Q282" i="34"/>
  <c r="U282" i="34"/>
  <c r="Z282" i="34"/>
  <c r="O282" i="34"/>
  <c r="P282" i="34"/>
  <c r="W282" i="34"/>
  <c r="A282" i="34"/>
  <c r="Q277" i="34"/>
  <c r="U277" i="34"/>
  <c r="Z277" i="34"/>
  <c r="O277" i="34"/>
  <c r="P277" i="34"/>
  <c r="W277" i="34"/>
  <c r="A277" i="34"/>
  <c r="Q280" i="34"/>
  <c r="U280" i="34"/>
  <c r="Z280" i="34"/>
  <c r="P280" i="34"/>
  <c r="W280" i="34"/>
  <c r="O280" i="34"/>
  <c r="A280" i="34"/>
  <c r="Q942" i="34"/>
  <c r="U942" i="34"/>
  <c r="Z942" i="34"/>
  <c r="O942" i="34"/>
  <c r="P942" i="34"/>
  <c r="W942" i="34"/>
  <c r="A942" i="34"/>
  <c r="Q902" i="34"/>
  <c r="U902" i="34"/>
  <c r="Z902" i="34"/>
  <c r="O902" i="34"/>
  <c r="P902" i="34"/>
  <c r="W902" i="34"/>
  <c r="A902" i="34"/>
  <c r="Q804" i="34"/>
  <c r="U804" i="34"/>
  <c r="Z804" i="34"/>
  <c r="P804" i="34"/>
  <c r="W804" i="34"/>
  <c r="O804" i="34"/>
  <c r="A804" i="34"/>
  <c r="Q807" i="34"/>
  <c r="U807" i="34"/>
  <c r="Z807" i="34"/>
  <c r="O807" i="34"/>
  <c r="A807" i="34"/>
  <c r="P807" i="34"/>
  <c r="W807" i="34"/>
  <c r="Q874" i="34"/>
  <c r="U874" i="34"/>
  <c r="Z874" i="34"/>
  <c r="O874" i="34"/>
  <c r="P874" i="34"/>
  <c r="W874" i="34"/>
  <c r="A874" i="34"/>
  <c r="O286" i="34"/>
  <c r="P286" i="34"/>
  <c r="Q286" i="34"/>
  <c r="U286" i="34"/>
  <c r="Z286" i="34"/>
  <c r="W286" i="34"/>
  <c r="A286" i="34"/>
  <c r="Q1235" i="34"/>
  <c r="U1235" i="34"/>
  <c r="Z1235" i="34"/>
  <c r="O1235" i="34"/>
  <c r="W1235" i="34"/>
  <c r="P1235" i="34"/>
  <c r="Z1234" i="34"/>
  <c r="O1234" i="34"/>
  <c r="W1234" i="34"/>
  <c r="P1234" i="34"/>
  <c r="Q1234" i="34"/>
  <c r="U1234" i="34"/>
  <c r="P1236" i="34"/>
  <c r="Q1236" i="34"/>
  <c r="U1236" i="34"/>
  <c r="Z1236" i="34"/>
  <c r="O1236" i="34"/>
  <c r="W1236" i="34"/>
  <c r="P14" i="34"/>
  <c r="Q14" i="34"/>
  <c r="O14" i="34"/>
  <c r="P2325" i="34"/>
  <c r="O1502" i="34"/>
  <c r="Q1696" i="34"/>
  <c r="Q571" i="34"/>
  <c r="P1500" i="34"/>
  <c r="O1807" i="34"/>
  <c r="O2325" i="34"/>
  <c r="P2327" i="34"/>
  <c r="P1805" i="34"/>
  <c r="Q1502" i="34"/>
  <c r="O1500" i="34"/>
  <c r="Q1807" i="34"/>
  <c r="Q2325" i="34"/>
  <c r="O2327" i="34"/>
  <c r="O1805" i="34"/>
  <c r="P1696" i="34"/>
  <c r="P571" i="34"/>
  <c r="Q1500" i="34"/>
  <c r="Q2327" i="34"/>
  <c r="Q1805" i="34"/>
  <c r="P1502" i="34"/>
  <c r="O1696" i="34"/>
  <c r="O571" i="34"/>
  <c r="P1807" i="34"/>
  <c r="O400" i="34"/>
  <c r="O1449" i="34"/>
  <c r="O1658" i="34"/>
  <c r="P1662" i="34"/>
  <c r="P315" i="34"/>
  <c r="P323" i="34"/>
  <c r="P345" i="34"/>
  <c r="O349" i="34"/>
  <c r="O386" i="34"/>
  <c r="Q390" i="34"/>
  <c r="P390" i="34"/>
  <c r="O394" i="34"/>
  <c r="O1515" i="34"/>
  <c r="P1519" i="34"/>
  <c r="P1556" i="34"/>
  <c r="O1571" i="34"/>
  <c r="Q1575" i="34"/>
  <c r="P1575" i="34"/>
  <c r="P1597" i="34"/>
  <c r="O1601" i="34"/>
  <c r="P1605" i="34"/>
  <c r="O1629" i="34"/>
  <c r="P1633" i="34"/>
  <c r="O1654" i="34"/>
  <c r="P442" i="34"/>
  <c r="O447" i="34"/>
  <c r="P451" i="34"/>
  <c r="O476" i="34"/>
  <c r="P480" i="34"/>
  <c r="O503" i="34"/>
  <c r="P519" i="34"/>
  <c r="Q529" i="34"/>
  <c r="P529" i="34"/>
  <c r="P313" i="34"/>
  <c r="O1492" i="34"/>
  <c r="P1402" i="34"/>
  <c r="P1410" i="34"/>
  <c r="O2668" i="34"/>
  <c r="Q1445" i="34"/>
  <c r="P1445" i="34"/>
  <c r="P397" i="34"/>
  <c r="P1442" i="34"/>
  <c r="Q1655" i="34"/>
  <c r="P1655" i="34"/>
  <c r="O1659" i="34"/>
  <c r="Q1663" i="34"/>
  <c r="P1663" i="34"/>
  <c r="P316" i="34"/>
  <c r="O320" i="34"/>
  <c r="O342" i="34"/>
  <c r="Q346" i="34"/>
  <c r="P346" i="34"/>
  <c r="O350" i="34"/>
  <c r="P387" i="34"/>
  <c r="P395" i="34"/>
  <c r="P1516" i="34"/>
  <c r="O1520" i="34"/>
  <c r="P1572" i="34"/>
  <c r="O1598" i="34"/>
  <c r="P1602" i="34"/>
  <c r="O1626" i="34"/>
  <c r="P1630" i="34"/>
  <c r="O1634" i="34"/>
  <c r="P1415" i="34"/>
  <c r="O443" i="34"/>
  <c r="P448" i="34"/>
  <c r="Q473" i="34"/>
  <c r="P473" i="34"/>
  <c r="O477" i="34"/>
  <c r="Q481" i="34"/>
  <c r="P481" i="34"/>
  <c r="P504" i="34"/>
  <c r="O520" i="34"/>
  <c r="Q314" i="34"/>
  <c r="P314" i="34"/>
  <c r="O1493" i="34"/>
  <c r="Q1662" i="34"/>
  <c r="Q315" i="34"/>
  <c r="O319" i="34"/>
  <c r="Q323" i="34"/>
  <c r="Q345" i="34"/>
  <c r="Q1519" i="34"/>
  <c r="Q1556" i="34"/>
  <c r="Q1597" i="34"/>
  <c r="Q1605" i="34"/>
  <c r="Q1633" i="34"/>
  <c r="Q442" i="34"/>
  <c r="Q451" i="34"/>
  <c r="Q480" i="34"/>
  <c r="Q519" i="34"/>
  <c r="Q313" i="34"/>
  <c r="Q1402" i="34"/>
  <c r="O1406" i="34"/>
  <c r="Q1410" i="34"/>
  <c r="O1414" i="34"/>
  <c r="O399" i="34"/>
  <c r="Q397" i="34"/>
  <c r="Q1442" i="34"/>
  <c r="O1446" i="34"/>
  <c r="Q316" i="34"/>
  <c r="Q387" i="34"/>
  <c r="O391" i="34"/>
  <c r="Q395" i="34"/>
  <c r="Q1516" i="34"/>
  <c r="O1568" i="34"/>
  <c r="Q1572" i="34"/>
  <c r="O1576" i="34"/>
  <c r="Q1602" i="34"/>
  <c r="Q1630" i="34"/>
  <c r="Q1415" i="34"/>
  <c r="Q448" i="34"/>
  <c r="Q504" i="34"/>
  <c r="O530" i="34"/>
  <c r="Q1403" i="34"/>
  <c r="Q1411" i="34"/>
  <c r="Q1443" i="34"/>
  <c r="O1656" i="34"/>
  <c r="Q1660" i="34"/>
  <c r="O1664" i="34"/>
  <c r="Q321" i="34"/>
  <c r="Q343" i="34"/>
  <c r="O347" i="34"/>
  <c r="Q388" i="34"/>
  <c r="Q396" i="34"/>
  <c r="Q1573" i="34"/>
  <c r="O1652" i="34"/>
  <c r="O474" i="34"/>
  <c r="Q478" i="34"/>
  <c r="Q380" i="34"/>
  <c r="P400" i="34"/>
  <c r="Q1449" i="34"/>
  <c r="P1449" i="34"/>
  <c r="P1658" i="34"/>
  <c r="O1662" i="34"/>
  <c r="P319" i="34"/>
  <c r="O345" i="34"/>
  <c r="P349" i="34"/>
  <c r="Q386" i="34"/>
  <c r="P386" i="34"/>
  <c r="O390" i="34"/>
  <c r="Q394" i="34"/>
  <c r="P394" i="34"/>
  <c r="P1515" i="34"/>
  <c r="O1519" i="34"/>
  <c r="Q1571" i="34"/>
  <c r="P1571" i="34"/>
  <c r="O1575" i="34"/>
  <c r="O1597" i="34"/>
  <c r="P1601" i="34"/>
  <c r="O1605" i="34"/>
  <c r="P1629" i="34"/>
  <c r="O1633" i="34"/>
  <c r="P1654" i="34"/>
  <c r="O442" i="34"/>
  <c r="P447" i="34"/>
  <c r="O451" i="34"/>
  <c r="P476" i="34"/>
  <c r="O480" i="34"/>
  <c r="P503" i="34"/>
  <c r="O519" i="34"/>
  <c r="O529" i="34"/>
  <c r="O313" i="34"/>
  <c r="P1492" i="34"/>
  <c r="P1406" i="34"/>
  <c r="P1414" i="34"/>
  <c r="P2668" i="34"/>
  <c r="P399" i="34"/>
  <c r="O1445" i="34"/>
  <c r="O397" i="34"/>
  <c r="P1446" i="34"/>
  <c r="O1655" i="34"/>
  <c r="Q1659" i="34"/>
  <c r="P1659" i="34"/>
  <c r="O1663" i="34"/>
  <c r="O316" i="34"/>
  <c r="P320" i="34"/>
  <c r="Q342" i="34"/>
  <c r="P342" i="34"/>
  <c r="O346" i="34"/>
  <c r="Q350" i="34"/>
  <c r="P350" i="34"/>
  <c r="P391" i="34"/>
  <c r="O1516" i="34"/>
  <c r="P1520" i="34"/>
  <c r="P1568" i="34"/>
  <c r="P1576" i="34"/>
  <c r="P1598" i="34"/>
  <c r="O1602" i="34"/>
  <c r="P1626" i="34"/>
  <c r="O1630" i="34"/>
  <c r="P1634" i="34"/>
  <c r="O1415" i="34"/>
  <c r="P443" i="34"/>
  <c r="O448" i="34"/>
  <c r="O473" i="34"/>
  <c r="Q477" i="34"/>
  <c r="P477" i="34"/>
  <c r="O481" i="34"/>
  <c r="O504" i="34"/>
  <c r="P520" i="34"/>
  <c r="P530" i="34"/>
  <c r="O314" i="34"/>
  <c r="Q1493" i="34"/>
  <c r="P1493" i="34"/>
  <c r="Q400" i="34"/>
  <c r="Q1658" i="34"/>
  <c r="O315" i="34"/>
  <c r="Q319" i="34"/>
  <c r="O323" i="34"/>
  <c r="Q349" i="34"/>
  <c r="Q1515" i="34"/>
  <c r="O1556" i="34"/>
  <c r="Q1601" i="34"/>
  <c r="Q1629" i="34"/>
  <c r="Q1654" i="34"/>
  <c r="Q447" i="34"/>
  <c r="Q476" i="34"/>
  <c r="Q503" i="34"/>
  <c r="Q1492" i="34"/>
  <c r="O1402" i="34"/>
  <c r="Q1406" i="34"/>
  <c r="O1410" i="34"/>
  <c r="Q1414" i="34"/>
  <c r="Q2668" i="34"/>
  <c r="Q399" i="34"/>
  <c r="O1442" i="34"/>
  <c r="Q1446" i="34"/>
  <c r="Q320" i="34"/>
  <c r="O387" i="34"/>
  <c r="Q391" i="34"/>
  <c r="O395" i="34"/>
  <c r="Q1520" i="34"/>
  <c r="Q1568" i="34"/>
  <c r="O1572" i="34"/>
  <c r="Q1576" i="34"/>
  <c r="Q1598" i="34"/>
  <c r="Q1626" i="34"/>
  <c r="Q1634" i="34"/>
  <c r="Q443" i="34"/>
  <c r="Q520" i="34"/>
  <c r="Q530" i="34"/>
  <c r="Q1407" i="34"/>
  <c r="Q1447" i="34"/>
  <c r="Q1656" i="34"/>
  <c r="O1660" i="34"/>
  <c r="Q1664" i="34"/>
  <c r="Q317" i="34"/>
  <c r="O343" i="34"/>
  <c r="Q347" i="34"/>
  <c r="Q384" i="34"/>
  <c r="Q392" i="34"/>
  <c r="Q1569" i="34"/>
  <c r="Q1577" i="34"/>
  <c r="Q1652" i="34"/>
  <c r="Q1416" i="34"/>
  <c r="Q474" i="34"/>
  <c r="O478" i="34"/>
  <c r="Q564" i="34"/>
  <c r="Q1404" i="34"/>
  <c r="Q1412" i="34"/>
  <c r="Q1444" i="34"/>
  <c r="Q1657" i="34"/>
  <c r="Q1665" i="34"/>
  <c r="O1403" i="34"/>
  <c r="P1411" i="34"/>
  <c r="P1447" i="34"/>
  <c r="O321" i="34"/>
  <c r="P388" i="34"/>
  <c r="O396" i="34"/>
  <c r="P1599" i="34"/>
  <c r="Q1627" i="34"/>
  <c r="P1652" i="34"/>
  <c r="O1407" i="34"/>
  <c r="O398" i="34"/>
  <c r="O1443" i="34"/>
  <c r="P317" i="34"/>
  <c r="P343" i="34"/>
  <c r="P347" i="34"/>
  <c r="O384" i="34"/>
  <c r="P392" i="34"/>
  <c r="Q1517" i="34"/>
  <c r="P1517" i="34"/>
  <c r="O1521" i="34"/>
  <c r="O1569" i="34"/>
  <c r="P1577" i="34"/>
  <c r="Q444" i="34"/>
  <c r="P444" i="34"/>
  <c r="O449" i="34"/>
  <c r="P1403" i="34"/>
  <c r="O1411" i="34"/>
  <c r="O1447" i="34"/>
  <c r="P321" i="34"/>
  <c r="O388" i="34"/>
  <c r="P396" i="34"/>
  <c r="O1573" i="34"/>
  <c r="O1599" i="34"/>
  <c r="Q1603" i="34"/>
  <c r="P1603" i="34"/>
  <c r="O1627" i="34"/>
  <c r="Q1631" i="34"/>
  <c r="P1631" i="34"/>
  <c r="P1416" i="34"/>
  <c r="P380" i="34"/>
  <c r="P1407" i="34"/>
  <c r="Q398" i="34"/>
  <c r="P398" i="34"/>
  <c r="P1443" i="34"/>
  <c r="P1656" i="34"/>
  <c r="P1660" i="34"/>
  <c r="P1664" i="34"/>
  <c r="O317" i="34"/>
  <c r="P384" i="34"/>
  <c r="O392" i="34"/>
  <c r="O1517" i="34"/>
  <c r="Q1521" i="34"/>
  <c r="P1521" i="34"/>
  <c r="P1569" i="34"/>
  <c r="O1577" i="34"/>
  <c r="O444" i="34"/>
  <c r="Q449" i="34"/>
  <c r="P449" i="34"/>
  <c r="O501" i="34"/>
  <c r="Q505" i="34"/>
  <c r="P505" i="34"/>
  <c r="O521" i="34"/>
  <c r="O564" i="34"/>
  <c r="O1513" i="34"/>
  <c r="O1400" i="34"/>
  <c r="P1404" i="34"/>
  <c r="O1448" i="34"/>
  <c r="P1657" i="34"/>
  <c r="O318" i="34"/>
  <c r="Q322" i="34"/>
  <c r="P322" i="34"/>
  <c r="P344" i="34"/>
  <c r="O348" i="34"/>
  <c r="P385" i="34"/>
  <c r="O389" i="34"/>
  <c r="P393" i="34"/>
  <c r="P1514" i="34"/>
  <c r="Q1555" i="34"/>
  <c r="P1555" i="34"/>
  <c r="P1570" i="34"/>
  <c r="O1574" i="34"/>
  <c r="P1578" i="34"/>
  <c r="P1600" i="34"/>
  <c r="P1628" i="34"/>
  <c r="O1653" i="34"/>
  <c r="O1417" i="34"/>
  <c r="P446" i="34"/>
  <c r="O475" i="34"/>
  <c r="P479" i="34"/>
  <c r="P502" i="34"/>
  <c r="P522" i="34"/>
  <c r="O565" i="34"/>
  <c r="O381" i="34"/>
  <c r="Q1401" i="34"/>
  <c r="P1401" i="34"/>
  <c r="O1405" i="34"/>
  <c r="Q1409" i="34"/>
  <c r="P1409" i="34"/>
  <c r="O1413" i="34"/>
  <c r="P1935" i="34"/>
  <c r="P1573" i="34"/>
  <c r="Q1599" i="34"/>
  <c r="O1603" i="34"/>
  <c r="P1627" i="34"/>
  <c r="O1631" i="34"/>
  <c r="O1416" i="34"/>
  <c r="O380" i="34"/>
  <c r="P1408" i="34"/>
  <c r="P474" i="34"/>
  <c r="Q501" i="34"/>
  <c r="P521" i="34"/>
  <c r="P1513" i="34"/>
  <c r="O1408" i="34"/>
  <c r="O1661" i="34"/>
  <c r="P389" i="34"/>
  <c r="Q521" i="34"/>
  <c r="Q1513" i="34"/>
  <c r="Q1400" i="34"/>
  <c r="O1412" i="34"/>
  <c r="Q1448" i="34"/>
  <c r="O322" i="34"/>
  <c r="Q389" i="34"/>
  <c r="Q1514" i="34"/>
  <c r="O1518" i="34"/>
  <c r="O1555" i="34"/>
  <c r="O1600" i="34"/>
  <c r="Q1604" i="34"/>
  <c r="P1417" i="34"/>
  <c r="O446" i="34"/>
  <c r="Q450" i="34"/>
  <c r="Q479" i="34"/>
  <c r="P506" i="34"/>
  <c r="O522" i="34"/>
  <c r="Q1405" i="34"/>
  <c r="O505" i="34"/>
  <c r="Q1408" i="34"/>
  <c r="O1444" i="34"/>
  <c r="P1661" i="34"/>
  <c r="O1665" i="34"/>
  <c r="P318" i="34"/>
  <c r="Q344" i="34"/>
  <c r="P348" i="34"/>
  <c r="O385" i="34"/>
  <c r="Q393" i="34"/>
  <c r="P1518" i="34"/>
  <c r="Q1570" i="34"/>
  <c r="P1574" i="34"/>
  <c r="O1578" i="34"/>
  <c r="Q1628" i="34"/>
  <c r="O1632" i="34"/>
  <c r="P1653" i="34"/>
  <c r="Q1417" i="34"/>
  <c r="O502" i="34"/>
  <c r="Q506" i="34"/>
  <c r="P381" i="34"/>
  <c r="O1401" i="34"/>
  <c r="Q1413" i="34"/>
  <c r="P501" i="34"/>
  <c r="P564" i="34"/>
  <c r="P1412" i="34"/>
  <c r="Q1661" i="34"/>
  <c r="Q318" i="34"/>
  <c r="Q348" i="34"/>
  <c r="O1514" i="34"/>
  <c r="Q1518" i="34"/>
  <c r="Q1574" i="34"/>
  <c r="Q1600" i="34"/>
  <c r="O1604" i="34"/>
  <c r="P1632" i="34"/>
  <c r="Q1653" i="34"/>
  <c r="Q446" i="34"/>
  <c r="O450" i="34"/>
  <c r="P475" i="34"/>
  <c r="O479" i="34"/>
  <c r="Q522" i="34"/>
  <c r="P565" i="34"/>
  <c r="Q381" i="34"/>
  <c r="O1409" i="34"/>
  <c r="O1935" i="34"/>
  <c r="P478" i="34"/>
  <c r="P1400" i="34"/>
  <c r="O1404" i="34"/>
  <c r="P1444" i="34"/>
  <c r="P1448" i="34"/>
  <c r="O1657" i="34"/>
  <c r="P1665" i="34"/>
  <c r="O344" i="34"/>
  <c r="Q385" i="34"/>
  <c r="O393" i="34"/>
  <c r="O1570" i="34"/>
  <c r="Q1578" i="34"/>
  <c r="P1604" i="34"/>
  <c r="O1628" i="34"/>
  <c r="Q1632" i="34"/>
  <c r="P450" i="34"/>
  <c r="Q475" i="34"/>
  <c r="Q502" i="34"/>
  <c r="O506" i="34"/>
  <c r="Q565" i="34"/>
  <c r="P1405" i="34"/>
  <c r="Q1935" i="34"/>
  <c r="P1413" i="34"/>
  <c r="Q1504" i="34"/>
  <c r="O1504" i="34"/>
  <c r="P2636" i="34"/>
  <c r="Q2636" i="34"/>
  <c r="P1504" i="34"/>
  <c r="O2636" i="34"/>
  <c r="P2634" i="34"/>
  <c r="P2635" i="34"/>
  <c r="Q2634" i="34"/>
  <c r="Q2635" i="34"/>
  <c r="O2635" i="34"/>
  <c r="O2634" i="34"/>
  <c r="P2295" i="34"/>
  <c r="P2287" i="34"/>
  <c r="P2201" i="34"/>
  <c r="O2197" i="34"/>
  <c r="P2193" i="34"/>
  <c r="O2189" i="34"/>
  <c r="P2185" i="34"/>
  <c r="O2181" i="34"/>
  <c r="P2177" i="34"/>
  <c r="Q2078" i="34"/>
  <c r="P2078" i="34"/>
  <c r="O2074" i="34"/>
  <c r="Q2070" i="34"/>
  <c r="P2070" i="34"/>
  <c r="O2066" i="34"/>
  <c r="O2016" i="34"/>
  <c r="P2012" i="34"/>
  <c r="O2008" i="34"/>
  <c r="P2004" i="34"/>
  <c r="O2400" i="34"/>
  <c r="Q2396" i="34"/>
  <c r="P2343" i="34"/>
  <c r="O1944" i="34"/>
  <c r="O2281" i="34"/>
  <c r="P2277" i="34"/>
  <c r="O2273" i="34"/>
  <c r="P2269" i="34"/>
  <c r="O2265" i="34"/>
  <c r="P2261" i="34"/>
  <c r="O2257" i="34"/>
  <c r="O2174" i="34"/>
  <c r="Q2170" i="34"/>
  <c r="P2170" i="34"/>
  <c r="O2166" i="34"/>
  <c r="Q2162" i="34"/>
  <c r="P2162" i="34"/>
  <c r="O2158" i="34"/>
  <c r="Q2154" i="34"/>
  <c r="P2154" i="34"/>
  <c r="O2150" i="34"/>
  <c r="O2060" i="34"/>
  <c r="P2056" i="34"/>
  <c r="O2052" i="34"/>
  <c r="P2048" i="34"/>
  <c r="O2000" i="34"/>
  <c r="P1996" i="34"/>
  <c r="O1992" i="34"/>
  <c r="P1988" i="34"/>
  <c r="Q2737" i="34"/>
  <c r="P2737" i="34"/>
  <c r="O2741" i="34"/>
  <c r="Q2745" i="34"/>
  <c r="P2745" i="34"/>
  <c r="P2543" i="34"/>
  <c r="O2547" i="34"/>
  <c r="P2551" i="34"/>
  <c r="O2555" i="34"/>
  <c r="P2559" i="34"/>
  <c r="O2563" i="34"/>
  <c r="P2567" i="34"/>
  <c r="O2571" i="34"/>
  <c r="P2575" i="34"/>
  <c r="P2586" i="34"/>
  <c r="P2624" i="34"/>
  <c r="O2628" i="34"/>
  <c r="P2632" i="34"/>
  <c r="O2520" i="34"/>
  <c r="P2524" i="34"/>
  <c r="O2528" i="34"/>
  <c r="P2532" i="34"/>
  <c r="O2536" i="34"/>
  <c r="P2540" i="34"/>
  <c r="P2582" i="34"/>
  <c r="P2611" i="34"/>
  <c r="O2615" i="34"/>
  <c r="P2619" i="34"/>
  <c r="O2711" i="34"/>
  <c r="P2600" i="34"/>
  <c r="Q2669" i="34"/>
  <c r="P2669" i="34"/>
  <c r="O2673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O2408" i="34"/>
  <c r="P2416" i="34"/>
  <c r="P2451" i="34"/>
  <c r="P2788" i="34"/>
  <c r="O2455" i="34"/>
  <c r="P2463" i="34"/>
  <c r="O2467" i="34"/>
  <c r="P2471" i="34"/>
  <c r="O2475" i="34"/>
  <c r="P2479" i="34"/>
  <c r="O2483" i="34"/>
  <c r="P2487" i="34"/>
  <c r="O2491" i="34"/>
  <c r="P2495" i="34"/>
  <c r="O2579" i="34"/>
  <c r="O2589" i="34"/>
  <c r="Q2593" i="34"/>
  <c r="P2593" i="34"/>
  <c r="O2597" i="34"/>
  <c r="O2516" i="34"/>
  <c r="P2512" i="34"/>
  <c r="O2419" i="34"/>
  <c r="P2663" i="34"/>
  <c r="O2659" i="34"/>
  <c r="P2655" i="34"/>
  <c r="O2651" i="34"/>
  <c r="P2647" i="34"/>
  <c r="O2643" i="34"/>
  <c r="P2639" i="34"/>
  <c r="O2607" i="34"/>
  <c r="P2603" i="34"/>
  <c r="O2508" i="34"/>
  <c r="P2504" i="34"/>
  <c r="O2500" i="34"/>
  <c r="P2459" i="34"/>
  <c r="P2450" i="34"/>
  <c r="Q2295" i="34"/>
  <c r="O2291" i="34"/>
  <c r="Q2287" i="34"/>
  <c r="Q2201" i="34"/>
  <c r="Q2193" i="34"/>
  <c r="Q2185" i="34"/>
  <c r="Q2177" i="34"/>
  <c r="Q2012" i="34"/>
  <c r="Q2004" i="34"/>
  <c r="Q2343" i="34"/>
  <c r="Q2277" i="34"/>
  <c r="Q2269" i="34"/>
  <c r="Q2261" i="34"/>
  <c r="Q2056" i="34"/>
  <c r="Q2048" i="34"/>
  <c r="Q1996" i="34"/>
  <c r="Q1988" i="34"/>
  <c r="Q2543" i="34"/>
  <c r="Q2551" i="34"/>
  <c r="Q2559" i="34"/>
  <c r="Q2567" i="34"/>
  <c r="Q2575" i="34"/>
  <c r="Q2586" i="34"/>
  <c r="Q2624" i="34"/>
  <c r="Q2632" i="34"/>
  <c r="Q2524" i="34"/>
  <c r="Q2532" i="34"/>
  <c r="Q2540" i="34"/>
  <c r="Q2582" i="34"/>
  <c r="Q2611" i="34"/>
  <c r="Q2619" i="34"/>
  <c r="Q2600" i="34"/>
  <c r="O2438" i="34"/>
  <c r="O2416" i="34"/>
  <c r="O2451" i="34"/>
  <c r="Q2788" i="34"/>
  <c r="Q2463" i="34"/>
  <c r="Q2471" i="34"/>
  <c r="Q2479" i="34"/>
  <c r="Q2487" i="34"/>
  <c r="Q2495" i="34"/>
  <c r="Q2512" i="34"/>
  <c r="Q2663" i="34"/>
  <c r="Q2655" i="34"/>
  <c r="Q2647" i="34"/>
  <c r="Q2639" i="34"/>
  <c r="Q2603" i="34"/>
  <c r="Q2504" i="34"/>
  <c r="Q2459" i="34"/>
  <c r="Q2450" i="34"/>
  <c r="O2446" i="34"/>
  <c r="Q2442" i="34"/>
  <c r="O2434" i="34"/>
  <c r="Q2430" i="34"/>
  <c r="O2426" i="34"/>
  <c r="Q2735" i="34"/>
  <c r="Q2727" i="34"/>
  <c r="Q2719" i="34"/>
  <c r="Q2065" i="34"/>
  <c r="Q2200" i="34"/>
  <c r="Q2192" i="34"/>
  <c r="Q2184" i="34"/>
  <c r="Q2176" i="34"/>
  <c r="Q2073" i="34"/>
  <c r="O2015" i="34"/>
  <c r="Q2011" i="34"/>
  <c r="O2007" i="34"/>
  <c r="Q2003" i="34"/>
  <c r="Q2399" i="34"/>
  <c r="Q2280" i="34"/>
  <c r="Q2272" i="34"/>
  <c r="Q2264" i="34"/>
  <c r="Q2256" i="34"/>
  <c r="Q2169" i="34"/>
  <c r="Q2161" i="34"/>
  <c r="Q2153" i="34"/>
  <c r="O2059" i="34"/>
  <c r="Q2055" i="34"/>
  <c r="O2051" i="34"/>
  <c r="Q2047" i="34"/>
  <c r="O1999" i="34"/>
  <c r="Q1995" i="34"/>
  <c r="O1991" i="34"/>
  <c r="Q1987" i="34"/>
  <c r="O2738" i="34"/>
  <c r="P2291" i="34"/>
  <c r="O2201" i="34"/>
  <c r="P2197" i="34"/>
  <c r="O2193" i="34"/>
  <c r="P2189" i="34"/>
  <c r="O2185" i="34"/>
  <c r="P2181" i="34"/>
  <c r="O2177" i="34"/>
  <c r="O2078" i="34"/>
  <c r="Q2074" i="34"/>
  <c r="P2074" i="34"/>
  <c r="O2070" i="34"/>
  <c r="Q2066" i="34"/>
  <c r="P2066" i="34"/>
  <c r="P2016" i="34"/>
  <c r="O2012" i="34"/>
  <c r="P2008" i="34"/>
  <c r="O2004" i="34"/>
  <c r="P2400" i="34"/>
  <c r="O2396" i="34"/>
  <c r="P2396" i="34"/>
  <c r="Q1944" i="34"/>
  <c r="P1944" i="34"/>
  <c r="P2281" i="34"/>
  <c r="O2277" i="34"/>
  <c r="P2273" i="34"/>
  <c r="O2269" i="34"/>
  <c r="P2265" i="34"/>
  <c r="O2261" i="34"/>
  <c r="P2257" i="34"/>
  <c r="Q2174" i="34"/>
  <c r="P2174" i="34"/>
  <c r="O2170" i="34"/>
  <c r="Q2166" i="34"/>
  <c r="P2166" i="34"/>
  <c r="O2162" i="34"/>
  <c r="Q2158" i="34"/>
  <c r="P2158" i="34"/>
  <c r="O2154" i="34"/>
  <c r="Q2150" i="34"/>
  <c r="P2150" i="34"/>
  <c r="P2060" i="34"/>
  <c r="O2056" i="34"/>
  <c r="P2052" i="34"/>
  <c r="O2048" i="34"/>
  <c r="P2000" i="34"/>
  <c r="O1996" i="34"/>
  <c r="P1992" i="34"/>
  <c r="O1988" i="34"/>
  <c r="O2737" i="34"/>
  <c r="Q2741" i="34"/>
  <c r="P2741" i="34"/>
  <c r="O2745" i="34"/>
  <c r="O2543" i="34"/>
  <c r="P2547" i="34"/>
  <c r="O2551" i="34"/>
  <c r="P2555" i="34"/>
  <c r="O2559" i="34"/>
  <c r="P2563" i="34"/>
  <c r="O2567" i="34"/>
  <c r="P2571" i="34"/>
  <c r="O2575" i="34"/>
  <c r="O2624" i="34"/>
  <c r="P2628" i="34"/>
  <c r="O2632" i="34"/>
  <c r="P2520" i="34"/>
  <c r="O2524" i="34"/>
  <c r="P2528" i="34"/>
  <c r="O2532" i="34"/>
  <c r="P2536" i="34"/>
  <c r="O2540" i="34"/>
  <c r="O2611" i="34"/>
  <c r="P2615" i="34"/>
  <c r="O2619" i="34"/>
  <c r="P2711" i="34"/>
  <c r="O2600" i="34"/>
  <c r="O2669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P2408" i="34"/>
  <c r="P2438" i="34"/>
  <c r="Q2416" i="34"/>
  <c r="Q2451" i="34"/>
  <c r="O2788" i="34"/>
  <c r="P2455" i="34"/>
  <c r="O2463" i="34"/>
  <c r="P2467" i="34"/>
  <c r="O2471" i="34"/>
  <c r="P2475" i="34"/>
  <c r="O2479" i="34"/>
  <c r="P2483" i="34"/>
  <c r="O2487" i="34"/>
  <c r="P2491" i="34"/>
  <c r="O2495" i="34"/>
  <c r="P2579" i="34"/>
  <c r="Q2589" i="34"/>
  <c r="P2589" i="34"/>
  <c r="O2593" i="34"/>
  <c r="Q2597" i="34"/>
  <c r="P2597" i="34"/>
  <c r="P2516" i="34"/>
  <c r="O2512" i="34"/>
  <c r="P2419" i="34"/>
  <c r="O2663" i="34"/>
  <c r="P2659" i="34"/>
  <c r="O2655" i="34"/>
  <c r="P2651" i="34"/>
  <c r="O2647" i="34"/>
  <c r="P2643" i="34"/>
  <c r="O2639" i="34"/>
  <c r="P2607" i="34"/>
  <c r="O2603" i="34"/>
  <c r="P2508" i="34"/>
  <c r="O2504" i="34"/>
  <c r="P2500" i="34"/>
  <c r="O2459" i="34"/>
  <c r="O2295" i="34"/>
  <c r="Q2291" i="34"/>
  <c r="O2287" i="34"/>
  <c r="Q2197" i="34"/>
  <c r="Q2189" i="34"/>
  <c r="Q2181" i="34"/>
  <c r="Q2016" i="34"/>
  <c r="Q2008" i="34"/>
  <c r="Q2400" i="34"/>
  <c r="O2343" i="34"/>
  <c r="Q2281" i="34"/>
  <c r="Q2273" i="34"/>
  <c r="Q2265" i="34"/>
  <c r="Q2257" i="34"/>
  <c r="Q2060" i="34"/>
  <c r="Q2052" i="34"/>
  <c r="Q2000" i="34"/>
  <c r="Q1992" i="34"/>
  <c r="Q2547" i="34"/>
  <c r="Q2555" i="34"/>
  <c r="Q2563" i="34"/>
  <c r="Q2571" i="34"/>
  <c r="O2586" i="34"/>
  <c r="Q2628" i="34"/>
  <c r="Q2520" i="34"/>
  <c r="Q2528" i="34"/>
  <c r="Q2536" i="34"/>
  <c r="O2582" i="34"/>
  <c r="Q2615" i="34"/>
  <c r="Q2711" i="34"/>
  <c r="Q2408" i="34"/>
  <c r="Q2438" i="34"/>
  <c r="Q2455" i="34"/>
  <c r="Q2467" i="34"/>
  <c r="Q2475" i="34"/>
  <c r="Q2483" i="34"/>
  <c r="Q2491" i="34"/>
  <c r="Q2579" i="34"/>
  <c r="Q2516" i="34"/>
  <c r="Q2419" i="34"/>
  <c r="Q2659" i="34"/>
  <c r="Q2651" i="34"/>
  <c r="Q2643" i="34"/>
  <c r="Q2607" i="34"/>
  <c r="Q2508" i="34"/>
  <c r="Q2500" i="34"/>
  <c r="O2450" i="34"/>
  <c r="Q2446" i="34"/>
  <c r="O2442" i="34"/>
  <c r="Q2434" i="34"/>
  <c r="O2430" i="34"/>
  <c r="Q2426" i="34"/>
  <c r="Q2731" i="34"/>
  <c r="Q2723" i="34"/>
  <c r="Q2715" i="34"/>
  <c r="Q2196" i="34"/>
  <c r="Q2188" i="34"/>
  <c r="Q2180" i="34"/>
  <c r="Q2077" i="34"/>
  <c r="Q2069" i="34"/>
  <c r="Q2015" i="34"/>
  <c r="O2011" i="34"/>
  <c r="Q2007" i="34"/>
  <c r="O2003" i="34"/>
  <c r="Q2284" i="34"/>
  <c r="Q2276" i="34"/>
  <c r="Q2268" i="34"/>
  <c r="Q2260" i="34"/>
  <c r="Q2173" i="34"/>
  <c r="Q2165" i="34"/>
  <c r="Q2157" i="34"/>
  <c r="Q2149" i="34"/>
  <c r="Q2059" i="34"/>
  <c r="O2055" i="34"/>
  <c r="Q2051" i="34"/>
  <c r="O2047" i="34"/>
  <c r="Q1999" i="34"/>
  <c r="O1995" i="34"/>
  <c r="Q1991" i="34"/>
  <c r="O1987" i="34"/>
  <c r="Q2738" i="34"/>
  <c r="O2742" i="34"/>
  <c r="Q2746" i="34"/>
  <c r="Q2544" i="34"/>
  <c r="Q2552" i="34"/>
  <c r="Q2560" i="34"/>
  <c r="Q2568" i="34"/>
  <c r="Q2576" i="34"/>
  <c r="Q2747" i="34"/>
  <c r="P2446" i="34"/>
  <c r="P2442" i="34"/>
  <c r="P2434" i="34"/>
  <c r="P2430" i="34"/>
  <c r="P2426" i="34"/>
  <c r="Q2413" i="34"/>
  <c r="P2413" i="34"/>
  <c r="P2735" i="34"/>
  <c r="O2727" i="34"/>
  <c r="P2719" i="34"/>
  <c r="O2065" i="34"/>
  <c r="O2196" i="34"/>
  <c r="P2188" i="34"/>
  <c r="O2180" i="34"/>
  <c r="P2077" i="34"/>
  <c r="O2069" i="34"/>
  <c r="O2346" i="34"/>
  <c r="Q2342" i="34"/>
  <c r="P2342" i="34"/>
  <c r="P2284" i="34"/>
  <c r="O2276" i="34"/>
  <c r="P2268" i="34"/>
  <c r="O2260" i="34"/>
  <c r="P2173" i="34"/>
  <c r="O2165" i="34"/>
  <c r="P2157" i="34"/>
  <c r="O2149" i="34"/>
  <c r="O2746" i="34"/>
  <c r="O2548" i="34"/>
  <c r="P2552" i="34"/>
  <c r="P2564" i="34"/>
  <c r="O2568" i="34"/>
  <c r="Q2572" i="34"/>
  <c r="Q2621" i="34"/>
  <c r="P2621" i="34"/>
  <c r="O2625" i="34"/>
  <c r="Q2629" i="34"/>
  <c r="P2629" i="34"/>
  <c r="P2747" i="34"/>
  <c r="Q2612" i="34"/>
  <c r="Q2620" i="34"/>
  <c r="Q2652" i="34"/>
  <c r="Q2670" i="34"/>
  <c r="O2674" i="34"/>
  <c r="Q2678" i="34"/>
  <c r="O2682" i="34"/>
  <c r="Q2686" i="34"/>
  <c r="O2690" i="34"/>
  <c r="Q2694" i="34"/>
  <c r="O2698" i="34"/>
  <c r="Q2702" i="34"/>
  <c r="O2706" i="34"/>
  <c r="Q2439" i="34"/>
  <c r="O2452" i="34"/>
  <c r="O2789" i="34"/>
  <c r="Q2417" i="34"/>
  <c r="P2417" i="34"/>
  <c r="P2464" i="34"/>
  <c r="O2468" i="34"/>
  <c r="P2472" i="34"/>
  <c r="O2476" i="34"/>
  <c r="P2480" i="34"/>
  <c r="O2484" i="34"/>
  <c r="P2488" i="34"/>
  <c r="O2492" i="34"/>
  <c r="P2496" i="34"/>
  <c r="O2580" i="34"/>
  <c r="P2594" i="34"/>
  <c r="O2515" i="34"/>
  <c r="P2511" i="34"/>
  <c r="O2460" i="34"/>
  <c r="P2658" i="34"/>
  <c r="P2650" i="34"/>
  <c r="P2642" i="34"/>
  <c r="P2606" i="34"/>
  <c r="O2507" i="34"/>
  <c r="P2503" i="34"/>
  <c r="O2499" i="34"/>
  <c r="Q2449" i="34"/>
  <c r="P2449" i="34"/>
  <c r="O2445" i="34"/>
  <c r="Q2441" i="34"/>
  <c r="P2441" i="34"/>
  <c r="O2437" i="34"/>
  <c r="Q2433" i="34"/>
  <c r="P2433" i="34"/>
  <c r="O2429" i="34"/>
  <c r="Q2425" i="34"/>
  <c r="P2425" i="34"/>
  <c r="P2412" i="34"/>
  <c r="P2734" i="34"/>
  <c r="P2726" i="34"/>
  <c r="P2718" i="34"/>
  <c r="O2164" i="34"/>
  <c r="P2293" i="34"/>
  <c r="O2289" i="34"/>
  <c r="P2285" i="34"/>
  <c r="P2199" i="34"/>
  <c r="P2191" i="34"/>
  <c r="P2183" i="34"/>
  <c r="O2080" i="34"/>
  <c r="P2076" i="34"/>
  <c r="O2072" i="34"/>
  <c r="P2068" i="34"/>
  <c r="O2064" i="34"/>
  <c r="O2014" i="34"/>
  <c r="Q2010" i="34"/>
  <c r="P2010" i="34"/>
  <c r="O2006" i="34"/>
  <c r="Q2002" i="34"/>
  <c r="P2002" i="34"/>
  <c r="O2345" i="34"/>
  <c r="P2341" i="34"/>
  <c r="P2283" i="34"/>
  <c r="P2275" i="34"/>
  <c r="P2267" i="34"/>
  <c r="P2259" i="34"/>
  <c r="O2172" i="34"/>
  <c r="P2168" i="34"/>
  <c r="O2160" i="34"/>
  <c r="P2156" i="34"/>
  <c r="O2152" i="34"/>
  <c r="O2062" i="34"/>
  <c r="Q2058" i="34"/>
  <c r="P2058" i="34"/>
  <c r="O2054" i="34"/>
  <c r="Q2050" i="34"/>
  <c r="P2050" i="34"/>
  <c r="O2046" i="34"/>
  <c r="Q1998" i="34"/>
  <c r="P1998" i="34"/>
  <c r="O1994" i="34"/>
  <c r="P2731" i="34"/>
  <c r="O2723" i="34"/>
  <c r="P2715" i="34"/>
  <c r="Q2294" i="34"/>
  <c r="P2294" i="34"/>
  <c r="O2290" i="34"/>
  <c r="Q2286" i="34"/>
  <c r="P2286" i="34"/>
  <c r="P2200" i="34"/>
  <c r="O2192" i="34"/>
  <c r="P2184" i="34"/>
  <c r="O2176" i="34"/>
  <c r="P2073" i="34"/>
  <c r="P2015" i="34"/>
  <c r="P2011" i="34"/>
  <c r="P2007" i="34"/>
  <c r="P2003" i="34"/>
  <c r="O2399" i="34"/>
  <c r="P2280" i="34"/>
  <c r="O2272" i="34"/>
  <c r="P2264" i="34"/>
  <c r="O2256" i="34"/>
  <c r="P2169" i="34"/>
  <c r="O2161" i="34"/>
  <c r="P2153" i="34"/>
  <c r="P2059" i="34"/>
  <c r="P2055" i="34"/>
  <c r="P2051" i="34"/>
  <c r="P2047" i="34"/>
  <c r="P1999" i="34"/>
  <c r="P1995" i="34"/>
  <c r="P1991" i="34"/>
  <c r="P1987" i="34"/>
  <c r="P2738" i="34"/>
  <c r="P2742" i="34"/>
  <c r="P2544" i="34"/>
  <c r="P2556" i="34"/>
  <c r="O2560" i="34"/>
  <c r="Q2564" i="34"/>
  <c r="O2572" i="34"/>
  <c r="P2576" i="34"/>
  <c r="O2521" i="34"/>
  <c r="Q2525" i="34"/>
  <c r="P2525" i="34"/>
  <c r="O2529" i="34"/>
  <c r="Q2533" i="34"/>
  <c r="P2533" i="34"/>
  <c r="O2537" i="34"/>
  <c r="Q2541" i="34"/>
  <c r="P2541" i="34"/>
  <c r="P2583" i="34"/>
  <c r="O2612" i="34"/>
  <c r="P2616" i="34"/>
  <c r="O2620" i="34"/>
  <c r="P2712" i="34"/>
  <c r="O2652" i="34"/>
  <c r="P2674" i="34"/>
  <c r="P2682" i="34"/>
  <c r="P2690" i="34"/>
  <c r="P2698" i="34"/>
  <c r="P2706" i="34"/>
  <c r="P2407" i="34"/>
  <c r="O2439" i="34"/>
  <c r="P2421" i="34"/>
  <c r="Q2464" i="34"/>
  <c r="Q2472" i="34"/>
  <c r="Q2480" i="34"/>
  <c r="Q2488" i="34"/>
  <c r="Q2496" i="34"/>
  <c r="O2590" i="34"/>
  <c r="Q2594" i="34"/>
  <c r="O2598" i="34"/>
  <c r="Q2511" i="34"/>
  <c r="O2662" i="34"/>
  <c r="Q2658" i="34"/>
  <c r="O2654" i="34"/>
  <c r="Q2650" i="34"/>
  <c r="O2646" i="34"/>
  <c r="Q2642" i="34"/>
  <c r="O2638" i="34"/>
  <c r="Q2606" i="34"/>
  <c r="O2602" i="34"/>
  <c r="Q2503" i="34"/>
  <c r="O2458" i="34"/>
  <c r="Q2412" i="34"/>
  <c r="Q2734" i="34"/>
  <c r="O2730" i="34"/>
  <c r="Q2726" i="34"/>
  <c r="O2722" i="34"/>
  <c r="Q2718" i="34"/>
  <c r="O2714" i="34"/>
  <c r="Q2293" i="34"/>
  <c r="Q2285" i="34"/>
  <c r="Q2199" i="34"/>
  <c r="O2195" i="34"/>
  <c r="Q2191" i="34"/>
  <c r="O2187" i="34"/>
  <c r="Q2183" i="34"/>
  <c r="O2179" i="34"/>
  <c r="Q2076" i="34"/>
  <c r="Q2068" i="34"/>
  <c r="O2398" i="34"/>
  <c r="Q2341" i="34"/>
  <c r="Q2283" i="34"/>
  <c r="O2279" i="34"/>
  <c r="Q2275" i="34"/>
  <c r="O2271" i="34"/>
  <c r="Q2267" i="34"/>
  <c r="O2263" i="34"/>
  <c r="Q2259" i="34"/>
  <c r="O2255" i="34"/>
  <c r="Q2168" i="34"/>
  <c r="Q2156" i="34"/>
  <c r="Q2743" i="34"/>
  <c r="Q2584" i="34"/>
  <c r="Q2622" i="34"/>
  <c r="O2626" i="34"/>
  <c r="Q2630" i="34"/>
  <c r="O2518" i="34"/>
  <c r="Q2522" i="34"/>
  <c r="O2526" i="34"/>
  <c r="Q2530" i="34"/>
  <c r="O2534" i="34"/>
  <c r="Q2538" i="34"/>
  <c r="O2542" i="34"/>
  <c r="O2413" i="34"/>
  <c r="O2735" i="34"/>
  <c r="P2727" i="34"/>
  <c r="O2719" i="34"/>
  <c r="P2065" i="34"/>
  <c r="P2196" i="34"/>
  <c r="O2188" i="34"/>
  <c r="P2180" i="34"/>
  <c r="O2077" i="34"/>
  <c r="P2069" i="34"/>
  <c r="Q2346" i="34"/>
  <c r="P2346" i="34"/>
  <c r="O2342" i="34"/>
  <c r="O2284" i="34"/>
  <c r="P2276" i="34"/>
  <c r="O2268" i="34"/>
  <c r="P2260" i="34"/>
  <c r="O2173" i="34"/>
  <c r="P2165" i="34"/>
  <c r="O2157" i="34"/>
  <c r="P2149" i="34"/>
  <c r="Q2742" i="34"/>
  <c r="P2746" i="34"/>
  <c r="P2548" i="34"/>
  <c r="O2552" i="34"/>
  <c r="Q2556" i="34"/>
  <c r="O2564" i="34"/>
  <c r="P2568" i="34"/>
  <c r="O2621" i="34"/>
  <c r="Q2625" i="34"/>
  <c r="P2625" i="34"/>
  <c r="O2629" i="34"/>
  <c r="O2747" i="34"/>
  <c r="Q2583" i="34"/>
  <c r="Q2616" i="34"/>
  <c r="Q2712" i="34"/>
  <c r="O2670" i="34"/>
  <c r="Q2674" i="34"/>
  <c r="O2678" i="34"/>
  <c r="Q2682" i="34"/>
  <c r="O2686" i="34"/>
  <c r="Q2690" i="34"/>
  <c r="O2694" i="34"/>
  <c r="Q2698" i="34"/>
  <c r="O2702" i="34"/>
  <c r="Q2706" i="34"/>
  <c r="Q2407" i="34"/>
  <c r="O2421" i="34"/>
  <c r="P2452" i="34"/>
  <c r="Q2789" i="34"/>
  <c r="P2789" i="34"/>
  <c r="O2417" i="34"/>
  <c r="O2464" i="34"/>
  <c r="P2468" i="34"/>
  <c r="O2472" i="34"/>
  <c r="P2476" i="34"/>
  <c r="O2480" i="34"/>
  <c r="P2484" i="34"/>
  <c r="O2488" i="34"/>
  <c r="P2492" i="34"/>
  <c r="O2496" i="34"/>
  <c r="P2580" i="34"/>
  <c r="P2590" i="34"/>
  <c r="P2598" i="34"/>
  <c r="P2515" i="34"/>
  <c r="O2511" i="34"/>
  <c r="P2460" i="34"/>
  <c r="P2662" i="34"/>
  <c r="P2654" i="34"/>
  <c r="P2646" i="34"/>
  <c r="P2638" i="34"/>
  <c r="P2602" i="34"/>
  <c r="P2507" i="34"/>
  <c r="O2503" i="34"/>
  <c r="P2499" i="34"/>
  <c r="P2458" i="34"/>
  <c r="O2449" i="34"/>
  <c r="Q2445" i="34"/>
  <c r="P2445" i="34"/>
  <c r="O2441" i="34"/>
  <c r="Q2437" i="34"/>
  <c r="P2437" i="34"/>
  <c r="O2433" i="34"/>
  <c r="Q2429" i="34"/>
  <c r="P2429" i="34"/>
  <c r="O2425" i="34"/>
  <c r="O2412" i="34"/>
  <c r="P2730" i="34"/>
  <c r="P2722" i="34"/>
  <c r="P2714" i="34"/>
  <c r="P2164" i="34"/>
  <c r="O2293" i="34"/>
  <c r="P2289" i="34"/>
  <c r="O2285" i="34"/>
  <c r="P2195" i="34"/>
  <c r="P2187" i="34"/>
  <c r="P2179" i="34"/>
  <c r="P2080" i="34"/>
  <c r="O2076" i="34"/>
  <c r="P2072" i="34"/>
  <c r="O2068" i="34"/>
  <c r="P2064" i="34"/>
  <c r="Q2014" i="34"/>
  <c r="P2014" i="34"/>
  <c r="O2010" i="34"/>
  <c r="Q2006" i="34"/>
  <c r="P2006" i="34"/>
  <c r="O2002" i="34"/>
  <c r="P2398" i="34"/>
  <c r="P2345" i="34"/>
  <c r="O2341" i="34"/>
  <c r="P2279" i="34"/>
  <c r="P2271" i="34"/>
  <c r="P2263" i="34"/>
  <c r="P2255" i="34"/>
  <c r="P2172" i="34"/>
  <c r="O2168" i="34"/>
  <c r="P2160" i="34"/>
  <c r="O2156" i="34"/>
  <c r="P2152" i="34"/>
  <c r="Q2062" i="34"/>
  <c r="P2062" i="34"/>
  <c r="O2058" i="34"/>
  <c r="Q2054" i="34"/>
  <c r="P2054" i="34"/>
  <c r="O2050" i="34"/>
  <c r="Q2046" i="34"/>
  <c r="P2046" i="34"/>
  <c r="O1998" i="34"/>
  <c r="O2731" i="34"/>
  <c r="P2723" i="34"/>
  <c r="O2715" i="34"/>
  <c r="O2294" i="34"/>
  <c r="Q2290" i="34"/>
  <c r="P2290" i="34"/>
  <c r="O2286" i="34"/>
  <c r="O2200" i="34"/>
  <c r="P2192" i="34"/>
  <c r="O2184" i="34"/>
  <c r="P2176" i="34"/>
  <c r="O2073" i="34"/>
  <c r="P2399" i="34"/>
  <c r="O2280" i="34"/>
  <c r="P2272" i="34"/>
  <c r="O2264" i="34"/>
  <c r="P2256" i="34"/>
  <c r="O2169" i="34"/>
  <c r="P2161" i="34"/>
  <c r="O2153" i="34"/>
  <c r="O2544" i="34"/>
  <c r="Q2548" i="34"/>
  <c r="O2556" i="34"/>
  <c r="P2560" i="34"/>
  <c r="P2572" i="34"/>
  <c r="O2576" i="34"/>
  <c r="Q2521" i="34"/>
  <c r="P2521" i="34"/>
  <c r="O2525" i="34"/>
  <c r="Q2529" i="34"/>
  <c r="P2529" i="34"/>
  <c r="O2533" i="34"/>
  <c r="Q2537" i="34"/>
  <c r="P2537" i="34"/>
  <c r="O2541" i="34"/>
  <c r="O2583" i="34"/>
  <c r="P2612" i="34"/>
  <c r="O2616" i="34"/>
  <c r="P2620" i="34"/>
  <c r="O2712" i="34"/>
  <c r="P2652" i="34"/>
  <c r="P2670" i="34"/>
  <c r="P2678" i="34"/>
  <c r="P2686" i="34"/>
  <c r="P2694" i="34"/>
  <c r="P2702" i="34"/>
  <c r="O2407" i="34"/>
  <c r="P2439" i="34"/>
  <c r="Q2421" i="34"/>
  <c r="Q2452" i="34"/>
  <c r="Q2468" i="34"/>
  <c r="Q2476" i="34"/>
  <c r="Q2484" i="34"/>
  <c r="Q2492" i="34"/>
  <c r="Q2580" i="34"/>
  <c r="Q2590" i="34"/>
  <c r="O2594" i="34"/>
  <c r="Q2598" i="34"/>
  <c r="Q2515" i="34"/>
  <c r="Q2460" i="34"/>
  <c r="Q2662" i="34"/>
  <c r="O2658" i="34"/>
  <c r="Q2654" i="34"/>
  <c r="O2650" i="34"/>
  <c r="Q2646" i="34"/>
  <c r="O2642" i="34"/>
  <c r="Q2638" i="34"/>
  <c r="O2606" i="34"/>
  <c r="Q2602" i="34"/>
  <c r="Q2507" i="34"/>
  <c r="Q2499" i="34"/>
  <c r="Q2458" i="34"/>
  <c r="O2734" i="34"/>
  <c r="Q2730" i="34"/>
  <c r="O2726" i="34"/>
  <c r="Q2722" i="34"/>
  <c r="O2718" i="34"/>
  <c r="Q2714" i="34"/>
  <c r="Q2164" i="34"/>
  <c r="Q2289" i="34"/>
  <c r="O2199" i="34"/>
  <c r="Q2195" i="34"/>
  <c r="O2191" i="34"/>
  <c r="Q2187" i="34"/>
  <c r="O2183" i="34"/>
  <c r="Q2179" i="34"/>
  <c r="Q2080" i="34"/>
  <c r="Q2072" i="34"/>
  <c r="Q2064" i="34"/>
  <c r="Q2398" i="34"/>
  <c r="Q2345" i="34"/>
  <c r="O2283" i="34"/>
  <c r="Q2279" i="34"/>
  <c r="O2275" i="34"/>
  <c r="Q2271" i="34"/>
  <c r="O2267" i="34"/>
  <c r="Q2263" i="34"/>
  <c r="O2259" i="34"/>
  <c r="Q2255" i="34"/>
  <c r="Q2172" i="34"/>
  <c r="Q2160" i="34"/>
  <c r="Q2152" i="34"/>
  <c r="Q2739" i="34"/>
  <c r="O2622" i="34"/>
  <c r="Q2626" i="34"/>
  <c r="O2630" i="34"/>
  <c r="Q2518" i="34"/>
  <c r="O2522" i="34"/>
  <c r="Q2526" i="34"/>
  <c r="O2530" i="34"/>
  <c r="Q2534" i="34"/>
  <c r="O2538" i="34"/>
  <c r="Q2542" i="34"/>
  <c r="Q2666" i="34"/>
  <c r="Q2671" i="34"/>
  <c r="Q2679" i="34"/>
  <c r="Q2687" i="34"/>
  <c r="Q2695" i="34"/>
  <c r="Q2703" i="34"/>
  <c r="O2422" i="34"/>
  <c r="O2790" i="34"/>
  <c r="Q2418" i="34"/>
  <c r="Q2591" i="34"/>
  <c r="Q2599" i="34"/>
  <c r="Q2514" i="34"/>
  <c r="O2510" i="34"/>
  <c r="Q2506" i="34"/>
  <c r="O2502" i="34"/>
  <c r="Q2498" i="34"/>
  <c r="Q2444" i="34"/>
  <c r="Q2432" i="34"/>
  <c r="Q2424" i="34"/>
  <c r="Q2292" i="34"/>
  <c r="Q2079" i="34"/>
  <c r="O2075" i="34"/>
  <c r="Q2071" i="34"/>
  <c r="O2067" i="34"/>
  <c r="Q2063" i="34"/>
  <c r="Q2013" i="34"/>
  <c r="Q2005" i="34"/>
  <c r="Q2340" i="34"/>
  <c r="O2175" i="34"/>
  <c r="Q2171" i="34"/>
  <c r="O2167" i="34"/>
  <c r="Q2163" i="34"/>
  <c r="O2159" i="34"/>
  <c r="Q2155" i="34"/>
  <c r="O2151" i="34"/>
  <c r="Q2057" i="34"/>
  <c r="Q2049" i="34"/>
  <c r="Q1997" i="34"/>
  <c r="Q1989" i="34"/>
  <c r="Q2740" i="34"/>
  <c r="Q2420" i="34"/>
  <c r="Q2546" i="34"/>
  <c r="O2550" i="34"/>
  <c r="Q2554" i="34"/>
  <c r="O2558" i="34"/>
  <c r="Q2562" i="34"/>
  <c r="O2566" i="34"/>
  <c r="Q2570" i="34"/>
  <c r="O2574" i="34"/>
  <c r="Q2623" i="34"/>
  <c r="Q2631" i="34"/>
  <c r="Q2523" i="34"/>
  <c r="Q2531" i="34"/>
  <c r="Q2539" i="34"/>
  <c r="O2610" i="34"/>
  <c r="Q2614" i="34"/>
  <c r="O2618" i="34"/>
  <c r="Q1990" i="34"/>
  <c r="P1990" i="34"/>
  <c r="O1986" i="34"/>
  <c r="O2739" i="34"/>
  <c r="O2461" i="34"/>
  <c r="Q2545" i="34"/>
  <c r="P2545" i="34"/>
  <c r="O2549" i="34"/>
  <c r="Q2553" i="34"/>
  <c r="P2553" i="34"/>
  <c r="O2557" i="34"/>
  <c r="Q2561" i="34"/>
  <c r="P2561" i="34"/>
  <c r="O2565" i="34"/>
  <c r="Q2569" i="34"/>
  <c r="P2569" i="34"/>
  <c r="O2573" i="34"/>
  <c r="O2584" i="34"/>
  <c r="O2671" i="34"/>
  <c r="Q2675" i="34"/>
  <c r="O2683" i="34"/>
  <c r="P2687" i="34"/>
  <c r="P2699" i="34"/>
  <c r="O2703" i="34"/>
  <c r="Q2707" i="34"/>
  <c r="Q2440" i="34"/>
  <c r="Q2422" i="34"/>
  <c r="Q2453" i="34"/>
  <c r="P2453" i="34"/>
  <c r="Q2465" i="34"/>
  <c r="P2465" i="34"/>
  <c r="O2469" i="34"/>
  <c r="Q2473" i="34"/>
  <c r="P2473" i="34"/>
  <c r="O2477" i="34"/>
  <c r="Q2481" i="34"/>
  <c r="P2481" i="34"/>
  <c r="O2485" i="34"/>
  <c r="Q2489" i="34"/>
  <c r="P2489" i="34"/>
  <c r="O2493" i="34"/>
  <c r="Q2577" i="34"/>
  <c r="P2577" i="34"/>
  <c r="P2587" i="34"/>
  <c r="O2591" i="34"/>
  <c r="Q2595" i="34"/>
  <c r="P2514" i="34"/>
  <c r="O2665" i="34"/>
  <c r="Q2661" i="34"/>
  <c r="P2661" i="34"/>
  <c r="O2657" i="34"/>
  <c r="Q2653" i="34"/>
  <c r="P2653" i="34"/>
  <c r="O2649" i="34"/>
  <c r="Q2645" i="34"/>
  <c r="P2645" i="34"/>
  <c r="O2641" i="34"/>
  <c r="P2637" i="34"/>
  <c r="O2605" i="34"/>
  <c r="Q2601" i="34"/>
  <c r="P2601" i="34"/>
  <c r="O2506" i="34"/>
  <c r="Q2502" i="34"/>
  <c r="P2498" i="34"/>
  <c r="P2436" i="34"/>
  <c r="O2432" i="34"/>
  <c r="Q2428" i="34"/>
  <c r="O2411" i="34"/>
  <c r="O2733" i="34"/>
  <c r="P2729" i="34"/>
  <c r="Q2721" i="34"/>
  <c r="O2717" i="34"/>
  <c r="P2292" i="34"/>
  <c r="O2344" i="34"/>
  <c r="Q2167" i="34"/>
  <c r="O2155" i="34"/>
  <c r="O2061" i="34"/>
  <c r="P2045" i="34"/>
  <c r="P2740" i="34"/>
  <c r="Q2550" i="34"/>
  <c r="Q2566" i="34"/>
  <c r="O2623" i="34"/>
  <c r="P2535" i="34"/>
  <c r="P2614" i="34"/>
  <c r="O2672" i="34"/>
  <c r="O2680" i="34"/>
  <c r="O2688" i="34"/>
  <c r="O2696" i="34"/>
  <c r="O2704" i="34"/>
  <c r="O2431" i="34"/>
  <c r="P2478" i="34"/>
  <c r="O2588" i="34"/>
  <c r="O2596" i="34"/>
  <c r="Q2513" i="34"/>
  <c r="O2664" i="34"/>
  <c r="P2660" i="34"/>
  <c r="P2648" i="34"/>
  <c r="O2608" i="34"/>
  <c r="Q2505" i="34"/>
  <c r="Q2497" i="34"/>
  <c r="P2456" i="34"/>
  <c r="O2435" i="34"/>
  <c r="P2414" i="34"/>
  <c r="O2720" i="34"/>
  <c r="P2509" i="34"/>
  <c r="O2640" i="34"/>
  <c r="P2608" i="34"/>
  <c r="Q2501" i="34"/>
  <c r="O2443" i="34"/>
  <c r="O2427" i="34"/>
  <c r="O2728" i="34"/>
  <c r="O2743" i="34"/>
  <c r="P2622" i="34"/>
  <c r="P2626" i="34"/>
  <c r="P2630" i="34"/>
  <c r="P2518" i="34"/>
  <c r="P2522" i="34"/>
  <c r="P2526" i="34"/>
  <c r="P2530" i="34"/>
  <c r="P2534" i="34"/>
  <c r="P2538" i="34"/>
  <c r="P2542" i="34"/>
  <c r="Q2609" i="34"/>
  <c r="P2609" i="34"/>
  <c r="O2613" i="34"/>
  <c r="Q2617" i="34"/>
  <c r="P2617" i="34"/>
  <c r="O2709" i="34"/>
  <c r="Q2713" i="34"/>
  <c r="P2713" i="34"/>
  <c r="O2666" i="34"/>
  <c r="O2675" i="34"/>
  <c r="P2679" i="34"/>
  <c r="P2691" i="34"/>
  <c r="O2695" i="34"/>
  <c r="Q2699" i="34"/>
  <c r="O2707" i="34"/>
  <c r="O2409" i="34"/>
  <c r="O2440" i="34"/>
  <c r="O2418" i="34"/>
  <c r="Q2587" i="34"/>
  <c r="O2595" i="34"/>
  <c r="P2599" i="34"/>
  <c r="P2510" i="34"/>
  <c r="Q2457" i="34"/>
  <c r="P2457" i="34"/>
  <c r="P2448" i="34"/>
  <c r="O2444" i="34"/>
  <c r="Q2436" i="34"/>
  <c r="O2428" i="34"/>
  <c r="P2424" i="34"/>
  <c r="P2288" i="34"/>
  <c r="Q2202" i="34"/>
  <c r="P2202" i="34"/>
  <c r="O2198" i="34"/>
  <c r="Q2194" i="34"/>
  <c r="P2194" i="34"/>
  <c r="O2190" i="34"/>
  <c r="Q2186" i="34"/>
  <c r="P2186" i="34"/>
  <c r="O2182" i="34"/>
  <c r="Q2178" i="34"/>
  <c r="P2178" i="34"/>
  <c r="O2079" i="34"/>
  <c r="Q2075" i="34"/>
  <c r="P2071" i="34"/>
  <c r="O2063" i="34"/>
  <c r="O2009" i="34"/>
  <c r="P2005" i="34"/>
  <c r="O2282" i="34"/>
  <c r="Q2278" i="34"/>
  <c r="P2278" i="34"/>
  <c r="O2274" i="34"/>
  <c r="Q2270" i="34"/>
  <c r="P2270" i="34"/>
  <c r="O2266" i="34"/>
  <c r="Q2262" i="34"/>
  <c r="P2262" i="34"/>
  <c r="O2258" i="34"/>
  <c r="P2175" i="34"/>
  <c r="P2159" i="34"/>
  <c r="P2053" i="34"/>
  <c r="O2049" i="34"/>
  <c r="Q2045" i="34"/>
  <c r="O1993" i="34"/>
  <c r="P1989" i="34"/>
  <c r="P2744" i="34"/>
  <c r="O2420" i="34"/>
  <c r="P2558" i="34"/>
  <c r="P2574" i="34"/>
  <c r="O2627" i="34"/>
  <c r="P2631" i="34"/>
  <c r="P2527" i="34"/>
  <c r="O2531" i="34"/>
  <c r="Q2535" i="34"/>
  <c r="Q2581" i="34"/>
  <c r="P2581" i="34"/>
  <c r="P2618" i="34"/>
  <c r="O2710" i="34"/>
  <c r="Q2667" i="34"/>
  <c r="Q2676" i="34"/>
  <c r="Q2684" i="34"/>
  <c r="Q2692" i="34"/>
  <c r="Q2700" i="34"/>
  <c r="Q2708" i="34"/>
  <c r="P2415" i="34"/>
  <c r="P2423" i="34"/>
  <c r="Q2633" i="34"/>
  <c r="O2454" i="34"/>
  <c r="Q2462" i="34"/>
  <c r="O2466" i="34"/>
  <c r="Q2470" i="34"/>
  <c r="O2474" i="34"/>
  <c r="Q2478" i="34"/>
  <c r="O2482" i="34"/>
  <c r="Q2486" i="34"/>
  <c r="O2490" i="34"/>
  <c r="Q2494" i="34"/>
  <c r="O2578" i="34"/>
  <c r="Q2592" i="34"/>
  <c r="Q2660" i="34"/>
  <c r="Q2648" i="34"/>
  <c r="Q2640" i="34"/>
  <c r="Q2604" i="34"/>
  <c r="Q2456" i="34"/>
  <c r="Q2443" i="34"/>
  <c r="Q2427" i="34"/>
  <c r="Q2414" i="34"/>
  <c r="O2410" i="34"/>
  <c r="P2656" i="34"/>
  <c r="O2505" i="34"/>
  <c r="O2456" i="34"/>
  <c r="P2736" i="34"/>
  <c r="O2716" i="34"/>
  <c r="P1994" i="34"/>
  <c r="O1990" i="34"/>
  <c r="Q1986" i="34"/>
  <c r="P1986" i="34"/>
  <c r="P2739" i="34"/>
  <c r="Q2461" i="34"/>
  <c r="P2461" i="34"/>
  <c r="O2545" i="34"/>
  <c r="Q2549" i="34"/>
  <c r="P2549" i="34"/>
  <c r="O2553" i="34"/>
  <c r="Q2557" i="34"/>
  <c r="P2557" i="34"/>
  <c r="O2561" i="34"/>
  <c r="Q2565" i="34"/>
  <c r="P2565" i="34"/>
  <c r="O2569" i="34"/>
  <c r="Q2573" i="34"/>
  <c r="P2573" i="34"/>
  <c r="P2584" i="34"/>
  <c r="P2671" i="34"/>
  <c r="P2683" i="34"/>
  <c r="O2687" i="34"/>
  <c r="Q2691" i="34"/>
  <c r="O2699" i="34"/>
  <c r="P2703" i="34"/>
  <c r="O2453" i="34"/>
  <c r="P2790" i="34"/>
  <c r="O2465" i="34"/>
  <c r="Q2469" i="34"/>
  <c r="P2469" i="34"/>
  <c r="O2473" i="34"/>
  <c r="Q2477" i="34"/>
  <c r="P2477" i="34"/>
  <c r="O2481" i="34"/>
  <c r="Q2485" i="34"/>
  <c r="P2485" i="34"/>
  <c r="O2489" i="34"/>
  <c r="Q2493" i="34"/>
  <c r="P2493" i="34"/>
  <c r="O2577" i="34"/>
  <c r="O2587" i="34"/>
  <c r="P2591" i="34"/>
  <c r="O2514" i="34"/>
  <c r="Q2510" i="34"/>
  <c r="Q2665" i="34"/>
  <c r="P2665" i="34"/>
  <c r="O2661" i="34"/>
  <c r="Q2657" i="34"/>
  <c r="P2657" i="34"/>
  <c r="O2653" i="34"/>
  <c r="Q2649" i="34"/>
  <c r="P2649" i="34"/>
  <c r="O2645" i="34"/>
  <c r="Q2641" i="34"/>
  <c r="P2641" i="34"/>
  <c r="O2637" i="34"/>
  <c r="Q2605" i="34"/>
  <c r="P2605" i="34"/>
  <c r="O2601" i="34"/>
  <c r="P2506" i="34"/>
  <c r="O2498" i="34"/>
  <c r="Q2448" i="34"/>
  <c r="O2436" i="34"/>
  <c r="P2432" i="34"/>
  <c r="P2411" i="34"/>
  <c r="Q2733" i="34"/>
  <c r="P2733" i="34"/>
  <c r="O2729" i="34"/>
  <c r="Q2725" i="34"/>
  <c r="P2725" i="34"/>
  <c r="O2721" i="34"/>
  <c r="Q2717" i="34"/>
  <c r="P2717" i="34"/>
  <c r="P1985" i="34"/>
  <c r="O2292" i="34"/>
  <c r="Q2288" i="34"/>
  <c r="P2067" i="34"/>
  <c r="P2013" i="34"/>
  <c r="P2001" i="34"/>
  <c r="Q2397" i="34"/>
  <c r="P2397" i="34"/>
  <c r="P2344" i="34"/>
  <c r="O2340" i="34"/>
  <c r="Q2175" i="34"/>
  <c r="P2171" i="34"/>
  <c r="O2163" i="34"/>
  <c r="Q2159" i="34"/>
  <c r="P2155" i="34"/>
  <c r="P2061" i="34"/>
  <c r="O2057" i="34"/>
  <c r="Q2053" i="34"/>
  <c r="O2045" i="34"/>
  <c r="P1997" i="34"/>
  <c r="P2732" i="34"/>
  <c r="O2740" i="34"/>
  <c r="Q2744" i="34"/>
  <c r="P2546" i="34"/>
  <c r="O2554" i="34"/>
  <c r="Q2558" i="34"/>
  <c r="P2562" i="34"/>
  <c r="O2570" i="34"/>
  <c r="Q2574" i="34"/>
  <c r="Q2585" i="34"/>
  <c r="P2585" i="34"/>
  <c r="P2623" i="34"/>
  <c r="P2519" i="34"/>
  <c r="O2523" i="34"/>
  <c r="Q2527" i="34"/>
  <c r="O2535" i="34"/>
  <c r="P2539" i="34"/>
  <c r="O2614" i="34"/>
  <c r="Q2618" i="34"/>
  <c r="P2710" i="34"/>
  <c r="P2724" i="34"/>
  <c r="O2667" i="34"/>
  <c r="P2672" i="34"/>
  <c r="O2676" i="34"/>
  <c r="P2680" i="34"/>
  <c r="O2684" i="34"/>
  <c r="P2688" i="34"/>
  <c r="O2692" i="34"/>
  <c r="P2696" i="34"/>
  <c r="O2700" i="34"/>
  <c r="P2704" i="34"/>
  <c r="O2708" i="34"/>
  <c r="P2431" i="34"/>
  <c r="O2415" i="34"/>
  <c r="Q2423" i="34"/>
  <c r="P2454" i="34"/>
  <c r="P2466" i="34"/>
  <c r="P2474" i="34"/>
  <c r="P2482" i="34"/>
  <c r="P2490" i="34"/>
  <c r="P2578" i="34"/>
  <c r="P2588" i="34"/>
  <c r="O2592" i="34"/>
  <c r="P2596" i="34"/>
  <c r="Q2517" i="34"/>
  <c r="P2517" i="34"/>
  <c r="O2513" i="34"/>
  <c r="Q2509" i="34"/>
  <c r="O2660" i="34"/>
  <c r="O2648" i="34"/>
  <c r="O2497" i="34"/>
  <c r="P2435" i="34"/>
  <c r="Q1994" i="34"/>
  <c r="P2743" i="34"/>
  <c r="O2609" i="34"/>
  <c r="Q2613" i="34"/>
  <c r="P2613" i="34"/>
  <c r="O2617" i="34"/>
  <c r="Q2709" i="34"/>
  <c r="P2709" i="34"/>
  <c r="O2713" i="34"/>
  <c r="P2666" i="34"/>
  <c r="P2675" i="34"/>
  <c r="O2679" i="34"/>
  <c r="Q2683" i="34"/>
  <c r="O2691" i="34"/>
  <c r="P2695" i="34"/>
  <c r="P2707" i="34"/>
  <c r="Q2409" i="34"/>
  <c r="P2409" i="34"/>
  <c r="P2440" i="34"/>
  <c r="P2422" i="34"/>
  <c r="Q2790" i="34"/>
  <c r="P2418" i="34"/>
  <c r="P2595" i="34"/>
  <c r="O2599" i="34"/>
  <c r="P2502" i="34"/>
  <c r="O2457" i="34"/>
  <c r="O2448" i="34"/>
  <c r="P2444" i="34"/>
  <c r="P2428" i="34"/>
  <c r="O2424" i="34"/>
  <c r="Q2411" i="34"/>
  <c r="Q1985" i="34"/>
  <c r="O2288" i="34"/>
  <c r="O2202" i="34"/>
  <c r="Q2198" i="34"/>
  <c r="P2198" i="34"/>
  <c r="O2194" i="34"/>
  <c r="Q2190" i="34"/>
  <c r="P2190" i="34"/>
  <c r="O2186" i="34"/>
  <c r="Q2182" i="34"/>
  <c r="P2182" i="34"/>
  <c r="O2178" i="34"/>
  <c r="P2079" i="34"/>
  <c r="O2071" i="34"/>
  <c r="Q2067" i="34"/>
  <c r="P2063" i="34"/>
  <c r="P2009" i="34"/>
  <c r="O2005" i="34"/>
  <c r="Q2001" i="34"/>
  <c r="Q2344" i="34"/>
  <c r="Q2282" i="34"/>
  <c r="P2282" i="34"/>
  <c r="O2278" i="34"/>
  <c r="Q2274" i="34"/>
  <c r="P2274" i="34"/>
  <c r="O2270" i="34"/>
  <c r="Q2266" i="34"/>
  <c r="P2266" i="34"/>
  <c r="O2262" i="34"/>
  <c r="Q2258" i="34"/>
  <c r="P2258" i="34"/>
  <c r="P2167" i="34"/>
  <c r="P2151" i="34"/>
  <c r="Q2061" i="34"/>
  <c r="O2053" i="34"/>
  <c r="P2049" i="34"/>
  <c r="P1993" i="34"/>
  <c r="O1989" i="34"/>
  <c r="Q2732" i="34"/>
  <c r="O2744" i="34"/>
  <c r="P2420" i="34"/>
  <c r="P2550" i="34"/>
  <c r="P2566" i="34"/>
  <c r="P2627" i="34"/>
  <c r="O2631" i="34"/>
  <c r="Q2519" i="34"/>
  <c r="O2527" i="34"/>
  <c r="P2531" i="34"/>
  <c r="O2581" i="34"/>
  <c r="P2610" i="34"/>
  <c r="Q2710" i="34"/>
  <c r="Q2724" i="34"/>
  <c r="Q2672" i="34"/>
  <c r="Q2680" i="34"/>
  <c r="Q2688" i="34"/>
  <c r="Q2696" i="34"/>
  <c r="Q2704" i="34"/>
  <c r="Q2431" i="34"/>
  <c r="Q2415" i="34"/>
  <c r="O2423" i="34"/>
  <c r="P2633" i="34"/>
  <c r="Q2454" i="34"/>
  <c r="O2462" i="34"/>
  <c r="Q2466" i="34"/>
  <c r="O2470" i="34"/>
  <c r="Q2474" i="34"/>
  <c r="O2478" i="34"/>
  <c r="Q2482" i="34"/>
  <c r="O2486" i="34"/>
  <c r="Q2490" i="34"/>
  <c r="O2494" i="34"/>
  <c r="Q2578" i="34"/>
  <c r="Q2588" i="34"/>
  <c r="Q2596" i="34"/>
  <c r="Q2664" i="34"/>
  <c r="Q2656" i="34"/>
  <c r="Q2644" i="34"/>
  <c r="Q2608" i="34"/>
  <c r="Q2447" i="34"/>
  <c r="Q2435" i="34"/>
  <c r="O2414" i="34"/>
  <c r="Q2410" i="34"/>
  <c r="Q2736" i="34"/>
  <c r="Q2720" i="34"/>
  <c r="Q2637" i="34"/>
  <c r="Q2729" i="34"/>
  <c r="O2725" i="34"/>
  <c r="P2721" i="34"/>
  <c r="O1985" i="34"/>
  <c r="P2075" i="34"/>
  <c r="O2013" i="34"/>
  <c r="Q2009" i="34"/>
  <c r="O2001" i="34"/>
  <c r="O2397" i="34"/>
  <c r="P2340" i="34"/>
  <c r="O2171" i="34"/>
  <c r="P2163" i="34"/>
  <c r="Q2151" i="34"/>
  <c r="P2057" i="34"/>
  <c r="O1997" i="34"/>
  <c r="Q1993" i="34"/>
  <c r="O2732" i="34"/>
  <c r="O2546" i="34"/>
  <c r="P2554" i="34"/>
  <c r="O2562" i="34"/>
  <c r="P2570" i="34"/>
  <c r="O2585" i="34"/>
  <c r="Q2627" i="34"/>
  <c r="O2519" i="34"/>
  <c r="P2523" i="34"/>
  <c r="O2539" i="34"/>
  <c r="Q2610" i="34"/>
  <c r="O2724" i="34"/>
  <c r="P2667" i="34"/>
  <c r="P2676" i="34"/>
  <c r="P2684" i="34"/>
  <c r="P2692" i="34"/>
  <c r="P2700" i="34"/>
  <c r="P2708" i="34"/>
  <c r="O2633" i="34"/>
  <c r="P2462" i="34"/>
  <c r="P2470" i="34"/>
  <c r="P2486" i="34"/>
  <c r="P2494" i="34"/>
  <c r="P2592" i="34"/>
  <c r="O2517" i="34"/>
  <c r="P2513" i="34"/>
  <c r="O2509" i="34"/>
  <c r="O2656" i="34"/>
  <c r="O2644" i="34"/>
  <c r="P2640" i="34"/>
  <c r="P2604" i="34"/>
  <c r="P2505" i="34"/>
  <c r="O2501" i="34"/>
  <c r="P2497" i="34"/>
  <c r="O2447" i="34"/>
  <c r="P2443" i="34"/>
  <c r="P2427" i="34"/>
  <c r="O2736" i="34"/>
  <c r="P2728" i="34"/>
  <c r="P2716" i="34"/>
  <c r="Q2728" i="34"/>
  <c r="Q2716" i="34"/>
  <c r="P2664" i="34"/>
  <c r="P2644" i="34"/>
  <c r="O2604" i="34"/>
  <c r="P2501" i="34"/>
  <c r="P2447" i="34"/>
  <c r="P2410" i="34"/>
  <c r="P2720" i="34"/>
  <c r="O1826" i="34"/>
  <c r="P1858" i="34"/>
  <c r="O1866" i="34"/>
  <c r="P1890" i="34"/>
  <c r="P2375" i="34"/>
  <c r="P1864" i="34"/>
  <c r="P1862" i="34"/>
  <c r="Q1891" i="34"/>
  <c r="P1891" i="34"/>
  <c r="O1825" i="34"/>
  <c r="P1865" i="34"/>
  <c r="Q1863" i="34"/>
  <c r="P1863" i="34"/>
  <c r="Q1827" i="34"/>
  <c r="P1827" i="34"/>
  <c r="O1894" i="34"/>
  <c r="P1889" i="34"/>
  <c r="P1892" i="34"/>
  <c r="P1926" i="34"/>
  <c r="O1861" i="34"/>
  <c r="P1893" i="34"/>
  <c r="Q1858" i="34"/>
  <c r="Q1890" i="34"/>
  <c r="Q2375" i="34"/>
  <c r="O1824" i="34"/>
  <c r="Q1864" i="34"/>
  <c r="Q1862" i="34"/>
  <c r="O2786" i="34"/>
  <c r="Q1865" i="34"/>
  <c r="O1868" i="34"/>
  <c r="O1860" i="34"/>
  <c r="Q1889" i="34"/>
  <c r="Q1892" i="34"/>
  <c r="Q1926" i="34"/>
  <c r="Q1893" i="34"/>
  <c r="P1826" i="34"/>
  <c r="O1858" i="34"/>
  <c r="P1866" i="34"/>
  <c r="O1890" i="34"/>
  <c r="P1824" i="34"/>
  <c r="O1862" i="34"/>
  <c r="O1891" i="34"/>
  <c r="P2786" i="34"/>
  <c r="P1825" i="34"/>
  <c r="O1865" i="34"/>
  <c r="O1863" i="34"/>
  <c r="P1868" i="34"/>
  <c r="O1827" i="34"/>
  <c r="P1860" i="34"/>
  <c r="P1894" i="34"/>
  <c r="O1889" i="34"/>
  <c r="O1926" i="34"/>
  <c r="P1861" i="34"/>
  <c r="O1893" i="34"/>
  <c r="Q1826" i="34"/>
  <c r="Q1866" i="34"/>
  <c r="O2375" i="34"/>
  <c r="Q1824" i="34"/>
  <c r="O1864" i="34"/>
  <c r="Q2786" i="34"/>
  <c r="Q1825" i="34"/>
  <c r="Q1868" i="34"/>
  <c r="Q1860" i="34"/>
  <c r="Q1894" i="34"/>
  <c r="O1892" i="34"/>
  <c r="Q1861" i="34"/>
  <c r="O2044" i="34"/>
  <c r="P2112" i="34"/>
  <c r="O2124" i="34"/>
  <c r="O2038" i="34"/>
  <c r="O2113" i="34"/>
  <c r="P2121" i="34"/>
  <c r="O2129" i="34"/>
  <c r="P2137" i="34"/>
  <c r="O2225" i="34"/>
  <c r="P2229" i="34"/>
  <c r="O2233" i="34"/>
  <c r="P2237" i="34"/>
  <c r="O2241" i="34"/>
  <c r="P2245" i="34"/>
  <c r="O2249" i="34"/>
  <c r="P2253" i="34"/>
  <c r="O2332" i="34"/>
  <c r="P2336" i="34"/>
  <c r="P2389" i="34"/>
  <c r="O2393" i="34"/>
  <c r="O1938" i="34"/>
  <c r="P1938" i="34"/>
  <c r="Q1942" i="34"/>
  <c r="O1950" i="34"/>
  <c r="P1950" i="34"/>
  <c r="Q1954" i="34"/>
  <c r="O1958" i="34"/>
  <c r="P1958" i="34"/>
  <c r="Q1962" i="34"/>
  <c r="O2017" i="34"/>
  <c r="P2021" i="34"/>
  <c r="O2025" i="34"/>
  <c r="P2091" i="34"/>
  <c r="P2099" i="34"/>
  <c r="P2107" i="34"/>
  <c r="P1841" i="34"/>
  <c r="O1870" i="34"/>
  <c r="P1874" i="34"/>
  <c r="O1878" i="34"/>
  <c r="P1901" i="34"/>
  <c r="O1905" i="34"/>
  <c r="P1746" i="34"/>
  <c r="O1793" i="34"/>
  <c r="P1797" i="34"/>
  <c r="O1801" i="34"/>
  <c r="O1847" i="34"/>
  <c r="Q1851" i="34"/>
  <c r="P1851" i="34"/>
  <c r="O1855" i="34"/>
  <c r="P1880" i="34"/>
  <c r="P1888" i="34"/>
  <c r="P1909" i="34"/>
  <c r="O1913" i="34"/>
  <c r="Q1946" i="34"/>
  <c r="P2081" i="34"/>
  <c r="O2322" i="34"/>
  <c r="P2328" i="34"/>
  <c r="Q2354" i="34"/>
  <c r="P2354" i="34"/>
  <c r="P2358" i="34"/>
  <c r="O2371" i="34"/>
  <c r="Q1969" i="34"/>
  <c r="Q1977" i="34"/>
  <c r="O1734" i="34"/>
  <c r="P1806" i="34"/>
  <c r="Q1762" i="34"/>
  <c r="Q1896" i="34"/>
  <c r="O1916" i="34"/>
  <c r="Q1725" i="34"/>
  <c r="Q1733" i="34"/>
  <c r="Q1740" i="34"/>
  <c r="O1744" i="34"/>
  <c r="Q1748" i="34"/>
  <c r="O1752" i="34"/>
  <c r="O428" i="34"/>
  <c r="O433" i="34"/>
  <c r="O437" i="34"/>
  <c r="O441" i="34"/>
  <c r="Q466" i="34"/>
  <c r="Q468" i="34"/>
  <c r="Q470" i="34"/>
  <c r="Q472" i="34"/>
  <c r="Q494" i="34"/>
  <c r="Q496" i="34"/>
  <c r="Q498" i="34"/>
  <c r="Q500" i="34"/>
  <c r="Q514" i="34"/>
  <c r="Q516" i="34"/>
  <c r="Q526" i="34"/>
  <c r="Q528" i="34"/>
  <c r="O359" i="34"/>
  <c r="O363" i="34"/>
  <c r="O383" i="34"/>
  <c r="O1430" i="34"/>
  <c r="O1434" i="34"/>
  <c r="O1438" i="34"/>
  <c r="Q1530" i="34"/>
  <c r="O1532" i="34"/>
  <c r="Q1534" i="34"/>
  <c r="Q1536" i="34"/>
  <c r="Q1565" i="34"/>
  <c r="O1620" i="34"/>
  <c r="O1624" i="34"/>
  <c r="Q1645" i="34"/>
  <c r="Q1649" i="34"/>
  <c r="Q2119" i="34"/>
  <c r="Q2116" i="34"/>
  <c r="Q2136" i="34"/>
  <c r="Q2117" i="34"/>
  <c r="Q2133" i="34"/>
  <c r="Q2039" i="34"/>
  <c r="O2043" i="34"/>
  <c r="Q2333" i="34"/>
  <c r="O2390" i="34"/>
  <c r="O1943" i="34"/>
  <c r="O1955" i="34"/>
  <c r="O1963" i="34"/>
  <c r="Q2084" i="34"/>
  <c r="Q2092" i="34"/>
  <c r="Q2100" i="34"/>
  <c r="Q2108" i="34"/>
  <c r="Q1898" i="34"/>
  <c r="Q1917" i="34"/>
  <c r="Q1794" i="34"/>
  <c r="O1844" i="34"/>
  <c r="Q1848" i="34"/>
  <c r="O1852" i="34"/>
  <c r="Q1856" i="34"/>
  <c r="Q1881" i="34"/>
  <c r="Q1906" i="34"/>
  <c r="O1947" i="34"/>
  <c r="Q2112" i="34"/>
  <c r="Q2121" i="34"/>
  <c r="Q2137" i="34"/>
  <c r="Q2229" i="34"/>
  <c r="Q2237" i="34"/>
  <c r="Q2245" i="34"/>
  <c r="Q2253" i="34"/>
  <c r="Q2336" i="34"/>
  <c r="Q2389" i="34"/>
  <c r="P2393" i="34"/>
  <c r="Q2021" i="34"/>
  <c r="O2087" i="34"/>
  <c r="Q2091" i="34"/>
  <c r="O2095" i="34"/>
  <c r="Q2099" i="34"/>
  <c r="O2103" i="34"/>
  <c r="Q2107" i="34"/>
  <c r="Q1841" i="34"/>
  <c r="Q1874" i="34"/>
  <c r="Q1901" i="34"/>
  <c r="Q1746" i="34"/>
  <c r="Q1797" i="34"/>
  <c r="Q1880" i="34"/>
  <c r="O1884" i="34"/>
  <c r="Q1888" i="34"/>
  <c r="Q1909" i="34"/>
  <c r="O2081" i="34"/>
  <c r="Q2322" i="34"/>
  <c r="Q2328" i="34"/>
  <c r="O2358" i="34"/>
  <c r="O2362" i="34"/>
  <c r="P2371" i="34"/>
  <c r="O2378" i="34"/>
  <c r="Q2382" i="34"/>
  <c r="P2382" i="34"/>
  <c r="O2386" i="34"/>
  <c r="P1969" i="34"/>
  <c r="O1973" i="34"/>
  <c r="O1977" i="34"/>
  <c r="P1981" i="34"/>
  <c r="Q2026" i="34"/>
  <c r="P2026" i="34"/>
  <c r="O2030" i="34"/>
  <c r="Q2034" i="34"/>
  <c r="P2034" i="34"/>
  <c r="P1697" i="34"/>
  <c r="Q2374" i="34"/>
  <c r="P2374" i="34"/>
  <c r="O1703" i="34"/>
  <c r="Q1711" i="34"/>
  <c r="P1711" i="34"/>
  <c r="Q1734" i="34"/>
  <c r="O1806" i="34"/>
  <c r="Q1811" i="34"/>
  <c r="P1811" i="34"/>
  <c r="P1923" i="34"/>
  <c r="O1930" i="34"/>
  <c r="P1930" i="34"/>
  <c r="P1758" i="34"/>
  <c r="O1762" i="34"/>
  <c r="P1766" i="34"/>
  <c r="Q1815" i="34"/>
  <c r="P1815" i="34"/>
  <c r="O1819" i="34"/>
  <c r="Q1823" i="34"/>
  <c r="P1823" i="34"/>
  <c r="P1916" i="34"/>
  <c r="P1717" i="34"/>
  <c r="Q1735" i="34"/>
  <c r="P1735" i="34"/>
  <c r="P1721" i="34"/>
  <c r="O1725" i="34"/>
  <c r="P1729" i="34"/>
  <c r="O1733" i="34"/>
  <c r="P1744" i="34"/>
  <c r="O1771" i="34"/>
  <c r="Q1775" i="34"/>
  <c r="P1775" i="34"/>
  <c r="P1752" i="34"/>
  <c r="P1829" i="34"/>
  <c r="Q1779" i="34"/>
  <c r="P1779" i="34"/>
  <c r="O1783" i="34"/>
  <c r="Q1787" i="34"/>
  <c r="P1787" i="34"/>
  <c r="O1831" i="34"/>
  <c r="Q1835" i="34"/>
  <c r="P1835" i="34"/>
  <c r="O1839" i="34"/>
  <c r="P426" i="34"/>
  <c r="P428" i="34"/>
  <c r="P431" i="34"/>
  <c r="P433" i="34"/>
  <c r="P435" i="34"/>
  <c r="P437" i="34"/>
  <c r="P439" i="34"/>
  <c r="P441" i="34"/>
  <c r="O468" i="34"/>
  <c r="O472" i="34"/>
  <c r="O496" i="34"/>
  <c r="O500" i="34"/>
  <c r="O516" i="34"/>
  <c r="O528" i="34"/>
  <c r="P567" i="34"/>
  <c r="Q334" i="34"/>
  <c r="P334" i="34"/>
  <c r="P336" i="34"/>
  <c r="Q338" i="34"/>
  <c r="P338" i="34"/>
  <c r="P340" i="34"/>
  <c r="P359" i="34"/>
  <c r="P361" i="34"/>
  <c r="P363" i="34"/>
  <c r="P365" i="34"/>
  <c r="P383" i="34"/>
  <c r="P417" i="34"/>
  <c r="P1430" i="34"/>
  <c r="P1432" i="34"/>
  <c r="P1434" i="34"/>
  <c r="P1436" i="34"/>
  <c r="P1438" i="34"/>
  <c r="P1440" i="34"/>
  <c r="Q1457" i="34"/>
  <c r="P1457" i="34"/>
  <c r="P1459" i="34"/>
  <c r="Q1461" i="34"/>
  <c r="P1461" i="34"/>
  <c r="P1463" i="34"/>
  <c r="P1530" i="34"/>
  <c r="P1532" i="34"/>
  <c r="O1534" i="34"/>
  <c r="O1565" i="34"/>
  <c r="P1589" i="34"/>
  <c r="Q1591" i="34"/>
  <c r="P1591" i="34"/>
  <c r="P1593" i="34"/>
  <c r="Q1595" i="34"/>
  <c r="P1595" i="34"/>
  <c r="P1618" i="34"/>
  <c r="P1620" i="34"/>
  <c r="P1622" i="34"/>
  <c r="P1624" i="34"/>
  <c r="O1643" i="34"/>
  <c r="O1645" i="34"/>
  <c r="O1647" i="34"/>
  <c r="O1649" i="34"/>
  <c r="P1677" i="34"/>
  <c r="Q1679" i="34"/>
  <c r="P1679" i="34"/>
  <c r="P1681" i="34"/>
  <c r="Q1683" i="34"/>
  <c r="P1683" i="34"/>
  <c r="P1685" i="34"/>
  <c r="Q1687" i="34"/>
  <c r="P1687" i="34"/>
  <c r="O2116" i="34"/>
  <c r="P2128" i="34"/>
  <c r="O2136" i="34"/>
  <c r="O2042" i="34"/>
  <c r="O2117" i="34"/>
  <c r="P2125" i="34"/>
  <c r="O2133" i="34"/>
  <c r="P2043" i="34"/>
  <c r="P2044" i="34"/>
  <c r="O2112" i="34"/>
  <c r="P2124" i="34"/>
  <c r="Q2038" i="34"/>
  <c r="P2038" i="34"/>
  <c r="P2113" i="34"/>
  <c r="O2121" i="34"/>
  <c r="P2129" i="34"/>
  <c r="O2137" i="34"/>
  <c r="P2225" i="34"/>
  <c r="O2229" i="34"/>
  <c r="P2233" i="34"/>
  <c r="O2237" i="34"/>
  <c r="P2241" i="34"/>
  <c r="O2245" i="34"/>
  <c r="P2249" i="34"/>
  <c r="O2253" i="34"/>
  <c r="P2332" i="34"/>
  <c r="O2336" i="34"/>
  <c r="Q2393" i="34"/>
  <c r="Q1938" i="34"/>
  <c r="O1942" i="34"/>
  <c r="P1942" i="34"/>
  <c r="Q1950" i="34"/>
  <c r="O1954" i="34"/>
  <c r="P1954" i="34"/>
  <c r="Q1958" i="34"/>
  <c r="O1962" i="34"/>
  <c r="P1962" i="34"/>
  <c r="P2017" i="34"/>
  <c r="O2021" i="34"/>
  <c r="P2025" i="34"/>
  <c r="P2087" i="34"/>
  <c r="P2095" i="34"/>
  <c r="P2103" i="34"/>
  <c r="O1841" i="34"/>
  <c r="P1870" i="34"/>
  <c r="O1874" i="34"/>
  <c r="P1878" i="34"/>
  <c r="O1901" i="34"/>
  <c r="P1905" i="34"/>
  <c r="O1746" i="34"/>
  <c r="P1793" i="34"/>
  <c r="O1797" i="34"/>
  <c r="P1801" i="34"/>
  <c r="Q1847" i="34"/>
  <c r="P1847" i="34"/>
  <c r="O1851" i="34"/>
  <c r="Q1855" i="34"/>
  <c r="P1855" i="34"/>
  <c r="P1884" i="34"/>
  <c r="O1909" i="34"/>
  <c r="P1913" i="34"/>
  <c r="O1946" i="34"/>
  <c r="P1946" i="34"/>
  <c r="Q2081" i="34"/>
  <c r="O2328" i="34"/>
  <c r="O2354" i="34"/>
  <c r="Q2358" i="34"/>
  <c r="Q2371" i="34"/>
  <c r="Q1973" i="34"/>
  <c r="Q1981" i="34"/>
  <c r="Q1697" i="34"/>
  <c r="Q1806" i="34"/>
  <c r="Q1923" i="34"/>
  <c r="Q1758" i="34"/>
  <c r="Q1766" i="34"/>
  <c r="O1896" i="34"/>
  <c r="Q1916" i="34"/>
  <c r="Q1717" i="34"/>
  <c r="Q1721" i="34"/>
  <c r="Q1729" i="34"/>
  <c r="O1740" i="34"/>
  <c r="Q1744" i="34"/>
  <c r="O1748" i="34"/>
  <c r="Q1752" i="34"/>
  <c r="Q1829" i="34"/>
  <c r="Q426" i="34"/>
  <c r="Q428" i="34"/>
  <c r="Q431" i="34"/>
  <c r="Q433" i="34"/>
  <c r="Q435" i="34"/>
  <c r="Q437" i="34"/>
  <c r="Q439" i="34"/>
  <c r="Q441" i="34"/>
  <c r="O466" i="34"/>
  <c r="O470" i="34"/>
  <c r="O494" i="34"/>
  <c r="O498" i="34"/>
  <c r="O514" i="34"/>
  <c r="O526" i="34"/>
  <c r="Q567" i="34"/>
  <c r="Q336" i="34"/>
  <c r="Q340" i="34"/>
  <c r="Q359" i="34"/>
  <c r="Q361" i="34"/>
  <c r="Q363" i="34"/>
  <c r="Q365" i="34"/>
  <c r="Q383" i="34"/>
  <c r="Q417" i="34"/>
  <c r="Q1430" i="34"/>
  <c r="Q1432" i="34"/>
  <c r="Q1434" i="34"/>
  <c r="Q1436" i="34"/>
  <c r="Q1438" i="34"/>
  <c r="Q1440" i="34"/>
  <c r="Q1459" i="34"/>
  <c r="Q1463" i="34"/>
  <c r="O1530" i="34"/>
  <c r="O1536" i="34"/>
  <c r="Q1589" i="34"/>
  <c r="Q1593" i="34"/>
  <c r="Q1618" i="34"/>
  <c r="Q1620" i="34"/>
  <c r="Q1622" i="34"/>
  <c r="Q1624" i="34"/>
  <c r="Q1677" i="34"/>
  <c r="Q1681" i="34"/>
  <c r="Q1685" i="34"/>
  <c r="O2119" i="34"/>
  <c r="Q2128" i="34"/>
  <c r="Q2125" i="34"/>
  <c r="O2039" i="34"/>
  <c r="Q2043" i="34"/>
  <c r="Q2337" i="34"/>
  <c r="O2394" i="34"/>
  <c r="O1939" i="34"/>
  <c r="O1951" i="34"/>
  <c r="O1959" i="34"/>
  <c r="Q2088" i="34"/>
  <c r="Q2096" i="34"/>
  <c r="Q2104" i="34"/>
  <c r="Q1842" i="34"/>
  <c r="Q1902" i="34"/>
  <c r="Q1790" i="34"/>
  <c r="Q1798" i="34"/>
  <c r="Q1844" i="34"/>
  <c r="O1848" i="34"/>
  <c r="Q1852" i="34"/>
  <c r="O1856" i="34"/>
  <c r="Q1885" i="34"/>
  <c r="Q1910" i="34"/>
  <c r="Q2044" i="34"/>
  <c r="Q2124" i="34"/>
  <c r="Q2113" i="34"/>
  <c r="Q2129" i="34"/>
  <c r="Q2225" i="34"/>
  <c r="Q2233" i="34"/>
  <c r="Q2241" i="34"/>
  <c r="Q2249" i="34"/>
  <c r="Q2332" i="34"/>
  <c r="O2389" i="34"/>
  <c r="Q2017" i="34"/>
  <c r="Q2025" i="34"/>
  <c r="Q2087" i="34"/>
  <c r="O2091" i="34"/>
  <c r="Q2095" i="34"/>
  <c r="O2099" i="34"/>
  <c r="Q2103" i="34"/>
  <c r="O2107" i="34"/>
  <c r="Q1870" i="34"/>
  <c r="Q1878" i="34"/>
  <c r="Q1905" i="34"/>
  <c r="Q1793" i="34"/>
  <c r="Q1801" i="34"/>
  <c r="O1880" i="34"/>
  <c r="Q1884" i="34"/>
  <c r="O1888" i="34"/>
  <c r="Q1913" i="34"/>
  <c r="P2322" i="34"/>
  <c r="Q2362" i="34"/>
  <c r="P2362" i="34"/>
  <c r="Q2378" i="34"/>
  <c r="P2378" i="34"/>
  <c r="O2382" i="34"/>
  <c r="Q2386" i="34"/>
  <c r="P2386" i="34"/>
  <c r="O1969" i="34"/>
  <c r="P1973" i="34"/>
  <c r="P1977" i="34"/>
  <c r="O1981" i="34"/>
  <c r="O2026" i="34"/>
  <c r="Q2030" i="34"/>
  <c r="P2030" i="34"/>
  <c r="O2034" i="34"/>
  <c r="O1697" i="34"/>
  <c r="O2374" i="34"/>
  <c r="Q1703" i="34"/>
  <c r="P1703" i="34"/>
  <c r="O1711" i="34"/>
  <c r="P1734" i="34"/>
  <c r="O1811" i="34"/>
  <c r="O1923" i="34"/>
  <c r="Q1930" i="34"/>
  <c r="O1758" i="34"/>
  <c r="P1762" i="34"/>
  <c r="O1766" i="34"/>
  <c r="O1815" i="34"/>
  <c r="Q1819" i="34"/>
  <c r="P1819" i="34"/>
  <c r="O1823" i="34"/>
  <c r="P1896" i="34"/>
  <c r="O1717" i="34"/>
  <c r="O1735" i="34"/>
  <c r="O1721" i="34"/>
  <c r="P1725" i="34"/>
  <c r="O1729" i="34"/>
  <c r="P1733" i="34"/>
  <c r="P1740" i="34"/>
  <c r="Q1771" i="34"/>
  <c r="P1771" i="34"/>
  <c r="O1775" i="34"/>
  <c r="P1748" i="34"/>
  <c r="O1829" i="34"/>
  <c r="O1779" i="34"/>
  <c r="Q1783" i="34"/>
  <c r="P1783" i="34"/>
  <c r="O1787" i="34"/>
  <c r="Q1831" i="34"/>
  <c r="P1831" i="34"/>
  <c r="O1835" i="34"/>
  <c r="Q1839" i="34"/>
  <c r="P1839" i="34"/>
  <c r="O426" i="34"/>
  <c r="O431" i="34"/>
  <c r="O435" i="34"/>
  <c r="O439" i="34"/>
  <c r="P466" i="34"/>
  <c r="P468" i="34"/>
  <c r="P470" i="34"/>
  <c r="P472" i="34"/>
  <c r="P494" i="34"/>
  <c r="P496" i="34"/>
  <c r="P498" i="34"/>
  <c r="P500" i="34"/>
  <c r="P514" i="34"/>
  <c r="P516" i="34"/>
  <c r="P526" i="34"/>
  <c r="P528" i="34"/>
  <c r="O567" i="34"/>
  <c r="O334" i="34"/>
  <c r="O336" i="34"/>
  <c r="O338" i="34"/>
  <c r="O340" i="34"/>
  <c r="O361" i="34"/>
  <c r="O365" i="34"/>
  <c r="O417" i="34"/>
  <c r="O1432" i="34"/>
  <c r="O1436" i="34"/>
  <c r="O1440" i="34"/>
  <c r="O1457" i="34"/>
  <c r="O1459" i="34"/>
  <c r="O1461" i="34"/>
  <c r="O1463" i="34"/>
  <c r="Q1532" i="34"/>
  <c r="P1534" i="34"/>
  <c r="P1536" i="34"/>
  <c r="P1565" i="34"/>
  <c r="O1589" i="34"/>
  <c r="O1591" i="34"/>
  <c r="O1593" i="34"/>
  <c r="O1595" i="34"/>
  <c r="O1618" i="34"/>
  <c r="O1622" i="34"/>
  <c r="Q1643" i="34"/>
  <c r="P1643" i="34"/>
  <c r="P1645" i="34"/>
  <c r="Q1647" i="34"/>
  <c r="P1647" i="34"/>
  <c r="P1649" i="34"/>
  <c r="O1677" i="34"/>
  <c r="O1679" i="34"/>
  <c r="O1681" i="34"/>
  <c r="O1683" i="34"/>
  <c r="O1685" i="34"/>
  <c r="O1687" i="34"/>
  <c r="P2119" i="34"/>
  <c r="P2116" i="34"/>
  <c r="O2128" i="34"/>
  <c r="P2136" i="34"/>
  <c r="Q2042" i="34"/>
  <c r="P2042" i="34"/>
  <c r="P2117" i="34"/>
  <c r="O2125" i="34"/>
  <c r="P2133" i="34"/>
  <c r="P2039" i="34"/>
  <c r="Q2114" i="34"/>
  <c r="P2114" i="34"/>
  <c r="O2118" i="34"/>
  <c r="Q2122" i="34"/>
  <c r="P2122" i="34"/>
  <c r="O2126" i="34"/>
  <c r="Q2130" i="34"/>
  <c r="P2130" i="34"/>
  <c r="O2134" i="34"/>
  <c r="Q2138" i="34"/>
  <c r="P2138" i="34"/>
  <c r="O2226" i="34"/>
  <c r="Q2230" i="34"/>
  <c r="P2230" i="34"/>
  <c r="O2234" i="34"/>
  <c r="Q2238" i="34"/>
  <c r="P2238" i="34"/>
  <c r="O2242" i="34"/>
  <c r="Q2246" i="34"/>
  <c r="P2246" i="34"/>
  <c r="O2250" i="34"/>
  <c r="P2118" i="34"/>
  <c r="O2130" i="34"/>
  <c r="Q2226" i="34"/>
  <c r="P2234" i="34"/>
  <c r="O2246" i="34"/>
  <c r="Q2254" i="34"/>
  <c r="P2254" i="34"/>
  <c r="P2333" i="34"/>
  <c r="Q2390" i="34"/>
  <c r="Q1943" i="34"/>
  <c r="P1951" i="34"/>
  <c r="Q1963" i="34"/>
  <c r="Q2018" i="34"/>
  <c r="P2018" i="34"/>
  <c r="O2022" i="34"/>
  <c r="O2084" i="34"/>
  <c r="P2092" i="34"/>
  <c r="O2100" i="34"/>
  <c r="P2108" i="34"/>
  <c r="Q1871" i="34"/>
  <c r="P1871" i="34"/>
  <c r="O1875" i="34"/>
  <c r="O1898" i="34"/>
  <c r="P1917" i="34"/>
  <c r="O1794" i="34"/>
  <c r="P1881" i="34"/>
  <c r="O1906" i="34"/>
  <c r="O1919" i="34"/>
  <c r="P1947" i="34"/>
  <c r="O2323" i="34"/>
  <c r="O2329" i="34"/>
  <c r="P2359" i="34"/>
  <c r="P2368" i="34"/>
  <c r="O2372" i="34"/>
  <c r="P2383" i="34"/>
  <c r="O1970" i="34"/>
  <c r="P1970" i="34"/>
  <c r="Q1974" i="34"/>
  <c r="Q1978" i="34"/>
  <c r="P1978" i="34"/>
  <c r="O1982" i="34"/>
  <c r="P2027" i="34"/>
  <c r="P2035" i="34"/>
  <c r="P1698" i="34"/>
  <c r="O2376" i="34"/>
  <c r="P1712" i="34"/>
  <c r="Q1802" i="34"/>
  <c r="Q1808" i="34"/>
  <c r="O1812" i="34"/>
  <c r="O1816" i="34"/>
  <c r="Q1820" i="34"/>
  <c r="Q1701" i="34"/>
  <c r="O1736" i="34"/>
  <c r="Q1726" i="34"/>
  <c r="Q1737" i="34"/>
  <c r="O1768" i="34"/>
  <c r="Q1772" i="34"/>
  <c r="O1776" i="34"/>
  <c r="Q1753" i="34"/>
  <c r="Q1708" i="34"/>
  <c r="O1780" i="34"/>
  <c r="Q1784" i="34"/>
  <c r="O1788" i="34"/>
  <c r="Q1832" i="34"/>
  <c r="O1836" i="34"/>
  <c r="Q1840" i="34"/>
  <c r="O2115" i="34"/>
  <c r="Q2123" i="34"/>
  <c r="O2127" i="34"/>
  <c r="Q2131" i="34"/>
  <c r="O2135" i="34"/>
  <c r="Q2139" i="34"/>
  <c r="O2227" i="34"/>
  <c r="Q2231" i="34"/>
  <c r="O2235" i="34"/>
  <c r="Q2239" i="34"/>
  <c r="O2243" i="34"/>
  <c r="Q2247" i="34"/>
  <c r="O2251" i="34"/>
  <c r="O1933" i="34"/>
  <c r="Q2391" i="34"/>
  <c r="O2395" i="34"/>
  <c r="O2019" i="34"/>
  <c r="Q2023" i="34"/>
  <c r="Q2085" i="34"/>
  <c r="Q2093" i="34"/>
  <c r="Q2101" i="34"/>
  <c r="Q2109" i="34"/>
  <c r="O1872" i="34"/>
  <c r="Q1876" i="34"/>
  <c r="Q1918" i="34"/>
  <c r="Q1845" i="34"/>
  <c r="Q1853" i="34"/>
  <c r="Q1882" i="34"/>
  <c r="O1920" i="34"/>
  <c r="P2083" i="34"/>
  <c r="Q2356" i="34"/>
  <c r="Q2369" i="34"/>
  <c r="Q2380" i="34"/>
  <c r="Q2388" i="34"/>
  <c r="Q1975" i="34"/>
  <c r="Q1979" i="34"/>
  <c r="O1983" i="34"/>
  <c r="Q2032" i="34"/>
  <c r="O1925" i="34"/>
  <c r="Q1705" i="34"/>
  <c r="O1803" i="34"/>
  <c r="P1809" i="34"/>
  <c r="O1921" i="34"/>
  <c r="Q1921" i="34"/>
  <c r="Q1756" i="34"/>
  <c r="O1760" i="34"/>
  <c r="Q1764" i="34"/>
  <c r="Q1813" i="34"/>
  <c r="Q1821" i="34"/>
  <c r="Q1914" i="34"/>
  <c r="Q1706" i="34"/>
  <c r="Q1742" i="34"/>
  <c r="Q1773" i="34"/>
  <c r="Q1750" i="34"/>
  <c r="Q1745" i="34"/>
  <c r="Q1785" i="34"/>
  <c r="Q1833" i="34"/>
  <c r="Q467" i="34"/>
  <c r="Q471" i="34"/>
  <c r="Q495" i="34"/>
  <c r="Q499" i="34"/>
  <c r="Q515" i="34"/>
  <c r="Q527" i="34"/>
  <c r="Q333" i="34"/>
  <c r="Q335" i="34"/>
  <c r="Q337" i="34"/>
  <c r="Q339" i="34"/>
  <c r="Q341" i="34"/>
  <c r="Q1458" i="34"/>
  <c r="Q1460" i="34"/>
  <c r="Q1462" i="34"/>
  <c r="Q1495" i="34"/>
  <c r="Q1533" i="34"/>
  <c r="Q1537" i="34"/>
  <c r="Q1588" i="34"/>
  <c r="Q1590" i="34"/>
  <c r="Q1592" i="34"/>
  <c r="Q1594" i="34"/>
  <c r="Q1596" i="34"/>
  <c r="O1644" i="34"/>
  <c r="O1648" i="34"/>
  <c r="Q1678" i="34"/>
  <c r="Q1680" i="34"/>
  <c r="Q1682" i="34"/>
  <c r="Q1684" i="34"/>
  <c r="Q1686" i="34"/>
  <c r="Q2041" i="34"/>
  <c r="Q2132" i="34"/>
  <c r="Q2228" i="34"/>
  <c r="Q2236" i="34"/>
  <c r="Q2244" i="34"/>
  <c r="Q2252" i="34"/>
  <c r="O2335" i="34"/>
  <c r="Q2339" i="34"/>
  <c r="Q2392" i="34"/>
  <c r="O1937" i="34"/>
  <c r="O1949" i="34"/>
  <c r="O1957" i="34"/>
  <c r="O1965" i="34"/>
  <c r="Q2118" i="34"/>
  <c r="P2126" i="34"/>
  <c r="O2138" i="34"/>
  <c r="Q2234" i="34"/>
  <c r="P2242" i="34"/>
  <c r="P2337" i="34"/>
  <c r="Q2394" i="34"/>
  <c r="Q1951" i="34"/>
  <c r="P1955" i="34"/>
  <c r="O2088" i="34"/>
  <c r="P2096" i="34"/>
  <c r="O2104" i="34"/>
  <c r="P1842" i="34"/>
  <c r="O1902" i="34"/>
  <c r="P1790" i="34"/>
  <c r="O1798" i="34"/>
  <c r="P1885" i="34"/>
  <c r="O1910" i="34"/>
  <c r="Q1947" i="34"/>
  <c r="Q2082" i="34"/>
  <c r="P2082" i="34"/>
  <c r="Q2323" i="34"/>
  <c r="O2355" i="34"/>
  <c r="Q2359" i="34"/>
  <c r="Q2368" i="34"/>
  <c r="O2379" i="34"/>
  <c r="Q2383" i="34"/>
  <c r="O2387" i="34"/>
  <c r="Q2027" i="34"/>
  <c r="O2031" i="34"/>
  <c r="Q2035" i="34"/>
  <c r="Q1698" i="34"/>
  <c r="O1704" i="34"/>
  <c r="Q1712" i="34"/>
  <c r="P1812" i="34"/>
  <c r="O1924" i="34"/>
  <c r="Q1755" i="34"/>
  <c r="P1755" i="34"/>
  <c r="O1759" i="34"/>
  <c r="Q1763" i="34"/>
  <c r="P1763" i="34"/>
  <c r="O1767" i="34"/>
  <c r="P1816" i="34"/>
  <c r="Q1859" i="34"/>
  <c r="P1859" i="34"/>
  <c r="P1897" i="34"/>
  <c r="O1701" i="34"/>
  <c r="P1718" i="34"/>
  <c r="P1736" i="34"/>
  <c r="P1722" i="34"/>
  <c r="O1726" i="34"/>
  <c r="P1730" i="34"/>
  <c r="O1737" i="34"/>
  <c r="P1741" i="34"/>
  <c r="P1768" i="34"/>
  <c r="P1776" i="34"/>
  <c r="P1749" i="34"/>
  <c r="O1753" i="34"/>
  <c r="P1780" i="34"/>
  <c r="P1788" i="34"/>
  <c r="P1836" i="34"/>
  <c r="P2115" i="34"/>
  <c r="P2127" i="34"/>
  <c r="P2135" i="34"/>
  <c r="P2227" i="34"/>
  <c r="P2235" i="34"/>
  <c r="P2243" i="34"/>
  <c r="P2251" i="34"/>
  <c r="Q1933" i="34"/>
  <c r="Q2334" i="34"/>
  <c r="P2334" i="34"/>
  <c r="O2338" i="34"/>
  <c r="P2391" i="34"/>
  <c r="Q2395" i="34"/>
  <c r="Q1940" i="34"/>
  <c r="P1940" i="34"/>
  <c r="O1948" i="34"/>
  <c r="Q1952" i="34"/>
  <c r="P1952" i="34"/>
  <c r="O1956" i="34"/>
  <c r="Q1960" i="34"/>
  <c r="P1960" i="34"/>
  <c r="O1964" i="34"/>
  <c r="P2019" i="34"/>
  <c r="O2085" i="34"/>
  <c r="P2089" i="34"/>
  <c r="O2093" i="34"/>
  <c r="P2097" i="34"/>
  <c r="O2101" i="34"/>
  <c r="P2105" i="34"/>
  <c r="O2109" i="34"/>
  <c r="O1843" i="34"/>
  <c r="P1872" i="34"/>
  <c r="Q1899" i="34"/>
  <c r="P1899" i="34"/>
  <c r="O1903" i="34"/>
  <c r="O1918" i="34"/>
  <c r="O1791" i="34"/>
  <c r="Q1795" i="34"/>
  <c r="P1795" i="34"/>
  <c r="O1799" i="34"/>
  <c r="O1845" i="34"/>
  <c r="P1849" i="34"/>
  <c r="O1853" i="34"/>
  <c r="P1857" i="34"/>
  <c r="O1882" i="34"/>
  <c r="P1886" i="34"/>
  <c r="Q1907" i="34"/>
  <c r="P1907" i="34"/>
  <c r="O1911" i="34"/>
  <c r="P1920" i="34"/>
  <c r="Q2083" i="34"/>
  <c r="P2324" i="34"/>
  <c r="O2330" i="34"/>
  <c r="O2356" i="34"/>
  <c r="P2360" i="34"/>
  <c r="O2369" i="34"/>
  <c r="P2373" i="34"/>
  <c r="O2380" i="34"/>
  <c r="P2384" i="34"/>
  <c r="O2388" i="34"/>
  <c r="O1971" i="34"/>
  <c r="P1975" i="34"/>
  <c r="P1983" i="34"/>
  <c r="P2028" i="34"/>
  <c r="O2032" i="34"/>
  <c r="P2036" i="34"/>
  <c r="P1925" i="34"/>
  <c r="O2785" i="34"/>
  <c r="O1705" i="34"/>
  <c r="P1713" i="34"/>
  <c r="Q1803" i="34"/>
  <c r="Q1809" i="34"/>
  <c r="Q1928" i="34"/>
  <c r="P1928" i="34"/>
  <c r="P1760" i="34"/>
  <c r="O1813" i="34"/>
  <c r="P1817" i="34"/>
  <c r="O1821" i="34"/>
  <c r="O1867" i="34"/>
  <c r="O1914" i="34"/>
  <c r="P1702" i="34"/>
  <c r="O1706" i="34"/>
  <c r="O1719" i="34"/>
  <c r="Q1723" i="34"/>
  <c r="P1723" i="34"/>
  <c r="O1727" i="34"/>
  <c r="Q1731" i="34"/>
  <c r="P1731" i="34"/>
  <c r="P1738" i="34"/>
  <c r="O1742" i="34"/>
  <c r="P1769" i="34"/>
  <c r="O1773" i="34"/>
  <c r="P1777" i="34"/>
  <c r="O1750" i="34"/>
  <c r="P1754" i="34"/>
  <c r="O1745" i="34"/>
  <c r="P1781" i="34"/>
  <c r="O1785" i="34"/>
  <c r="P1789" i="34"/>
  <c r="O1833" i="34"/>
  <c r="P1837" i="34"/>
  <c r="P425" i="34"/>
  <c r="Q427" i="34"/>
  <c r="P427" i="34"/>
  <c r="P429" i="34"/>
  <c r="Q432" i="34"/>
  <c r="P432" i="34"/>
  <c r="P434" i="34"/>
  <c r="Q436" i="34"/>
  <c r="P436" i="34"/>
  <c r="P438" i="34"/>
  <c r="Q440" i="34"/>
  <c r="P440" i="34"/>
  <c r="O465" i="34"/>
  <c r="O467" i="34"/>
  <c r="O469" i="34"/>
  <c r="O471" i="34"/>
  <c r="O493" i="34"/>
  <c r="O495" i="34"/>
  <c r="O497" i="34"/>
  <c r="O499" i="34"/>
  <c r="O513" i="34"/>
  <c r="O515" i="34"/>
  <c r="O517" i="34"/>
  <c r="O527" i="34"/>
  <c r="P532" i="34"/>
  <c r="O333" i="34"/>
  <c r="O2114" i="34"/>
  <c r="Q2126" i="34"/>
  <c r="P2134" i="34"/>
  <c r="O2230" i="34"/>
  <c r="Q2242" i="34"/>
  <c r="P2250" i="34"/>
  <c r="O2254" i="34"/>
  <c r="O2333" i="34"/>
  <c r="P2390" i="34"/>
  <c r="P1939" i="34"/>
  <c r="Q1955" i="34"/>
  <c r="P1959" i="34"/>
  <c r="O2018" i="34"/>
  <c r="Q2022" i="34"/>
  <c r="P2022" i="34"/>
  <c r="P2084" i="34"/>
  <c r="O2092" i="34"/>
  <c r="P2100" i="34"/>
  <c r="O2108" i="34"/>
  <c r="O1871" i="34"/>
  <c r="Q1875" i="34"/>
  <c r="P1875" i="34"/>
  <c r="P1898" i="34"/>
  <c r="O1917" i="34"/>
  <c r="P1794" i="34"/>
  <c r="P1844" i="34"/>
  <c r="P1848" i="34"/>
  <c r="P1852" i="34"/>
  <c r="P1856" i="34"/>
  <c r="O1881" i="34"/>
  <c r="P1906" i="34"/>
  <c r="Q1919" i="34"/>
  <c r="P1919" i="34"/>
  <c r="P2329" i="34"/>
  <c r="P2355" i="34"/>
  <c r="O2368" i="34"/>
  <c r="P2372" i="34"/>
  <c r="P2379" i="34"/>
  <c r="P2387" i="34"/>
  <c r="Q1970" i="34"/>
  <c r="O1974" i="34"/>
  <c r="P1974" i="34"/>
  <c r="O1978" i="34"/>
  <c r="Q1982" i="34"/>
  <c r="P1982" i="34"/>
  <c r="P2031" i="34"/>
  <c r="O1698" i="34"/>
  <c r="P2376" i="34"/>
  <c r="P1704" i="34"/>
  <c r="P1802" i="34"/>
  <c r="O1808" i="34"/>
  <c r="Q1812" i="34"/>
  <c r="Q1816" i="34"/>
  <c r="O1820" i="34"/>
  <c r="Q1897" i="34"/>
  <c r="Q1718" i="34"/>
  <c r="Q1736" i="34"/>
  <c r="Q1722" i="34"/>
  <c r="Q1730" i="34"/>
  <c r="Q1741" i="34"/>
  <c r="Q1768" i="34"/>
  <c r="O1772" i="34"/>
  <c r="Q1776" i="34"/>
  <c r="Q1749" i="34"/>
  <c r="O1708" i="34"/>
  <c r="Q1780" i="34"/>
  <c r="O1784" i="34"/>
  <c r="Q1788" i="34"/>
  <c r="O1832" i="34"/>
  <c r="Q1836" i="34"/>
  <c r="O1840" i="34"/>
  <c r="Q2115" i="34"/>
  <c r="O2123" i="34"/>
  <c r="Q2127" i="34"/>
  <c r="O2131" i="34"/>
  <c r="Q2135" i="34"/>
  <c r="O2139" i="34"/>
  <c r="Q2227" i="34"/>
  <c r="O2231" i="34"/>
  <c r="Q2235" i="34"/>
  <c r="O2239" i="34"/>
  <c r="Q2243" i="34"/>
  <c r="O2247" i="34"/>
  <c r="Q2251" i="34"/>
  <c r="O2391" i="34"/>
  <c r="Q2019" i="34"/>
  <c r="O2023" i="34"/>
  <c r="Q2089" i="34"/>
  <c r="Q2097" i="34"/>
  <c r="Q2105" i="34"/>
  <c r="Q1872" i="34"/>
  <c r="O1876" i="34"/>
  <c r="Q1849" i="34"/>
  <c r="Q1857" i="34"/>
  <c r="Q1886" i="34"/>
  <c r="Q1920" i="34"/>
  <c r="Q1966" i="34"/>
  <c r="P1966" i="34"/>
  <c r="O2324" i="34"/>
  <c r="Q2360" i="34"/>
  <c r="Q2373" i="34"/>
  <c r="Q2384" i="34"/>
  <c r="Q1971" i="34"/>
  <c r="O1979" i="34"/>
  <c r="Q1983" i="34"/>
  <c r="Q2028" i="34"/>
  <c r="Q2036" i="34"/>
  <c r="Q1925" i="34"/>
  <c r="Q1713" i="34"/>
  <c r="O1809" i="34"/>
  <c r="P1921" i="34"/>
  <c r="O1756" i="34"/>
  <c r="Q1760" i="34"/>
  <c r="O1764" i="34"/>
  <c r="Q1817" i="34"/>
  <c r="Q1702" i="34"/>
  <c r="Q1738" i="34"/>
  <c r="Q1769" i="34"/>
  <c r="Q1777" i="34"/>
  <c r="Q1754" i="34"/>
  <c r="Q1781" i="34"/>
  <c r="Q1789" i="34"/>
  <c r="Q1837" i="34"/>
  <c r="Q425" i="34"/>
  <c r="Q429" i="34"/>
  <c r="Q434" i="34"/>
  <c r="Q438" i="34"/>
  <c r="Q532" i="34"/>
  <c r="O335" i="34"/>
  <c r="O339" i="34"/>
  <c r="Q360" i="34"/>
  <c r="Q364" i="34"/>
  <c r="Q416" i="34"/>
  <c r="Q1431" i="34"/>
  <c r="Q1435" i="34"/>
  <c r="Q1439" i="34"/>
  <c r="O1458" i="34"/>
  <c r="O1462" i="34"/>
  <c r="O1588" i="34"/>
  <c r="O1592" i="34"/>
  <c r="O1596" i="34"/>
  <c r="Q1621" i="34"/>
  <c r="Q1625" i="34"/>
  <c r="Q1644" i="34"/>
  <c r="Q1646" i="34"/>
  <c r="Q1648" i="34"/>
  <c r="Q1650" i="34"/>
  <c r="O1680" i="34"/>
  <c r="O1684" i="34"/>
  <c r="Q2040" i="34"/>
  <c r="Q2120" i="34"/>
  <c r="Q2224" i="34"/>
  <c r="Q2232" i="34"/>
  <c r="Q2240" i="34"/>
  <c r="Q2248" i="34"/>
  <c r="Q2335" i="34"/>
  <c r="O2339" i="34"/>
  <c r="O1941" i="34"/>
  <c r="O1953" i="34"/>
  <c r="O1961" i="34"/>
  <c r="O2122" i="34"/>
  <c r="Q2134" i="34"/>
  <c r="P2226" i="34"/>
  <c r="O2238" i="34"/>
  <c r="Q2250" i="34"/>
  <c r="O2337" i="34"/>
  <c r="P2394" i="34"/>
  <c r="Q1939" i="34"/>
  <c r="P1943" i="34"/>
  <c r="Q1959" i="34"/>
  <c r="P1963" i="34"/>
  <c r="P2088" i="34"/>
  <c r="O2096" i="34"/>
  <c r="P2104" i="34"/>
  <c r="O1842" i="34"/>
  <c r="P1902" i="34"/>
  <c r="O1790" i="34"/>
  <c r="P1798" i="34"/>
  <c r="O1885" i="34"/>
  <c r="P1910" i="34"/>
  <c r="O2082" i="34"/>
  <c r="P2323" i="34"/>
  <c r="Q2329" i="34"/>
  <c r="Q2355" i="34"/>
  <c r="O2359" i="34"/>
  <c r="Q2372" i="34"/>
  <c r="Q2379" i="34"/>
  <c r="O2383" i="34"/>
  <c r="Q2387" i="34"/>
  <c r="O2027" i="34"/>
  <c r="Q2031" i="34"/>
  <c r="O2035" i="34"/>
  <c r="Q2376" i="34"/>
  <c r="Q1704" i="34"/>
  <c r="O1712" i="34"/>
  <c r="O1802" i="34"/>
  <c r="P1808" i="34"/>
  <c r="Q1924" i="34"/>
  <c r="P1924" i="34"/>
  <c r="O1755" i="34"/>
  <c r="Q1759" i="34"/>
  <c r="P1759" i="34"/>
  <c r="O1763" i="34"/>
  <c r="Q1767" i="34"/>
  <c r="P1767" i="34"/>
  <c r="P1820" i="34"/>
  <c r="O1859" i="34"/>
  <c r="O1897" i="34"/>
  <c r="P1701" i="34"/>
  <c r="O1718" i="34"/>
  <c r="O1722" i="34"/>
  <c r="P1726" i="34"/>
  <c r="O1730" i="34"/>
  <c r="P1737" i="34"/>
  <c r="O1741" i="34"/>
  <c r="P1772" i="34"/>
  <c r="O1749" i="34"/>
  <c r="P1753" i="34"/>
  <c r="P1708" i="34"/>
  <c r="P1784" i="34"/>
  <c r="P1832" i="34"/>
  <c r="P1840" i="34"/>
  <c r="P2123" i="34"/>
  <c r="P2131" i="34"/>
  <c r="P2139" i="34"/>
  <c r="P2231" i="34"/>
  <c r="P2239" i="34"/>
  <c r="P2247" i="34"/>
  <c r="P1933" i="34"/>
  <c r="O2334" i="34"/>
  <c r="Q2338" i="34"/>
  <c r="P2338" i="34"/>
  <c r="P2395" i="34"/>
  <c r="O1940" i="34"/>
  <c r="Q1948" i="34"/>
  <c r="P1948" i="34"/>
  <c r="O1952" i="34"/>
  <c r="Q1956" i="34"/>
  <c r="P1956" i="34"/>
  <c r="O1960" i="34"/>
  <c r="Q1964" i="34"/>
  <c r="P1964" i="34"/>
  <c r="P2023" i="34"/>
  <c r="P2085" i="34"/>
  <c r="O2089" i="34"/>
  <c r="P2093" i="34"/>
  <c r="O2097" i="34"/>
  <c r="P2101" i="34"/>
  <c r="O2105" i="34"/>
  <c r="P2109" i="34"/>
  <c r="Q1843" i="34"/>
  <c r="P1843" i="34"/>
  <c r="P1876" i="34"/>
  <c r="O1899" i="34"/>
  <c r="Q1903" i="34"/>
  <c r="P1903" i="34"/>
  <c r="P1918" i="34"/>
  <c r="Q1791" i="34"/>
  <c r="P1791" i="34"/>
  <c r="O1795" i="34"/>
  <c r="Q1799" i="34"/>
  <c r="P1799" i="34"/>
  <c r="P1845" i="34"/>
  <c r="O1849" i="34"/>
  <c r="P1853" i="34"/>
  <c r="O1857" i="34"/>
  <c r="P1882" i="34"/>
  <c r="O1886" i="34"/>
  <c r="O1907" i="34"/>
  <c r="Q1911" i="34"/>
  <c r="P1911" i="34"/>
  <c r="O1966" i="34"/>
  <c r="O2083" i="34"/>
  <c r="Q2324" i="34"/>
  <c r="Q2330" i="34"/>
  <c r="P2330" i="34"/>
  <c r="P2356" i="34"/>
  <c r="O2360" i="34"/>
  <c r="P2369" i="34"/>
  <c r="O2373" i="34"/>
  <c r="P2380" i="34"/>
  <c r="O2384" i="34"/>
  <c r="P2388" i="34"/>
  <c r="P1971" i="34"/>
  <c r="O1975" i="34"/>
  <c r="P1979" i="34"/>
  <c r="O2028" i="34"/>
  <c r="P2032" i="34"/>
  <c r="O2036" i="34"/>
  <c r="Q2785" i="34"/>
  <c r="P2785" i="34"/>
  <c r="P1705" i="34"/>
  <c r="O1713" i="34"/>
  <c r="P1803" i="34"/>
  <c r="O1928" i="34"/>
  <c r="P1756" i="34"/>
  <c r="P1764" i="34"/>
  <c r="P1813" i="34"/>
  <c r="O1817" i="34"/>
  <c r="P1821" i="34"/>
  <c r="Q1867" i="34"/>
  <c r="P1867" i="34"/>
  <c r="P1914" i="34"/>
  <c r="O1702" i="34"/>
  <c r="P1706" i="34"/>
  <c r="Q1719" i="34"/>
  <c r="P1719" i="34"/>
  <c r="O1723" i="34"/>
  <c r="Q1727" i="34"/>
  <c r="P1727" i="34"/>
  <c r="O1731" i="34"/>
  <c r="O1738" i="34"/>
  <c r="P1742" i="34"/>
  <c r="O1769" i="34"/>
  <c r="P1773" i="34"/>
  <c r="O1777" i="34"/>
  <c r="P1750" i="34"/>
  <c r="O1754" i="34"/>
  <c r="P1745" i="34"/>
  <c r="O1781" i="34"/>
  <c r="P1785" i="34"/>
  <c r="O1789" i="34"/>
  <c r="P1833" i="34"/>
  <c r="O1837" i="34"/>
  <c r="O425" i="34"/>
  <c r="O427" i="34"/>
  <c r="O429" i="34"/>
  <c r="O432" i="34"/>
  <c r="O434" i="34"/>
  <c r="O436" i="34"/>
  <c r="O438" i="34"/>
  <c r="O440" i="34"/>
  <c r="Q465" i="34"/>
  <c r="P465" i="34"/>
  <c r="P467" i="34"/>
  <c r="Q469" i="34"/>
  <c r="P469" i="34"/>
  <c r="P471" i="34"/>
  <c r="Q493" i="34"/>
  <c r="P493" i="34"/>
  <c r="P495" i="34"/>
  <c r="Q497" i="34"/>
  <c r="P497" i="34"/>
  <c r="P499" i="34"/>
  <c r="Q513" i="34"/>
  <c r="P513" i="34"/>
  <c r="P515" i="34"/>
  <c r="Q517" i="34"/>
  <c r="P517" i="34"/>
  <c r="P527" i="34"/>
  <c r="O532" i="34"/>
  <c r="P333" i="34"/>
  <c r="P335" i="34"/>
  <c r="P337" i="34"/>
  <c r="P339" i="34"/>
  <c r="P341" i="34"/>
  <c r="O360" i="34"/>
  <c r="O362" i="34"/>
  <c r="O364" i="34"/>
  <c r="O366" i="34"/>
  <c r="O416" i="34"/>
  <c r="O418" i="34"/>
  <c r="O1431" i="34"/>
  <c r="O1433" i="34"/>
  <c r="O1435" i="34"/>
  <c r="O1437" i="34"/>
  <c r="O1439" i="34"/>
  <c r="O1441" i="34"/>
  <c r="P1458" i="34"/>
  <c r="P1460" i="34"/>
  <c r="P1462" i="34"/>
  <c r="P1495" i="34"/>
  <c r="O1531" i="34"/>
  <c r="P1531" i="34"/>
  <c r="P1533" i="34"/>
  <c r="Q1535" i="34"/>
  <c r="P1535" i="34"/>
  <c r="P1537" i="34"/>
  <c r="P1588" i="34"/>
  <c r="P1590" i="34"/>
  <c r="P1592" i="34"/>
  <c r="P1594" i="34"/>
  <c r="P1596" i="34"/>
  <c r="O1619" i="34"/>
  <c r="O1621" i="34"/>
  <c r="O1623" i="34"/>
  <c r="O1625" i="34"/>
  <c r="O1646" i="34"/>
  <c r="O1650" i="34"/>
  <c r="P1678" i="34"/>
  <c r="P1680" i="34"/>
  <c r="P1682" i="34"/>
  <c r="P1684" i="34"/>
  <c r="P1686" i="34"/>
  <c r="O2040" i="34"/>
  <c r="P2041" i="34"/>
  <c r="O2120" i="34"/>
  <c r="P2132" i="34"/>
  <c r="O2224" i="34"/>
  <c r="P2228" i="34"/>
  <c r="O2232" i="34"/>
  <c r="P2236" i="34"/>
  <c r="O2240" i="34"/>
  <c r="P2244" i="34"/>
  <c r="O2248" i="34"/>
  <c r="P2252" i="34"/>
  <c r="O1934" i="34"/>
  <c r="P1934" i="34"/>
  <c r="P2339" i="34"/>
  <c r="P2392" i="34"/>
  <c r="P1937" i="34"/>
  <c r="Q1941" i="34"/>
  <c r="P1949" i="34"/>
  <c r="O341" i="34"/>
  <c r="Q362" i="34"/>
  <c r="P366" i="34"/>
  <c r="P1431" i="34"/>
  <c r="Q1437" i="34"/>
  <c r="P1441" i="34"/>
  <c r="O1495" i="34"/>
  <c r="O1533" i="34"/>
  <c r="O1537" i="34"/>
  <c r="P1650" i="34"/>
  <c r="Q2086" i="34"/>
  <c r="P2094" i="34"/>
  <c r="Q2102" i="34"/>
  <c r="O2106" i="34"/>
  <c r="P2110" i="34"/>
  <c r="O1873" i="34"/>
  <c r="P1900" i="34"/>
  <c r="O1854" i="34"/>
  <c r="Q1883" i="34"/>
  <c r="P1883" i="34"/>
  <c r="P1908" i="34"/>
  <c r="P1932" i="34"/>
  <c r="Q2326" i="34"/>
  <c r="Q2361" i="34"/>
  <c r="Q2787" i="34"/>
  <c r="O1714" i="34"/>
  <c r="P1922" i="34"/>
  <c r="O1765" i="34"/>
  <c r="P1822" i="34"/>
  <c r="O1915" i="34"/>
  <c r="O1707" i="34"/>
  <c r="P1739" i="34"/>
  <c r="O1770" i="34"/>
  <c r="Q1747" i="34"/>
  <c r="O1751" i="34"/>
  <c r="O1782" i="34"/>
  <c r="O1830" i="34"/>
  <c r="O1838" i="34"/>
  <c r="O1786" i="34"/>
  <c r="O337" i="34"/>
  <c r="P360" i="34"/>
  <c r="Q366" i="34"/>
  <c r="P418" i="34"/>
  <c r="P1435" i="34"/>
  <c r="Q1441" i="34"/>
  <c r="O1460" i="34"/>
  <c r="Q1531" i="34"/>
  <c r="O1535" i="34"/>
  <c r="Q1619" i="34"/>
  <c r="P1623" i="34"/>
  <c r="O1686" i="34"/>
  <c r="O2041" i="34"/>
  <c r="O2132" i="34"/>
  <c r="O2228" i="34"/>
  <c r="O2236" i="34"/>
  <c r="O2244" i="34"/>
  <c r="O2252" i="34"/>
  <c r="P2335" i="34"/>
  <c r="Q1953" i="34"/>
  <c r="P1957" i="34"/>
  <c r="Q2024" i="34"/>
  <c r="Q1869" i="34"/>
  <c r="Q1877" i="34"/>
  <c r="Q1900" i="34"/>
  <c r="O1904" i="34"/>
  <c r="O1792" i="34"/>
  <c r="Q1796" i="34"/>
  <c r="O1800" i="34"/>
  <c r="Q1850" i="34"/>
  <c r="Q1908" i="34"/>
  <c r="O1912" i="34"/>
  <c r="Q1967" i="34"/>
  <c r="O1967" i="34"/>
  <c r="Q2111" i="34"/>
  <c r="P2331" i="34"/>
  <c r="P2357" i="34"/>
  <c r="O2361" i="34"/>
  <c r="O2370" i="34"/>
  <c r="O2377" i="34"/>
  <c r="P2381" i="34"/>
  <c r="O2385" i="34"/>
  <c r="O1968" i="34"/>
  <c r="Q1972" i="34"/>
  <c r="P1972" i="34"/>
  <c r="P1976" i="34"/>
  <c r="O1980" i="34"/>
  <c r="P1984" i="34"/>
  <c r="O2029" i="34"/>
  <c r="P2033" i="34"/>
  <c r="O2037" i="34"/>
  <c r="P1927" i="34"/>
  <c r="O2787" i="34"/>
  <c r="Q1710" i="34"/>
  <c r="P1810" i="34"/>
  <c r="O1922" i="34"/>
  <c r="O1929" i="34"/>
  <c r="Q1761" i="34"/>
  <c r="Q1814" i="34"/>
  <c r="Q1822" i="34"/>
  <c r="Q1716" i="34"/>
  <c r="Q1720" i="34"/>
  <c r="O1724" i="34"/>
  <c r="Q1728" i="34"/>
  <c r="O1732" i="34"/>
  <c r="Q1774" i="34"/>
  <c r="Q1828" i="34"/>
  <c r="Q1778" i="34"/>
  <c r="P364" i="34"/>
  <c r="Q418" i="34"/>
  <c r="P1433" i="34"/>
  <c r="P1439" i="34"/>
  <c r="O1594" i="34"/>
  <c r="Q1623" i="34"/>
  <c r="O1682" i="34"/>
  <c r="P2040" i="34"/>
  <c r="P2120" i="34"/>
  <c r="P2224" i="34"/>
  <c r="P2232" i="34"/>
  <c r="P2240" i="34"/>
  <c r="P2248" i="34"/>
  <c r="Q1934" i="34"/>
  <c r="Q1957" i="34"/>
  <c r="P1961" i="34"/>
  <c r="P2020" i="34"/>
  <c r="O2024" i="34"/>
  <c r="O2086" i="34"/>
  <c r="Q2090" i="34"/>
  <c r="P2090" i="34"/>
  <c r="O2094" i="34"/>
  <c r="Q2098" i="34"/>
  <c r="P2098" i="34"/>
  <c r="O2102" i="34"/>
  <c r="Q2106" i="34"/>
  <c r="P2106" i="34"/>
  <c r="O2110" i="34"/>
  <c r="O1869" i="34"/>
  <c r="P1873" i="34"/>
  <c r="O1877" i="34"/>
  <c r="P1904" i="34"/>
  <c r="P1709" i="34"/>
  <c r="P1792" i="34"/>
  <c r="P1800" i="34"/>
  <c r="P1846" i="34"/>
  <c r="O1850" i="34"/>
  <c r="P1854" i="34"/>
  <c r="Q1879" i="34"/>
  <c r="P1879" i="34"/>
  <c r="O1883" i="34"/>
  <c r="Q1887" i="34"/>
  <c r="P1887" i="34"/>
  <c r="P1912" i="34"/>
  <c r="O1932" i="34"/>
  <c r="P2326" i="34"/>
  <c r="Q2331" i="34"/>
  <c r="Q2357" i="34"/>
  <c r="Q2381" i="34"/>
  <c r="Q1976" i="34"/>
  <c r="Q1984" i="34"/>
  <c r="Q2033" i="34"/>
  <c r="Q1927" i="34"/>
  <c r="P1714" i="34"/>
  <c r="P1804" i="34"/>
  <c r="Q1810" i="34"/>
  <c r="Q1922" i="34"/>
  <c r="P1929" i="34"/>
  <c r="P1757" i="34"/>
  <c r="O1761" i="34"/>
  <c r="P1765" i="34"/>
  <c r="O1814" i="34"/>
  <c r="P1818" i="34"/>
  <c r="O1822" i="34"/>
  <c r="O1895" i="34"/>
  <c r="Q1915" i="34"/>
  <c r="P1915" i="34"/>
  <c r="Q1707" i="34"/>
  <c r="P1707" i="34"/>
  <c r="P1724" i="34"/>
  <c r="P1732" i="34"/>
  <c r="O1739" i="34"/>
  <c r="Q1743" i="34"/>
  <c r="P1743" i="34"/>
  <c r="P1770" i="34"/>
  <c r="O1774" i="34"/>
  <c r="O1747" i="34"/>
  <c r="Q1751" i="34"/>
  <c r="P1751" i="34"/>
  <c r="O1778" i="34"/>
  <c r="P1782" i="34"/>
  <c r="P1830" i="34"/>
  <c r="O1834" i="34"/>
  <c r="P362" i="34"/>
  <c r="P416" i="34"/>
  <c r="Q1433" i="34"/>
  <c r="P1437" i="34"/>
  <c r="O1590" i="34"/>
  <c r="P1621" i="34"/>
  <c r="P1644" i="34"/>
  <c r="P1648" i="34"/>
  <c r="O1678" i="34"/>
  <c r="Q1961" i="34"/>
  <c r="P1965" i="34"/>
  <c r="Q2020" i="34"/>
  <c r="Q1873" i="34"/>
  <c r="O1900" i="34"/>
  <c r="Q1904" i="34"/>
  <c r="Q1709" i="34"/>
  <c r="Q1792" i="34"/>
  <c r="O1796" i="34"/>
  <c r="Q1800" i="34"/>
  <c r="Q1846" i="34"/>
  <c r="Q1854" i="34"/>
  <c r="O1908" i="34"/>
  <c r="Q1912" i="34"/>
  <c r="P1967" i="34"/>
  <c r="P2111" i="34"/>
  <c r="O2326" i="34"/>
  <c r="O2357" i="34"/>
  <c r="P2361" i="34"/>
  <c r="Q2370" i="34"/>
  <c r="P2370" i="34"/>
  <c r="P2377" i="34"/>
  <c r="O2381" i="34"/>
  <c r="P2385" i="34"/>
  <c r="Q1968" i="34"/>
  <c r="P1968" i="34"/>
  <c r="O1972" i="34"/>
  <c r="O1976" i="34"/>
  <c r="P1980" i="34"/>
  <c r="O1984" i="34"/>
  <c r="P2029" i="34"/>
  <c r="O2033" i="34"/>
  <c r="P2037" i="34"/>
  <c r="O1927" i="34"/>
  <c r="P2787" i="34"/>
  <c r="P1710" i="34"/>
  <c r="Q1714" i="34"/>
  <c r="O1804" i="34"/>
  <c r="O1810" i="34"/>
  <c r="Q1929" i="34"/>
  <c r="Q1757" i="34"/>
  <c r="Q1765" i="34"/>
  <c r="Q1818" i="34"/>
  <c r="O1716" i="34"/>
  <c r="O1720" i="34"/>
  <c r="Q1724" i="34"/>
  <c r="O1728" i="34"/>
  <c r="Q1732" i="34"/>
  <c r="Q1770" i="34"/>
  <c r="O1828" i="34"/>
  <c r="Q1782" i="34"/>
  <c r="Q1830" i="34"/>
  <c r="Q1838" i="34"/>
  <c r="P1619" i="34"/>
  <c r="P1625" i="34"/>
  <c r="P1646" i="34"/>
  <c r="O2392" i="34"/>
  <c r="Q1937" i="34"/>
  <c r="P1941" i="34"/>
  <c r="Q1949" i="34"/>
  <c r="P1953" i="34"/>
  <c r="Q1965" i="34"/>
  <c r="O2020" i="34"/>
  <c r="P2024" i="34"/>
  <c r="P2086" i="34"/>
  <c r="O2090" i="34"/>
  <c r="Q2094" i="34"/>
  <c r="O2098" i="34"/>
  <c r="P2102" i="34"/>
  <c r="Q2110" i="34"/>
  <c r="P1869" i="34"/>
  <c r="P1877" i="34"/>
  <c r="O1709" i="34"/>
  <c r="P1796" i="34"/>
  <c r="O1846" i="34"/>
  <c r="P1850" i="34"/>
  <c r="O1879" i="34"/>
  <c r="O1887" i="34"/>
  <c r="Q1932" i="34"/>
  <c r="O2111" i="34"/>
  <c r="O2331" i="34"/>
  <c r="Q2377" i="34"/>
  <c r="Q2385" i="34"/>
  <c r="Q1980" i="34"/>
  <c r="Q2029" i="34"/>
  <c r="Q2037" i="34"/>
  <c r="O1710" i="34"/>
  <c r="Q1804" i="34"/>
  <c r="O1757" i="34"/>
  <c r="P1761" i="34"/>
  <c r="P1814" i="34"/>
  <c r="O1818" i="34"/>
  <c r="Q1895" i="34"/>
  <c r="P1895" i="34"/>
  <c r="P1716" i="34"/>
  <c r="P1720" i="34"/>
  <c r="P1728" i="34"/>
  <c r="Q1739" i="34"/>
  <c r="O1743" i="34"/>
  <c r="P1774" i="34"/>
  <c r="P1747" i="34"/>
  <c r="P1828" i="34"/>
  <c r="P1778" i="34"/>
  <c r="P1786" i="34"/>
  <c r="P1834" i="34"/>
  <c r="Q1786" i="34"/>
  <c r="Q1834" i="34"/>
  <c r="P1838" i="34"/>
  <c r="O2764" i="34"/>
  <c r="P2768" i="34"/>
  <c r="O2772" i="34"/>
  <c r="P2776" i="34"/>
  <c r="O2780" i="34"/>
  <c r="P2784" i="34"/>
  <c r="P1700" i="34"/>
  <c r="P2402" i="34"/>
  <c r="Q2406" i="34"/>
  <c r="Q2755" i="34"/>
  <c r="Q2321" i="34"/>
  <c r="Q2209" i="34"/>
  <c r="Q2217" i="34"/>
  <c r="O2315" i="34"/>
  <c r="Q2319" i="34"/>
  <c r="O1672" i="34"/>
  <c r="Q1676" i="34"/>
  <c r="Q2141" i="34"/>
  <c r="O2203" i="34"/>
  <c r="Q1584" i="34"/>
  <c r="Q1610" i="34"/>
  <c r="Q1666" i="34"/>
  <c r="Q412" i="34"/>
  <c r="Q1450" i="34"/>
  <c r="O1454" i="34"/>
  <c r="Q1522" i="34"/>
  <c r="O1526" i="34"/>
  <c r="Q1564" i="34"/>
  <c r="O566" i="34"/>
  <c r="Q327" i="34"/>
  <c r="O331" i="34"/>
  <c r="Q357" i="34"/>
  <c r="Q424" i="34"/>
  <c r="Q460" i="34"/>
  <c r="Q488" i="34"/>
  <c r="Q511" i="34"/>
  <c r="Q1424" i="34"/>
  <c r="Q1609" i="34"/>
  <c r="Q1548" i="34"/>
  <c r="O1544" i="34"/>
  <c r="Q1507" i="34"/>
  <c r="Q1486" i="34"/>
  <c r="O1482" i="34"/>
  <c r="Q1478" i="34"/>
  <c r="Q376" i="34"/>
  <c r="O574" i="34"/>
  <c r="Q560" i="34"/>
  <c r="O550" i="34"/>
  <c r="Q546" i="34"/>
  <c r="Q507" i="34"/>
  <c r="Q452" i="34"/>
  <c r="Q2352" i="34"/>
  <c r="Q2748" i="34"/>
  <c r="Q2756" i="34"/>
  <c r="O2363" i="34"/>
  <c r="Q2367" i="34"/>
  <c r="O2299" i="34"/>
  <c r="Q2303" i="34"/>
  <c r="O2307" i="34"/>
  <c r="Q2311" i="34"/>
  <c r="Q2316" i="34"/>
  <c r="Q1673" i="34"/>
  <c r="Q1581" i="34"/>
  <c r="O1636" i="34"/>
  <c r="Q1640" i="34"/>
  <c r="Q413" i="34"/>
  <c r="Q1455" i="34"/>
  <c r="Q1527" i="34"/>
  <c r="Q324" i="34"/>
  <c r="Q332" i="34"/>
  <c r="Q403" i="34"/>
  <c r="O407" i="34"/>
  <c r="Q512" i="34"/>
  <c r="Q1608" i="34"/>
  <c r="Q1562" i="34"/>
  <c r="O1510" i="34"/>
  <c r="Q1506" i="34"/>
  <c r="Q1468" i="34"/>
  <c r="Q375" i="34"/>
  <c r="O371" i="34"/>
  <c r="Q301" i="34"/>
  <c r="Q555" i="34"/>
  <c r="Q455" i="34"/>
  <c r="Q2766" i="34"/>
  <c r="O2770" i="34"/>
  <c r="Q2774" i="34"/>
  <c r="O2778" i="34"/>
  <c r="Q2782" i="34"/>
  <c r="Q2353" i="34"/>
  <c r="Q2364" i="34"/>
  <c r="Q2768" i="34"/>
  <c r="Q2776" i="34"/>
  <c r="Q2784" i="34"/>
  <c r="Q1700" i="34"/>
  <c r="O2351" i="34"/>
  <c r="Q2402" i="34"/>
  <c r="P2751" i="34"/>
  <c r="O2755" i="34"/>
  <c r="P2759" i="34"/>
  <c r="O2321" i="34"/>
  <c r="O2366" i="34"/>
  <c r="Q2298" i="34"/>
  <c r="P2298" i="34"/>
  <c r="O2302" i="34"/>
  <c r="Q2306" i="34"/>
  <c r="P2306" i="34"/>
  <c r="O2310" i="34"/>
  <c r="Q2314" i="34"/>
  <c r="P2314" i="34"/>
  <c r="P2205" i="34"/>
  <c r="O2209" i="34"/>
  <c r="P2213" i="34"/>
  <c r="O2217" i="34"/>
  <c r="P2221" i="34"/>
  <c r="P2315" i="34"/>
  <c r="P1672" i="34"/>
  <c r="O2141" i="34"/>
  <c r="P2145" i="34"/>
  <c r="P2203" i="34"/>
  <c r="O1610" i="34"/>
  <c r="P1614" i="34"/>
  <c r="Q1635" i="34"/>
  <c r="P1635" i="34"/>
  <c r="O1639" i="34"/>
  <c r="O1666" i="34"/>
  <c r="P408" i="34"/>
  <c r="O412" i="34"/>
  <c r="P1454" i="34"/>
  <c r="P1526" i="34"/>
  <c r="P566" i="34"/>
  <c r="P331" i="34"/>
  <c r="P353" i="34"/>
  <c r="O357" i="34"/>
  <c r="O402" i="34"/>
  <c r="Q406" i="34"/>
  <c r="P406" i="34"/>
  <c r="O460" i="34"/>
  <c r="P464" i="34"/>
  <c r="O488" i="34"/>
  <c r="P492" i="34"/>
  <c r="O511" i="34"/>
  <c r="O525" i="34"/>
  <c r="P1420" i="34"/>
  <c r="O1424" i="34"/>
  <c r="P1428" i="34"/>
  <c r="O1609" i="34"/>
  <c r="O1563" i="34"/>
  <c r="Q1559" i="34"/>
  <c r="P1559" i="34"/>
  <c r="P1544" i="34"/>
  <c r="P1511" i="34"/>
  <c r="O1507" i="34"/>
  <c r="P1482" i="34"/>
  <c r="Q1473" i="34"/>
  <c r="P1473" i="34"/>
  <c r="O1469" i="34"/>
  <c r="O376" i="34"/>
  <c r="P372" i="34"/>
  <c r="Q306" i="34"/>
  <c r="P306" i="34"/>
  <c r="O302" i="34"/>
  <c r="Q298" i="34"/>
  <c r="P298" i="34"/>
  <c r="O560" i="34"/>
  <c r="P556" i="34"/>
  <c r="P550" i="34"/>
  <c r="O507" i="34"/>
  <c r="P456" i="34"/>
  <c r="O452" i="34"/>
  <c r="O2765" i="34"/>
  <c r="Q2769" i="34"/>
  <c r="P2769" i="34"/>
  <c r="O2773" i="34"/>
  <c r="Q2777" i="34"/>
  <c r="P2777" i="34"/>
  <c r="O2781" i="34"/>
  <c r="Q1699" i="34"/>
  <c r="P1699" i="34"/>
  <c r="P2348" i="34"/>
  <c r="O2352" i="34"/>
  <c r="P2403" i="34"/>
  <c r="O2748" i="34"/>
  <c r="P2752" i="34"/>
  <c r="O2756" i="34"/>
  <c r="P2760" i="34"/>
  <c r="P2363" i="34"/>
  <c r="P2299" i="34"/>
  <c r="P2307" i="34"/>
  <c r="P1945" i="34"/>
  <c r="O2206" i="34"/>
  <c r="Q2210" i="34"/>
  <c r="P2210" i="34"/>
  <c r="O2214" i="34"/>
  <c r="Q2218" i="34"/>
  <c r="P2218" i="34"/>
  <c r="O2222" i="34"/>
  <c r="O2316" i="34"/>
  <c r="P2320" i="34"/>
  <c r="O1673" i="34"/>
  <c r="Q2142" i="34"/>
  <c r="P2142" i="34"/>
  <c r="O2146" i="34"/>
  <c r="O1581" i="34"/>
  <c r="P1585" i="34"/>
  <c r="Q1611" i="34"/>
  <c r="P1611" i="34"/>
  <c r="O1615" i="34"/>
  <c r="P1636" i="34"/>
  <c r="Q1667" i="34"/>
  <c r="P1667" i="34"/>
  <c r="P409" i="34"/>
  <c r="O413" i="34"/>
  <c r="P1451" i="34"/>
  <c r="O1455" i="34"/>
  <c r="P1523" i="34"/>
  <c r="O1527" i="34"/>
  <c r="O1579" i="34"/>
  <c r="O324" i="34"/>
  <c r="P328" i="34"/>
  <c r="O332" i="34"/>
  <c r="O354" i="34"/>
  <c r="Q358" i="34"/>
  <c r="P358" i="34"/>
  <c r="P407" i="34"/>
  <c r="O457" i="34"/>
  <c r="Q461" i="34"/>
  <c r="P461" i="34"/>
  <c r="O485" i="34"/>
  <c r="Q489" i="34"/>
  <c r="P489" i="34"/>
  <c r="P508" i="34"/>
  <c r="O512" i="34"/>
  <c r="O1421" i="34"/>
  <c r="Q1425" i="34"/>
  <c r="P1425" i="34"/>
  <c r="O1429" i="34"/>
  <c r="O1562" i="34"/>
  <c r="P1558" i="34"/>
  <c r="Q1547" i="34"/>
  <c r="P1547" i="34"/>
  <c r="O1543" i="34"/>
  <c r="P1510" i="34"/>
  <c r="Q1485" i="34"/>
  <c r="P1485" i="34"/>
  <c r="O1481" i="34"/>
  <c r="Q1477" i="34"/>
  <c r="P1477" i="34"/>
  <c r="P1472" i="34"/>
  <c r="O1468" i="34"/>
  <c r="P371" i="34"/>
  <c r="P305" i="34"/>
  <c r="O301" i="34"/>
  <c r="P297" i="34"/>
  <c r="Q573" i="34"/>
  <c r="P573" i="34"/>
  <c r="P559" i="34"/>
  <c r="O555" i="34"/>
  <c r="O549" i="34"/>
  <c r="Q545" i="34"/>
  <c r="P545" i="34"/>
  <c r="P484" i="34"/>
  <c r="O455" i="34"/>
  <c r="P2764" i="34"/>
  <c r="O2768" i="34"/>
  <c r="P2772" i="34"/>
  <c r="O2776" i="34"/>
  <c r="P2780" i="34"/>
  <c r="O2784" i="34"/>
  <c r="P2351" i="34"/>
  <c r="P2406" i="34"/>
  <c r="Q2751" i="34"/>
  <c r="Q2759" i="34"/>
  <c r="Q2205" i="34"/>
  <c r="Q2213" i="34"/>
  <c r="Q2221" i="34"/>
  <c r="Q2315" i="34"/>
  <c r="O2319" i="34"/>
  <c r="Q1672" i="34"/>
  <c r="O1676" i="34"/>
  <c r="Q2145" i="34"/>
  <c r="Q2203" i="34"/>
  <c r="O1584" i="34"/>
  <c r="Q1614" i="34"/>
  <c r="Q408" i="34"/>
  <c r="O1450" i="34"/>
  <c r="Q1454" i="34"/>
  <c r="O1522" i="34"/>
  <c r="Q1526" i="34"/>
  <c r="O1564" i="34"/>
  <c r="Q566" i="34"/>
  <c r="O327" i="34"/>
  <c r="Q331" i="34"/>
  <c r="Q353" i="34"/>
  <c r="O424" i="34"/>
  <c r="Q464" i="34"/>
  <c r="Q492" i="34"/>
  <c r="Q1420" i="34"/>
  <c r="Q1428" i="34"/>
  <c r="O1548" i="34"/>
  <c r="Q1544" i="34"/>
  <c r="Q1511" i="34"/>
  <c r="O1486" i="34"/>
  <c r="Q1482" i="34"/>
  <c r="O1478" i="34"/>
  <c r="Q372" i="34"/>
  <c r="Q574" i="34"/>
  <c r="Q556" i="34"/>
  <c r="Q550" i="34"/>
  <c r="O546" i="34"/>
  <c r="Q456" i="34"/>
  <c r="Q2348" i="34"/>
  <c r="Q2403" i="34"/>
  <c r="Q2752" i="34"/>
  <c r="Q2760" i="34"/>
  <c r="Q2363" i="34"/>
  <c r="O2367" i="34"/>
  <c r="Q2299" i="34"/>
  <c r="O2303" i="34"/>
  <c r="Q2307" i="34"/>
  <c r="O2311" i="34"/>
  <c r="O1945" i="34"/>
  <c r="Q2320" i="34"/>
  <c r="Q1585" i="34"/>
  <c r="Q1636" i="34"/>
  <c r="O1640" i="34"/>
  <c r="Q409" i="34"/>
  <c r="Q1451" i="34"/>
  <c r="Q1523" i="34"/>
  <c r="Q328" i="34"/>
  <c r="O403" i="34"/>
  <c r="Q407" i="34"/>
  <c r="Q508" i="34"/>
  <c r="O1608" i="34"/>
  <c r="Q1558" i="34"/>
  <c r="Q1510" i="34"/>
  <c r="O1506" i="34"/>
  <c r="Q1472" i="34"/>
  <c r="O375" i="34"/>
  <c r="Q371" i="34"/>
  <c r="Q305" i="34"/>
  <c r="O297" i="34"/>
  <c r="Q559" i="34"/>
  <c r="Q484" i="34"/>
  <c r="O2766" i="34"/>
  <c r="Q2770" i="34"/>
  <c r="O2774" i="34"/>
  <c r="Q2778" i="34"/>
  <c r="O2782" i="34"/>
  <c r="O1931" i="34"/>
  <c r="Q2349" i="34"/>
  <c r="Q2404" i="34"/>
  <c r="Q2764" i="34"/>
  <c r="Q2772" i="34"/>
  <c r="Q2780" i="34"/>
  <c r="O1700" i="34"/>
  <c r="Q2351" i="34"/>
  <c r="O2402" i="34"/>
  <c r="O2406" i="34"/>
  <c r="O2751" i="34"/>
  <c r="P2755" i="34"/>
  <c r="O2759" i="34"/>
  <c r="P2321" i="34"/>
  <c r="Q2366" i="34"/>
  <c r="P2366" i="34"/>
  <c r="O2298" i="34"/>
  <c r="Q2302" i="34"/>
  <c r="P2302" i="34"/>
  <c r="O2306" i="34"/>
  <c r="Q2310" i="34"/>
  <c r="P2310" i="34"/>
  <c r="O2314" i="34"/>
  <c r="O2205" i="34"/>
  <c r="P2209" i="34"/>
  <c r="O2213" i="34"/>
  <c r="P2217" i="34"/>
  <c r="O2221" i="34"/>
  <c r="P2319" i="34"/>
  <c r="P1676" i="34"/>
  <c r="P2141" i="34"/>
  <c r="O2145" i="34"/>
  <c r="P1584" i="34"/>
  <c r="P1610" i="34"/>
  <c r="O1614" i="34"/>
  <c r="O1635" i="34"/>
  <c r="Q1639" i="34"/>
  <c r="P1639" i="34"/>
  <c r="P1666" i="34"/>
  <c r="O408" i="34"/>
  <c r="P412" i="34"/>
  <c r="P1450" i="34"/>
  <c r="P1522" i="34"/>
  <c r="P1564" i="34"/>
  <c r="P327" i="34"/>
  <c r="O353" i="34"/>
  <c r="P357" i="34"/>
  <c r="Q402" i="34"/>
  <c r="P402" i="34"/>
  <c r="O406" i="34"/>
  <c r="P424" i="34"/>
  <c r="P460" i="34"/>
  <c r="O464" i="34"/>
  <c r="P488" i="34"/>
  <c r="O492" i="34"/>
  <c r="P511" i="34"/>
  <c r="Q525" i="34"/>
  <c r="P525" i="34"/>
  <c r="O1420" i="34"/>
  <c r="P1424" i="34"/>
  <c r="O1428" i="34"/>
  <c r="P1609" i="34"/>
  <c r="Q1563" i="34"/>
  <c r="P1563" i="34"/>
  <c r="O1559" i="34"/>
  <c r="P1548" i="34"/>
  <c r="O1511" i="34"/>
  <c r="P1507" i="34"/>
  <c r="P1486" i="34"/>
  <c r="P1478" i="34"/>
  <c r="O1473" i="34"/>
  <c r="Q1469" i="34"/>
  <c r="P1469" i="34"/>
  <c r="P376" i="34"/>
  <c r="O372" i="34"/>
  <c r="O306" i="34"/>
  <c r="Q302" i="34"/>
  <c r="P302" i="34"/>
  <c r="O298" i="34"/>
  <c r="P574" i="34"/>
  <c r="P560" i="34"/>
  <c r="O556" i="34"/>
  <c r="P546" i="34"/>
  <c r="P507" i="34"/>
  <c r="O456" i="34"/>
  <c r="P452" i="34"/>
  <c r="Q2765" i="34"/>
  <c r="P2765" i="34"/>
  <c r="O2769" i="34"/>
  <c r="Q2773" i="34"/>
  <c r="P2773" i="34"/>
  <c r="O2777" i="34"/>
  <c r="Q2781" i="34"/>
  <c r="P2781" i="34"/>
  <c r="O1699" i="34"/>
  <c r="O2348" i="34"/>
  <c r="P2352" i="34"/>
  <c r="O2403" i="34"/>
  <c r="P2748" i="34"/>
  <c r="O2752" i="34"/>
  <c r="P2756" i="34"/>
  <c r="O2760" i="34"/>
  <c r="P2367" i="34"/>
  <c r="P2303" i="34"/>
  <c r="P2311" i="34"/>
  <c r="Q1945" i="34"/>
  <c r="Q2206" i="34"/>
  <c r="P2206" i="34"/>
  <c r="O2210" i="34"/>
  <c r="Q2214" i="34"/>
  <c r="P2214" i="34"/>
  <c r="O2218" i="34"/>
  <c r="Q2222" i="34"/>
  <c r="P2222" i="34"/>
  <c r="P2316" i="34"/>
  <c r="O2320" i="34"/>
  <c r="P1673" i="34"/>
  <c r="O2142" i="34"/>
  <c r="Q2146" i="34"/>
  <c r="P2146" i="34"/>
  <c r="P1581" i="34"/>
  <c r="O1585" i="34"/>
  <c r="O1611" i="34"/>
  <c r="Q1615" i="34"/>
  <c r="P1615" i="34"/>
  <c r="P1640" i="34"/>
  <c r="O1667" i="34"/>
  <c r="O409" i="34"/>
  <c r="P413" i="34"/>
  <c r="O1451" i="34"/>
  <c r="P1455" i="34"/>
  <c r="O1523" i="34"/>
  <c r="P1527" i="34"/>
  <c r="Q1579" i="34"/>
  <c r="P1579" i="34"/>
  <c r="P324" i="34"/>
  <c r="O328" i="34"/>
  <c r="P332" i="34"/>
  <c r="Q354" i="34"/>
  <c r="P354" i="34"/>
  <c r="O358" i="34"/>
  <c r="P403" i="34"/>
  <c r="Q457" i="34"/>
  <c r="P457" i="34"/>
  <c r="O461" i="34"/>
  <c r="Q485" i="34"/>
  <c r="P485" i="34"/>
  <c r="O489" i="34"/>
  <c r="O508" i="34"/>
  <c r="P512" i="34"/>
  <c r="Q1421" i="34"/>
  <c r="P1421" i="34"/>
  <c r="O1425" i="34"/>
  <c r="Q1429" i="34"/>
  <c r="P1429" i="34"/>
  <c r="P1608" i="34"/>
  <c r="P1562" i="34"/>
  <c r="O1558" i="34"/>
  <c r="O1547" i="34"/>
  <c r="Q1543" i="34"/>
  <c r="P1543" i="34"/>
  <c r="P1506" i="34"/>
  <c r="O1485" i="34"/>
  <c r="Q1481" i="34"/>
  <c r="P1481" i="34"/>
  <c r="O1477" i="34"/>
  <c r="O1472" i="34"/>
  <c r="P1468" i="34"/>
  <c r="P375" i="34"/>
  <c r="O305" i="34"/>
  <c r="P301" i="34"/>
  <c r="Q297" i="34"/>
  <c r="O573" i="34"/>
  <c r="O559" i="34"/>
  <c r="P555" i="34"/>
  <c r="Q549" i="34"/>
  <c r="P549" i="34"/>
  <c r="O545" i="34"/>
  <c r="O484" i="34"/>
  <c r="P455" i="34"/>
  <c r="Q1931" i="34"/>
  <c r="O2349" i="34"/>
  <c r="P2404" i="34"/>
  <c r="O2296" i="34"/>
  <c r="P2300" i="34"/>
  <c r="O2304" i="34"/>
  <c r="P2308" i="34"/>
  <c r="O2312" i="34"/>
  <c r="P2207" i="34"/>
  <c r="P2215" i="34"/>
  <c r="P2223" i="34"/>
  <c r="P2317" i="34"/>
  <c r="O1670" i="34"/>
  <c r="P1674" i="34"/>
  <c r="P1418" i="34"/>
  <c r="P2147" i="34"/>
  <c r="P1582" i="34"/>
  <c r="O1586" i="34"/>
  <c r="P1616" i="34"/>
  <c r="P1637" i="34"/>
  <c r="O1641" i="34"/>
  <c r="Q410" i="34"/>
  <c r="P410" i="34"/>
  <c r="O414" i="34"/>
  <c r="O1452" i="34"/>
  <c r="P1456" i="34"/>
  <c r="O1524" i="34"/>
  <c r="P1528" i="34"/>
  <c r="P1580" i="34"/>
  <c r="P325" i="34"/>
  <c r="O329" i="34"/>
  <c r="P355" i="34"/>
  <c r="O382" i="34"/>
  <c r="O404" i="34"/>
  <c r="P422" i="34"/>
  <c r="P458" i="34"/>
  <c r="P486" i="34"/>
  <c r="Q509" i="34"/>
  <c r="P509" i="34"/>
  <c r="P523" i="34"/>
  <c r="P1422" i="34"/>
  <c r="P420" i="34"/>
  <c r="Q1607" i="34"/>
  <c r="P1607" i="34"/>
  <c r="P1561" i="34"/>
  <c r="O1557" i="34"/>
  <c r="P1546" i="34"/>
  <c r="O1542" i="34"/>
  <c r="O1509" i="34"/>
  <c r="Q1505" i="34"/>
  <c r="P1505" i="34"/>
  <c r="P1484" i="34"/>
  <c r="O1480" i="34"/>
  <c r="P1475" i="34"/>
  <c r="O1471" i="34"/>
  <c r="P1467" i="34"/>
  <c r="Q374" i="34"/>
  <c r="P374" i="34"/>
  <c r="P308" i="34"/>
  <c r="O304" i="34"/>
  <c r="P300" i="34"/>
  <c r="Q296" i="34"/>
  <c r="P296" i="34"/>
  <c r="P558" i="34"/>
  <c r="P552" i="34"/>
  <c r="O548" i="34"/>
  <c r="P544" i="34"/>
  <c r="O483" i="34"/>
  <c r="P2763" i="34"/>
  <c r="O2767" i="34"/>
  <c r="P2771" i="34"/>
  <c r="O2775" i="34"/>
  <c r="P2779" i="34"/>
  <c r="O2783" i="34"/>
  <c r="O1715" i="34"/>
  <c r="Q2350" i="34"/>
  <c r="P2350" i="34"/>
  <c r="O2401" i="34"/>
  <c r="P2405" i="34"/>
  <c r="P2754" i="34"/>
  <c r="P2762" i="34"/>
  <c r="P2365" i="34"/>
  <c r="O2297" i="34"/>
  <c r="P2301" i="34"/>
  <c r="O2305" i="34"/>
  <c r="P2309" i="34"/>
  <c r="O2313" i="34"/>
  <c r="P2204" i="34"/>
  <c r="O2208" i="34"/>
  <c r="P2212" i="34"/>
  <c r="O2216" i="34"/>
  <c r="P2220" i="34"/>
  <c r="Q1936" i="34"/>
  <c r="O2318" i="34"/>
  <c r="P1671" i="34"/>
  <c r="P2144" i="34"/>
  <c r="Q1587" i="34"/>
  <c r="O1617" i="34"/>
  <c r="O1642" i="34"/>
  <c r="P1453" i="34"/>
  <c r="P1525" i="34"/>
  <c r="O531" i="34"/>
  <c r="Q330" i="34"/>
  <c r="P352" i="34"/>
  <c r="P401" i="34"/>
  <c r="O459" i="34"/>
  <c r="O487" i="34"/>
  <c r="P510" i="34"/>
  <c r="O1423" i="34"/>
  <c r="O421" i="34"/>
  <c r="P1545" i="34"/>
  <c r="P1508" i="34"/>
  <c r="P1483" i="34"/>
  <c r="P1470" i="34"/>
  <c r="O373" i="34"/>
  <c r="P295" i="34"/>
  <c r="Q557" i="34"/>
  <c r="P551" i="34"/>
  <c r="O453" i="34"/>
  <c r="O2353" i="34"/>
  <c r="O2749" i="34"/>
  <c r="Q2753" i="34"/>
  <c r="P2753" i="34"/>
  <c r="O2757" i="34"/>
  <c r="Q2761" i="34"/>
  <c r="P2761" i="34"/>
  <c r="P2364" i="34"/>
  <c r="Q2300" i="34"/>
  <c r="Q2308" i="34"/>
  <c r="O2347" i="34"/>
  <c r="Q2207" i="34"/>
  <c r="O2211" i="34"/>
  <c r="Q2215" i="34"/>
  <c r="O2219" i="34"/>
  <c r="Q2223" i="34"/>
  <c r="Q2317" i="34"/>
  <c r="Q1674" i="34"/>
  <c r="Q1418" i="34"/>
  <c r="O2143" i="34"/>
  <c r="Q2147" i="34"/>
  <c r="Q1582" i="34"/>
  <c r="O1612" i="34"/>
  <c r="Q1616" i="34"/>
  <c r="Q1637" i="34"/>
  <c r="O1668" i="34"/>
  <c r="Q1456" i="34"/>
  <c r="Q1528" i="34"/>
  <c r="Q1580" i="34"/>
  <c r="Q325" i="34"/>
  <c r="O351" i="34"/>
  <c r="Q355" i="34"/>
  <c r="Q422" i="34"/>
  <c r="Q458" i="34"/>
  <c r="O462" i="34"/>
  <c r="Q486" i="34"/>
  <c r="O490" i="34"/>
  <c r="Q523" i="34"/>
  <c r="Q1422" i="34"/>
  <c r="O1426" i="34"/>
  <c r="Q420" i="34"/>
  <c r="Q1561" i="34"/>
  <c r="Q1546" i="34"/>
  <c r="Q1484" i="34"/>
  <c r="Q1475" i="34"/>
  <c r="Q1467" i="34"/>
  <c r="Q308" i="34"/>
  <c r="Q300" i="34"/>
  <c r="O562" i="34"/>
  <c r="Q558" i="34"/>
  <c r="Q552" i="34"/>
  <c r="Q544" i="34"/>
  <c r="O454" i="34"/>
  <c r="Q2763" i="34"/>
  <c r="Q2771" i="34"/>
  <c r="Q2779" i="34"/>
  <c r="O2750" i="34"/>
  <c r="Q2754" i="34"/>
  <c r="O2758" i="34"/>
  <c r="Q2762" i="34"/>
  <c r="Q2365" i="34"/>
  <c r="Q2301" i="34"/>
  <c r="Q2309" i="34"/>
  <c r="Q2204" i="34"/>
  <c r="Q2212" i="34"/>
  <c r="Q2220" i="34"/>
  <c r="Q2144" i="34"/>
  <c r="Q1613" i="34"/>
  <c r="Q1638" i="34"/>
  <c r="Q1669" i="34"/>
  <c r="Q411" i="34"/>
  <c r="O415" i="34"/>
  <c r="O1494" i="34"/>
  <c r="Q352" i="34"/>
  <c r="Q401" i="34"/>
  <c r="Q463" i="34"/>
  <c r="Q491" i="34"/>
  <c r="Q510" i="34"/>
  <c r="Q524" i="34"/>
  <c r="Q1419" i="34"/>
  <c r="Q1427" i="34"/>
  <c r="O1560" i="34"/>
  <c r="Q1545" i="34"/>
  <c r="Q1508" i="34"/>
  <c r="Q1483" i="34"/>
  <c r="O1474" i="34"/>
  <c r="Q1470" i="34"/>
  <c r="Q377" i="34"/>
  <c r="O307" i="34"/>
  <c r="Q303" i="34"/>
  <c r="O299" i="34"/>
  <c r="Q551" i="34"/>
  <c r="O538" i="34"/>
  <c r="Q482" i="34"/>
  <c r="P561" i="34"/>
  <c r="P2349" i="34"/>
  <c r="O2404" i="34"/>
  <c r="P2296" i="34"/>
  <c r="O2300" i="34"/>
  <c r="P2304" i="34"/>
  <c r="O2308" i="34"/>
  <c r="P2312" i="34"/>
  <c r="P2347" i="34"/>
  <c r="P2211" i="34"/>
  <c r="P2219" i="34"/>
  <c r="O2317" i="34"/>
  <c r="P1670" i="34"/>
  <c r="O1674" i="34"/>
  <c r="P2143" i="34"/>
  <c r="O1582" i="34"/>
  <c r="P1586" i="34"/>
  <c r="P1612" i="34"/>
  <c r="O1637" i="34"/>
  <c r="P1641" i="34"/>
  <c r="P1668" i="34"/>
  <c r="O410" i="34"/>
  <c r="Q414" i="34"/>
  <c r="P414" i="34"/>
  <c r="P1452" i="34"/>
  <c r="O1456" i="34"/>
  <c r="P1524" i="34"/>
  <c r="O1528" i="34"/>
  <c r="O325" i="34"/>
  <c r="P329" i="34"/>
  <c r="P351" i="34"/>
  <c r="Q382" i="34"/>
  <c r="P382" i="34"/>
  <c r="P404" i="34"/>
  <c r="O422" i="34"/>
  <c r="P462" i="34"/>
  <c r="P490" i="34"/>
  <c r="O509" i="34"/>
  <c r="O523" i="34"/>
  <c r="P1426" i="34"/>
  <c r="O1607" i="34"/>
  <c r="O1561" i="34"/>
  <c r="P1557" i="34"/>
  <c r="O1546" i="34"/>
  <c r="P1542" i="34"/>
  <c r="Q1509" i="34"/>
  <c r="P1509" i="34"/>
  <c r="O1505" i="34"/>
  <c r="O1484" i="34"/>
  <c r="P1480" i="34"/>
  <c r="O1475" i="34"/>
  <c r="P1471" i="34"/>
  <c r="O1467" i="34"/>
  <c r="O374" i="34"/>
  <c r="O308" i="34"/>
  <c r="P304" i="34"/>
  <c r="O300" i="34"/>
  <c r="P562" i="34"/>
  <c r="O552" i="34"/>
  <c r="P548" i="34"/>
  <c r="O544" i="34"/>
  <c r="P483" i="34"/>
  <c r="P454" i="34"/>
  <c r="O2763" i="34"/>
  <c r="P2767" i="34"/>
  <c r="O2771" i="34"/>
  <c r="P2775" i="34"/>
  <c r="O2779" i="34"/>
  <c r="P2783" i="34"/>
  <c r="Q1715" i="34"/>
  <c r="P1715" i="34"/>
  <c r="O2350" i="34"/>
  <c r="Q2401" i="34"/>
  <c r="P2401" i="34"/>
  <c r="O2405" i="34"/>
  <c r="P2750" i="34"/>
  <c r="P2758" i="34"/>
  <c r="O2365" i="34"/>
  <c r="P2297" i="34"/>
  <c r="O2301" i="34"/>
  <c r="P2305" i="34"/>
  <c r="O2309" i="34"/>
  <c r="P2313" i="34"/>
  <c r="O2204" i="34"/>
  <c r="P2208" i="34"/>
  <c r="O2212" i="34"/>
  <c r="P2216" i="34"/>
  <c r="O2220" i="34"/>
  <c r="O1936" i="34"/>
  <c r="Q2318" i="34"/>
  <c r="P2318" i="34"/>
  <c r="O1671" i="34"/>
  <c r="Q1675" i="34"/>
  <c r="P1675" i="34"/>
  <c r="P2140" i="34"/>
  <c r="O2144" i="34"/>
  <c r="P2148" i="34"/>
  <c r="Q1583" i="34"/>
  <c r="P1583" i="34"/>
  <c r="O1587" i="34"/>
  <c r="O1613" i="34"/>
  <c r="P1617" i="34"/>
  <c r="O1638" i="34"/>
  <c r="P1642" i="34"/>
  <c r="O1669" i="34"/>
  <c r="P415" i="34"/>
  <c r="O1453" i="34"/>
  <c r="P1494" i="34"/>
  <c r="O1525" i="34"/>
  <c r="Q1529" i="34"/>
  <c r="P1529" i="34"/>
  <c r="P531" i="34"/>
  <c r="Q326" i="34"/>
  <c r="P326" i="34"/>
  <c r="O330" i="34"/>
  <c r="O352" i="34"/>
  <c r="P356" i="34"/>
  <c r="O401" i="34"/>
  <c r="P405" i="34"/>
  <c r="Q423" i="34"/>
  <c r="P423" i="34"/>
  <c r="P459" i="34"/>
  <c r="O463" i="34"/>
  <c r="P487" i="34"/>
  <c r="O491" i="34"/>
  <c r="O524" i="34"/>
  <c r="O1419" i="34"/>
  <c r="P1423" i="34"/>
  <c r="O1427" i="34"/>
  <c r="P421" i="34"/>
  <c r="P1606" i="34"/>
  <c r="P1560" i="34"/>
  <c r="P1549" i="34"/>
  <c r="O1545" i="34"/>
  <c r="P1512" i="34"/>
  <c r="O1508" i="34"/>
  <c r="P1487" i="34"/>
  <c r="O1483" i="34"/>
  <c r="P1479" i="34"/>
  <c r="P1474" i="34"/>
  <c r="O377" i="34"/>
  <c r="P373" i="34"/>
  <c r="P307" i="34"/>
  <c r="P299" i="34"/>
  <c r="Q295" i="34"/>
  <c r="Q561" i="34"/>
  <c r="O557" i="34"/>
  <c r="O551" i="34"/>
  <c r="P547" i="34"/>
  <c r="P538" i="34"/>
  <c r="Q453" i="34"/>
  <c r="P453" i="34"/>
  <c r="P2766" i="34"/>
  <c r="P2770" i="34"/>
  <c r="P2774" i="34"/>
  <c r="P2778" i="34"/>
  <c r="P2782" i="34"/>
  <c r="P1931" i="34"/>
  <c r="P2353" i="34"/>
  <c r="Q2749" i="34"/>
  <c r="P2749" i="34"/>
  <c r="O2753" i="34"/>
  <c r="Q2757" i="34"/>
  <c r="P2757" i="34"/>
  <c r="O2761" i="34"/>
  <c r="O2364" i="34"/>
  <c r="Q2296" i="34"/>
  <c r="Q2304" i="34"/>
  <c r="Q2312" i="34"/>
  <c r="Q2347" i="34"/>
  <c r="O2207" i="34"/>
  <c r="Q2211" i="34"/>
  <c r="O2215" i="34"/>
  <c r="Q2219" i="34"/>
  <c r="O2223" i="34"/>
  <c r="Q1670" i="34"/>
  <c r="O1418" i="34"/>
  <c r="Q2143" i="34"/>
  <c r="O2147" i="34"/>
  <c r="Q1586" i="34"/>
  <c r="Q1612" i="34"/>
  <c r="O1616" i="34"/>
  <c r="Q1641" i="34"/>
  <c r="Q1668" i="34"/>
  <c r="Q1452" i="34"/>
  <c r="Q1524" i="34"/>
  <c r="O1580" i="34"/>
  <c r="Q329" i="34"/>
  <c r="Q351" i="34"/>
  <c r="O355" i="34"/>
  <c r="Q404" i="34"/>
  <c r="O458" i="34"/>
  <c r="Q462" i="34"/>
  <c r="O486" i="34"/>
  <c r="Q490" i="34"/>
  <c r="O1422" i="34"/>
  <c r="Q1426" i="34"/>
  <c r="O420" i="34"/>
  <c r="Q1557" i="34"/>
  <c r="Q1542" i="34"/>
  <c r="Q1480" i="34"/>
  <c r="Q1471" i="34"/>
  <c r="Q304" i="34"/>
  <c r="O296" i="34"/>
  <c r="Q562" i="34"/>
  <c r="O558" i="34"/>
  <c r="Q548" i="34"/>
  <c r="Q483" i="34"/>
  <c r="Q454" i="34"/>
  <c r="Q2767" i="34"/>
  <c r="Q2775" i="34"/>
  <c r="Q2783" i="34"/>
  <c r="Q2750" i="34"/>
  <c r="O2754" i="34"/>
  <c r="Q2758" i="34"/>
  <c r="O2762" i="34"/>
  <c r="Q2297" i="34"/>
  <c r="Q2305" i="34"/>
  <c r="Q2313" i="34"/>
  <c r="Q2208" i="34"/>
  <c r="Q2216" i="34"/>
  <c r="Q2140" i="34"/>
  <c r="Q2148" i="34"/>
  <c r="Q1617" i="34"/>
  <c r="Q1642" i="34"/>
  <c r="O411" i="34"/>
  <c r="Q415" i="34"/>
  <c r="Q1494" i="34"/>
  <c r="Q531" i="34"/>
  <c r="Q356" i="34"/>
  <c r="Q405" i="34"/>
  <c r="Q459" i="34"/>
  <c r="Q487" i="34"/>
  <c r="O510" i="34"/>
  <c r="Q1423" i="34"/>
  <c r="Q421" i="34"/>
  <c r="Q1606" i="34"/>
  <c r="Q1560" i="34"/>
  <c r="Q1549" i="34"/>
  <c r="Q1512" i="34"/>
  <c r="Q1487" i="34"/>
  <c r="Q1479" i="34"/>
  <c r="Q1474" i="34"/>
  <c r="O1470" i="34"/>
  <c r="Q373" i="34"/>
  <c r="Q307" i="34"/>
  <c r="O303" i="34"/>
  <c r="Q299" i="34"/>
  <c r="Q547" i="34"/>
  <c r="Q538" i="34"/>
  <c r="O482" i="34"/>
  <c r="Q2405" i="34"/>
  <c r="P1936" i="34"/>
  <c r="Q1671" i="34"/>
  <c r="O1675" i="34"/>
  <c r="O2140" i="34"/>
  <c r="O2148" i="34"/>
  <c r="O1583" i="34"/>
  <c r="P1587" i="34"/>
  <c r="P1613" i="34"/>
  <c r="P1638" i="34"/>
  <c r="P1669" i="34"/>
  <c r="P411" i="34"/>
  <c r="Q1453" i="34"/>
  <c r="Q1525" i="34"/>
  <c r="O1529" i="34"/>
  <c r="O326" i="34"/>
  <c r="P330" i="34"/>
  <c r="O356" i="34"/>
  <c r="O405" i="34"/>
  <c r="O423" i="34"/>
  <c r="P463" i="34"/>
  <c r="P491" i="34"/>
  <c r="P524" i="34"/>
  <c r="P1419" i="34"/>
  <c r="P1427" i="34"/>
  <c r="O1606" i="34"/>
  <c r="O1549" i="34"/>
  <c r="O1512" i="34"/>
  <c r="O1487" i="34"/>
  <c r="O1479" i="34"/>
  <c r="P377" i="34"/>
  <c r="P303" i="34"/>
  <c r="O295" i="34"/>
  <c r="O561" i="34"/>
  <c r="P557" i="34"/>
  <c r="O547" i="34"/>
  <c r="P482" i="34"/>
  <c r="O1541" i="34"/>
  <c r="P1538" i="34"/>
  <c r="O1690" i="34"/>
  <c r="O1539" i="34"/>
  <c r="O1553" i="34"/>
  <c r="Q1464" i="34"/>
  <c r="Q541" i="34"/>
  <c r="P541" i="34"/>
  <c r="P572" i="34"/>
  <c r="O367" i="34"/>
  <c r="P1490" i="34"/>
  <c r="P1552" i="34"/>
  <c r="P1540" i="34"/>
  <c r="P1550" i="34"/>
  <c r="P1694" i="34"/>
  <c r="Q563" i="34"/>
  <c r="Q1692" i="34"/>
  <c r="Q535" i="34"/>
  <c r="Q542" i="34"/>
  <c r="Q311" i="34"/>
  <c r="Q1496" i="34"/>
  <c r="O312" i="34"/>
  <c r="Q1465" i="34"/>
  <c r="P1465" i="34"/>
  <c r="P1693" i="34"/>
  <c r="O539" i="34"/>
  <c r="O309" i="34"/>
  <c r="P369" i="34"/>
  <c r="P1488" i="34"/>
  <c r="O1497" i="34"/>
  <c r="P1503" i="34"/>
  <c r="Q1551" i="34"/>
  <c r="P1551" i="34"/>
  <c r="Q1566" i="34"/>
  <c r="O1466" i="34"/>
  <c r="Q1688" i="34"/>
  <c r="Q518" i="34"/>
  <c r="O570" i="34"/>
  <c r="Q310" i="34"/>
  <c r="P310" i="34"/>
  <c r="O370" i="34"/>
  <c r="Q1489" i="34"/>
  <c r="P1489" i="34"/>
  <c r="Q1498" i="34"/>
  <c r="Q1538" i="34"/>
  <c r="P1689" i="34"/>
  <c r="O1691" i="34"/>
  <c r="O537" i="34"/>
  <c r="O1464" i="34"/>
  <c r="O534" i="34"/>
  <c r="O554" i="34"/>
  <c r="O572" i="34"/>
  <c r="P367" i="34"/>
  <c r="P378" i="34"/>
  <c r="Q1490" i="34"/>
  <c r="P1499" i="34"/>
  <c r="P1695" i="34"/>
  <c r="Q1552" i="34"/>
  <c r="Q1540" i="34"/>
  <c r="Q1550" i="34"/>
  <c r="O1694" i="34"/>
  <c r="O563" i="34"/>
  <c r="Q533" i="34"/>
  <c r="P533" i="34"/>
  <c r="O535" i="34"/>
  <c r="P568" i="34"/>
  <c r="P368" i="34"/>
  <c r="P1476" i="34"/>
  <c r="P1501" i="34"/>
  <c r="Q1693" i="34"/>
  <c r="P543" i="34"/>
  <c r="P569" i="34"/>
  <c r="Q369" i="34"/>
  <c r="O1488" i="34"/>
  <c r="Q1497" i="34"/>
  <c r="Q1503" i="34"/>
  <c r="P536" i="34"/>
  <c r="P1466" i="34"/>
  <c r="P540" i="34"/>
  <c r="Q553" i="34"/>
  <c r="P553" i="34"/>
  <c r="Q570" i="34"/>
  <c r="P1541" i="34"/>
  <c r="O1538" i="34"/>
  <c r="P1690" i="34"/>
  <c r="Q1539" i="34"/>
  <c r="P1539" i="34"/>
  <c r="P1553" i="34"/>
  <c r="O1689" i="34"/>
  <c r="P534" i="34"/>
  <c r="O541" i="34"/>
  <c r="P554" i="34"/>
  <c r="Q572" i="34"/>
  <c r="Q367" i="34"/>
  <c r="O378" i="34"/>
  <c r="O1499" i="34"/>
  <c r="O1695" i="34"/>
  <c r="O1550" i="34"/>
  <c r="Q1694" i="34"/>
  <c r="O1692" i="34"/>
  <c r="O542" i="34"/>
  <c r="O568" i="34"/>
  <c r="P311" i="34"/>
  <c r="Q368" i="34"/>
  <c r="O1476" i="34"/>
  <c r="P1496" i="34"/>
  <c r="O1501" i="34"/>
  <c r="P312" i="34"/>
  <c r="O1465" i="34"/>
  <c r="O1693" i="34"/>
  <c r="P539" i="34"/>
  <c r="O543" i="34"/>
  <c r="O569" i="34"/>
  <c r="P309" i="34"/>
  <c r="O369" i="34"/>
  <c r="Q1488" i="34"/>
  <c r="O1503" i="34"/>
  <c r="O1551" i="34"/>
  <c r="P1566" i="34"/>
  <c r="Q536" i="34"/>
  <c r="Q1466" i="34"/>
  <c r="O1688" i="34"/>
  <c r="P518" i="34"/>
  <c r="Q540" i="34"/>
  <c r="O310" i="34"/>
  <c r="Q370" i="34"/>
  <c r="P370" i="34"/>
  <c r="O1489" i="34"/>
  <c r="P1498" i="34"/>
  <c r="Q1541" i="34"/>
  <c r="Q1690" i="34"/>
  <c r="Q1553" i="34"/>
  <c r="Q1689" i="34"/>
  <c r="Q1691" i="34"/>
  <c r="P1691" i="34"/>
  <c r="Q537" i="34"/>
  <c r="P537" i="34"/>
  <c r="P1464" i="34"/>
  <c r="Q534" i="34"/>
  <c r="Q554" i="34"/>
  <c r="Q378" i="34"/>
  <c r="O1490" i="34"/>
  <c r="Q1499" i="34"/>
  <c r="Q1695" i="34"/>
  <c r="O1552" i="34"/>
  <c r="O1540" i="34"/>
  <c r="P563" i="34"/>
  <c r="O533" i="34"/>
  <c r="P1692" i="34"/>
  <c r="P535" i="34"/>
  <c r="P542" i="34"/>
  <c r="Q568" i="34"/>
  <c r="O311" i="34"/>
  <c r="O368" i="34"/>
  <c r="Q1476" i="34"/>
  <c r="O1496" i="34"/>
  <c r="Q1501" i="34"/>
  <c r="Q312" i="34"/>
  <c r="Q539" i="34"/>
  <c r="Q543" i="34"/>
  <c r="Q569" i="34"/>
  <c r="Q309" i="34"/>
  <c r="P1497" i="34"/>
  <c r="O1566" i="34"/>
  <c r="O536" i="34"/>
  <c r="P1688" i="34"/>
  <c r="O518" i="34"/>
  <c r="O540" i="34"/>
  <c r="O553" i="34"/>
  <c r="P570" i="34"/>
  <c r="O1498" i="34"/>
  <c r="O1491" i="34"/>
  <c r="P1554" i="34"/>
  <c r="Q1651" i="34"/>
  <c r="P1651" i="34"/>
  <c r="O1567" i="34"/>
  <c r="Q1554" i="34"/>
  <c r="O379" i="34"/>
  <c r="P1567" i="34"/>
  <c r="P1491" i="34"/>
  <c r="O1554" i="34"/>
  <c r="O1651" i="34"/>
  <c r="Q1567" i="34"/>
  <c r="P379" i="34"/>
  <c r="Q1491" i="34"/>
  <c r="Q379" i="34"/>
  <c r="A1234" i="34"/>
  <c r="A1236" i="34"/>
  <c r="A123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06" i="34" l="1"/>
  <c r="B207" i="34"/>
  <c r="B208" i="34"/>
  <c r="B209" i="34"/>
  <c r="B210" i="34"/>
  <c r="B211" i="34"/>
  <c r="B198" i="34"/>
  <c r="B199" i="34"/>
  <c r="B237" i="34"/>
  <c r="B238" i="34"/>
  <c r="B239" i="34"/>
  <c r="W199" i="34" l="1"/>
  <c r="O199" i="34"/>
  <c r="P199" i="34"/>
  <c r="Q199" i="34"/>
  <c r="U199" i="34"/>
  <c r="Z199" i="34"/>
  <c r="A199" i="34"/>
  <c r="W209" i="34"/>
  <c r="O209" i="34"/>
  <c r="Q209" i="34"/>
  <c r="U209" i="34"/>
  <c r="Z209" i="34"/>
  <c r="P209" i="34"/>
  <c r="A209" i="34"/>
  <c r="Q239" i="34"/>
  <c r="U239" i="34"/>
  <c r="Z239" i="34"/>
  <c r="O239" i="34"/>
  <c r="P239" i="34"/>
  <c r="W239" i="34"/>
  <c r="A239" i="34"/>
  <c r="W198" i="34"/>
  <c r="O198" i="34"/>
  <c r="P198" i="34"/>
  <c r="Q198" i="34"/>
  <c r="U198" i="34"/>
  <c r="Z198" i="34"/>
  <c r="A198" i="34"/>
  <c r="W208" i="34"/>
  <c r="O208" i="34"/>
  <c r="Q208" i="34"/>
  <c r="U208" i="34"/>
  <c r="Z208" i="34"/>
  <c r="P208" i="34"/>
  <c r="A208" i="34"/>
  <c r="Q238" i="34"/>
  <c r="U238" i="34"/>
  <c r="Z238" i="34"/>
  <c r="O238" i="34"/>
  <c r="P238" i="34"/>
  <c r="W238" i="34"/>
  <c r="A238" i="34"/>
  <c r="W211" i="34"/>
  <c r="O211" i="34"/>
  <c r="Q211" i="34"/>
  <c r="U211" i="34"/>
  <c r="Z211" i="34"/>
  <c r="P211" i="34"/>
  <c r="A211" i="34"/>
  <c r="W207" i="34"/>
  <c r="O207" i="34"/>
  <c r="Q207" i="34"/>
  <c r="U207" i="34"/>
  <c r="Z207" i="34"/>
  <c r="P207" i="34"/>
  <c r="A207" i="34"/>
  <c r="Q237" i="34"/>
  <c r="U237" i="34"/>
  <c r="Z237" i="34"/>
  <c r="O237" i="34"/>
  <c r="P237" i="34"/>
  <c r="W237" i="34"/>
  <c r="A237" i="34"/>
  <c r="W210" i="34"/>
  <c r="O210" i="34"/>
  <c r="Q210" i="34"/>
  <c r="U210" i="34"/>
  <c r="Z210" i="34"/>
  <c r="P210" i="34"/>
  <c r="A210" i="34"/>
  <c r="W206" i="34"/>
  <c r="O206" i="34"/>
  <c r="Q206" i="34"/>
  <c r="U206" i="34"/>
  <c r="Z206" i="34"/>
  <c r="P206" i="34"/>
  <c r="A206" i="34"/>
  <c r="B165" i="34"/>
  <c r="B166" i="34"/>
  <c r="B167" i="34"/>
  <c r="B168" i="34"/>
  <c r="B169" i="34"/>
  <c r="B202" i="34"/>
  <c r="B203" i="34"/>
  <c r="B204" i="34"/>
  <c r="B205" i="34"/>
  <c r="B155" i="34"/>
  <c r="B156" i="34"/>
  <c r="B157" i="34"/>
  <c r="B158" i="34"/>
  <c r="B159" i="34"/>
  <c r="B161" i="34"/>
  <c r="B162" i="34"/>
  <c r="B163" i="34"/>
  <c r="B164" i="34"/>
  <c r="B154" i="34"/>
  <c r="B115" i="34"/>
  <c r="B153" i="34"/>
  <c r="B174" i="34"/>
  <c r="B173" i="34"/>
  <c r="B593" i="34"/>
  <c r="B592" i="34"/>
  <c r="B591" i="34"/>
  <c r="B590" i="34"/>
  <c r="B589" i="34"/>
  <c r="B266" i="34"/>
  <c r="B251" i="34"/>
  <c r="B250" i="34"/>
  <c r="B225" i="34"/>
  <c r="B114" i="34"/>
  <c r="B108" i="34"/>
  <c r="B109" i="34"/>
  <c r="B99" i="34"/>
  <c r="B100" i="34"/>
  <c r="B101" i="34"/>
  <c r="B102" i="34"/>
  <c r="B103" i="34"/>
  <c r="B104" i="34"/>
  <c r="B105" i="34"/>
  <c r="B264" i="34"/>
  <c r="B265" i="34"/>
  <c r="B147" i="34"/>
  <c r="B148" i="34"/>
  <c r="B212" i="34"/>
  <c r="B213" i="34"/>
  <c r="B223" i="34"/>
  <c r="B224" i="34"/>
  <c r="B144" i="34"/>
  <c r="B138" i="34"/>
  <c r="B139" i="34"/>
  <c r="B134" i="34"/>
  <c r="B135" i="34"/>
  <c r="B127" i="34"/>
  <c r="B128" i="34"/>
  <c r="B129" i="34"/>
  <c r="B130" i="34"/>
  <c r="B125" i="34"/>
  <c r="B126" i="34"/>
  <c r="B118" i="34"/>
  <c r="B119" i="34"/>
  <c r="B120" i="34"/>
  <c r="B121" i="34"/>
  <c r="B122" i="34"/>
  <c r="B106" i="34"/>
  <c r="B107" i="34"/>
  <c r="B110" i="34"/>
  <c r="B111" i="34"/>
  <c r="B112" i="34"/>
  <c r="B113" i="34"/>
  <c r="B96" i="34"/>
  <c r="B97" i="34"/>
  <c r="B145" i="34"/>
  <c r="B146" i="34"/>
  <c r="B150" i="34"/>
  <c r="B151" i="34"/>
  <c r="B141" i="34"/>
  <c r="B142" i="34"/>
  <c r="B143" i="34"/>
  <c r="R129" i="34" l="1"/>
  <c r="S129" i="34"/>
  <c r="T129" i="34"/>
  <c r="R128" i="34"/>
  <c r="S128" i="34"/>
  <c r="T128" i="34"/>
  <c r="T127" i="34"/>
  <c r="R127" i="34"/>
  <c r="S127" i="34"/>
  <c r="S126" i="34"/>
  <c r="T126" i="34"/>
  <c r="R126" i="34"/>
  <c r="R125" i="34"/>
  <c r="S125" i="34"/>
  <c r="T125" i="34"/>
  <c r="S122" i="34"/>
  <c r="T122" i="34"/>
  <c r="R122" i="34"/>
  <c r="R121" i="34"/>
  <c r="S121" i="34"/>
  <c r="T121" i="34"/>
  <c r="R145" i="34"/>
  <c r="S145" i="34"/>
  <c r="T145" i="34"/>
  <c r="T130" i="34"/>
  <c r="R130" i="34"/>
  <c r="S130" i="34"/>
  <c r="R135" i="34"/>
  <c r="S135" i="34"/>
  <c r="T135" i="34"/>
  <c r="T144" i="34"/>
  <c r="R144" i="34"/>
  <c r="S144" i="34"/>
  <c r="R141" i="34"/>
  <c r="S141" i="34"/>
  <c r="T141" i="34"/>
  <c r="R151" i="34"/>
  <c r="S151" i="34"/>
  <c r="T151" i="34"/>
  <c r="T134" i="34"/>
  <c r="R134" i="34"/>
  <c r="S134" i="34"/>
  <c r="T148" i="34"/>
  <c r="R148" i="34"/>
  <c r="S148" i="34"/>
  <c r="R143" i="34"/>
  <c r="S143" i="34"/>
  <c r="T143" i="34"/>
  <c r="T150" i="34"/>
  <c r="R150" i="34"/>
  <c r="S150" i="34"/>
  <c r="R139" i="34"/>
  <c r="S139" i="34"/>
  <c r="T139" i="34"/>
  <c r="R147" i="34"/>
  <c r="S147" i="34"/>
  <c r="T147" i="34"/>
  <c r="T142" i="34"/>
  <c r="R142" i="34"/>
  <c r="S142" i="34"/>
  <c r="T146" i="34"/>
  <c r="R146" i="34"/>
  <c r="S146" i="34"/>
  <c r="T138" i="34"/>
  <c r="R138" i="34"/>
  <c r="S138" i="34"/>
  <c r="T119" i="34"/>
  <c r="R119" i="34"/>
  <c r="S119" i="34"/>
  <c r="R120" i="34"/>
  <c r="S120" i="34"/>
  <c r="T120" i="34"/>
  <c r="S118" i="34"/>
  <c r="T118" i="34"/>
  <c r="R118" i="34"/>
  <c r="T115" i="34"/>
  <c r="R115" i="34"/>
  <c r="S115" i="34"/>
  <c r="S114" i="34"/>
  <c r="T114" i="34"/>
  <c r="R114" i="34"/>
  <c r="R113" i="34"/>
  <c r="S113" i="34"/>
  <c r="T113" i="34"/>
  <c r="R112" i="34"/>
  <c r="S112" i="34"/>
  <c r="T112" i="34"/>
  <c r="T111" i="34"/>
  <c r="R111" i="34"/>
  <c r="S111" i="34"/>
  <c r="S110" i="34"/>
  <c r="T110" i="34"/>
  <c r="R110" i="34"/>
  <c r="R109" i="34"/>
  <c r="S109" i="34"/>
  <c r="T109" i="34"/>
  <c r="R108" i="34"/>
  <c r="S108" i="34"/>
  <c r="T108" i="34"/>
  <c r="T107" i="34"/>
  <c r="R107" i="34"/>
  <c r="S107" i="34"/>
  <c r="S106" i="34"/>
  <c r="T106" i="34"/>
  <c r="R106" i="34"/>
  <c r="R105" i="34"/>
  <c r="S105" i="34"/>
  <c r="T105" i="34"/>
  <c r="R104" i="34"/>
  <c r="S104" i="34"/>
  <c r="T104" i="34"/>
  <c r="T103" i="34"/>
  <c r="R103" i="34"/>
  <c r="S103" i="34"/>
  <c r="S102" i="34"/>
  <c r="T102" i="34"/>
  <c r="R102" i="34"/>
  <c r="R101" i="34"/>
  <c r="S101" i="34"/>
  <c r="T101" i="34"/>
  <c r="R100" i="34"/>
  <c r="S100" i="34"/>
  <c r="T100" i="34"/>
  <c r="T99" i="34"/>
  <c r="R99" i="34"/>
  <c r="S99" i="34"/>
  <c r="R97" i="34"/>
  <c r="S97" i="34"/>
  <c r="T97" i="34"/>
  <c r="R96" i="34"/>
  <c r="S96" i="34"/>
  <c r="T96" i="34"/>
  <c r="W142" i="34"/>
  <c r="O142" i="34"/>
  <c r="P142" i="34"/>
  <c r="Q142" i="34"/>
  <c r="U142" i="34"/>
  <c r="Z142" i="34"/>
  <c r="A142" i="34"/>
  <c r="W141" i="34"/>
  <c r="O141" i="34"/>
  <c r="P141" i="34"/>
  <c r="Q141" i="34"/>
  <c r="U141" i="34"/>
  <c r="Z141" i="34"/>
  <c r="A141" i="34"/>
  <c r="W145" i="34"/>
  <c r="Q145" i="34"/>
  <c r="U145" i="34"/>
  <c r="Z145" i="34"/>
  <c r="O145" i="34"/>
  <c r="P145" i="34"/>
  <c r="A145" i="34"/>
  <c r="Q112" i="34"/>
  <c r="U112" i="34"/>
  <c r="Z112" i="34"/>
  <c r="O112" i="34"/>
  <c r="P112" i="34"/>
  <c r="W112" i="34"/>
  <c r="A112" i="34"/>
  <c r="Q106" i="34"/>
  <c r="U106" i="34"/>
  <c r="Z106" i="34"/>
  <c r="O106" i="34"/>
  <c r="P106" i="34"/>
  <c r="W106" i="34"/>
  <c r="A106" i="34"/>
  <c r="Q119" i="34"/>
  <c r="U119" i="34"/>
  <c r="Z119" i="34"/>
  <c r="P119" i="34"/>
  <c r="W119" i="34"/>
  <c r="O119" i="34"/>
  <c r="A119" i="34"/>
  <c r="Q130" i="34"/>
  <c r="U130" i="34"/>
  <c r="Z130" i="34"/>
  <c r="O130" i="34"/>
  <c r="P130" i="34"/>
  <c r="W130" i="34"/>
  <c r="A130" i="34"/>
  <c r="Q135" i="34"/>
  <c r="W135" i="34"/>
  <c r="O135" i="34"/>
  <c r="P135" i="34"/>
  <c r="U135" i="34"/>
  <c r="Z135" i="34"/>
  <c r="A135" i="34"/>
  <c r="W144" i="34"/>
  <c r="P144" i="34"/>
  <c r="Q144" i="34"/>
  <c r="U144" i="34"/>
  <c r="Z144" i="34"/>
  <c r="O144" i="34"/>
  <c r="A144" i="34"/>
  <c r="W212" i="34"/>
  <c r="O212" i="34"/>
  <c r="Q212" i="34"/>
  <c r="U212" i="34"/>
  <c r="Z212" i="34"/>
  <c r="P212" i="34"/>
  <c r="A212" i="34"/>
  <c r="Q264" i="34"/>
  <c r="U264" i="34"/>
  <c r="Z264" i="34"/>
  <c r="P264" i="34"/>
  <c r="W264" i="34"/>
  <c r="O264" i="34"/>
  <c r="A264" i="34"/>
  <c r="Q102" i="34"/>
  <c r="U102" i="34"/>
  <c r="Z102" i="34"/>
  <c r="O102" i="34"/>
  <c r="P102" i="34"/>
  <c r="W102" i="34"/>
  <c r="A102" i="34"/>
  <c r="Q109" i="34"/>
  <c r="U109" i="34"/>
  <c r="Z109" i="34"/>
  <c r="P109" i="34"/>
  <c r="W109" i="34"/>
  <c r="O109" i="34"/>
  <c r="A109" i="34"/>
  <c r="Q250" i="34"/>
  <c r="U250" i="34"/>
  <c r="Z250" i="34"/>
  <c r="O250" i="34"/>
  <c r="P250" i="34"/>
  <c r="W250" i="34"/>
  <c r="A250" i="34"/>
  <c r="O590" i="34"/>
  <c r="P590" i="34"/>
  <c r="Q590" i="34"/>
  <c r="U590" i="34"/>
  <c r="Z590" i="34"/>
  <c r="W590" i="34"/>
  <c r="A590" i="34"/>
  <c r="Q173" i="34"/>
  <c r="U173" i="34"/>
  <c r="Z173" i="34"/>
  <c r="O173" i="34"/>
  <c r="P173" i="34"/>
  <c r="W173" i="34"/>
  <c r="A173" i="34"/>
  <c r="Q154" i="34"/>
  <c r="U154" i="34"/>
  <c r="Z154" i="34"/>
  <c r="O154" i="34"/>
  <c r="P154" i="34"/>
  <c r="W154" i="34"/>
  <c r="A154" i="34"/>
  <c r="Q161" i="34"/>
  <c r="U161" i="34"/>
  <c r="Z161" i="34"/>
  <c r="O161" i="34"/>
  <c r="P161" i="34"/>
  <c r="W161" i="34"/>
  <c r="A161" i="34"/>
  <c r="Q156" i="34"/>
  <c r="U156" i="34"/>
  <c r="Z156" i="34"/>
  <c r="P156" i="34"/>
  <c r="W156" i="34"/>
  <c r="O156" i="34"/>
  <c r="A156" i="34"/>
  <c r="W203" i="34"/>
  <c r="O203" i="34"/>
  <c r="P203" i="34"/>
  <c r="Q203" i="34"/>
  <c r="U203" i="34"/>
  <c r="Z203" i="34"/>
  <c r="A203" i="34"/>
  <c r="Q167" i="34"/>
  <c r="U167" i="34"/>
  <c r="Z167" i="34"/>
  <c r="O167" i="34"/>
  <c r="P167" i="34"/>
  <c r="W167" i="34"/>
  <c r="A167" i="34"/>
  <c r="Q151" i="34"/>
  <c r="U151" i="34"/>
  <c r="Z151" i="34"/>
  <c r="O151" i="34"/>
  <c r="P151" i="34"/>
  <c r="W151" i="34"/>
  <c r="A151" i="34"/>
  <c r="Q97" i="34"/>
  <c r="U97" i="34"/>
  <c r="Z97" i="34"/>
  <c r="P97" i="34"/>
  <c r="W97" i="34"/>
  <c r="O97" i="34"/>
  <c r="A97" i="34"/>
  <c r="Q111" i="34"/>
  <c r="U111" i="34"/>
  <c r="Z111" i="34"/>
  <c r="P111" i="34"/>
  <c r="W111" i="34"/>
  <c r="O111" i="34"/>
  <c r="A111" i="34"/>
  <c r="P122" i="34"/>
  <c r="Q122" i="34"/>
  <c r="U122" i="34"/>
  <c r="Z122" i="34"/>
  <c r="O122" i="34"/>
  <c r="W122" i="34"/>
  <c r="A122" i="34"/>
  <c r="Q118" i="34"/>
  <c r="U118" i="34"/>
  <c r="Z118" i="34"/>
  <c r="O118" i="34"/>
  <c r="P118" i="34"/>
  <c r="W118" i="34"/>
  <c r="A118" i="34"/>
  <c r="Q129" i="34"/>
  <c r="U129" i="34"/>
  <c r="Z129" i="34"/>
  <c r="O129" i="34"/>
  <c r="P129" i="34"/>
  <c r="W129" i="34"/>
  <c r="A129" i="34"/>
  <c r="Q134" i="34"/>
  <c r="U134" i="34"/>
  <c r="Z134" i="34"/>
  <c r="O134" i="34"/>
  <c r="P134" i="34"/>
  <c r="W134" i="34"/>
  <c r="A134" i="34"/>
  <c r="Q224" i="34"/>
  <c r="U224" i="34"/>
  <c r="Z224" i="34"/>
  <c r="P224" i="34"/>
  <c r="W224" i="34"/>
  <c r="O224" i="34"/>
  <c r="A224" i="34"/>
  <c r="W148" i="34"/>
  <c r="Q148" i="34"/>
  <c r="U148" i="34"/>
  <c r="Z148" i="34"/>
  <c r="O148" i="34"/>
  <c r="P148" i="34"/>
  <c r="A148" i="34"/>
  <c r="Q105" i="34"/>
  <c r="U105" i="34"/>
  <c r="Z105" i="34"/>
  <c r="P105" i="34"/>
  <c r="W105" i="34"/>
  <c r="O105" i="34"/>
  <c r="A105" i="34"/>
  <c r="Q101" i="34"/>
  <c r="U101" i="34"/>
  <c r="Z101" i="34"/>
  <c r="P101" i="34"/>
  <c r="W101" i="34"/>
  <c r="O101" i="34"/>
  <c r="A101" i="34"/>
  <c r="Q108" i="34"/>
  <c r="U108" i="34"/>
  <c r="Z108" i="34"/>
  <c r="O108" i="34"/>
  <c r="P108" i="34"/>
  <c r="W108" i="34"/>
  <c r="A108" i="34"/>
  <c r="Q251" i="34"/>
  <c r="U251" i="34"/>
  <c r="Z251" i="34"/>
  <c r="O251" i="34"/>
  <c r="P251" i="34"/>
  <c r="W251" i="34"/>
  <c r="A251" i="34"/>
  <c r="O591" i="34"/>
  <c r="P591" i="34"/>
  <c r="Q591" i="34"/>
  <c r="U591" i="34"/>
  <c r="Z591" i="34"/>
  <c r="W591" i="34"/>
  <c r="A591" i="34"/>
  <c r="Q174" i="34"/>
  <c r="U174" i="34"/>
  <c r="Z174" i="34"/>
  <c r="O174" i="34"/>
  <c r="P174" i="34"/>
  <c r="W174" i="34"/>
  <c r="A174" i="34"/>
  <c r="Q164" i="34"/>
  <c r="U164" i="34"/>
  <c r="Z164" i="34"/>
  <c r="P164" i="34"/>
  <c r="W164" i="34"/>
  <c r="O164" i="34"/>
  <c r="A164" i="34"/>
  <c r="Q159" i="34"/>
  <c r="U159" i="34"/>
  <c r="Z159" i="34"/>
  <c r="O159" i="34"/>
  <c r="P159" i="34"/>
  <c r="W159" i="34"/>
  <c r="A159" i="34"/>
  <c r="Q155" i="34"/>
  <c r="U155" i="34"/>
  <c r="Z155" i="34"/>
  <c r="O155" i="34"/>
  <c r="P155" i="34"/>
  <c r="W155" i="34"/>
  <c r="A155" i="34"/>
  <c r="W202" i="34"/>
  <c r="O202" i="34"/>
  <c r="P202" i="34"/>
  <c r="Q202" i="34"/>
  <c r="U202" i="34"/>
  <c r="Z202" i="34"/>
  <c r="A202" i="34"/>
  <c r="Q166" i="34"/>
  <c r="U166" i="34"/>
  <c r="Z166" i="34"/>
  <c r="O166" i="34"/>
  <c r="P166" i="34"/>
  <c r="W166" i="34"/>
  <c r="A166" i="34"/>
  <c r="W143" i="34"/>
  <c r="O143" i="34"/>
  <c r="P143" i="34"/>
  <c r="Q143" i="34"/>
  <c r="U143" i="34"/>
  <c r="Z143" i="34"/>
  <c r="A143" i="34"/>
  <c r="Q150" i="34"/>
  <c r="U150" i="34"/>
  <c r="Z150" i="34"/>
  <c r="O150" i="34"/>
  <c r="P150" i="34"/>
  <c r="W150" i="34"/>
  <c r="A150" i="34"/>
  <c r="Q96" i="34"/>
  <c r="U96" i="34"/>
  <c r="Z96" i="34"/>
  <c r="O96" i="34"/>
  <c r="P96" i="34"/>
  <c r="W96" i="34"/>
  <c r="A96" i="34"/>
  <c r="Q110" i="34"/>
  <c r="U110" i="34"/>
  <c r="Z110" i="34"/>
  <c r="O110" i="34"/>
  <c r="P110" i="34"/>
  <c r="W110" i="34"/>
  <c r="A110" i="34"/>
  <c r="Q121" i="34"/>
  <c r="U121" i="34"/>
  <c r="O121" i="34"/>
  <c r="Z121" i="34"/>
  <c r="P121" i="34"/>
  <c r="W121" i="34"/>
  <c r="A121" i="34"/>
  <c r="Q126" i="34"/>
  <c r="U126" i="34"/>
  <c r="Z126" i="34"/>
  <c r="O126" i="34"/>
  <c r="P126" i="34"/>
  <c r="W126" i="34"/>
  <c r="A126" i="34"/>
  <c r="Q128" i="34"/>
  <c r="U128" i="34"/>
  <c r="Z128" i="34"/>
  <c r="P128" i="34"/>
  <c r="W128" i="34"/>
  <c r="O128" i="34"/>
  <c r="A128" i="34"/>
  <c r="W139" i="34"/>
  <c r="O139" i="34"/>
  <c r="P139" i="34"/>
  <c r="Q139" i="34"/>
  <c r="U139" i="34"/>
  <c r="Z139" i="34"/>
  <c r="A139" i="34"/>
  <c r="Q223" i="34"/>
  <c r="U223" i="34"/>
  <c r="Z223" i="34"/>
  <c r="O223" i="34"/>
  <c r="P223" i="34"/>
  <c r="W223" i="34"/>
  <c r="A223" i="34"/>
  <c r="W147" i="34"/>
  <c r="Q147" i="34"/>
  <c r="U147" i="34"/>
  <c r="Z147" i="34"/>
  <c r="O147" i="34"/>
  <c r="P147" i="34"/>
  <c r="A147" i="34"/>
  <c r="Q104" i="34"/>
  <c r="U104" i="34"/>
  <c r="Z104" i="34"/>
  <c r="O104" i="34"/>
  <c r="P104" i="34"/>
  <c r="W104" i="34"/>
  <c r="A104" i="34"/>
  <c r="Q100" i="34"/>
  <c r="U100" i="34"/>
  <c r="Z100" i="34"/>
  <c r="O100" i="34"/>
  <c r="P100" i="34"/>
  <c r="W100" i="34"/>
  <c r="A100" i="34"/>
  <c r="Q114" i="34"/>
  <c r="U114" i="34"/>
  <c r="Z114" i="34"/>
  <c r="O114" i="34"/>
  <c r="P114" i="34"/>
  <c r="W114" i="34"/>
  <c r="A114" i="34"/>
  <c r="Q266" i="34"/>
  <c r="U266" i="34"/>
  <c r="Z266" i="34"/>
  <c r="O266" i="34"/>
  <c r="P266" i="34"/>
  <c r="W266" i="34"/>
  <c r="A266" i="34"/>
  <c r="O592" i="34"/>
  <c r="Q592" i="34"/>
  <c r="U592" i="34"/>
  <c r="Z592" i="34"/>
  <c r="W592" i="34"/>
  <c r="P592" i="34"/>
  <c r="A592" i="34"/>
  <c r="Q153" i="34"/>
  <c r="U153" i="34"/>
  <c r="Z153" i="34"/>
  <c r="O153" i="34"/>
  <c r="P153" i="34"/>
  <c r="W153" i="34"/>
  <c r="A153" i="34"/>
  <c r="Q163" i="34"/>
  <c r="U163" i="34"/>
  <c r="Z163" i="34"/>
  <c r="O163" i="34"/>
  <c r="P163" i="34"/>
  <c r="W163" i="34"/>
  <c r="A163" i="34"/>
  <c r="Q158" i="34"/>
  <c r="U158" i="34"/>
  <c r="Z158" i="34"/>
  <c r="O158" i="34"/>
  <c r="P158" i="34"/>
  <c r="W158" i="34"/>
  <c r="A158" i="34"/>
  <c r="W205" i="34"/>
  <c r="O205" i="34"/>
  <c r="Q205" i="34"/>
  <c r="U205" i="34"/>
  <c r="Z205" i="34"/>
  <c r="P205" i="34"/>
  <c r="A205" i="34"/>
  <c r="Q169" i="34"/>
  <c r="U169" i="34"/>
  <c r="Z169" i="34"/>
  <c r="O169" i="34"/>
  <c r="P169" i="34"/>
  <c r="W169" i="34"/>
  <c r="A169" i="34"/>
  <c r="Q165" i="34"/>
  <c r="U165" i="34"/>
  <c r="Z165" i="34"/>
  <c r="O165" i="34"/>
  <c r="P165" i="34"/>
  <c r="W165" i="34"/>
  <c r="A165" i="34"/>
  <c r="W146" i="34"/>
  <c r="Q146" i="34"/>
  <c r="U146" i="34"/>
  <c r="Z146" i="34"/>
  <c r="O146" i="34"/>
  <c r="P146" i="34"/>
  <c r="A146" i="34"/>
  <c r="Q113" i="34"/>
  <c r="U113" i="34"/>
  <c r="Z113" i="34"/>
  <c r="P113" i="34"/>
  <c r="W113" i="34"/>
  <c r="O113" i="34"/>
  <c r="A113" i="34"/>
  <c r="Q107" i="34"/>
  <c r="U107" i="34"/>
  <c r="Z107" i="34"/>
  <c r="O107" i="34"/>
  <c r="P107" i="34"/>
  <c r="W107" i="34"/>
  <c r="A107" i="34"/>
  <c r="Q120" i="34"/>
  <c r="U120" i="34"/>
  <c r="Z120" i="34"/>
  <c r="O120" i="34"/>
  <c r="P120" i="34"/>
  <c r="W120" i="34"/>
  <c r="A120" i="34"/>
  <c r="Q125" i="34"/>
  <c r="U125" i="34"/>
  <c r="Z125" i="34"/>
  <c r="O125" i="34"/>
  <c r="P125" i="34"/>
  <c r="W125" i="34"/>
  <c r="A125" i="34"/>
  <c r="Q127" i="34"/>
  <c r="U127" i="34"/>
  <c r="Z127" i="34"/>
  <c r="O127" i="34"/>
  <c r="P127" i="34"/>
  <c r="W127" i="34"/>
  <c r="A127" i="34"/>
  <c r="W138" i="34"/>
  <c r="O138" i="34"/>
  <c r="P138" i="34"/>
  <c r="Q138" i="34"/>
  <c r="U138" i="34"/>
  <c r="Z138" i="34"/>
  <c r="A138" i="34"/>
  <c r="W213" i="34"/>
  <c r="O213" i="34"/>
  <c r="Q213" i="34"/>
  <c r="U213" i="34"/>
  <c r="Z213" i="34"/>
  <c r="P213" i="34"/>
  <c r="A213" i="34"/>
  <c r="Q265" i="34"/>
  <c r="U265" i="34"/>
  <c r="Z265" i="34"/>
  <c r="O265" i="34"/>
  <c r="P265" i="34"/>
  <c r="W265" i="34"/>
  <c r="A265" i="34"/>
  <c r="Q103" i="34"/>
  <c r="U103" i="34"/>
  <c r="Z103" i="34"/>
  <c r="O103" i="34"/>
  <c r="P103" i="34"/>
  <c r="W103" i="34"/>
  <c r="A103" i="34"/>
  <c r="Q99" i="34"/>
  <c r="U99" i="34"/>
  <c r="Z99" i="34"/>
  <c r="O99" i="34"/>
  <c r="P99" i="34"/>
  <c r="W99" i="34"/>
  <c r="A99" i="34"/>
  <c r="Q225" i="34"/>
  <c r="U225" i="34"/>
  <c r="Z225" i="34"/>
  <c r="O225" i="34"/>
  <c r="P225" i="34"/>
  <c r="W225" i="34"/>
  <c r="A225" i="34"/>
  <c r="O589" i="34"/>
  <c r="W589" i="34"/>
  <c r="P589" i="34"/>
  <c r="Q589" i="34"/>
  <c r="U589" i="34"/>
  <c r="Z589" i="34"/>
  <c r="A589" i="34"/>
  <c r="O593" i="34"/>
  <c r="W593" i="34"/>
  <c r="P593" i="34"/>
  <c r="Q593" i="34"/>
  <c r="U593" i="34"/>
  <c r="Z593" i="34"/>
  <c r="A593" i="34"/>
  <c r="Q115" i="34"/>
  <c r="U115" i="34"/>
  <c r="Z115" i="34"/>
  <c r="P115" i="34"/>
  <c r="W115" i="34"/>
  <c r="O115" i="34"/>
  <c r="A115" i="34"/>
  <c r="Q162" i="34"/>
  <c r="U162" i="34"/>
  <c r="Z162" i="34"/>
  <c r="O162" i="34"/>
  <c r="P162" i="34"/>
  <c r="W162" i="34"/>
  <c r="A162" i="34"/>
  <c r="Q157" i="34"/>
  <c r="U157" i="34"/>
  <c r="Z157" i="34"/>
  <c r="O157" i="34"/>
  <c r="P157" i="34"/>
  <c r="W157" i="34"/>
  <c r="A157" i="34"/>
  <c r="W204" i="34"/>
  <c r="O204" i="34"/>
  <c r="P204" i="34"/>
  <c r="Q204" i="34"/>
  <c r="U204" i="34"/>
  <c r="Z204" i="34"/>
  <c r="A204" i="34"/>
  <c r="Q168" i="34"/>
  <c r="U168" i="34"/>
  <c r="Z168" i="34"/>
  <c r="P168" i="34"/>
  <c r="W168" i="34"/>
  <c r="O168" i="34"/>
  <c r="A168" i="34"/>
  <c r="B956" i="34"/>
  <c r="B955" i="34"/>
  <c r="B954" i="34"/>
  <c r="B932" i="34"/>
  <c r="B931" i="34"/>
  <c r="B774" i="34"/>
  <c r="B598" i="34"/>
  <c r="B597" i="34"/>
  <c r="B596" i="34"/>
  <c r="B234" i="34"/>
  <c r="B201" i="34"/>
  <c r="B200" i="34"/>
  <c r="B186" i="34"/>
  <c r="B187" i="34"/>
  <c r="B136" i="34"/>
  <c r="T136" i="34" l="1"/>
  <c r="R136" i="34"/>
  <c r="S136" i="34"/>
  <c r="W136" i="34"/>
  <c r="O136" i="34"/>
  <c r="P136" i="34"/>
  <c r="Q136" i="34"/>
  <c r="U136" i="34"/>
  <c r="Z136" i="34"/>
  <c r="A136" i="34"/>
  <c r="Q186" i="34"/>
  <c r="U186" i="34"/>
  <c r="Z186" i="34"/>
  <c r="O186" i="34"/>
  <c r="P186" i="34"/>
  <c r="W186" i="34"/>
  <c r="A186" i="34"/>
  <c r="O596" i="34"/>
  <c r="Q596" i="34"/>
  <c r="U596" i="34"/>
  <c r="Z596" i="34"/>
  <c r="W596" i="34"/>
  <c r="P596" i="34"/>
  <c r="A596" i="34"/>
  <c r="Q956" i="34"/>
  <c r="U956" i="34"/>
  <c r="Z956" i="34"/>
  <c r="O956" i="34"/>
  <c r="P956" i="34"/>
  <c r="W956" i="34"/>
  <c r="A956" i="34"/>
  <c r="O598" i="34"/>
  <c r="Q598" i="34"/>
  <c r="U598" i="34"/>
  <c r="Z598" i="34"/>
  <c r="W598" i="34"/>
  <c r="P598" i="34"/>
  <c r="A598" i="34"/>
  <c r="Q931" i="34"/>
  <c r="U931" i="34"/>
  <c r="Z931" i="34"/>
  <c r="O931" i="34"/>
  <c r="P931" i="34"/>
  <c r="W931" i="34"/>
  <c r="A931" i="34"/>
  <c r="W200" i="34"/>
  <c r="O200" i="34"/>
  <c r="P200" i="34"/>
  <c r="Q200" i="34"/>
  <c r="U200" i="34"/>
  <c r="Z200" i="34"/>
  <c r="A200" i="34"/>
  <c r="O597" i="34"/>
  <c r="Q597" i="34"/>
  <c r="U597" i="34"/>
  <c r="Z597" i="34"/>
  <c r="W597" i="34"/>
  <c r="P597" i="34"/>
  <c r="A597" i="34"/>
  <c r="Q932" i="34"/>
  <c r="U932" i="34"/>
  <c r="Z932" i="34"/>
  <c r="O932" i="34"/>
  <c r="P932" i="34"/>
  <c r="W932" i="34"/>
  <c r="A932" i="34"/>
  <c r="W201" i="34"/>
  <c r="O201" i="34"/>
  <c r="P201" i="34"/>
  <c r="Q201" i="34"/>
  <c r="U201" i="34"/>
  <c r="Z201" i="34"/>
  <c r="A201" i="34"/>
  <c r="Q954" i="34"/>
  <c r="U954" i="34"/>
  <c r="Z954" i="34"/>
  <c r="O954" i="34"/>
  <c r="P954" i="34"/>
  <c r="W954" i="34"/>
  <c r="A954" i="34"/>
  <c r="Q187" i="34"/>
  <c r="U187" i="34"/>
  <c r="Z187" i="34"/>
  <c r="O187" i="34"/>
  <c r="P187" i="34"/>
  <c r="W187" i="34"/>
  <c r="A187" i="34"/>
  <c r="Q234" i="34"/>
  <c r="U234" i="34"/>
  <c r="Z234" i="34"/>
  <c r="O234" i="34"/>
  <c r="P234" i="34"/>
  <c r="W234" i="34"/>
  <c r="A234" i="34"/>
  <c r="O774" i="34"/>
  <c r="P774" i="34"/>
  <c r="Q774" i="34"/>
  <c r="U774" i="34"/>
  <c r="Z774" i="34"/>
  <c r="W774" i="34"/>
  <c r="A774" i="34"/>
  <c r="Q955" i="34"/>
  <c r="U955" i="34"/>
  <c r="Z955" i="34"/>
  <c r="O955" i="34"/>
  <c r="P955" i="34"/>
  <c r="W955" i="34"/>
  <c r="A955" i="34"/>
  <c r="A14" i="71"/>
  <c r="E37" i="71" s="1"/>
  <c r="A19" i="71"/>
  <c r="A20" i="71"/>
  <c r="A17" i="71"/>
  <c r="B235" i="34"/>
  <c r="A18" i="71"/>
  <c r="B974" i="34"/>
  <c r="A16" i="71"/>
  <c r="A15" i="71"/>
  <c r="T10" i="34"/>
  <c r="O974" i="34" l="1"/>
  <c r="P974" i="34"/>
  <c r="Q974" i="34"/>
  <c r="U974" i="34"/>
  <c r="Z974" i="34"/>
  <c r="W974" i="34"/>
  <c r="A974" i="34"/>
  <c r="Q235" i="34"/>
  <c r="U235" i="34"/>
  <c r="Z235" i="34"/>
  <c r="O235" i="34"/>
  <c r="P235" i="34"/>
  <c r="W235" i="34"/>
  <c r="A235" i="34"/>
  <c r="A36" i="71"/>
  <c r="H2" i="71"/>
  <c r="R10" i="34"/>
  <c r="E6" i="43" l="1"/>
  <c r="O8" i="43"/>
  <c r="N8" i="43"/>
  <c r="D13" i="15" l="1"/>
  <c r="C13" i="15"/>
  <c r="B149" i="34"/>
  <c r="B276" i="34"/>
  <c r="B588" i="34"/>
  <c r="B827" i="34"/>
  <c r="B880" i="34"/>
  <c r="B929" i="34"/>
  <c r="B939" i="34"/>
  <c r="B953" i="34"/>
  <c r="B973" i="34"/>
  <c r="B1041" i="34"/>
  <c r="B116" i="34"/>
  <c r="R149" i="34" l="1"/>
  <c r="S149" i="34"/>
  <c r="T149" i="34"/>
  <c r="R116" i="34"/>
  <c r="S116" i="34"/>
  <c r="H11" i="43" s="1"/>
  <c r="T116" i="34"/>
  <c r="O1041" i="34"/>
  <c r="Q1041" i="34"/>
  <c r="U1041" i="34"/>
  <c r="Z1041" i="34"/>
  <c r="P1041" i="34"/>
  <c r="W1041" i="34"/>
  <c r="A1041" i="34"/>
  <c r="O973" i="34"/>
  <c r="P973" i="34"/>
  <c r="Q973" i="34"/>
  <c r="U973" i="34"/>
  <c r="Z973" i="34"/>
  <c r="W973" i="34"/>
  <c r="A973" i="34"/>
  <c r="Q880" i="34"/>
  <c r="U880" i="34"/>
  <c r="Z880" i="34"/>
  <c r="O880" i="34"/>
  <c r="P880" i="34"/>
  <c r="W880" i="34"/>
  <c r="A880" i="34"/>
  <c r="W149" i="34"/>
  <c r="Q149" i="34"/>
  <c r="U149" i="34"/>
  <c r="Z149" i="34"/>
  <c r="O149" i="34"/>
  <c r="P149" i="34"/>
  <c r="A149" i="34"/>
  <c r="Q276" i="34"/>
  <c r="U276" i="34"/>
  <c r="Z276" i="34"/>
  <c r="P276" i="34"/>
  <c r="W276" i="34"/>
  <c r="O276" i="34"/>
  <c r="A276" i="34"/>
  <c r="Q953" i="34"/>
  <c r="U953" i="34"/>
  <c r="Z953" i="34"/>
  <c r="P953" i="34"/>
  <c r="W953" i="34"/>
  <c r="O953" i="34"/>
  <c r="A953" i="34"/>
  <c r="Q827" i="34"/>
  <c r="U827" i="34"/>
  <c r="Z827" i="34"/>
  <c r="O827" i="34"/>
  <c r="P827" i="34"/>
  <c r="W827" i="34"/>
  <c r="A827" i="34"/>
  <c r="Q929" i="34"/>
  <c r="U929" i="34"/>
  <c r="Z929" i="34"/>
  <c r="P929" i="34"/>
  <c r="W929" i="34"/>
  <c r="O929" i="34"/>
  <c r="A929" i="34"/>
  <c r="Q116" i="34"/>
  <c r="U116" i="34"/>
  <c r="Z116" i="34"/>
  <c r="O116" i="34"/>
  <c r="P116" i="34"/>
  <c r="W116" i="34"/>
  <c r="A116" i="34"/>
  <c r="Q939" i="34"/>
  <c r="U939" i="34"/>
  <c r="Z939" i="34"/>
  <c r="O939" i="34"/>
  <c r="P939" i="34"/>
  <c r="W939" i="34"/>
  <c r="A939" i="34"/>
  <c r="O588" i="34"/>
  <c r="Q588" i="34"/>
  <c r="U588" i="34"/>
  <c r="Z588" i="34"/>
  <c r="W588" i="34"/>
  <c r="P588" i="34"/>
  <c r="A588" i="34"/>
  <c r="B152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45" i="43" l="1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H83" i="43" s="1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83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H86" i="43" s="1"/>
  <c r="E65" i="43"/>
  <c r="F45" i="43"/>
  <c r="D63" i="43"/>
  <c r="D83" i="43"/>
  <c r="C61" i="43"/>
  <c r="B61" i="43"/>
  <c r="B81" i="43"/>
  <c r="A59" i="43"/>
  <c r="C81" i="43"/>
  <c r="D57" i="43"/>
  <c r="D77" i="43"/>
  <c r="A57" i="43"/>
  <c r="A77" i="43"/>
  <c r="B57" i="43"/>
  <c r="A84" i="43"/>
  <c r="H84" i="43" s="1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H85" i="43" s="1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H82" i="43" s="1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Q152" i="34"/>
  <c r="U152" i="34"/>
  <c r="Z152" i="34"/>
  <c r="P152" i="34"/>
  <c r="W152" i="34"/>
  <c r="O152" i="34"/>
  <c r="A152" i="34"/>
  <c r="B25" i="34"/>
  <c r="B24" i="34"/>
  <c r="B23" i="34"/>
  <c r="A23" i="34" s="1"/>
  <c r="O25" i="34" l="1"/>
  <c r="P25" i="34"/>
  <c r="Q25" i="34"/>
  <c r="U25" i="34"/>
  <c r="Z25" i="34"/>
  <c r="W25" i="34"/>
  <c r="A25" i="34"/>
  <c r="O24" i="34"/>
  <c r="P24" i="34"/>
  <c r="Q24" i="34"/>
  <c r="U24" i="34"/>
  <c r="Z24" i="34"/>
  <c r="W24" i="34"/>
  <c r="A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1" i="34" l="1"/>
  <c r="B2792" i="34"/>
  <c r="B2793" i="34"/>
  <c r="B2794" i="34"/>
  <c r="B2795" i="34"/>
  <c r="B2796" i="34"/>
  <c r="O2794" i="34" l="1"/>
  <c r="Q2794" i="34"/>
  <c r="U2794" i="34"/>
  <c r="W2794" i="34"/>
  <c r="P2794" i="34"/>
  <c r="Z2794" i="34"/>
  <c r="Q2793" i="34"/>
  <c r="U2793" i="34"/>
  <c r="O2793" i="34"/>
  <c r="W2793" i="34"/>
  <c r="P2793" i="34"/>
  <c r="A2793" i="34"/>
  <c r="Z2793" i="34"/>
  <c r="P2792" i="34"/>
  <c r="W2792" i="34"/>
  <c r="Q2792" i="34"/>
  <c r="U2792" i="34"/>
  <c r="A2792" i="34"/>
  <c r="O2792" i="34"/>
  <c r="Z2792" i="34"/>
  <c r="Q2795" i="34"/>
  <c r="U2795" i="34"/>
  <c r="P2795" i="34"/>
  <c r="W2795" i="34"/>
  <c r="O2795" i="34"/>
  <c r="Z2795" i="34"/>
  <c r="O2791" i="34"/>
  <c r="P2791" i="34"/>
  <c r="Q2791" i="34"/>
  <c r="U2791" i="34"/>
  <c r="W2791" i="34"/>
  <c r="A2791" i="34"/>
  <c r="Z2791" i="34"/>
  <c r="A2794" i="34"/>
  <c r="P2796" i="34"/>
  <c r="Q2796" i="34"/>
  <c r="U2796" i="34"/>
  <c r="Z2796" i="34"/>
  <c r="O2796" i="34"/>
  <c r="A2795" i="34"/>
  <c r="A2796" i="34"/>
  <c r="I6" i="43"/>
  <c r="A8" i="12" l="1"/>
  <c r="A44" i="43" l="1"/>
  <c r="C44" i="43"/>
  <c r="E44" i="43"/>
  <c r="G44" i="43"/>
  <c r="D44" i="43"/>
  <c r="B44" i="43"/>
  <c r="F44" i="43"/>
  <c r="A12" i="43"/>
  <c r="G92" i="43" s="1"/>
  <c r="F103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9" i="12"/>
  <c r="C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93" i="34" l="1"/>
  <c r="V292" i="34"/>
  <c r="V291" i="34"/>
  <c r="V288" i="34"/>
  <c r="V290" i="34"/>
  <c r="V289" i="34"/>
  <c r="V294" i="34"/>
  <c r="V287" i="34"/>
  <c r="V419" i="34"/>
  <c r="V575" i="34"/>
  <c r="V445" i="34"/>
  <c r="V430" i="34"/>
  <c r="V27" i="34"/>
  <c r="V31" i="34"/>
  <c r="V35" i="34"/>
  <c r="V39" i="34"/>
  <c r="V43" i="34"/>
  <c r="V47" i="34"/>
  <c r="V51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24" i="34"/>
  <c r="V28" i="34"/>
  <c r="V32" i="34"/>
  <c r="V36" i="34"/>
  <c r="V40" i="34"/>
  <c r="V44" i="34"/>
  <c r="V48" i="34"/>
  <c r="V52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25" i="34"/>
  <c r="V29" i="34"/>
  <c r="V33" i="34"/>
  <c r="V37" i="34"/>
  <c r="V41" i="34"/>
  <c r="V45" i="34"/>
  <c r="V49" i="34"/>
  <c r="V53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26" i="34"/>
  <c r="V30" i="34"/>
  <c r="V34" i="34"/>
  <c r="V38" i="34"/>
  <c r="V42" i="34"/>
  <c r="V46" i="34"/>
  <c r="V50" i="34"/>
  <c r="V54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9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643" i="34"/>
  <c r="V650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46" i="34"/>
  <c r="V651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647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6" i="34"/>
  <c r="V1120" i="34"/>
  <c r="V1114" i="34"/>
  <c r="V1117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113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8" i="34"/>
  <c r="V1119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115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1" i="34"/>
  <c r="V1405" i="34"/>
  <c r="V1409" i="34"/>
  <c r="V1413" i="34"/>
  <c r="V1417" i="34"/>
  <c r="V1421" i="34"/>
  <c r="V1425" i="34"/>
  <c r="V1429" i="34"/>
  <c r="V423" i="34"/>
  <c r="V427" i="34"/>
  <c r="V432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18" i="34"/>
  <c r="V522" i="34"/>
  <c r="V526" i="34"/>
  <c r="V530" i="34"/>
  <c r="V534" i="34"/>
  <c r="V538" i="34"/>
  <c r="V542" i="34"/>
  <c r="V543" i="34"/>
  <c r="V547" i="34"/>
  <c r="V551" i="34"/>
  <c r="V555" i="34"/>
  <c r="V559" i="34"/>
  <c r="V563" i="34"/>
  <c r="V1400" i="34"/>
  <c r="V1404" i="34"/>
  <c r="V1408" i="34"/>
  <c r="V1412" i="34"/>
  <c r="V1416" i="34"/>
  <c r="V1420" i="34"/>
  <c r="V1424" i="34"/>
  <c r="V1428" i="34"/>
  <c r="V422" i="34"/>
  <c r="V426" i="34"/>
  <c r="V431" i="34"/>
  <c r="V435" i="34"/>
  <c r="V439" i="34"/>
  <c r="V443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1" i="34"/>
  <c r="V525" i="34"/>
  <c r="V529" i="34"/>
  <c r="V533" i="34"/>
  <c r="V537" i="34"/>
  <c r="V541" i="34"/>
  <c r="V546" i="34"/>
  <c r="V550" i="34"/>
  <c r="V554" i="34"/>
  <c r="V558" i="34"/>
  <c r="V1403" i="34"/>
  <c r="V1407" i="34"/>
  <c r="V1411" i="34"/>
  <c r="V1415" i="34"/>
  <c r="V1419" i="34"/>
  <c r="V1423" i="34"/>
  <c r="V1427" i="34"/>
  <c r="V421" i="34"/>
  <c r="V425" i="34"/>
  <c r="V429" i="34"/>
  <c r="V434" i="34"/>
  <c r="V438" i="34"/>
  <c r="V442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20" i="34"/>
  <c r="V524" i="34"/>
  <c r="V528" i="34"/>
  <c r="V532" i="34"/>
  <c r="V536" i="34"/>
  <c r="V540" i="34"/>
  <c r="V545" i="34"/>
  <c r="V549" i="34"/>
  <c r="V553" i="34"/>
  <c r="V557" i="34"/>
  <c r="V561" i="34"/>
  <c r="V1402" i="34"/>
  <c r="V1406" i="34"/>
  <c r="V1410" i="34"/>
  <c r="V1414" i="34"/>
  <c r="V1418" i="34"/>
  <c r="V1422" i="34"/>
  <c r="V1426" i="34"/>
  <c r="V420" i="34"/>
  <c r="V424" i="34"/>
  <c r="V428" i="34"/>
  <c r="V433" i="34"/>
  <c r="V437" i="34"/>
  <c r="V441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9" i="34"/>
  <c r="V523" i="34"/>
  <c r="V527" i="34"/>
  <c r="V531" i="34"/>
  <c r="V535" i="34"/>
  <c r="V539" i="34"/>
  <c r="V544" i="34"/>
  <c r="V548" i="34"/>
  <c r="V552" i="34"/>
  <c r="V556" i="34"/>
  <c r="V560" i="34"/>
  <c r="V562" i="34"/>
  <c r="V565" i="34"/>
  <c r="V574" i="34"/>
  <c r="V298" i="34"/>
  <c r="V302" i="34"/>
  <c r="V306" i="34"/>
  <c r="V310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80" i="34"/>
  <c r="V384" i="34"/>
  <c r="V388" i="34"/>
  <c r="V392" i="34"/>
  <c r="V396" i="34"/>
  <c r="V400" i="34"/>
  <c r="V404" i="34"/>
  <c r="V408" i="34"/>
  <c r="V412" i="34"/>
  <c r="V41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6" i="34"/>
  <c r="V1480" i="34"/>
  <c r="V1484" i="34"/>
  <c r="V1489" i="34"/>
  <c r="V1493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90" i="34"/>
  <c r="V1697" i="34"/>
  <c r="V1701" i="34"/>
  <c r="V1705" i="34"/>
  <c r="V1709" i="34"/>
  <c r="V1710" i="34"/>
  <c r="V1714" i="34"/>
  <c r="V1718" i="34"/>
  <c r="V1722" i="34"/>
  <c r="V1726" i="34"/>
  <c r="V1730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3" i="34"/>
  <c r="V1927" i="34"/>
  <c r="V564" i="34"/>
  <c r="V573" i="34"/>
  <c r="V297" i="34"/>
  <c r="V301" i="34"/>
  <c r="V305" i="34"/>
  <c r="V309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9" i="34"/>
  <c r="V383" i="34"/>
  <c r="V387" i="34"/>
  <c r="V391" i="34"/>
  <c r="V395" i="34"/>
  <c r="V399" i="34"/>
  <c r="V403" i="34"/>
  <c r="V407" i="34"/>
  <c r="V411" i="34"/>
  <c r="V41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9" i="34"/>
  <c r="V1483" i="34"/>
  <c r="V1487" i="34"/>
  <c r="V1488" i="34"/>
  <c r="V149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89" i="34"/>
  <c r="V1693" i="34"/>
  <c r="V1694" i="34"/>
  <c r="V1695" i="34"/>
  <c r="V1696" i="34"/>
  <c r="V1700" i="34"/>
  <c r="V1704" i="34"/>
  <c r="V1708" i="34"/>
  <c r="V1713" i="34"/>
  <c r="V1717" i="34"/>
  <c r="V1721" i="34"/>
  <c r="V1725" i="34"/>
  <c r="V1729" i="34"/>
  <c r="V1733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1" i="34"/>
  <c r="V1922" i="34"/>
  <c r="V1926" i="34"/>
  <c r="V1930" i="34"/>
  <c r="V567" i="34"/>
  <c r="V568" i="34"/>
  <c r="V569" i="34"/>
  <c r="V570" i="34"/>
  <c r="V571" i="34"/>
  <c r="V572" i="34"/>
  <c r="V296" i="34"/>
  <c r="V300" i="34"/>
  <c r="V304" i="34"/>
  <c r="V308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78" i="34"/>
  <c r="V382" i="34"/>
  <c r="V386" i="34"/>
  <c r="V390" i="34"/>
  <c r="V394" i="34"/>
  <c r="V398" i="34"/>
  <c r="V402" i="34"/>
  <c r="V406" i="34"/>
  <c r="V410" i="34"/>
  <c r="V414" i="34"/>
  <c r="V418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8" i="34"/>
  <c r="V1482" i="34"/>
  <c r="V1486" i="34"/>
  <c r="V1491" i="34"/>
  <c r="V1495" i="34"/>
  <c r="V1496" i="34"/>
  <c r="V1497" i="34"/>
  <c r="V1498" i="34"/>
  <c r="V1499" i="34"/>
  <c r="V1500" i="34"/>
  <c r="V150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2" i="34"/>
  <c r="V1699" i="34"/>
  <c r="V1703" i="34"/>
  <c r="V1707" i="34"/>
  <c r="V1712" i="34"/>
  <c r="V1716" i="34"/>
  <c r="V1720" i="34"/>
  <c r="V1724" i="34"/>
  <c r="V1728" i="34"/>
  <c r="V1732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2" i="34"/>
  <c r="V1803" i="34"/>
  <c r="V1804" i="34"/>
  <c r="V1805" i="34"/>
  <c r="V1806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5" i="34"/>
  <c r="V1929" i="34"/>
  <c r="V566" i="34"/>
  <c r="V295" i="34"/>
  <c r="V299" i="34"/>
  <c r="V303" i="34"/>
  <c r="V307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1" i="34"/>
  <c r="V385" i="34"/>
  <c r="V389" i="34"/>
  <c r="V393" i="34"/>
  <c r="V397" i="34"/>
  <c r="V401" i="34"/>
  <c r="V405" i="34"/>
  <c r="V409" i="34"/>
  <c r="V413" i="34"/>
  <c r="V417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7" i="34"/>
  <c r="V1481" i="34"/>
  <c r="V1485" i="34"/>
  <c r="V1490" i="34"/>
  <c r="V149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1" i="34"/>
  <c r="V1698" i="34"/>
  <c r="V1702" i="34"/>
  <c r="V1706" i="34"/>
  <c r="V1711" i="34"/>
  <c r="V1715" i="34"/>
  <c r="V1719" i="34"/>
  <c r="V1723" i="34"/>
  <c r="V1727" i="34"/>
  <c r="V1731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4" i="34"/>
  <c r="V1928" i="34"/>
  <c r="V1934" i="34"/>
  <c r="V1938" i="34"/>
  <c r="V1942" i="34"/>
  <c r="V1946" i="34"/>
  <c r="V1950" i="34"/>
  <c r="V1954" i="34"/>
  <c r="V1958" i="34"/>
  <c r="V1962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1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5" i="34"/>
  <c r="V2416" i="34"/>
  <c r="V2420" i="34"/>
  <c r="V2421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1933" i="34"/>
  <c r="V1937" i="34"/>
  <c r="V1941" i="34"/>
  <c r="V1945" i="34"/>
  <c r="V1949" i="34"/>
  <c r="V1953" i="34"/>
  <c r="V1957" i="34"/>
  <c r="V1961" i="34"/>
  <c r="V1965" i="34"/>
  <c r="V1966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2" i="34"/>
  <c r="V2323" i="34"/>
  <c r="V2324" i="34"/>
  <c r="V2325" i="34"/>
  <c r="V2326" i="34"/>
  <c r="V2327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31" i="34"/>
  <c r="V1935" i="34"/>
  <c r="V1939" i="34"/>
  <c r="V1943" i="34"/>
  <c r="V1947" i="34"/>
  <c r="V1951" i="34"/>
  <c r="V1955" i="34"/>
  <c r="V1959" i="34"/>
  <c r="V1963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2" i="34"/>
  <c r="V2086" i="34"/>
  <c r="V2090" i="34"/>
  <c r="V2094" i="34"/>
  <c r="V2098" i="34"/>
  <c r="V2102" i="34"/>
  <c r="V2106" i="34"/>
  <c r="V2110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7" i="34"/>
  <c r="V2411" i="34"/>
  <c r="V2417" i="34"/>
  <c r="V2422" i="34"/>
  <c r="V2426" i="34"/>
  <c r="V2430" i="34"/>
  <c r="V2434" i="34"/>
  <c r="V2438" i="34"/>
  <c r="V2442" i="34"/>
  <c r="V2446" i="34"/>
  <c r="V2450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601" i="34"/>
  <c r="V2605" i="34"/>
  <c r="V2609" i="34"/>
  <c r="V2613" i="34"/>
  <c r="V2617" i="34"/>
  <c r="V2621" i="34"/>
  <c r="V2625" i="34"/>
  <c r="V2629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596" i="34"/>
  <c r="V2599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3" i="34"/>
  <c r="V2794" i="34"/>
  <c r="V2795" i="34"/>
  <c r="V2595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6" i="34"/>
  <c r="W12" i="34"/>
  <c r="W15" i="34"/>
  <c r="W17" i="34"/>
  <c r="W20" i="34"/>
  <c r="W22" i="34"/>
  <c r="W11" i="34"/>
  <c r="W16" i="34"/>
  <c r="W21" i="34"/>
  <c r="W13" i="34"/>
  <c r="W19" i="34"/>
  <c r="W23" i="34"/>
  <c r="W27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806" i="34" l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0" i="55" l="1" a="1"/>
  <c r="J20" i="55" s="1"/>
  <c r="J55" i="55" a="1"/>
  <c r="J55" i="55" s="1"/>
  <c r="J54" i="55" a="1"/>
  <c r="J54" i="55" s="1"/>
  <c r="H77" i="55" a="1"/>
  <c r="H77" i="55" s="1"/>
  <c r="H38" i="55" a="1"/>
  <c r="H38" i="55" s="1"/>
  <c r="H27" i="55" a="1"/>
  <c r="H27" i="55" s="1"/>
  <c r="J16" i="55" a="1"/>
  <c r="J16" i="55" s="1"/>
  <c r="H30" i="55" a="1"/>
  <c r="H30" i="55" s="1"/>
  <c r="H65" i="55" a="1"/>
  <c r="H65" i="55" s="1"/>
  <c r="E51" i="15" a="1"/>
  <c r="E51" i="15" s="1"/>
  <c r="J79" i="55" a="1"/>
  <c r="J79" i="55" s="1"/>
  <c r="J91" i="55" a="1"/>
  <c r="J91" i="55" s="1"/>
  <c r="J92" i="55" a="1"/>
  <c r="J92" i="55" s="1"/>
  <c r="H35" i="55" a="1"/>
  <c r="H35" i="55" s="1"/>
  <c r="H75" i="55" a="1"/>
  <c r="H75" i="55" s="1"/>
  <c r="H87" i="55" a="1"/>
  <c r="H87" i="55" s="1"/>
  <c r="J12" i="55" a="1"/>
  <c r="J12" i="55" s="1"/>
  <c r="H76" i="55" a="1"/>
  <c r="H76" i="55" s="1"/>
  <c r="H29" i="55" a="1"/>
  <c r="H29" i="55" s="1"/>
  <c r="H86" i="55" a="1"/>
  <c r="H86" i="55" s="1"/>
  <c r="H44" i="55" a="1"/>
  <c r="H44" i="55" s="1"/>
  <c r="H88" i="55" a="1"/>
  <c r="H88" i="55" s="1"/>
  <c r="J31" i="55" a="1"/>
  <c r="J31" i="55" s="1"/>
  <c r="J44" i="55" a="1"/>
  <c r="J44" i="55" s="1"/>
  <c r="H91" i="55" a="1"/>
  <c r="H91" i="55" s="1"/>
  <c r="J100" i="55" a="1"/>
  <c r="J100" i="55" s="1"/>
  <c r="J66" i="55" a="1"/>
  <c r="J66" i="55" s="1"/>
  <c r="J43" i="55" a="1"/>
  <c r="J43" i="55" s="1"/>
  <c r="J72" i="55" a="1"/>
  <c r="J72" i="55" s="1"/>
  <c r="J88" i="55" a="1"/>
  <c r="J88" i="55" s="1"/>
  <c r="H70" i="55" a="1"/>
  <c r="H70" i="55" s="1"/>
  <c r="J17" i="55" a="1"/>
  <c r="J17" i="55" s="1"/>
  <c r="H63" i="55" a="1"/>
  <c r="H63" i="55" s="1"/>
  <c r="H66" i="55" a="1"/>
  <c r="H66" i="55" s="1"/>
  <c r="J23" i="55" a="1"/>
  <c r="J23" i="55" s="1"/>
  <c r="J73" i="55" a="1"/>
  <c r="J73" i="55" s="1"/>
  <c r="H39" i="55" a="1"/>
  <c r="H39" i="55" s="1"/>
  <c r="J89" i="55" a="1"/>
  <c r="J89" i="55" s="1"/>
  <c r="H16" i="55" a="1"/>
  <c r="H16" i="55" s="1"/>
  <c r="L16" i="55" s="1"/>
  <c r="H78" i="55" a="1"/>
  <c r="H78" i="55" s="1"/>
  <c r="H72" i="55" a="1"/>
  <c r="H72" i="55" s="1"/>
  <c r="H31" i="55" a="1"/>
  <c r="H31" i="55" s="1"/>
  <c r="J33" i="55" a="1"/>
  <c r="J33" i="55" s="1"/>
  <c r="J96" i="55" a="1"/>
  <c r="J96" i="55" s="1"/>
  <c r="J41" i="55" a="1"/>
  <c r="J41" i="55" s="1"/>
  <c r="H50" i="55" a="1"/>
  <c r="H50" i="55" s="1"/>
  <c r="H43" i="55" a="1"/>
  <c r="H43" i="55" s="1"/>
  <c r="J26" i="55" a="1"/>
  <c r="J26" i="55" s="1"/>
  <c r="J49" i="55" a="1"/>
  <c r="J49" i="55" s="1"/>
  <c r="H90" i="55" a="1"/>
  <c r="H90" i="55" s="1"/>
  <c r="H17" i="55" a="1"/>
  <c r="H17" i="55" s="1"/>
  <c r="J42" i="55" a="1"/>
  <c r="J42" i="55" s="1"/>
  <c r="J81" i="55" a="1"/>
  <c r="J81" i="55" s="1"/>
  <c r="J87" i="55" a="1"/>
  <c r="J87" i="55" s="1"/>
  <c r="H26" i="55" a="1"/>
  <c r="H26" i="55" s="1"/>
  <c r="J22" i="55" a="1"/>
  <c r="J22" i="55" s="1"/>
  <c r="J29" i="55" a="1"/>
  <c r="J29" i="55" s="1"/>
  <c r="H49" i="55" a="1"/>
  <c r="H49" i="55" s="1"/>
  <c r="J35" i="55" a="1"/>
  <c r="J35" i="55" s="1"/>
  <c r="J70" i="55" a="1"/>
  <c r="J70" i="55" s="1"/>
  <c r="J45" i="55" a="1"/>
  <c r="J45" i="55" s="1"/>
  <c r="J14" i="55" a="1"/>
  <c r="J14" i="55" s="1"/>
  <c r="H56" i="55" a="1"/>
  <c r="H56" i="55" s="1"/>
  <c r="J76" i="55" a="1"/>
  <c r="J76" i="55" s="1"/>
  <c r="J75" i="55" a="1"/>
  <c r="J75" i="55" s="1"/>
  <c r="H96" i="55" a="1"/>
  <c r="H96" i="55" s="1"/>
  <c r="J74" i="55" a="1"/>
  <c r="J74" i="55" s="1"/>
  <c r="J69" i="55" a="1"/>
  <c r="J69" i="55" s="1"/>
  <c r="J63" i="55" a="1"/>
  <c r="J63" i="55" s="1"/>
  <c r="H79" i="55" a="1"/>
  <c r="H79" i="55" s="1"/>
  <c r="L79" i="55" s="1"/>
  <c r="J50" i="55" a="1"/>
  <c r="J50" i="55" s="1"/>
  <c r="H48" i="55" a="1"/>
  <c r="H48" i="55" s="1"/>
  <c r="H14" i="55" a="1"/>
  <c r="H14" i="55" s="1"/>
  <c r="J48" i="55" a="1"/>
  <c r="J48" i="55" s="1"/>
  <c r="H100" i="55" a="1"/>
  <c r="H100" i="55" s="1"/>
  <c r="J56" i="55" a="1"/>
  <c r="J56" i="55" s="1"/>
  <c r="H41" i="55" a="1"/>
  <c r="H41" i="55" s="1"/>
  <c r="H92" i="55" a="1"/>
  <c r="H92" i="55" s="1"/>
  <c r="L92" i="55" s="1"/>
  <c r="H33" i="55" a="1"/>
  <c r="H33" i="55" s="1"/>
  <c r="L33" i="55" s="1"/>
  <c r="H74" i="55" a="1"/>
  <c r="H74" i="55" s="1"/>
  <c r="H81" i="55" a="1"/>
  <c r="H81" i="55" s="1"/>
  <c r="H46" i="55" a="1"/>
  <c r="H46" i="55" s="1"/>
  <c r="H45" i="55" a="1"/>
  <c r="H45" i="55" s="1"/>
  <c r="H69" i="55" a="1"/>
  <c r="H69" i="55" s="1"/>
  <c r="H42" i="55" a="1"/>
  <c r="H42" i="55" s="1"/>
  <c r="H22" i="55" a="1"/>
  <c r="H22" i="55" s="1"/>
  <c r="J90" i="55" a="1"/>
  <c r="J90" i="55" s="1"/>
  <c r="H13" i="55" a="1"/>
  <c r="H13" i="55" s="1"/>
  <c r="H12" i="55" a="1"/>
  <c r="H12" i="55" s="1"/>
  <c r="L12" i="55" s="1"/>
  <c r="J51" i="55" a="1"/>
  <c r="J51" i="55" s="1"/>
  <c r="J64" i="55" a="1"/>
  <c r="J64" i="55" s="1"/>
  <c r="J94" i="55" a="1"/>
  <c r="J94" i="55" s="1"/>
  <c r="J47" i="55" a="1"/>
  <c r="J47" i="55" s="1"/>
  <c r="J13" i="55" a="1"/>
  <c r="J13" i="55" s="1"/>
  <c r="H20" i="55" a="1"/>
  <c r="H20" i="55" s="1"/>
  <c r="H55" i="55" a="1"/>
  <c r="H55" i="55" s="1"/>
  <c r="L55" i="55" s="1"/>
  <c r="H71" i="55" a="1"/>
  <c r="H71" i="55" s="1"/>
  <c r="H19" i="55" a="1"/>
  <c r="H19" i="55" s="1"/>
  <c r="J59" i="55" a="1"/>
  <c r="J59" i="55" s="1"/>
  <c r="J65" i="55" a="1"/>
  <c r="J65" i="55" s="1"/>
  <c r="J38" i="55" a="1"/>
  <c r="J38" i="55" s="1"/>
  <c r="J46" i="55" a="1"/>
  <c r="J46" i="55" s="1"/>
  <c r="J86" i="55" a="1"/>
  <c r="J86" i="55" s="1"/>
  <c r="H89" i="55" a="1"/>
  <c r="H89" i="55" s="1"/>
  <c r="L89" i="55" s="1"/>
  <c r="J37" i="55" a="1"/>
  <c r="J37" i="55" s="1"/>
  <c r="H67" i="55" a="1"/>
  <c r="H67" i="55" s="1"/>
  <c r="J85" i="55" a="1"/>
  <c r="J85" i="55" s="1"/>
  <c r="H85" i="55" a="1"/>
  <c r="H85" i="55" s="1"/>
  <c r="H36" i="55" a="1"/>
  <c r="H36" i="55" s="1"/>
  <c r="J62" i="55" a="1"/>
  <c r="J62" i="55" s="1"/>
  <c r="J78" i="55" a="1"/>
  <c r="J78" i="55" s="1"/>
  <c r="H28" i="55" a="1"/>
  <c r="H28" i="55" s="1"/>
  <c r="H51" i="55" a="1"/>
  <c r="H51" i="55" s="1"/>
  <c r="J95" i="55" a="1"/>
  <c r="J95" i="55" s="1"/>
  <c r="H68" i="55" a="1"/>
  <c r="H68" i="55" s="1"/>
  <c r="J32" i="55" a="1"/>
  <c r="J32" i="55" s="1"/>
  <c r="J30" i="55" a="1"/>
  <c r="J30" i="55" s="1"/>
  <c r="H58" i="55" a="1"/>
  <c r="H58" i="55" s="1"/>
  <c r="J27" i="55" a="1"/>
  <c r="J27" i="55" s="1"/>
  <c r="L27" i="55" s="1"/>
  <c r="H82" i="55" a="1"/>
  <c r="H82" i="55" s="1"/>
  <c r="J61" i="55" a="1"/>
  <c r="J61" i="55" s="1"/>
  <c r="J84" i="55" a="1"/>
  <c r="J84" i="55" s="1"/>
  <c r="H57" i="55" a="1"/>
  <c r="H57" i="55" s="1"/>
  <c r="J57" i="55" a="1"/>
  <c r="J57" i="55" s="1"/>
  <c r="H95" i="55" a="1"/>
  <c r="H95" i="55" s="1"/>
  <c r="J71" i="55" a="1"/>
  <c r="J71" i="55" s="1"/>
  <c r="J36" i="55" a="1"/>
  <c r="J36" i="55" s="1"/>
  <c r="J60" i="55" a="1"/>
  <c r="J60" i="55" s="1"/>
  <c r="H83" i="55" a="1"/>
  <c r="H83" i="55" s="1"/>
  <c r="J58" i="55" a="1"/>
  <c r="J58" i="55" s="1"/>
  <c r="H24" i="55" a="1"/>
  <c r="H24" i="55" s="1"/>
  <c r="J98" i="55" a="1"/>
  <c r="J98" i="55" s="1"/>
  <c r="J40" i="55" a="1"/>
  <c r="J40" i="55" s="1"/>
  <c r="H15" i="55" a="1"/>
  <c r="H15" i="55" s="1"/>
  <c r="H62" i="55" a="1"/>
  <c r="H62" i="55" s="1"/>
  <c r="H61" i="55" a="1"/>
  <c r="H61" i="55" s="1"/>
  <c r="J24" i="55" a="1"/>
  <c r="J24" i="55" s="1"/>
  <c r="H53" i="55" a="1"/>
  <c r="H53" i="55" s="1"/>
  <c r="H25" i="55" a="1"/>
  <c r="H25" i="55" s="1"/>
  <c r="J67" i="55" a="1"/>
  <c r="J67" i="55" s="1"/>
  <c r="H60" i="55" a="1"/>
  <c r="H60" i="55" s="1"/>
  <c r="J18" i="55" a="1"/>
  <c r="J18" i="55" s="1"/>
  <c r="H52" i="55" a="1"/>
  <c r="H52" i="55" s="1"/>
  <c r="J21" i="55" a="1"/>
  <c r="J21" i="55" s="1"/>
  <c r="H64" i="55" a="1"/>
  <c r="H64" i="55" s="1"/>
  <c r="H97" i="55" a="1"/>
  <c r="H97" i="55" s="1"/>
  <c r="H47" i="55" a="1"/>
  <c r="H47" i="55" s="1"/>
  <c r="H21" i="55" a="1"/>
  <c r="H21" i="55" s="1"/>
  <c r="H73" i="55" a="1"/>
  <c r="H73" i="55" s="1"/>
  <c r="H94" i="55" a="1"/>
  <c r="H94" i="55" s="1"/>
  <c r="J93" i="55" a="1"/>
  <c r="J93" i="55" s="1"/>
  <c r="H40" i="55" a="1"/>
  <c r="H40" i="55" s="1"/>
  <c r="J19" i="55" a="1"/>
  <c r="J19" i="55" s="1"/>
  <c r="J68" i="55" a="1"/>
  <c r="J68" i="55" s="1"/>
  <c r="H93" i="55" a="1"/>
  <c r="H93" i="55" s="1"/>
  <c r="J28" i="55" a="1"/>
  <c r="J28" i="55" s="1"/>
  <c r="H23" i="55" a="1"/>
  <c r="H23" i="55" s="1"/>
  <c r="L23" i="55" s="1"/>
  <c r="J99" i="55" a="1"/>
  <c r="J99" i="55" s="1"/>
  <c r="H54" i="55" a="1"/>
  <c r="H54" i="55" s="1"/>
  <c r="L54" i="55" s="1"/>
  <c r="J25" i="55" a="1"/>
  <c r="J25" i="55" s="1"/>
  <c r="H84" i="55" a="1"/>
  <c r="H84" i="55" s="1"/>
  <c r="H99" i="55" a="1"/>
  <c r="H99" i="55" s="1"/>
  <c r="H37" i="55" a="1"/>
  <c r="H37" i="55" s="1"/>
  <c r="L37" i="55" s="1"/>
  <c r="J53" i="55" a="1"/>
  <c r="J53" i="55" s="1"/>
  <c r="H80" i="55" a="1"/>
  <c r="H80" i="55" s="1"/>
  <c r="H98" i="55" a="1"/>
  <c r="H98" i="55" s="1"/>
  <c r="J52" i="55" a="1"/>
  <c r="J52" i="55" s="1"/>
  <c r="H18" i="55" a="1"/>
  <c r="H18" i="55" s="1"/>
  <c r="J82" i="55" a="1"/>
  <c r="J82" i="55" s="1"/>
  <c r="J97" i="55" a="1"/>
  <c r="J97" i="55" s="1"/>
  <c r="J34" i="55" a="1"/>
  <c r="J34" i="55" s="1"/>
  <c r="J39" i="55" a="1"/>
  <c r="J39" i="55" s="1"/>
  <c r="L39" i="55" s="1"/>
  <c r="J80" i="55" a="1"/>
  <c r="J80" i="55" s="1"/>
  <c r="J83" i="55" a="1"/>
  <c r="J83" i="55" s="1"/>
  <c r="H34" i="55" a="1"/>
  <c r="H34" i="55" s="1"/>
  <c r="H59" i="55" a="1"/>
  <c r="H59" i="55" s="1"/>
  <c r="J77" i="55" a="1"/>
  <c r="J77" i="55" s="1"/>
  <c r="L77" i="55" s="1"/>
  <c r="H32" i="55" a="1"/>
  <c r="H32" i="55" s="1"/>
  <c r="J15" i="55" a="1"/>
  <c r="J15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31" i="55" l="1"/>
  <c r="L78" i="55"/>
  <c r="L73" i="55"/>
  <c r="L30" i="55"/>
  <c r="L91" i="55"/>
  <c r="L59" i="55"/>
  <c r="L72" i="55"/>
  <c r="L100" i="55"/>
  <c r="L41" i="55"/>
  <c r="L32" i="55"/>
  <c r="L42" i="55"/>
  <c r="L64" i="55"/>
  <c r="L50" i="55"/>
  <c r="L14" i="55"/>
  <c r="L96" i="55"/>
  <c r="L17" i="55"/>
  <c r="L84" i="55"/>
  <c r="L95" i="55"/>
  <c r="L69" i="55"/>
  <c r="L45" i="55"/>
  <c r="L43" i="55"/>
  <c r="L85" i="55"/>
  <c r="L94" i="55"/>
  <c r="L19" i="55"/>
  <c r="L47" i="55"/>
  <c r="L22" i="55"/>
  <c r="L26" i="55"/>
  <c r="L66" i="55"/>
  <c r="L18" i="55"/>
  <c r="L60" i="55"/>
  <c r="L61" i="55"/>
  <c r="L71" i="55"/>
  <c r="L34" i="55"/>
  <c r="L81" i="55"/>
  <c r="L74" i="55"/>
  <c r="L13" i="55"/>
  <c r="L63" i="55"/>
  <c r="L70" i="55"/>
  <c r="L86" i="55"/>
  <c r="L75" i="55"/>
  <c r="L46" i="55"/>
  <c r="L48" i="55"/>
  <c r="L90" i="55"/>
  <c r="L35" i="55"/>
  <c r="L38" i="55"/>
  <c r="L56" i="55"/>
  <c r="L76" i="55"/>
  <c r="L98" i="55"/>
  <c r="L40" i="55"/>
  <c r="L62" i="55"/>
  <c r="L51" i="55"/>
  <c r="L49" i="55"/>
  <c r="L88" i="55"/>
  <c r="L44" i="55"/>
  <c r="L29" i="55"/>
  <c r="L87" i="55"/>
  <c r="L65" i="55"/>
  <c r="L99" i="55"/>
  <c r="L21" i="55"/>
  <c r="L93" i="55"/>
  <c r="L97" i="55"/>
  <c r="L25" i="55"/>
  <c r="L24" i="55"/>
  <c r="L83" i="55"/>
  <c r="L82" i="55"/>
  <c r="L36" i="55"/>
  <c r="L52" i="55"/>
  <c r="L53" i="55"/>
  <c r="L68" i="55"/>
  <c r="L15" i="55"/>
  <c r="L28" i="55"/>
  <c r="L67" i="55"/>
  <c r="L80" i="55"/>
  <c r="L57" i="55"/>
  <c r="L58" i="55"/>
  <c r="L20" i="55"/>
  <c r="I51" i="15"/>
  <c r="A6" i="42"/>
  <c r="A55" i="42"/>
  <c r="I56" i="42"/>
  <c r="M35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E59" i="15" a="1"/>
  <c r="E59" i="15" s="1"/>
  <c r="I59" i="15" s="1"/>
  <c r="F9" i="70" a="1"/>
  <c r="F9" i="70" s="1"/>
  <c r="E60" i="15" a="1"/>
  <c r="E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7" i="12" a="1"/>
  <c r="E7" i="12" s="1"/>
  <c r="E35" i="15" a="1"/>
  <c r="E35" i="15" s="1"/>
  <c r="E10" i="12" s="1"/>
  <c r="E54" i="15" a="1"/>
  <c r="E54" i="15" s="1"/>
  <c r="E19" i="15" a="1"/>
  <c r="E19" i="15" s="1"/>
  <c r="F24" i="15" a="1"/>
  <c r="F24" i="15" s="1"/>
  <c r="E38" i="15" a="1"/>
  <c r="E38" i="15" s="1"/>
  <c r="F44" i="15" a="1"/>
  <c r="F44" i="15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0" i="12" s="1"/>
  <c r="E24" i="15" a="1"/>
  <c r="E24" i="15" s="1"/>
  <c r="F17" i="70" a="1"/>
  <c r="F17" i="70" s="1"/>
  <c r="F20" i="15" a="1"/>
  <c r="F20" i="15" s="1"/>
  <c r="E30" i="15" a="1"/>
  <c r="E30" i="15" s="1"/>
  <c r="F30" i="15" a="1"/>
  <c r="F30" i="15" s="1"/>
  <c r="E42" i="15" a="1"/>
  <c r="E42" i="15" s="1"/>
  <c r="F8" i="70" a="1"/>
  <c r="F8" i="70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103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103" i="55" s="1"/>
  <c r="E6" i="12" a="1"/>
  <c r="E6" i="12" s="1"/>
  <c r="E49" i="15" a="1"/>
  <c r="E49" i="15" s="1"/>
  <c r="E23" i="15" a="1"/>
  <c r="E23" i="15" s="1"/>
  <c r="E62" i="15" a="1"/>
  <c r="E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I60" i="15" l="1"/>
  <c r="I62" i="15"/>
  <c r="G36" i="15"/>
  <c r="H38" i="15"/>
  <c r="G9" i="70"/>
  <c r="G18" i="70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G29" i="70"/>
  <c r="H7" i="12"/>
  <c r="H23" i="15"/>
  <c r="G8" i="70"/>
  <c r="G17" i="70"/>
  <c r="G14" i="70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9" i="12"/>
  <c r="F11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H9" i="70"/>
  <c r="F55" i="15" a="1"/>
  <c r="F55" i="15" s="1"/>
  <c r="I55" i="15" s="1"/>
  <c r="H42" i="15"/>
  <c r="F43" i="15"/>
  <c r="G6" i="12"/>
  <c r="E9" i="12"/>
  <c r="E11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G35" i="15"/>
  <c r="H18" i="70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G19" i="70"/>
  <c r="G48" i="15"/>
  <c r="G23" i="15"/>
  <c r="F40" i="15"/>
  <c r="F41" i="15" s="1"/>
  <c r="H39" i="15"/>
  <c r="H40" i="15" s="1"/>
  <c r="G17" i="15"/>
  <c r="E18" i="15"/>
  <c r="G25" i="15"/>
  <c r="L103" i="55" s="1"/>
  <c r="H7" i="70"/>
  <c r="G37" i="15"/>
  <c r="H46" i="15"/>
  <c r="F47" i="15"/>
  <c r="G21" i="15"/>
  <c r="H14" i="70"/>
  <c r="H14" i="15"/>
  <c r="H8" i="70"/>
  <c r="H17" i="70"/>
  <c r="H35" i="15"/>
  <c r="G20" i="70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102" i="55"/>
  <c r="K103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102" i="55"/>
  <c r="I103" i="55" s="1"/>
  <c r="H31" i="70"/>
  <c r="G22" i="15"/>
  <c r="G9" i="12"/>
  <c r="F44" i="70"/>
  <c r="F46" i="70" s="1"/>
  <c r="H26" i="70"/>
  <c r="E44" i="70"/>
  <c r="E46" i="70" s="1"/>
  <c r="H10" i="70"/>
  <c r="H18" i="15"/>
  <c r="H102" i="55"/>
  <c r="G103" i="55" s="1"/>
  <c r="H29" i="15"/>
  <c r="H9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<sst xmlns="http://schemas.openxmlformats.org/spreadsheetml/2006/main" count="2321" uniqueCount="988">
  <si>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</si>
  <si>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</si>
  <si>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</si>
  <si>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</si>
  <si>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</si>
  <si>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</si>
  <si>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</si>
  <si>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</si>
  <si>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</si>
  <si>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</si>
  <si>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</si>
  <si>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</si>
  <si>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</si>
  <si>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</si>
  <si>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</si>
  <si>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</si>
  <si>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</si>
  <si>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</si>
  <si>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</si>
  <si>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</si>
  <si>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</si>
  <si>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</si>
  <si>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</si>
  <si>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</si>
  <si>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</si>
  <si>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</si>
  <si>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</si>
  <si>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</si>
  <si>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</si>
  <si>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</si>
  <si>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</si>
  <si>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</si>
  <si>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</si>
  <si>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</si>
  <si>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</si>
  <si>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</si>
  <si>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</si>
  <si>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</si>
  <si>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</si>
  <si>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</si>
  <si>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</si>
  <si>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</si>
  <si>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</si>
  <si>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</si>
  <si>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</si>
  <si>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</si>
  <si>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</si>
  <si>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</si>
  <si>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</si>
  <si>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</si>
  <si>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</si>
  <si>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</si>
  <si>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</si>
  <si>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</si>
  <si>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</si>
  <si>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</si>
  <si>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</si>
  <si>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</si>
  <si>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</si>
  <si>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</si>
  <si>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</si>
  <si>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</si>
  <si>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</si>
  <si>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</si>
  <si>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</si>
  <si>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</si>
  <si>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</si>
  <si>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</si>
  <si>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</si>
  <si>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</si>
  <si>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</si>
  <si>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</si>
  <si>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</si>
  <si>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</si>
  <si>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</si>
  <si>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</si>
  <si>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</si>
  <si>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</si>
  <si>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</si>
  <si>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</si>
  <si>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</si>
  <si>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</si>
  <si>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</si>
  <si>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</si>
  <si>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</si>
  <si>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</si>
  <si>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</si>
  <si>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</si>
  <si>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</si>
  <si>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</si>
  <si>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</si>
  <si>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</si>
  <si>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</si>
  <si>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</si>
  <si>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</si>
  <si>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</si>
  <si>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</si>
  <si>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</si>
  <si>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</si>
  <si>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</si>
  <si>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</si>
  <si>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</si>
  <si>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</si>
  <si>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</si>
  <si>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</si>
  <si>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</si>
  <si>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</si>
  <si>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</si>
  <si>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</si>
  <si>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</si>
  <si>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</si>
  <si>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</si>
  <si>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</si>
  <si>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</si>
  <si>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</si>
  <si>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</si>
  <si>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</si>
  <si>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</si>
  <si>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</si>
  <si>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</si>
  <si>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</si>
  <si>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</si>
  <si>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</si>
  <si>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</si>
  <si>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</si>
  <si>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</si>
  <si>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</si>
  <si>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</si>
  <si>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</si>
  <si>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</si>
  <si>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</si>
  <si>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</si>
  <si>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</si>
  <si>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</si>
  <si>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</si>
  <si>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</si>
  <si>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</si>
  <si>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</si>
  <si>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</si>
  <si>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</si>
  <si>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</si>
  <si>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</si>
  <si>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</si>
  <si>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</si>
  <si>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</si>
  <si>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</si>
  <si>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</si>
  <si>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</si>
  <si>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</si>
  <si>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</si>
  <si>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</si>
  <si>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</si>
  <si>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</si>
  <si>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</si>
  <si>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</si>
  <si>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</si>
  <si>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</si>
  <si>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</si>
  <si>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</si>
  <si>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</si>
  <si>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</si>
  <si>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</si>
  <si>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</si>
  <si>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</si>
  <si>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</si>
  <si>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</si>
  <si>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</si>
  <si>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</si>
  <si>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</si>
  <si>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</si>
  <si>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</si>
  <si>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</si>
  <si>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</si>
  <si>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</si>
  <si>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</si>
  <si>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</si>
  <si>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</si>
  <si>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</si>
  <si>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</si>
  <si>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</si>
  <si>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</si>
  <si>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</si>
  <si>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</si>
  <si>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</si>
  <si>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</si>
  <si>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</si>
  <si>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</si>
  <si>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</si>
  <si>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</si>
  <si>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</si>
  <si>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</si>
  <si>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</si>
  <si>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</si>
  <si>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</si>
  <si>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</si>
  <si>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</si>
  <si>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</si>
  <si>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</si>
  <si>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</si>
  <si>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</si>
  <si>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</si>
  <si>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</si>
  <si>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</si>
  <si>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</si>
  <si>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</si>
  <si>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</si>
  <si>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</si>
  <si>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</si>
  <si>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</si>
  <si>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</si>
  <si>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</si>
  <si>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</si>
  <si>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</si>
  <si>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</si>
  <si>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</si>
  <si>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</si>
  <si>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</si>
  <si>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</si>
  <si>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</si>
  <si>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</si>
  <si>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</si>
  <si>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</si>
  <si>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</si>
  <si>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</si>
  <si>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</si>
  <si>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</si>
  <si>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</si>
  <si>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</si>
  <si>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</si>
  <si>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</si>
  <si>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</si>
  <si>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</si>
  <si>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</si>
  <si>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</si>
  <si>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</si>
  <si>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</si>
  <si>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</si>
  <si>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</si>
  <si>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</si>
  <si>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</si>
  <si>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</si>
  <si>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</si>
  <si>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</si>
  <si>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</si>
  <si>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</si>
  <si>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</si>
  <si>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</si>
  <si>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</si>
  <si>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</si>
  <si>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</si>
  <si>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</si>
  <si>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</si>
  <si>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</si>
  <si>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</si>
  <si>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</si>
  <si>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</si>
  <si>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</si>
  <si>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</si>
  <si>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</si>
  <si>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</si>
  <si>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</si>
  <si>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</si>
  <si>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</si>
  <si>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</si>
  <si>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</si>
  <si>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</si>
  <si>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</si>
  <si>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</si>
  <si>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</si>
  <si>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</si>
  <si>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</si>
  <si>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</si>
  <si>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</si>
  <si>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</si>
  <si>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</si>
  <si>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</si>
  <si>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</si>
  <si>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</si>
  <si>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</si>
  <si>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</si>
  <si>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</si>
  <si>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</si>
  <si>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</si>
  <si>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</si>
  <si>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</si>
  <si>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</si>
  <si>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</si>
  <si>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</si>
  <si>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</si>
  <si>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</si>
  <si>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</si>
  <si>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</si>
  <si>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</si>
  <si>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</si>
  <si>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</si>
  <si>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</si>
  <si>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</si>
  <si>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</si>
  <si>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</si>
  <si>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</si>
  <si>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</si>
  <si>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</si>
  <si>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</si>
  <si>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</si>
  <si>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</si>
  <si>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</si>
  <si>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</si>
  <si>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</si>
  <si>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</si>
  <si>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</si>
  <si>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</si>
  <si>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</si>
  <si>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</si>
  <si>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</si>
  <si>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</si>
  <si>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</si>
  <si>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</si>
  <si>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</si>
  <si>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</si>
  <si>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</si>
  <si>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</si>
  <si>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</si>
  <si>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</si>
  <si>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</si>
  <si>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</si>
  <si>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</si>
  <si>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</si>
  <si>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</si>
  <si>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</si>
  <si>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</si>
  <si>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</si>
  <si>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</si>
  <si>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</si>
  <si>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</si>
  <si>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</si>
  <si>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</si>
  <si>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</si>
  <si>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</si>
  <si>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</si>
  <si>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</si>
  <si>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</si>
  <si>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</si>
  <si>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</si>
  <si>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</si>
  <si>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</si>
  <si>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</si>
  <si>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</si>
  <si>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</si>
  <si>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</si>
  <si>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</si>
  <si>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</si>
  <si>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</si>
  <si>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</si>
  <si>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</si>
  <si>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</si>
  <si>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</si>
  <si>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</si>
  <si>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</si>
  <si>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</si>
  <si>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</si>
  <si>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</si>
  <si>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</si>
  <si>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</si>
  <si>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</si>
  <si>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</si>
  <si>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</si>
  <si>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</si>
  <si>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</si>
  <si>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</si>
  <si>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</si>
  <si>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</si>
  <si>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</si>
  <si>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</si>
  <si>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</si>
  <si>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</si>
  <si>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</si>
  <si>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</si>
  <si>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</si>
  <si>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</si>
  <si>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</si>
  <si>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</si>
  <si>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</si>
  <si>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</si>
  <si>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</si>
  <si>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</si>
  <si>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</si>
  <si>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</si>
  <si>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</si>
  <si>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</si>
  <si>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</si>
  <si>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</si>
  <si>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</si>
  <si>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</si>
  <si>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</si>
  <si>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</si>
  <si>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</si>
  <si>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</si>
  <si>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</si>
  <si>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</si>
  <si>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</si>
  <si>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</si>
  <si>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</si>
  <si>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</si>
  <si>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</si>
  <si>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</si>
  <si>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</si>
  <si>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</si>
  <si>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</si>
  <si>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</si>
  <si>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</si>
  <si>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</si>
  <si>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</si>
  <si>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</si>
  <si>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</si>
  <si>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</si>
  <si>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</si>
  <si>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</si>
  <si>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</si>
  <si>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</si>
  <si>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</si>
  <si>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</si>
  <si>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</si>
  <si>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</si>
  <si>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</si>
  <si>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</si>
  <si>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</si>
  <si>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</si>
  <si>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</si>
  <si>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</si>
  <si>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</si>
  <si>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</si>
  <si>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</si>
  <si>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</si>
  <si>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</si>
  <si>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</si>
  <si>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</si>
  <si>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</si>
  <si>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</si>
  <si>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</si>
  <si>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</si>
  <si>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</si>
  <si>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</si>
  <si>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</si>
  <si>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</si>
  <si>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</si>
  <si>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</si>
  <si>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</si>
  <si>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</si>
  <si>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</si>
  <si>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</si>
  <si>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</si>
  <si>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</si>
  <si>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</si>
  <si>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</si>
  <si>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</si>
  <si>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</si>
  <si>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</si>
  <si>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</si>
  <si>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</si>
  <si>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</si>
  <si>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</si>
  <si>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</si>
  <si>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</si>
  <si>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</si>
  <si>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</si>
  <si>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</si>
  <si>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</si>
  <si>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</si>
  <si>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</si>
  <si>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</si>
  <si>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</si>
  <si>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</si>
  <si>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</si>
  <si>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</si>
  <si>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</si>
  <si>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</si>
  <si>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</si>
  <si>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</si>
  <si>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</si>
  <si>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</si>
  <si>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</si>
  <si>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</si>
  <si>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</si>
  <si>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</si>
  <si>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</si>
  <si>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</si>
  <si>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</si>
  <si>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</si>
  <si>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</si>
  <si>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</si>
  <si>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</si>
  <si>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</si>
  <si>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</si>
  <si>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</si>
  <si>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</si>
  <si>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</si>
  <si>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</si>
  <si>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</si>
  <si>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</si>
  <si>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</si>
  <si>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</si>
  <si>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</si>
  <si>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</si>
  <si>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</si>
  <si>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</si>
  <si>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</si>
  <si>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</si>
  <si>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</si>
  <si>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</si>
  <si>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</si>
  <si>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</si>
  <si>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</si>
  <si>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</si>
  <si>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</si>
  <si>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</si>
  <si>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</si>
  <si>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</si>
  <si>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</si>
  <si>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</si>
  <si>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</si>
  <si>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</si>
  <si>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</si>
  <si>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</si>
  <si>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</si>
  <si>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</si>
  <si>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</si>
  <si>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</si>
  <si>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</si>
  <si>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</si>
  <si>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</si>
  <si>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</si>
  <si>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</si>
  <si>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</si>
  <si>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</si>
  <si>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</si>
  <si>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</si>
  <si>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</si>
  <si>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</si>
  <si>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</si>
  <si>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</si>
  <si>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</si>
  <si>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</si>
  <si>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</si>
  <si>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</si>
  <si>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</si>
  <si>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</si>
  <si>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</si>
  <si>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</si>
  <si>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</si>
  <si>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</si>
  <si>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</si>
  <si>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</si>
  <si>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</si>
  <si>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</si>
  <si>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</si>
  <si>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</si>
  <si>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</si>
  <si>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</si>
  <si>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</si>
  <si>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</si>
  <si>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</si>
  <si>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</si>
  <si>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</si>
  <si>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</si>
  <si>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</si>
  <si>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</si>
  <si>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</si>
  <si>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</si>
  <si>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</si>
  <si>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</si>
  <si>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</si>
  <si>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</si>
  <si>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</si>
  <si>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</si>
  <si>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</si>
  <si>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</si>
  <si>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</si>
  <si>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</si>
  <si>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</si>
  <si>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</si>
  <si>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</si>
  <si>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</si>
  <si>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</si>
  <si>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</si>
  <si>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</si>
  <si>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</si>
  <si>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</si>
  <si>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</si>
  <si>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</si>
  <si>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</si>
  <si>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</si>
  <si>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</si>
  <si>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</si>
  <si>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</si>
  <si>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</si>
  <si>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</si>
  <si>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</si>
  <si>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</si>
  <si>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</si>
  <si>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</si>
  <si>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</si>
  <si>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</si>
  <si>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</si>
  <si>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</si>
  <si>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</si>
  <si>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</si>
  <si>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</si>
  <si>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</si>
  <si>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</si>
  <si>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</si>
  <si>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</si>
  <si>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</si>
  <si>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</si>
  <si>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</si>
  <si>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</si>
  <si>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</si>
  <si>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</si>
  <si>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</si>
  <si>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</si>
  <si>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</si>
  <si>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</si>
  <si>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</si>
  <si>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</si>
  <si>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</si>
  <si>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</si>
  <si>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</si>
  <si>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</si>
  <si>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</si>
  <si>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</si>
  <si>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</si>
  <si>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</si>
  <si>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</si>
  <si>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</si>
  <si>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</si>
  <si>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</si>
  <si>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</si>
  <si>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</si>
  <si>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</si>
  <si>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</si>
  <si>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</si>
  <si>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</si>
  <si>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</si>
  <si>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</si>
  <si>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</si>
  <si>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</si>
  <si>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</si>
  <si>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</si>
  <si>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</si>
  <si>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</si>
  <si>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</si>
  <si>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</si>
  <si>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</si>
  <si>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</si>
  <si>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</si>
  <si>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</si>
  <si>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</si>
  <si>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</si>
  <si>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</si>
  <si>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</si>
  <si>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</si>
  <si>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</si>
  <si>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</si>
  <si>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</si>
  <si>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</si>
  <si>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</si>
  <si>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</si>
  <si>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</si>
  <si>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</si>
  <si>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</si>
  <si>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</si>
  <si>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</si>
  <si>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</si>
  <si>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</si>
  <si>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</si>
  <si>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</si>
  <si>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</si>
  <si>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</si>
  <si>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</si>
  <si>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</si>
  <si>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</si>
  <si>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</si>
  <si>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</si>
  <si>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</si>
  <si>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</si>
  <si>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</si>
  <si>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</si>
  <si>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</si>
  <si>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</si>
  <si>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</si>
  <si>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</si>
  <si>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</si>
  <si>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</si>
  <si>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</si>
  <si>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</si>
  <si>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</si>
  <si>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</si>
  <si>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</si>
  <si>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</si>
  <si>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</si>
  <si>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</si>
  <si>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</si>
  <si>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</si>
  <si>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</si>
  <si>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</si>
  <si>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</si>
  <si>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</si>
  <si>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</si>
  <si>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</si>
  <si>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</si>
  <si>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</si>
  <si>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</si>
  <si>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</si>
  <si>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</si>
  <si>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</si>
  <si>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</si>
  <si>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</si>
  <si>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</si>
  <si>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</si>
  <si>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</si>
  <si>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</si>
  <si>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</si>
  <si>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</si>
  <si>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</si>
  <si>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</si>
  <si>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</si>
  <si>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</si>
  <si>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</si>
  <si>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</si>
  <si>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</si>
  <si>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</si>
  <si>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</si>
  <si>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</si>
  <si>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</si>
  <si>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</si>
  <si>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</si>
  <si>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</si>
  <si>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</si>
  <si>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</si>
  <si>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</si>
  <si>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</si>
  <si>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</si>
  <si>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</si>
  <si>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</si>
  <si>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</si>
  <si>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</si>
  <si>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</si>
  <si>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</si>
  <si>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</si>
  <si>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</si>
  <si>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</si>
  <si>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</si>
  <si>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</si>
  <si>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</si>
  <si>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</si>
  <si>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</si>
  <si>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</si>
  <si>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</si>
  <si>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</si>
  <si>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</si>
  <si>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</si>
  <si>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</si>
  <si>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</si>
  <si>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</si>
  <si>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</si>
  <si>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</si>
  <si>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</si>
  <si>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</si>
  <si>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</si>
  <si>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</si>
  <si>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</si>
  <si>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</si>
  <si>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</si>
  <si>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</si>
  <si>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</si>
  <si>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</si>
  <si>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</si>
  <si>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</si>
  <si>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</si>
  <si>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</si>
  <si>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</si>
  <si>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</si>
  <si>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</si>
  <si>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</si>
  <si>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</si>
  <si>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</si>
  <si>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</si>
  <si>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</si>
  <si>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</si>
  <si>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</si>
  <si>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</si>
  <si>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</si>
  <si>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</si>
  <si>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</si>
  <si>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</si>
  <si>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</si>
  <si>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</si>
  <si>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</si>
  <si>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</si>
  <si>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</si>
  <si>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</si>
  <si>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</si>
  <si>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</si>
  <si>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</si>
  <si>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</si>
  <si>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</si>
  <si>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</si>
  <si>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</si>
  <si>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</si>
  <si>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</si>
  <si>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</si>
  <si>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</si>
  <si>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</si>
  <si>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</si>
  <si>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</si>
  <si>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</si>
  <si>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</si>
  <si>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</si>
  <si>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</si>
  <si>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</si>
  <si>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</si>
  <si>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</si>
  <si>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</si>
  <si>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</si>
  <si>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</si>
  <si>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</si>
  <si>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</si>
  <si>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</si>
  <si>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</si>
  <si>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</si>
  <si>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</si>
  <si>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</si>
  <si>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</si>
  <si>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</si>
  <si>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</si>
  <si>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</si>
  <si>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</si>
  <si>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</si>
  <si>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</si>
  <si>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</si>
  <si>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</si>
  <si>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</si>
  <si>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</si>
  <si>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</si>
  <si>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</si>
  <si>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</si>
  <si>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</si>
  <si>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</si>
  <si>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</si>
  <si>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</si>
  <si>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</si>
  <si>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</si>
  <si>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</si>
  <si>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</si>
  <si>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</si>
  <si>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</si>
  <si>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</si>
  <si>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</si>
  <si>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</si>
  <si>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</si>
  <si>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</si>
  <si>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</si>
  <si>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</si>
  <si>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</si>
  <si>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</si>
  <si>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</si>
  <si>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</si>
  <si>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</si>
  <si>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</si>
  <si>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</si>
  <si>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</si>
  <si>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</si>
  <si>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</si>
  <si>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</si>
  <si>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</si>
  <si>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</si>
  <si>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</si>
  <si>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</si>
  <si>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</si>
  <si>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</si>
  <si>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</si>
  <si>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</si>
  <si>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</si>
  <si>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</si>
  <si>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</si>
  <si>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</si>
  <si>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</si>
  <si>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</si>
  <si>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</si>
  <si>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</si>
  <si>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</si>
  <si>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</si>
  <si>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</si>
  <si>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</si>
  <si>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</si>
  <si>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</si>
  <si>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</si>
  <si>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</si>
  <si>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</si>
  <si>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</si>
  <si>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</si>
  <si>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</si>
  <si>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</si>
  <si>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</si>
  <si>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</si>
  <si>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</si>
  <si>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</si>
  <si>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</si>
  <si>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</si>
  <si>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</si>
  <si>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</si>
  <si>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</si>
  <si>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</si>
  <si>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</si>
  <si>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</si>
  <si>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</si>
  <si>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</si>
  <si>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</si>
  <si>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</si>
  <si>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</si>
  <si>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</si>
  <si>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</si>
  <si>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</si>
  <si>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</si>
  <si>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</si>
  <si>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</si>
  <si>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</si>
  <si>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</si>
  <si>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</si>
  <si>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</si>
  <si>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</si>
  <si>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</si>
  <si>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</si>
  <si>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</si>
  <si>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TNHH Nordtc Country Home Việt Nam</t>
  </si>
  <si>
    <t>Cty CP Đầu Tư Xây Dựng Địa Ốc FDC</t>
  </si>
  <si>
    <t>Cty CP Đầu Tư Xây Dựng &amp; Kinh Doanh Địa Ốc Hoà Bình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</si>
  <si>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</si>
  <si>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</si>
  <si>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</si>
  <si>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</si>
  <si>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</si>
  <si>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</si>
  <si>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</si>
  <si>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Công Nghiệp Trung Trấn Việt Nam</t>
  </si>
  <si>
    <t>Cty TNHH Đá Xanh</t>
  </si>
  <si>
    <t>Cty TNHH Yaban Chain Industrial Việt Nam</t>
  </si>
  <si>
    <t>Cty TNHH Khang Yến</t>
  </si>
  <si>
    <t>Cty TNHH Young Jin Vinh</t>
  </si>
  <si>
    <t>Cty TNHH Jong Jin Vina</t>
  </si>
  <si>
    <t>Cty TNHH MTV Thương Mại Tông A Dũng</t>
  </si>
  <si>
    <t>Chi Nhánh Cty CP KT Vifa</t>
  </si>
  <si>
    <t>Cty TNHH An Cơ Bình Dương</t>
  </si>
  <si>
    <t>Cty TNHH MTV Bao Bì Hoà Thắng</t>
  </si>
  <si>
    <t>Cty CP Vina Ong</t>
  </si>
  <si>
    <t>Cty TNHH TM Và SX Greensink</t>
  </si>
  <si>
    <t>Cty TNHH MTV TM Tô Nga Dũng</t>
  </si>
  <si>
    <t>Cty TNHH Tường Huy</t>
  </si>
  <si>
    <t>Cty TNHH Bao Bì Tân Nguyên</t>
  </si>
  <si>
    <t>Cty TNHH Bao Bì Hoà Thắng</t>
  </si>
  <si>
    <t>VCB</t>
  </si>
  <si>
    <t>Cty TNHH Shiogai Seiki VN</t>
  </si>
  <si>
    <t>Cty TNHH Chemtech</t>
  </si>
  <si>
    <t>156</t>
  </si>
  <si>
    <t>Hàng hóa</t>
  </si>
  <si>
    <t>NĂM 2012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</si>
  <si>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</si>
  <si>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</si>
  <si>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</si>
  <si>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</si>
  <si>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</si>
  <si>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</si>
  <si>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</si>
  <si>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</si>
  <si>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Cty TNHH SX TM Bao Bì Giấy Nam Long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</si>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</sst>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C13" sqref="C13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964</v>
      </c>
      <c r="E6" s="631"/>
      <c r="F6" s="631"/>
      <c r="G6" s="631"/>
      <c r="H6" s="631"/>
    </row>
    <row r="7" spans="1:16" ht="6.75" customHeight="1"/>
    <row r="8" spans="1:16" ht="21.75" customHeight="1">
      <c r="A8" s="887" t="s">
        <v>910</v>
      </c>
      <c r="B8" s="887" t="s">
        <v>364</v>
      </c>
      <c r="C8" s="883" t="s">
        <v>37</v>
      </c>
      <c r="D8" s="884"/>
      <c r="E8" s="883" t="s">
        <v>38</v>
      </c>
      <c r="F8" s="884"/>
      <c r="G8" s="883" t="s">
        <v>365</v>
      </c>
      <c r="H8" s="884"/>
    </row>
    <row r="9" spans="1:16" ht="21.75" customHeight="1">
      <c r="A9" s="888"/>
      <c r="B9" s="88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0</v>
      </c>
      <c r="F10" s="636">
        <f t="array" ref="F10">SUM(IF(A10=KHC,TH))</f>
        <v>0</v>
      </c>
      <c r="G10" s="637">
        <f>MAX(C10+E10-D10-F10,0)</f>
        <v>0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0</v>
      </c>
      <c r="F11" s="640">
        <f t="shared" si="0"/>
        <v>0</v>
      </c>
      <c r="G11" s="640">
        <f t="shared" si="0"/>
        <v>0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953056</v>
      </c>
      <c r="D12" s="636">
        <v>0</v>
      </c>
      <c r="E12" s="636">
        <f t="array" ref="E12">SUM(IF(A12=KHN,TH))</f>
        <v>0</v>
      </c>
      <c r="F12" s="636">
        <f t="array" ref="F12">SUM(IF(A12=KHC,TH))</f>
        <v>0</v>
      </c>
      <c r="G12" s="637">
        <f>MAX(C12+E12-D12-F12,0)</f>
        <v>953056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953056</v>
      </c>
      <c r="D13" s="640">
        <f t="shared" si="1"/>
        <v>0</v>
      </c>
      <c r="E13" s="640">
        <f t="shared" si="1"/>
        <v>0</v>
      </c>
      <c r="F13" s="640">
        <f t="shared" si="1"/>
        <v>0</v>
      </c>
      <c r="G13" s="640">
        <f t="shared" si="1"/>
        <v>953056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0</v>
      </c>
      <c r="G14" s="640">
        <f>MAX(C14+E14-D14-F14,0)</f>
        <v>0</v>
      </c>
      <c r="H14" s="640">
        <f>MAX(D14+F14-E14-C14,0)</f>
        <v>0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0</v>
      </c>
      <c r="F15" s="636">
        <f t="array" ref="F15">SUM(IF(A15=KHC,TH))</f>
        <v>0</v>
      </c>
      <c r="G15" s="637">
        <f>MAX(C15+E15-D15-F15,0)</f>
        <v>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0</v>
      </c>
      <c r="F16" s="640">
        <f t="shared" si="2"/>
        <v>0</v>
      </c>
      <c r="G16" s="640">
        <f t="shared" si="2"/>
        <v>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962</v>
      </c>
      <c r="B25" s="639" t="s">
        <v>963</v>
      </c>
      <c r="C25" s="640"/>
      <c r="D25" s="640"/>
      <c r="E25" s="641">
        <f t="array" ref="E25">SUM(IF(A25=KHN,TH))</f>
        <v>0</v>
      </c>
      <c r="F25" s="641">
        <f t="array" ref="F25">SUM(IF(A25=KHC,TH))</f>
        <v>0</v>
      </c>
      <c r="G25" s="640">
        <f t="shared" si="3"/>
        <v>0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0</v>
      </c>
      <c r="F35" s="641">
        <f t="array" ref="F35">SUM(IF(A35=KHC,TH))</f>
        <v>0</v>
      </c>
      <c r="G35" s="640">
        <f t="shared" si="3"/>
        <v>0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0</v>
      </c>
      <c r="F41" s="640">
        <f t="shared" si="11"/>
        <v>0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0</v>
      </c>
      <c r="F44" s="636">
        <f t="array" ref="F44">SUM(IF(A44=KHC,TH))</f>
        <v>0</v>
      </c>
      <c r="G44" s="636">
        <f t="shared" si="12"/>
        <v>0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0</v>
      </c>
      <c r="F45" s="640">
        <f t="shared" si="14"/>
        <v>0</v>
      </c>
      <c r="G45" s="640">
        <f t="shared" si="14"/>
        <v>0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SUM(IF(A49=TH!$L$10:$L$2796,TH!$K$10:$K$2796))</f>
        <v>0</v>
      </c>
      <c r="F49" s="636">
        <f t="array" ref="F49">SUM(IF(A49=TH!$M$10:$M$2796,TH!$K$10:$K$2796))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0</v>
      </c>
      <c r="F54" s="641">
        <f t="array" ref="F54">SUM(IF(A54=KHC,TH))</f>
        <v>0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0</v>
      </c>
      <c r="F58" s="641">
        <f t="array" ref="F58">SUM(IF(A58=KHC,TH))</f>
        <v>0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0</v>
      </c>
      <c r="F62" s="652">
        <f t="array" ref="F62">SUM(IF(A62=TH!$M$10:$M$2796,TH!$K$10:$K$2796))</f>
        <v>0</v>
      </c>
      <c r="G62" s="640"/>
      <c r="H62" s="640"/>
      <c r="I62" s="161">
        <f t="shared" si="17"/>
        <v>0</v>
      </c>
    </row>
    <row r="63" spans="1:10" s="161" customFormat="1" ht="17.25" customHeight="1">
      <c r="A63" s="885" t="s">
        <v>39</v>
      </c>
      <c r="B63" s="886"/>
      <c r="C63" s="653">
        <f>C11+C13+C14+C16+C18+C22+C23+C24+C25+C29+C34+C35+C41+C43+C45+C47+C50+C53+C54+C55+C56+C57+C58+C59+C60+C61+C62+C23+C31+C19</f>
        <v>953056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0</v>
      </c>
      <c r="F63" s="653">
        <f t="shared" si="18"/>
        <v>0</v>
      </c>
      <c r="G63" s="653">
        <f t="shared" si="18"/>
        <v>953056</v>
      </c>
      <c r="H63" s="653">
        <f t="shared" si="18"/>
        <v>0</v>
      </c>
    </row>
    <row r="64" spans="1:10">
      <c r="E64" s="654"/>
      <c r="F64" s="655"/>
    </row>
    <row r="65" spans="5:8">
      <c r="E65" s="655"/>
      <c r="H65" s="655">
        <f>G63-H63</f>
        <v>953056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06"/>
  <sheetViews>
    <sheetView tabSelected="1" topLeftCell="A7" zoomScaleNormal="100" workbookViewId="0">
      <pane ySplit="3" topLeftCell="A10" activePane="bottomLeft" state="frozen"/>
      <selection activeCell="A7" sqref="A7"/>
      <selection pane="bottomLeft" activeCell="D26" sqref="D26:D228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90" t="s">
        <v>93</v>
      </c>
      <c r="D4" s="890"/>
      <c r="E4" s="890"/>
      <c r="F4" s="890"/>
      <c r="G4" s="890"/>
      <c r="H4" s="890"/>
      <c r="I4" s="890"/>
      <c r="J4" s="890"/>
      <c r="K4" s="890"/>
      <c r="L4" s="890"/>
      <c r="M4" s="890"/>
    </row>
    <row r="5" spans="1:27" ht="14.25">
      <c r="B5" s="42"/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6" t="s">
        <v>117</v>
      </c>
      <c r="B7" s="898" t="s">
        <v>101</v>
      </c>
      <c r="C7" s="892" t="s">
        <v>20</v>
      </c>
      <c r="D7" s="894" t="s">
        <v>1</v>
      </c>
      <c r="E7" s="895"/>
      <c r="F7" s="892" t="s">
        <v>0</v>
      </c>
      <c r="G7" s="898" t="s">
        <v>116</v>
      </c>
      <c r="H7" s="908" t="s">
        <v>44</v>
      </c>
      <c r="I7" s="914" t="s">
        <v>268</v>
      </c>
      <c r="J7" s="915"/>
      <c r="K7" s="892" t="s">
        <v>157</v>
      </c>
      <c r="L7" s="896" t="s">
        <v>94</v>
      </c>
      <c r="M7" s="897"/>
      <c r="N7" s="912" t="s">
        <v>576</v>
      </c>
      <c r="O7" s="900" t="s">
        <v>47</v>
      </c>
      <c r="P7" s="901"/>
      <c r="Q7" s="902"/>
      <c r="R7" s="900" t="s">
        <v>51</v>
      </c>
      <c r="S7" s="901"/>
      <c r="T7" s="902"/>
      <c r="U7" s="912" t="s">
        <v>575</v>
      </c>
      <c r="V7" s="910" t="str">
        <f>CTTK!$E$7</f>
        <v>642</v>
      </c>
      <c r="W7" s="889" t="s">
        <v>163</v>
      </c>
      <c r="X7" s="889"/>
      <c r="Y7" s="889"/>
      <c r="Z7" s="889" t="s">
        <v>363</v>
      </c>
      <c r="AA7" s="835"/>
    </row>
    <row r="8" spans="1:27" ht="24.75" customHeight="1">
      <c r="A8" s="907"/>
      <c r="B8" s="899"/>
      <c r="C8" s="893"/>
      <c r="D8" s="872" t="s">
        <v>15</v>
      </c>
      <c r="E8" s="871" t="s">
        <v>32</v>
      </c>
      <c r="F8" s="893"/>
      <c r="G8" s="899"/>
      <c r="H8" s="909"/>
      <c r="I8" s="870" t="s">
        <v>206</v>
      </c>
      <c r="J8" s="870" t="s">
        <v>207</v>
      </c>
      <c r="K8" s="893"/>
      <c r="L8" s="873" t="s">
        <v>22</v>
      </c>
      <c r="M8" s="873" t="s">
        <v>23</v>
      </c>
      <c r="N8" s="913"/>
      <c r="O8" s="903"/>
      <c r="P8" s="904"/>
      <c r="Q8" s="905"/>
      <c r="R8" s="903"/>
      <c r="S8" s="904"/>
      <c r="T8" s="905"/>
      <c r="U8" s="913"/>
      <c r="V8" s="911"/>
      <c r="W8" s="889"/>
      <c r="X8" s="889"/>
      <c r="Y8" s="889"/>
      <c r="Z8" s="889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42369</v>
      </c>
      <c r="D10" s="48" t="s">
        <v>95</v>
      </c>
      <c r="E10" s="48">
        <v>42369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42369</v>
      </c>
      <c r="D11" s="48" t="s">
        <v>95</v>
      </c>
      <c r="E11" s="48">
        <v>42369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42369</v>
      </c>
      <c r="D12" s="48" t="s">
        <v>95</v>
      </c>
      <c r="E12" s="48">
        <v>42369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42369</v>
      </c>
      <c r="D13" s="48" t="s">
        <v>95</v>
      </c>
      <c r="E13" s="48">
        <v>42369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42369</v>
      </c>
      <c r="D14" s="48" t="s">
        <v>95</v>
      </c>
      <c r="E14" s="48">
        <v>42369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42369</v>
      </c>
      <c r="D15" s="48" t="s">
        <v>95</v>
      </c>
      <c r="E15" s="48">
        <v>42369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42369</v>
      </c>
      <c r="D16" s="48" t="s">
        <v>95</v>
      </c>
      <c r="E16" s="48">
        <v>42369</v>
      </c>
      <c r="F16" s="49" t="s">
        <v>97</v>
      </c>
      <c r="G16" s="875"/>
      <c r="H16" s="50"/>
      <c r="I16" s="251"/>
      <c r="J16" s="251"/>
      <c r="K16" s="51">
        <f>SUMIF(KHN,M16,TH)</f>
        <v>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28" s="692" customFormat="1" ht="15.75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42369</v>
      </c>
      <c r="D17" s="48" t="s">
        <v>95</v>
      </c>
      <c r="E17" s="48">
        <v>42369</v>
      </c>
      <c r="F17" s="49" t="s">
        <v>98</v>
      </c>
      <c r="G17" s="875"/>
      <c r="H17" s="50"/>
      <c r="I17" s="251"/>
      <c r="J17" s="251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28" s="692" customFormat="1" ht="15.75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42369</v>
      </c>
      <c r="D18" s="48" t="s">
        <v>95</v>
      </c>
      <c r="E18" s="48">
        <v>42369</v>
      </c>
      <c r="F18" s="49" t="s">
        <v>939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28" s="692" customFormat="1" ht="15.75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42369</v>
      </c>
      <c r="D19" s="48" t="s">
        <v>95</v>
      </c>
      <c r="E19" s="48">
        <v>42369</v>
      </c>
      <c r="F19" s="49" t="s">
        <v>940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28" s="692" customFormat="1" ht="15.75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42369</v>
      </c>
      <c r="D20" s="48" t="s">
        <v>95</v>
      </c>
      <c r="E20" s="48">
        <v>42369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28" s="692" customFormat="1" ht="15.75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42369</v>
      </c>
      <c r="D21" s="48" t="s">
        <v>95</v>
      </c>
      <c r="E21" s="48">
        <v>42369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28" s="692" customFormat="1" ht="15.75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42369</v>
      </c>
      <c r="D22" s="48" t="s">
        <v>95</v>
      </c>
      <c r="E22" s="48">
        <v>42369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28" s="692" customFormat="1" ht="15.75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28" s="692" customFormat="1" ht="15.75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28" s="692" customFormat="1" ht="15.75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28" ht="15.75" customHeight="1">
      <c r="A26" s="869" t="str">
        <f>IF(B26&lt;&gt;"",IF(AND(B26&gt;=_TM1,B26&lt;=_TM2,OR(TH!L26="1111",TH!M26="1111")),TH!D26,""),"")</f>
        <v/>
      </c>
      <c r="B26" s="36">
        <f t="shared" ref="B26:B43" si="5">IF(C26&lt;&gt;"",MONTH(C26),"")</f>
        <v>1</v>
      </c>
      <c r="C26" s="190">
        <f>E26</f>
        <v>0</v>
      </c>
      <c r="D26" s="190"/>
      <c r="E26" s="183"/>
      <c r="F26" s="191"/>
      <c r="G26" s="876"/>
      <c r="H26" s="204"/>
      <c r="I26" s="253"/>
      <c r="J26" s="253"/>
      <c r="K26" s="38"/>
      <c r="L26" s="193"/>
      <c r="M26" s="193"/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8"/>
      <c r="AB26" s="587"/>
    </row>
    <row r="27" spans="1:28" ht="15.75" customHeight="1">
      <c r="A27" s="869" t="str">
        <f>IF(B27&lt;&gt;"",IF(AND(B27&gt;=_TM1,B27&lt;=_TM2,OR(TH!L27="1111",TH!M27="1111")),TH!D27,""),"")</f>
        <v/>
      </c>
      <c r="B27" s="36">
        <f t="shared" si="5"/>
        <v>1</v>
      </c>
      <c r="C27" s="190">
        <f t="shared" ref="C27:C90" si="6">E27</f>
        <v>0</v>
      </c>
      <c r="D27" s="190"/>
      <c r="E27" s="183"/>
      <c r="F27" s="191"/>
      <c r="G27" s="876"/>
      <c r="H27" s="204"/>
      <c r="I27" s="253"/>
      <c r="J27" s="253"/>
      <c r="K27" s="38"/>
      <c r="L27" s="193"/>
      <c r="M27" s="193"/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8"/>
      <c r="AB27" s="587"/>
    </row>
    <row r="28" spans="1:28" ht="15.75" customHeight="1">
      <c r="A28" s="869" t="str">
        <f>IF(B28&lt;&gt;"",IF(AND(B28&gt;=_TM1,B28&lt;=_TM2,OR(TH!L28="1111",TH!M28="1111")),TH!D28,""),"")</f>
        <v/>
      </c>
      <c r="B28" s="36">
        <f t="shared" si="5"/>
        <v>1</v>
      </c>
      <c r="C28" s="190">
        <f t="shared" si="6"/>
        <v>0</v>
      </c>
      <c r="D28" s="190"/>
      <c r="E28" s="183"/>
      <c r="F28" s="191"/>
      <c r="G28" s="876"/>
      <c r="H28" s="204"/>
      <c r="I28" s="253"/>
      <c r="J28" s="253"/>
      <c r="K28" s="38"/>
      <c r="L28" s="193"/>
      <c r="M28" s="193"/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8"/>
      <c r="AB28" s="587"/>
    </row>
    <row r="29" spans="1:28" ht="15.75" customHeight="1">
      <c r="A29" s="869" t="str">
        <f>IF(B29&lt;&gt;"",IF(AND(B29&gt;=_TM1,B29&lt;=_TM2,OR(TH!L29="1111",TH!M29="1111")),TH!D29,""),"")</f>
        <v/>
      </c>
      <c r="B29" s="36">
        <f t="shared" si="5"/>
        <v>1</v>
      </c>
      <c r="C29" s="190">
        <f t="shared" si="6"/>
        <v>0</v>
      </c>
      <c r="D29" s="190"/>
      <c r="E29" s="183"/>
      <c r="F29" s="191"/>
      <c r="G29" s="876"/>
      <c r="H29" s="204"/>
      <c r="I29" s="253"/>
      <c r="J29" s="253"/>
      <c r="K29" s="38"/>
      <c r="L29" s="193"/>
      <c r="M29" s="193"/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28" ht="15.75" customHeight="1">
      <c r="A30" s="869" t="str">
        <f>IF(B30&lt;&gt;"",IF(AND(B30&gt;=_TM1,B30&lt;=_TM2,OR(TH!L30="1111",TH!M30="1111")),TH!D30,""),"")</f>
        <v/>
      </c>
      <c r="B30" s="36">
        <f t="shared" si="5"/>
        <v>1</v>
      </c>
      <c r="C30" s="190">
        <f t="shared" si="6"/>
        <v>0</v>
      </c>
      <c r="D30" s="190"/>
      <c r="E30" s="183"/>
      <c r="F30" s="191"/>
      <c r="G30" s="876"/>
      <c r="H30" s="192"/>
      <c r="I30" s="253"/>
      <c r="J30" s="253"/>
      <c r="K30" s="595"/>
      <c r="L30" s="193"/>
      <c r="M30" s="193"/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</row>
    <row r="31" spans="1:28" ht="15.75" customHeight="1">
      <c r="A31" s="869" t="str">
        <f>IF(B31&lt;&gt;"",IF(AND(B31&gt;=_TM1,B31&lt;=_TM2,OR(TH!L31="1111",TH!M31="1111")),TH!D31,""),"")</f>
        <v/>
      </c>
      <c r="B31" s="36">
        <f t="shared" si="5"/>
        <v>1</v>
      </c>
      <c r="C31" s="190">
        <f t="shared" si="6"/>
        <v>0</v>
      </c>
      <c r="D31" s="190"/>
      <c r="E31" s="183"/>
      <c r="F31" s="191"/>
      <c r="G31" s="876"/>
      <c r="H31" s="204"/>
      <c r="I31" s="253"/>
      <c r="J31" s="253"/>
      <c r="K31" s="38"/>
      <c r="L31" s="193"/>
      <c r="M31" s="193"/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28" ht="15.75" customHeight="1">
      <c r="A32" s="869" t="str">
        <f>IF(B32&lt;&gt;"",IF(AND(B32&gt;=_TM1,B32&lt;=_TM2,OR(TH!L32="1111",TH!M32="1111")),TH!D32,""),"")</f>
        <v/>
      </c>
      <c r="B32" s="36">
        <f t="shared" si="5"/>
        <v>1</v>
      </c>
      <c r="C32" s="190">
        <f t="shared" si="6"/>
        <v>0</v>
      </c>
      <c r="D32" s="190"/>
      <c r="E32" s="183"/>
      <c r="F32" s="191"/>
      <c r="G32" s="876"/>
      <c r="H32" s="204"/>
      <c r="I32" s="253"/>
      <c r="J32" s="253"/>
      <c r="K32" s="38"/>
      <c r="L32" s="193"/>
      <c r="M32" s="193"/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</row>
    <row r="33" spans="1:28" ht="15.75" customHeight="1">
      <c r="A33" s="869" t="str">
        <f>IF(B33&lt;&gt;"",IF(AND(B33&gt;=_TM1,B33&lt;=_TM2,OR(TH!L33="1111",TH!M33="1111")),TH!D33,""),"")</f>
        <v/>
      </c>
      <c r="B33" s="36">
        <f t="shared" si="5"/>
        <v>1</v>
      </c>
      <c r="C33" s="190">
        <f t="shared" si="6"/>
        <v>0</v>
      </c>
      <c r="D33" s="190"/>
      <c r="E33" s="183"/>
      <c r="F33" s="191"/>
      <c r="G33" s="876"/>
      <c r="H33" s="204"/>
      <c r="I33" s="253"/>
      <c r="J33" s="253"/>
      <c r="K33" s="38"/>
      <c r="L33" s="193"/>
      <c r="M33" s="193"/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</row>
    <row r="34" spans="1:28" ht="15.75" customHeight="1">
      <c r="A34" s="869" t="str">
        <f>IF(B34&lt;&gt;"",IF(AND(B34&gt;=_TM1,B34&lt;=_TM2,OR(TH!L34="1111",TH!M34="1111")),TH!D34,""),"")</f>
        <v/>
      </c>
      <c r="B34" s="36">
        <f t="shared" si="5"/>
        <v>1</v>
      </c>
      <c r="C34" s="190">
        <f t="shared" si="6"/>
        <v>0</v>
      </c>
      <c r="D34" s="190"/>
      <c r="E34" s="183"/>
      <c r="F34" s="191"/>
      <c r="G34" s="876"/>
      <c r="H34" s="7"/>
      <c r="I34" s="253"/>
      <c r="J34" s="253"/>
      <c r="K34" s="38"/>
      <c r="L34" s="193"/>
      <c r="M34" s="193"/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68"/>
      <c r="AB34" s="587"/>
    </row>
    <row r="35" spans="1:28" ht="15.75" customHeight="1">
      <c r="A35" s="869" t="str">
        <f>IF(B35&lt;&gt;"",IF(AND(B35&gt;=_TM1,B35&lt;=_TM2,OR(TH!L35="1111",TH!M35="1111")),TH!D35,""),"")</f>
        <v/>
      </c>
      <c r="B35" s="36">
        <f t="shared" si="5"/>
        <v>1</v>
      </c>
      <c r="C35" s="190">
        <f t="shared" si="6"/>
        <v>0</v>
      </c>
      <c r="D35" s="190"/>
      <c r="E35" s="183"/>
      <c r="F35" s="188"/>
      <c r="G35" s="876"/>
      <c r="H35" s="7"/>
      <c r="I35" s="253"/>
      <c r="J35" s="253"/>
      <c r="K35" s="38"/>
      <c r="L35" s="193"/>
      <c r="M35" s="193"/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68"/>
      <c r="AB35" s="587"/>
    </row>
    <row r="36" spans="1:28" ht="15.75" customHeight="1">
      <c r="A36" s="869" t="str">
        <f>IF(B36&lt;&gt;"",IF(AND(B36&gt;=_TM1,B36&lt;=_TM2,OR(TH!L36="1111",TH!M36="1111")),TH!D36,""),"")</f>
        <v/>
      </c>
      <c r="B36" s="36">
        <f t="shared" si="5"/>
        <v>1</v>
      </c>
      <c r="C36" s="190">
        <f t="shared" si="6"/>
        <v>0</v>
      </c>
      <c r="D36" s="190"/>
      <c r="E36" s="183"/>
      <c r="F36" s="188"/>
      <c r="G36" s="876"/>
      <c r="H36" s="7"/>
      <c r="I36" s="253"/>
      <c r="J36" s="253"/>
      <c r="K36" s="38"/>
      <c r="L36" s="193"/>
      <c r="M36" s="193"/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68"/>
      <c r="AB36" s="587"/>
    </row>
    <row r="37" spans="1:28" ht="15.75" customHeight="1">
      <c r="A37" s="869" t="str">
        <f>IF(B37&lt;&gt;"",IF(AND(B37&gt;=_TM1,B37&lt;=_TM2,OR(TH!L37="1111",TH!M37="1111")),TH!D37,""),"")</f>
        <v/>
      </c>
      <c r="B37" s="36">
        <f t="shared" si="5"/>
        <v>1</v>
      </c>
      <c r="C37" s="190">
        <f t="shared" si="6"/>
        <v>0</v>
      </c>
      <c r="D37" s="190"/>
      <c r="E37" s="183"/>
      <c r="F37" s="188"/>
      <c r="G37" s="876"/>
      <c r="H37" s="7"/>
      <c r="I37" s="253"/>
      <c r="J37" s="253"/>
      <c r="K37" s="38"/>
      <c r="L37" s="193"/>
      <c r="M37" s="193"/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68"/>
      <c r="AB37" s="587"/>
    </row>
    <row r="38" spans="1:28" ht="15.75" customHeight="1">
      <c r="A38" s="869" t="str">
        <f>IF(B38&lt;&gt;"",IF(AND(B38&gt;=_TM1,B38&lt;=_TM2,OR(TH!L38="1111",TH!M38="1111")),TH!D38,""),"")</f>
        <v/>
      </c>
      <c r="B38" s="36">
        <f t="shared" si="5"/>
        <v>1</v>
      </c>
      <c r="C38" s="190">
        <f t="shared" si="6"/>
        <v>0</v>
      </c>
      <c r="D38" s="190"/>
      <c r="E38" s="183"/>
      <c r="F38" s="188"/>
      <c r="G38" s="876"/>
      <c r="H38" s="7"/>
      <c r="I38" s="253"/>
      <c r="J38" s="253"/>
      <c r="K38" s="38"/>
      <c r="L38" s="193"/>
      <c r="M38" s="193"/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68"/>
      <c r="AB38" s="587"/>
    </row>
    <row r="39" spans="1:28" ht="15.75" customHeight="1">
      <c r="A39" s="869" t="str">
        <f>IF(B39&lt;&gt;"",IF(AND(B39&gt;=_TM1,B39&lt;=_TM2,OR(TH!L39="1111",TH!M39="1111")),TH!D39,""),"")</f>
        <v/>
      </c>
      <c r="B39" s="36">
        <f t="shared" si="5"/>
        <v>1</v>
      </c>
      <c r="C39" s="190">
        <f t="shared" si="6"/>
        <v>0</v>
      </c>
      <c r="D39" s="190"/>
      <c r="E39" s="183"/>
      <c r="F39" s="188"/>
      <c r="G39" s="876"/>
      <c r="H39" s="7"/>
      <c r="I39" s="253"/>
      <c r="J39" s="253"/>
      <c r="K39" s="38"/>
      <c r="L39" s="193"/>
      <c r="M39" s="193"/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68"/>
      <c r="AB39" s="587"/>
    </row>
    <row r="40" spans="1:28" ht="15.75" customHeight="1">
      <c r="A40" s="869" t="str">
        <f>IF(B40&lt;&gt;"",IF(AND(B40&gt;=_TM1,B40&lt;=_TM2,OR(TH!L40="1111",TH!M40="1111")),TH!D40,""),"")</f>
        <v/>
      </c>
      <c r="B40" s="36">
        <f t="shared" si="5"/>
        <v>1</v>
      </c>
      <c r="C40" s="190">
        <f t="shared" si="6"/>
        <v>0</v>
      </c>
      <c r="D40" s="190"/>
      <c r="E40" s="183"/>
      <c r="F40" s="188"/>
      <c r="G40" s="876"/>
      <c r="H40" s="7"/>
      <c r="I40" s="253"/>
      <c r="J40" s="253"/>
      <c r="K40" s="38"/>
      <c r="L40" s="193"/>
      <c r="M40" s="193"/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68"/>
      <c r="AB40" s="587"/>
    </row>
    <row r="41" spans="1:28" ht="15.75" customHeight="1">
      <c r="A41" s="869" t="str">
        <f>IF(B41&lt;&gt;"",IF(AND(B41&gt;=_TM1,B41&lt;=_TM2,OR(TH!L41="1111",TH!M41="1111")),TH!D41,""),"")</f>
        <v/>
      </c>
      <c r="B41" s="36">
        <f t="shared" si="5"/>
        <v>1</v>
      </c>
      <c r="C41" s="190">
        <f t="shared" si="6"/>
        <v>0</v>
      </c>
      <c r="D41" s="190"/>
      <c r="E41" s="183"/>
      <c r="F41" s="188"/>
      <c r="G41" s="876"/>
      <c r="H41" s="7"/>
      <c r="I41" s="253"/>
      <c r="J41" s="253"/>
      <c r="K41" s="38"/>
      <c r="L41" s="193"/>
      <c r="M41" s="193"/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68"/>
      <c r="AB41" s="587"/>
    </row>
    <row r="42" spans="1:28" ht="15.75" customHeight="1">
      <c r="A42" s="869" t="str">
        <f>IF(B42&lt;&gt;"",IF(AND(B42&gt;=_TM1,B42&lt;=_TM2,OR(TH!L42="1111",TH!M42="1111")),TH!D42,""),"")</f>
        <v/>
      </c>
      <c r="B42" s="36">
        <f t="shared" si="5"/>
        <v>1</v>
      </c>
      <c r="C42" s="190">
        <f t="shared" si="6"/>
        <v>0</v>
      </c>
      <c r="D42" s="190"/>
      <c r="E42" s="183"/>
      <c r="F42" s="188"/>
      <c r="G42" s="876"/>
      <c r="H42" s="7"/>
      <c r="I42" s="253"/>
      <c r="J42" s="253"/>
      <c r="K42" s="38"/>
      <c r="L42" s="193"/>
      <c r="M42" s="193"/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8"/>
      <c r="AB42" s="587"/>
    </row>
    <row r="43" spans="1:28" ht="15.75" customHeight="1">
      <c r="A43" s="869" t="str">
        <f>IF(B43&lt;&gt;"",IF(AND(B43&gt;=_TM1,B43&lt;=_TM2,OR(TH!L43="1111",TH!M43="1111")),TH!D43,""),"")</f>
        <v/>
      </c>
      <c r="B43" s="36">
        <f t="shared" si="5"/>
        <v>1</v>
      </c>
      <c r="C43" s="190">
        <f t="shared" si="6"/>
        <v>0</v>
      </c>
      <c r="D43" s="190"/>
      <c r="E43" s="183"/>
      <c r="F43" s="188"/>
      <c r="G43" s="876"/>
      <c r="H43" s="7"/>
      <c r="I43" s="253"/>
      <c r="J43" s="253"/>
      <c r="K43" s="38"/>
      <c r="L43" s="193"/>
      <c r="M43" s="193"/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68"/>
      <c r="AB43" s="587"/>
    </row>
    <row r="44" spans="1:28" ht="15.75" customHeight="1">
      <c r="A44" s="869" t="str">
        <f>IF(B44&lt;&gt;"",IF(AND(B44&gt;=_TM1,B44&lt;=_TM2,OR(TH!L44="1111",TH!M44="1111")),TH!D44,""),"")</f>
        <v/>
      </c>
      <c r="B44" s="36">
        <f t="shared" ref="B44" si="7">IF(C44&lt;&gt;"",MONTH(C44),"")</f>
        <v>1</v>
      </c>
      <c r="C44" s="190">
        <f t="shared" si="6"/>
        <v>0</v>
      </c>
      <c r="D44" s="190"/>
      <c r="E44" s="183"/>
      <c r="F44" s="188"/>
      <c r="G44" s="876"/>
      <c r="H44" s="7"/>
      <c r="I44" s="253"/>
      <c r="J44" s="253"/>
      <c r="K44" s="595"/>
      <c r="L44" s="193"/>
      <c r="M44" s="193"/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68"/>
      <c r="AB44" s="587"/>
    </row>
    <row r="45" spans="1:28" ht="15.75" customHeight="1">
      <c r="A45" s="869" t="str">
        <f>IF(B45&lt;&gt;"",IF(AND(B45&gt;=_TM1,B45&lt;=_TM2,OR(TH!L45="1111",TH!M45="1111")),TH!D45,""),"")</f>
        <v/>
      </c>
      <c r="B45" s="36">
        <f>IF(C45&lt;&gt;"",MONTH(C45),"")</f>
        <v>1</v>
      </c>
      <c r="C45" s="190">
        <f t="shared" si="6"/>
        <v>0</v>
      </c>
      <c r="D45" s="190"/>
      <c r="E45" s="183"/>
      <c r="F45" s="188"/>
      <c r="G45" s="876"/>
      <c r="H45" s="7"/>
      <c r="I45" s="253"/>
      <c r="J45" s="253"/>
      <c r="K45" s="38"/>
      <c r="L45" s="193"/>
      <c r="M45" s="193"/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28" ht="15.75" customHeight="1">
      <c r="A46" s="869" t="str">
        <f>IF(B46&lt;&gt;"",IF(AND(B46&gt;=_TM1,B46&lt;=_TM2,OR(TH!L46="1111",TH!M46="1111")),TH!D46,""),"")</f>
        <v/>
      </c>
      <c r="B46" s="36">
        <f>IF(C46&lt;&gt;"",MONTH(C46),"")</f>
        <v>1</v>
      </c>
      <c r="C46" s="190">
        <f t="shared" si="6"/>
        <v>0</v>
      </c>
      <c r="D46" s="190"/>
      <c r="E46" s="183"/>
      <c r="F46" s="188"/>
      <c r="G46" s="876"/>
      <c r="H46" s="7"/>
      <c r="I46" s="253"/>
      <c r="J46" s="253"/>
      <c r="K46" s="38"/>
      <c r="L46" s="193"/>
      <c r="M46" s="193"/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68"/>
      <c r="AB46" s="587"/>
    </row>
    <row r="47" spans="1:28" ht="15.75" customHeight="1">
      <c r="A47" s="869" t="str">
        <f>IF(B47&lt;&gt;"",IF(AND(B47&gt;=_TM1,B47&lt;=_TM2,OR(TH!L47="1111",TH!M47="1111")),TH!D47,""),"")</f>
        <v/>
      </c>
      <c r="B47" s="36">
        <f t="shared" ref="B47" si="8">IF(C47&lt;&gt;"",MONTH(C47),"")</f>
        <v>1</v>
      </c>
      <c r="C47" s="190">
        <f t="shared" si="6"/>
        <v>0</v>
      </c>
      <c r="D47" s="190"/>
      <c r="E47" s="183"/>
      <c r="F47" s="191"/>
      <c r="G47" s="876"/>
      <c r="H47" s="7"/>
      <c r="I47" s="253"/>
      <c r="J47" s="253"/>
      <c r="K47" s="38"/>
      <c r="L47" s="193"/>
      <c r="M47" s="193"/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68"/>
      <c r="AB47" s="587"/>
    </row>
    <row r="48" spans="1:28" ht="15.75" customHeight="1">
      <c r="A48" s="869" t="str">
        <f>IF(B48&lt;&gt;"",IF(AND(B48&gt;=_TM1,B48&lt;=_TM2,OR(TH!L48="1111",TH!M48="1111")),TH!D48,""),"")</f>
        <v/>
      </c>
      <c r="B48" s="36">
        <f>IF(C48&lt;&gt;"",MONTH(C48),"")</f>
        <v>1</v>
      </c>
      <c r="C48" s="190">
        <f t="shared" si="6"/>
        <v>0</v>
      </c>
      <c r="D48" s="190"/>
      <c r="E48" s="183"/>
      <c r="F48" s="191"/>
      <c r="G48" s="876"/>
      <c r="H48" s="7"/>
      <c r="I48" s="253"/>
      <c r="J48" s="253"/>
      <c r="K48" s="38"/>
      <c r="L48" s="193"/>
      <c r="M48" s="193"/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68"/>
      <c r="AB48" s="587"/>
    </row>
    <row r="49" spans="1:28" ht="15.75" customHeight="1">
      <c r="A49" s="869" t="str">
        <f>IF(B49&lt;&gt;"",IF(AND(B49&gt;=_TM1,B49&lt;=_TM2,OR(TH!L49="1111",TH!M49="1111")),TH!D49,""),"")</f>
        <v/>
      </c>
      <c r="B49" s="36">
        <f t="shared" ref="B49" si="9">IF(C49&lt;&gt;"",MONTH(C49),"")</f>
        <v>1</v>
      </c>
      <c r="C49" s="190">
        <f t="shared" si="6"/>
        <v>0</v>
      </c>
      <c r="D49" s="190"/>
      <c r="E49" s="183"/>
      <c r="F49" s="191"/>
      <c r="G49" s="876"/>
      <c r="H49" s="204"/>
      <c r="I49" s="253"/>
      <c r="J49" s="253"/>
      <c r="K49" s="38"/>
      <c r="L49" s="193"/>
      <c r="M49" s="193"/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68"/>
      <c r="AB49" s="587"/>
    </row>
    <row r="50" spans="1:28" ht="15.75" customHeight="1">
      <c r="A50" s="869" t="str">
        <f>IF(B50&lt;&gt;"",IF(AND(B50&gt;=_TM1,B50&lt;=_TM2,OR(TH!L50="1111",TH!M50="1111")),TH!D50,""),"")</f>
        <v/>
      </c>
      <c r="B50" s="36">
        <f>IF(C50&lt;&gt;"",MONTH(C50),"")</f>
        <v>1</v>
      </c>
      <c r="C50" s="190">
        <f t="shared" si="6"/>
        <v>0</v>
      </c>
      <c r="D50" s="190"/>
      <c r="E50" s="183"/>
      <c r="F50" s="191"/>
      <c r="G50" s="876"/>
      <c r="H50" s="204"/>
      <c r="I50" s="253"/>
      <c r="J50" s="253"/>
      <c r="K50" s="38"/>
      <c r="L50" s="193"/>
      <c r="M50" s="193"/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68"/>
      <c r="AB50" s="587"/>
    </row>
    <row r="51" spans="1:28" ht="15.75" customHeight="1">
      <c r="A51" s="869" t="str">
        <f>IF(B51&lt;&gt;"",IF(AND(B51&gt;=_TM1,B51&lt;=_TM2,OR(TH!L51="1111",TH!M51="1111")),TH!D51,""),"")</f>
        <v/>
      </c>
      <c r="B51" s="36">
        <f>IF(C51&lt;&gt;"",MONTH(C51),"")</f>
        <v>1</v>
      </c>
      <c r="C51" s="190">
        <f t="shared" si="6"/>
        <v>0</v>
      </c>
      <c r="D51" s="190"/>
      <c r="E51" s="183"/>
      <c r="F51" s="191"/>
      <c r="G51" s="876"/>
      <c r="H51" s="204"/>
      <c r="I51" s="253"/>
      <c r="J51" s="253"/>
      <c r="K51" s="38"/>
      <c r="L51" s="193"/>
      <c r="M51" s="193"/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8"/>
      <c r="AB51" s="587"/>
    </row>
    <row r="52" spans="1:28" ht="15.75" customHeight="1">
      <c r="A52" s="869" t="str">
        <f>IF(B52&lt;&gt;"",IF(AND(B52&gt;=_TM1,B52&lt;=_TM2,OR(TH!L52="1111",TH!M52="1111")),TH!D52,""),"")</f>
        <v/>
      </c>
      <c r="B52" s="36">
        <f>IF(C52&lt;&gt;"",MONTH(C52),"")</f>
        <v>1</v>
      </c>
      <c r="C52" s="190">
        <f t="shared" si="6"/>
        <v>0</v>
      </c>
      <c r="D52" s="190"/>
      <c r="E52" s="183"/>
      <c r="F52" s="191"/>
      <c r="G52" s="876"/>
      <c r="H52" s="204"/>
      <c r="I52" s="253"/>
      <c r="J52" s="253"/>
      <c r="K52" s="38"/>
      <c r="L52" s="193"/>
      <c r="M52" s="193"/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8"/>
      <c r="AB52" s="587"/>
    </row>
    <row r="53" spans="1:28" ht="15.75" customHeight="1">
      <c r="A53" s="869" t="str">
        <f>IF(B53&lt;&gt;"",IF(AND(B53&gt;=_TM1,B53&lt;=_TM2,OR(TH!L53="1111",TH!M53="1111")),TH!D53,""),"")</f>
        <v/>
      </c>
      <c r="B53" s="36">
        <f t="shared" ref="B53" si="10">IF(C53&lt;&gt;"",MONTH(C53),"")</f>
        <v>1</v>
      </c>
      <c r="C53" s="190">
        <f t="shared" si="6"/>
        <v>0</v>
      </c>
      <c r="D53" s="190"/>
      <c r="E53" s="183"/>
      <c r="F53" s="191"/>
      <c r="G53" s="876"/>
      <c r="H53" s="204"/>
      <c r="I53" s="253"/>
      <c r="J53" s="253"/>
      <c r="K53" s="38"/>
      <c r="L53" s="193"/>
      <c r="M53" s="193"/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customHeight="1">
      <c r="A54" s="869" t="str">
        <f>IF(B54&lt;&gt;"",IF(AND(B54&gt;=_TM1,B54&lt;=_TM2,OR(TH!L54="1111",TH!M54="1111")),TH!D54,""),"")</f>
        <v/>
      </c>
      <c r="B54" s="36">
        <f t="shared" ref="B54:B95" si="11">IF(C54&lt;&gt;"",MONTH(C54),"")</f>
        <v>1</v>
      </c>
      <c r="C54" s="190">
        <f t="shared" si="6"/>
        <v>0</v>
      </c>
      <c r="D54" s="190"/>
      <c r="E54" s="183"/>
      <c r="F54" s="191"/>
      <c r="G54" s="876"/>
      <c r="H54" s="204"/>
      <c r="I54" s="253"/>
      <c r="J54" s="253"/>
      <c r="K54" s="38"/>
      <c r="L54" s="193"/>
      <c r="M54" s="193"/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customHeight="1">
      <c r="A55" s="869" t="str">
        <f>IF(B55&lt;&gt;"",IF(AND(B55&gt;=_TM1,B55&lt;=_TM2,OR(TH!L55="1111",TH!M55="1111")),TH!D55,""),"")</f>
        <v/>
      </c>
      <c r="B55" s="36">
        <f t="shared" si="11"/>
        <v>1</v>
      </c>
      <c r="C55" s="190">
        <f t="shared" si="6"/>
        <v>0</v>
      </c>
      <c r="D55" s="190"/>
      <c r="E55" s="183"/>
      <c r="F55" s="191"/>
      <c r="G55" s="876"/>
      <c r="H55" s="204"/>
      <c r="I55" s="253"/>
      <c r="J55" s="253"/>
      <c r="K55" s="38"/>
      <c r="L55" s="193"/>
      <c r="M55" s="193"/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customHeight="1">
      <c r="A56" s="869" t="str">
        <f>IF(B56&lt;&gt;"",IF(AND(B56&gt;=_TM1,B56&lt;=_TM2,OR(TH!L56="1111",TH!M56="1111")),TH!D56,""),"")</f>
        <v/>
      </c>
      <c r="B56" s="36">
        <f t="shared" si="11"/>
        <v>1</v>
      </c>
      <c r="C56" s="190">
        <f t="shared" si="6"/>
        <v>0</v>
      </c>
      <c r="D56" s="190"/>
      <c r="E56" s="183"/>
      <c r="F56" s="191"/>
      <c r="G56" s="876"/>
      <c r="H56" s="204"/>
      <c r="I56" s="253"/>
      <c r="J56" s="253"/>
      <c r="K56" s="38"/>
      <c r="L56" s="193"/>
      <c r="M56" s="193"/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68"/>
      <c r="AB56" s="587"/>
    </row>
    <row r="57" spans="1:28" ht="15.75" customHeight="1">
      <c r="A57" s="869" t="str">
        <f>IF(B57&lt;&gt;"",IF(AND(B57&gt;=_TM1,B57&lt;=_TM2,OR(TH!L57="1111",TH!M57="1111")),TH!D57,""),"")</f>
        <v/>
      </c>
      <c r="B57" s="36">
        <f t="shared" si="11"/>
        <v>1</v>
      </c>
      <c r="C57" s="190">
        <f t="shared" si="6"/>
        <v>0</v>
      </c>
      <c r="D57" s="190"/>
      <c r="E57" s="183"/>
      <c r="F57" s="191"/>
      <c r="G57" s="876"/>
      <c r="H57" s="204"/>
      <c r="I57" s="253"/>
      <c r="J57" s="253"/>
      <c r="K57" s="38"/>
      <c r="L57" s="193"/>
      <c r="M57" s="193"/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68"/>
      <c r="AB57" s="587"/>
    </row>
    <row r="58" spans="1:28" ht="15.75" customHeight="1">
      <c r="A58" s="869" t="str">
        <f>IF(B58&lt;&gt;"",IF(AND(B58&gt;=_TM1,B58&lt;=_TM2,OR(TH!L58="1111",TH!M58="1111")),TH!D58,""),"")</f>
        <v/>
      </c>
      <c r="B58" s="36">
        <f t="shared" si="11"/>
        <v>1</v>
      </c>
      <c r="C58" s="190">
        <f t="shared" si="6"/>
        <v>0</v>
      </c>
      <c r="D58" s="190"/>
      <c r="E58" s="183"/>
      <c r="F58" s="188"/>
      <c r="G58" s="876"/>
      <c r="H58" s="7"/>
      <c r="I58" s="253"/>
      <c r="J58" s="253"/>
      <c r="K58" s="38"/>
      <c r="L58" s="193"/>
      <c r="M58" s="193"/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68"/>
      <c r="AB58" s="587"/>
    </row>
    <row r="59" spans="1:28" ht="15.75" customHeight="1">
      <c r="A59" s="869" t="str">
        <f>IF(B59&lt;&gt;"",IF(AND(B59&gt;=_TM1,B59&lt;=_TM2,OR(TH!L59="1111",TH!M59="1111")),TH!D59,""),"")</f>
        <v/>
      </c>
      <c r="B59" s="36">
        <f t="shared" si="11"/>
        <v>1</v>
      </c>
      <c r="C59" s="190">
        <f t="shared" si="6"/>
        <v>0</v>
      </c>
      <c r="D59" s="190"/>
      <c r="E59" s="183"/>
      <c r="F59" s="188"/>
      <c r="G59" s="876"/>
      <c r="H59" s="7"/>
      <c r="I59" s="253"/>
      <c r="J59" s="253"/>
      <c r="K59" s="38"/>
      <c r="L59" s="193"/>
      <c r="M59" s="193"/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68"/>
      <c r="AB59" s="587"/>
    </row>
    <row r="60" spans="1:28" ht="15.75" customHeight="1">
      <c r="A60" s="869" t="str">
        <f>IF(B60&lt;&gt;"",IF(AND(B60&gt;=_TM1,B60&lt;=_TM2,OR(TH!L60="1111",TH!M60="1111")),TH!D60,""),"")</f>
        <v/>
      </c>
      <c r="B60" s="36">
        <f t="shared" si="11"/>
        <v>1</v>
      </c>
      <c r="C60" s="190">
        <f t="shared" si="6"/>
        <v>0</v>
      </c>
      <c r="D60" s="190"/>
      <c r="E60" s="183"/>
      <c r="F60" s="188"/>
      <c r="G60" s="876"/>
      <c r="H60" s="7"/>
      <c r="I60" s="253"/>
      <c r="J60" s="253"/>
      <c r="K60" s="38"/>
      <c r="L60" s="193"/>
      <c r="M60" s="193"/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68"/>
      <c r="AB60" s="587"/>
    </row>
    <row r="61" spans="1:28" ht="15.75" customHeight="1">
      <c r="A61" s="869" t="str">
        <f>IF(B61&lt;&gt;"",IF(AND(B61&gt;=_TM1,B61&lt;=_TM2,OR(TH!L61="1111",TH!M61="1111")),TH!D61,""),"")</f>
        <v/>
      </c>
      <c r="B61" s="36">
        <f t="shared" si="11"/>
        <v>1</v>
      </c>
      <c r="C61" s="190">
        <f t="shared" si="6"/>
        <v>0</v>
      </c>
      <c r="D61" s="190"/>
      <c r="E61" s="183"/>
      <c r="F61" s="188"/>
      <c r="G61" s="876"/>
      <c r="H61" s="7"/>
      <c r="I61" s="253"/>
      <c r="J61" s="253"/>
      <c r="K61" s="38"/>
      <c r="L61" s="193"/>
      <c r="M61" s="193"/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68"/>
      <c r="AB61" s="587"/>
    </row>
    <row r="62" spans="1:28" ht="15.75" customHeight="1">
      <c r="A62" s="869" t="str">
        <f>IF(B62&lt;&gt;"",IF(AND(B62&gt;=_TM1,B62&lt;=_TM2,OR(TH!L62="1111",TH!M62="1111")),TH!D62,""),"")</f>
        <v/>
      </c>
      <c r="B62" s="36">
        <f t="shared" si="11"/>
        <v>1</v>
      </c>
      <c r="C62" s="190">
        <f t="shared" si="6"/>
        <v>0</v>
      </c>
      <c r="D62" s="190"/>
      <c r="E62" s="183"/>
      <c r="F62" s="188"/>
      <c r="G62" s="876"/>
      <c r="H62" s="7"/>
      <c r="I62" s="253"/>
      <c r="J62" s="253"/>
      <c r="K62" s="38"/>
      <c r="L62" s="193"/>
      <c r="M62" s="193"/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68"/>
      <c r="AB62" s="587"/>
    </row>
    <row r="63" spans="1:28" ht="15.75" customHeight="1">
      <c r="A63" s="869" t="str">
        <f>IF(B63&lt;&gt;"",IF(AND(B63&gt;=_TM1,B63&lt;=_TM2,OR(TH!L63="1111",TH!M63="1111")),TH!D63,""),"")</f>
        <v/>
      </c>
      <c r="B63" s="36">
        <f t="shared" si="11"/>
        <v>1</v>
      </c>
      <c r="C63" s="190">
        <f t="shared" si="6"/>
        <v>0</v>
      </c>
      <c r="D63" s="190"/>
      <c r="E63" s="183"/>
      <c r="F63" s="188"/>
      <c r="G63" s="876"/>
      <c r="H63" s="7"/>
      <c r="I63" s="253"/>
      <c r="J63" s="253"/>
      <c r="K63" s="38"/>
      <c r="L63" s="193"/>
      <c r="M63" s="193"/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68"/>
      <c r="AB63" s="587"/>
    </row>
    <row r="64" spans="1:28" ht="15.75" customHeight="1">
      <c r="A64" s="869" t="str">
        <f>IF(B64&lt;&gt;"",IF(AND(B64&gt;=_TM1,B64&lt;=_TM2,OR(TH!L64="1111",TH!M64="1111")),TH!D64,""),"")</f>
        <v/>
      </c>
      <c r="B64" s="36">
        <f t="shared" si="11"/>
        <v>1</v>
      </c>
      <c r="C64" s="190">
        <f t="shared" si="6"/>
        <v>0</v>
      </c>
      <c r="D64" s="190"/>
      <c r="E64" s="183"/>
      <c r="F64" s="188"/>
      <c r="G64" s="876"/>
      <c r="H64" s="7"/>
      <c r="I64" s="253"/>
      <c r="J64" s="253"/>
      <c r="K64" s="38"/>
      <c r="L64" s="193"/>
      <c r="M64" s="193"/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8"/>
      <c r="AB64" s="587"/>
    </row>
    <row r="65" spans="1:28" ht="15.75" customHeight="1">
      <c r="A65" s="869" t="str">
        <f>IF(B65&lt;&gt;"",IF(AND(B65&gt;=_TM1,B65&lt;=_TM2,OR(TH!L65="1111",TH!M65="1111")),TH!D65,""),"")</f>
        <v/>
      </c>
      <c r="B65" s="36">
        <f t="shared" si="11"/>
        <v>1</v>
      </c>
      <c r="C65" s="190">
        <f t="shared" si="6"/>
        <v>0</v>
      </c>
      <c r="D65" s="190"/>
      <c r="E65" s="183"/>
      <c r="F65" s="188"/>
      <c r="G65" s="876"/>
      <c r="H65" s="7"/>
      <c r="I65" s="253"/>
      <c r="J65" s="253"/>
      <c r="K65" s="38"/>
      <c r="L65" s="193"/>
      <c r="M65" s="193"/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customHeight="1">
      <c r="A66" s="869" t="str">
        <f>IF(B66&lt;&gt;"",IF(AND(B66&gt;=_TM1,B66&lt;=_TM2,OR(TH!L66="1111",TH!M66="1111")),TH!D66,""),"")</f>
        <v/>
      </c>
      <c r="B66" s="36">
        <f t="shared" si="11"/>
        <v>1</v>
      </c>
      <c r="C66" s="190">
        <f t="shared" si="6"/>
        <v>0</v>
      </c>
      <c r="D66" s="190"/>
      <c r="E66" s="183"/>
      <c r="F66" s="188"/>
      <c r="G66" s="876"/>
      <c r="H66" s="7"/>
      <c r="I66" s="253"/>
      <c r="J66" s="253"/>
      <c r="K66" s="38"/>
      <c r="L66" s="193"/>
      <c r="M66" s="193"/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customHeight="1">
      <c r="A67" s="869" t="str">
        <f>IF(B67&lt;&gt;"",IF(AND(B67&gt;=_TM1,B67&lt;=_TM2,OR(TH!L67="1111",TH!M67="1111")),TH!D67,""),"")</f>
        <v/>
      </c>
      <c r="B67" s="36">
        <f t="shared" si="11"/>
        <v>1</v>
      </c>
      <c r="C67" s="190">
        <f t="shared" si="6"/>
        <v>0</v>
      </c>
      <c r="D67" s="190"/>
      <c r="E67" s="183"/>
      <c r="F67" s="188"/>
      <c r="G67" s="876"/>
      <c r="H67" s="7"/>
      <c r="I67" s="253"/>
      <c r="J67" s="253"/>
      <c r="K67" s="38"/>
      <c r="L67" s="193"/>
      <c r="M67" s="193"/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68"/>
      <c r="AB67" s="587"/>
    </row>
    <row r="68" spans="1:28" ht="15.75" customHeight="1">
      <c r="A68" s="869" t="str">
        <f>IF(B68&lt;&gt;"",IF(AND(B68&gt;=_TM1,B68&lt;=_TM2,OR(TH!L68="1111",TH!M68="1111")),TH!D68,""),"")</f>
        <v/>
      </c>
      <c r="B68" s="36">
        <f t="shared" si="11"/>
        <v>1</v>
      </c>
      <c r="C68" s="190">
        <f t="shared" si="6"/>
        <v>0</v>
      </c>
      <c r="D68" s="190"/>
      <c r="E68" s="183"/>
      <c r="F68" s="188"/>
      <c r="G68" s="876"/>
      <c r="H68" s="7"/>
      <c r="I68" s="253"/>
      <c r="J68" s="253"/>
      <c r="K68" s="38"/>
      <c r="L68" s="193"/>
      <c r="M68" s="193"/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68"/>
      <c r="AB68" s="587"/>
    </row>
    <row r="69" spans="1:28" ht="15.75" customHeight="1">
      <c r="A69" s="869" t="str">
        <f>IF(B69&lt;&gt;"",IF(AND(B69&gt;=_TM1,B69&lt;=_TM2,OR(TH!L69="1111",TH!M69="1111")),TH!D69,""),"")</f>
        <v/>
      </c>
      <c r="B69" s="36">
        <f t="shared" si="11"/>
        <v>1</v>
      </c>
      <c r="C69" s="190">
        <f t="shared" si="6"/>
        <v>0</v>
      </c>
      <c r="D69" s="190"/>
      <c r="E69" s="183"/>
      <c r="F69" s="191"/>
      <c r="G69" s="876"/>
      <c r="H69" s="204"/>
      <c r="I69" s="253"/>
      <c r="J69" s="253"/>
      <c r="K69" s="38"/>
      <c r="L69" s="193"/>
      <c r="M69" s="193"/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68"/>
      <c r="AB69" s="587"/>
    </row>
    <row r="70" spans="1:28" ht="15.75" customHeight="1">
      <c r="A70" s="869" t="str">
        <f>IF(B70&lt;&gt;"",IF(AND(B70&gt;=_TM1,B70&lt;=_TM2,OR(TH!L70="1111",TH!M70="1111")),TH!D70,""),"")</f>
        <v/>
      </c>
      <c r="B70" s="36">
        <f t="shared" si="11"/>
        <v>1</v>
      </c>
      <c r="C70" s="190">
        <f t="shared" si="6"/>
        <v>0</v>
      </c>
      <c r="D70" s="190"/>
      <c r="E70" s="183"/>
      <c r="F70" s="191"/>
      <c r="G70" s="876"/>
      <c r="H70" s="7"/>
      <c r="I70" s="253"/>
      <c r="J70" s="253"/>
      <c r="K70" s="38"/>
      <c r="L70" s="193"/>
      <c r="M70" s="193"/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68"/>
      <c r="AB70" s="587"/>
    </row>
    <row r="71" spans="1:28" ht="15.75" customHeight="1">
      <c r="A71" s="869" t="str">
        <f>IF(B71&lt;&gt;"",IF(AND(B71&gt;=_TM1,B71&lt;=_TM2,OR(TH!L71="1111",TH!M71="1111")),TH!D71,""),"")</f>
        <v/>
      </c>
      <c r="B71" s="36">
        <f t="shared" si="11"/>
        <v>1</v>
      </c>
      <c r="C71" s="190">
        <f t="shared" si="6"/>
        <v>0</v>
      </c>
      <c r="D71" s="190"/>
      <c r="E71" s="183"/>
      <c r="F71" s="191"/>
      <c r="G71" s="876"/>
      <c r="H71" s="7"/>
      <c r="I71" s="253"/>
      <c r="J71" s="253"/>
      <c r="K71" s="38"/>
      <c r="L71" s="193"/>
      <c r="M71" s="193"/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68"/>
      <c r="AB71" s="587"/>
    </row>
    <row r="72" spans="1:28" ht="15.75" customHeight="1">
      <c r="A72" s="869" t="str">
        <f>IF(B72&lt;&gt;"",IF(AND(B72&gt;=_TM1,B72&lt;=_TM2,OR(TH!L72="1111",TH!M72="1111")),TH!D72,""),"")</f>
        <v/>
      </c>
      <c r="B72" s="36">
        <f t="shared" si="11"/>
        <v>1</v>
      </c>
      <c r="C72" s="190">
        <f t="shared" si="6"/>
        <v>0</v>
      </c>
      <c r="D72" s="190"/>
      <c r="E72" s="183"/>
      <c r="F72" s="191"/>
      <c r="G72" s="876"/>
      <c r="H72" s="7"/>
      <c r="I72" s="253"/>
      <c r="J72" s="253"/>
      <c r="K72" s="38"/>
      <c r="L72" s="193"/>
      <c r="M72" s="193"/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68"/>
      <c r="AB72" s="587"/>
    </row>
    <row r="73" spans="1:28" ht="15.75" customHeight="1">
      <c r="A73" s="869" t="str">
        <f>IF(B73&lt;&gt;"",IF(AND(B73&gt;=_TM1,B73&lt;=_TM2,OR(TH!L73="1111",TH!M73="1111")),TH!D73,""),"")</f>
        <v/>
      </c>
      <c r="B73" s="36">
        <f t="shared" si="11"/>
        <v>1</v>
      </c>
      <c r="C73" s="190">
        <f t="shared" si="6"/>
        <v>0</v>
      </c>
      <c r="D73" s="190"/>
      <c r="E73" s="183"/>
      <c r="F73" s="188"/>
      <c r="G73" s="876"/>
      <c r="H73" s="882"/>
      <c r="I73" s="253"/>
      <c r="J73" s="253"/>
      <c r="K73" s="38"/>
      <c r="L73" s="193"/>
      <c r="M73" s="193"/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68"/>
      <c r="AB73" s="587"/>
    </row>
    <row r="74" spans="1:28" ht="15.75" customHeight="1">
      <c r="A74" s="869" t="str">
        <f>IF(B74&lt;&gt;"",IF(AND(B74&gt;=_TM1,B74&lt;=_TM2,OR(TH!L74="1111",TH!M74="1111")),TH!D74,""),"")</f>
        <v/>
      </c>
      <c r="B74" s="36">
        <f t="shared" si="11"/>
        <v>1</v>
      </c>
      <c r="C74" s="190">
        <f t="shared" si="6"/>
        <v>0</v>
      </c>
      <c r="D74" s="190"/>
      <c r="E74" s="183"/>
      <c r="F74" s="188"/>
      <c r="G74" s="876"/>
      <c r="H74" s="882"/>
      <c r="I74" s="253"/>
      <c r="J74" s="253"/>
      <c r="K74" s="38"/>
      <c r="L74" s="193"/>
      <c r="M74" s="193"/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68"/>
      <c r="AB74" s="587"/>
    </row>
    <row r="75" spans="1:28" ht="15.75" customHeight="1">
      <c r="A75" s="869" t="str">
        <f>IF(B75&lt;&gt;"",IF(AND(B75&gt;=_TM1,B75&lt;=_TM2,OR(TH!L75="1111",TH!M75="1111")),TH!D75,""),"")</f>
        <v/>
      </c>
      <c r="B75" s="36">
        <f t="shared" si="11"/>
        <v>1</v>
      </c>
      <c r="C75" s="190">
        <f t="shared" si="6"/>
        <v>0</v>
      </c>
      <c r="D75" s="190"/>
      <c r="E75" s="183"/>
      <c r="F75" s="188"/>
      <c r="G75" s="876"/>
      <c r="H75" s="7"/>
      <c r="I75" s="253"/>
      <c r="J75" s="253"/>
      <c r="K75" s="38"/>
      <c r="L75" s="193"/>
      <c r="M75" s="193"/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68"/>
      <c r="AB75" s="587"/>
    </row>
    <row r="76" spans="1:28" ht="15.75" customHeight="1">
      <c r="A76" s="869" t="str">
        <f>IF(B76&lt;&gt;"",IF(AND(B76&gt;=_TM1,B76&lt;=_TM2,OR(TH!L76="1111",TH!M76="1111")),TH!D76,""),"")</f>
        <v/>
      </c>
      <c r="B76" s="36">
        <f t="shared" si="11"/>
        <v>1</v>
      </c>
      <c r="C76" s="190">
        <f t="shared" si="6"/>
        <v>0</v>
      </c>
      <c r="D76" s="190"/>
      <c r="E76" s="183"/>
      <c r="F76" s="188"/>
      <c r="G76" s="876"/>
      <c r="H76" s="7"/>
      <c r="I76" s="253"/>
      <c r="J76" s="253"/>
      <c r="K76" s="38"/>
      <c r="L76" s="193"/>
      <c r="M76" s="193"/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68"/>
      <c r="AB76" s="587"/>
    </row>
    <row r="77" spans="1:28" ht="15.75" customHeight="1">
      <c r="A77" s="869" t="str">
        <f>IF(B77&lt;&gt;"",IF(AND(B77&gt;=_TM1,B77&lt;=_TM2,OR(TH!L77="1111",TH!M77="1111")),TH!D77,""),"")</f>
        <v/>
      </c>
      <c r="B77" s="36">
        <f t="shared" si="11"/>
        <v>1</v>
      </c>
      <c r="C77" s="190">
        <f t="shared" si="6"/>
        <v>0</v>
      </c>
      <c r="D77" s="190"/>
      <c r="E77" s="183"/>
      <c r="F77" s="188"/>
      <c r="G77" s="876"/>
      <c r="H77" s="7"/>
      <c r="I77" s="253"/>
      <c r="J77" s="253"/>
      <c r="K77" s="38"/>
      <c r="L77" s="193"/>
      <c r="M77" s="193"/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68"/>
      <c r="AB77" s="587"/>
    </row>
    <row r="78" spans="1:28" ht="15.75" customHeight="1">
      <c r="A78" s="869" t="str">
        <f>IF(B78&lt;&gt;"",IF(AND(B78&gt;=_TM1,B78&lt;=_TM2,OR(TH!L78="1111",TH!M78="1111")),TH!D78,""),"")</f>
        <v/>
      </c>
      <c r="B78" s="36">
        <f t="shared" si="11"/>
        <v>1</v>
      </c>
      <c r="C78" s="190">
        <f t="shared" si="6"/>
        <v>0</v>
      </c>
      <c r="D78" s="190"/>
      <c r="E78" s="183"/>
      <c r="F78" s="191"/>
      <c r="G78" s="876"/>
      <c r="H78" s="204"/>
      <c r="I78" s="253"/>
      <c r="J78" s="253"/>
      <c r="K78" s="38"/>
      <c r="L78" s="193"/>
      <c r="M78" s="193"/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68"/>
      <c r="AB78" s="587"/>
    </row>
    <row r="79" spans="1:28" ht="15.75" customHeight="1">
      <c r="A79" s="869" t="str">
        <f>IF(B79&lt;&gt;"",IF(AND(B79&gt;=_TM1,B79&lt;=_TM2,OR(TH!L79="1111",TH!M79="1111")),TH!D79,""),"")</f>
        <v/>
      </c>
      <c r="B79" s="36">
        <f t="shared" si="11"/>
        <v>1</v>
      </c>
      <c r="C79" s="190">
        <f t="shared" si="6"/>
        <v>0</v>
      </c>
      <c r="D79" s="190"/>
      <c r="E79" s="183"/>
      <c r="F79" s="191"/>
      <c r="G79" s="876"/>
      <c r="H79" s="204"/>
      <c r="I79" s="253"/>
      <c r="J79" s="253"/>
      <c r="K79" s="38"/>
      <c r="L79" s="193"/>
      <c r="M79" s="193"/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68"/>
      <c r="AB79" s="587"/>
    </row>
    <row r="80" spans="1:28" ht="15.75" customHeight="1">
      <c r="A80" s="869" t="str">
        <f>IF(B80&lt;&gt;"",IF(AND(B80&gt;=_TM1,B80&lt;=_TM2,OR(TH!L80="1111",TH!M80="1111")),TH!D80,""),"")</f>
        <v/>
      </c>
      <c r="B80" s="36">
        <f t="shared" si="11"/>
        <v>1</v>
      </c>
      <c r="C80" s="190">
        <f t="shared" si="6"/>
        <v>0</v>
      </c>
      <c r="D80" s="190"/>
      <c r="E80" s="183"/>
      <c r="F80" s="191"/>
      <c r="G80" s="876"/>
      <c r="H80" s="204"/>
      <c r="I80" s="253"/>
      <c r="J80" s="253"/>
      <c r="K80" s="38"/>
      <c r="L80" s="193"/>
      <c r="M80" s="193"/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68"/>
      <c r="AB80" s="587"/>
    </row>
    <row r="81" spans="1:27" ht="15.75" customHeight="1">
      <c r="A81" s="869" t="str">
        <f>IF(B81&lt;&gt;"",IF(AND(B81&gt;=_TM1,B81&lt;=_TM2,OR(TH!L81="1111",TH!M81="1111")),TH!D81,""),"")</f>
        <v/>
      </c>
      <c r="B81" s="36">
        <f t="shared" si="11"/>
        <v>1</v>
      </c>
      <c r="C81" s="190">
        <f t="shared" si="6"/>
        <v>0</v>
      </c>
      <c r="D81" s="190"/>
      <c r="E81" s="183"/>
      <c r="F81" s="188"/>
      <c r="G81" s="876"/>
      <c r="H81" s="7"/>
      <c r="I81" s="253"/>
      <c r="J81" s="253"/>
      <c r="K81" s="38"/>
      <c r="L81" s="193"/>
      <c r="M81" s="193"/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68"/>
    </row>
    <row r="82" spans="1:27" ht="15.75" customHeight="1">
      <c r="A82" s="869" t="str">
        <f>IF(B82&lt;&gt;"",IF(AND(B82&gt;=_TM1,B82&lt;=_TM2,OR(TH!L82="1111",TH!M82="1111")),TH!D82,""),"")</f>
        <v/>
      </c>
      <c r="B82" s="36">
        <f t="shared" si="11"/>
        <v>1</v>
      </c>
      <c r="C82" s="190">
        <f t="shared" si="6"/>
        <v>0</v>
      </c>
      <c r="D82" s="190"/>
      <c r="E82" s="183"/>
      <c r="F82" s="188"/>
      <c r="G82" s="876"/>
      <c r="H82" s="7"/>
      <c r="I82" s="253"/>
      <c r="J82" s="253"/>
      <c r="K82" s="38"/>
      <c r="L82" s="193"/>
      <c r="M82" s="193"/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68"/>
    </row>
    <row r="83" spans="1:27" ht="15.75" customHeight="1">
      <c r="A83" s="869" t="str">
        <f>IF(B83&lt;&gt;"",IF(AND(B83&gt;=_TM1,B83&lt;=_TM2,OR(TH!L83="1111",TH!M83="1111")),TH!D83,""),"")</f>
        <v/>
      </c>
      <c r="B83" s="36">
        <f t="shared" si="11"/>
        <v>1</v>
      </c>
      <c r="C83" s="190">
        <f t="shared" si="6"/>
        <v>0</v>
      </c>
      <c r="D83" s="190"/>
      <c r="E83" s="183"/>
      <c r="F83" s="188"/>
      <c r="G83" s="876"/>
      <c r="H83" s="7"/>
      <c r="I83" s="253"/>
      <c r="J83" s="253"/>
      <c r="K83" s="38"/>
      <c r="L83" s="193"/>
      <c r="M83" s="193"/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68"/>
    </row>
    <row r="84" spans="1:27" ht="15.75" customHeight="1">
      <c r="A84" s="869" t="str">
        <f>IF(B84&lt;&gt;"",IF(AND(B84&gt;=_TM1,B84&lt;=_TM2,OR(TH!L84="1111",TH!M84="1111")),TH!D84,""),"")</f>
        <v/>
      </c>
      <c r="B84" s="36">
        <f t="shared" si="11"/>
        <v>1</v>
      </c>
      <c r="C84" s="190">
        <f t="shared" si="6"/>
        <v>0</v>
      </c>
      <c r="D84" s="190"/>
      <c r="E84" s="183"/>
      <c r="F84" s="188"/>
      <c r="G84" s="876"/>
      <c r="H84" s="7"/>
      <c r="I84" s="253"/>
      <c r="J84" s="253"/>
      <c r="K84" s="38"/>
      <c r="L84" s="193"/>
      <c r="M84" s="193"/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68"/>
    </row>
    <row r="85" spans="1:27" ht="15.75" customHeight="1">
      <c r="A85" s="869" t="str">
        <f>IF(B85&lt;&gt;"",IF(AND(B85&gt;=_TM1,B85&lt;=_TM2,OR(TH!L85="1111",TH!M85="1111")),TH!D85,""),"")</f>
        <v/>
      </c>
      <c r="B85" s="36">
        <f t="shared" si="11"/>
        <v>1</v>
      </c>
      <c r="C85" s="190">
        <f t="shared" si="6"/>
        <v>0</v>
      </c>
      <c r="D85" s="190"/>
      <c r="E85" s="183"/>
      <c r="F85" s="188"/>
      <c r="G85" s="876"/>
      <c r="H85" s="7"/>
      <c r="I85" s="253"/>
      <c r="J85" s="253"/>
      <c r="K85" s="38"/>
      <c r="L85" s="193"/>
      <c r="M85" s="193"/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68"/>
    </row>
    <row r="86" spans="1:27" ht="15.75" customHeight="1">
      <c r="A86" s="869" t="str">
        <f>IF(B86&lt;&gt;"",IF(AND(B86&gt;=_TM1,B86&lt;=_TM2,OR(TH!L86="1111",TH!M86="1111")),TH!D86,""),"")</f>
        <v/>
      </c>
      <c r="B86" s="36">
        <f t="shared" si="11"/>
        <v>1</v>
      </c>
      <c r="C86" s="190">
        <f t="shared" si="6"/>
        <v>0</v>
      </c>
      <c r="D86" s="190"/>
      <c r="E86" s="183"/>
      <c r="F86" s="188"/>
      <c r="G86" s="876"/>
      <c r="H86" s="7"/>
      <c r="I86" s="253"/>
      <c r="J86" s="253"/>
      <c r="K86" s="38"/>
      <c r="L86" s="193"/>
      <c r="M86" s="193"/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</row>
    <row r="87" spans="1:27" ht="15.75" customHeight="1">
      <c r="A87" s="869" t="str">
        <f>IF(B87&lt;&gt;"",IF(AND(B87&gt;=_TM1,B87&lt;=_TM2,OR(TH!L87="1111",TH!M87="1111")),TH!D87,""),"")</f>
        <v/>
      </c>
      <c r="B87" s="36">
        <f t="shared" si="11"/>
        <v>1</v>
      </c>
      <c r="C87" s="190">
        <f t="shared" si="6"/>
        <v>0</v>
      </c>
      <c r="D87" s="190"/>
      <c r="E87" s="183"/>
      <c r="F87" s="191"/>
      <c r="G87" s="876"/>
      <c r="H87" s="204"/>
      <c r="I87" s="253"/>
      <c r="J87" s="253"/>
      <c r="K87" s="38"/>
      <c r="L87" s="193"/>
      <c r="M87" s="193"/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</row>
    <row r="88" spans="1:27" ht="15.75" customHeight="1">
      <c r="A88" s="869" t="str">
        <f>IF(B88&lt;&gt;"",IF(AND(B88&gt;=_TM1,B88&lt;=_TM2,OR(TH!L88="1111",TH!M88="1111")),TH!D88,""),"")</f>
        <v/>
      </c>
      <c r="B88" s="36">
        <f t="shared" si="11"/>
        <v>1</v>
      </c>
      <c r="C88" s="190">
        <f t="shared" si="6"/>
        <v>0</v>
      </c>
      <c r="D88" s="190"/>
      <c r="E88" s="183"/>
      <c r="F88" s="191"/>
      <c r="G88" s="876"/>
      <c r="H88" s="204"/>
      <c r="I88" s="253"/>
      <c r="J88" s="253"/>
      <c r="K88" s="38"/>
      <c r="L88" s="193"/>
      <c r="M88" s="193"/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</row>
    <row r="89" spans="1:27" ht="15.75" customHeight="1">
      <c r="A89" s="869" t="str">
        <f>IF(B89&lt;&gt;"",IF(AND(B89&gt;=_TM1,B89&lt;=_TM2,OR(TH!L89="1111",TH!M89="1111")),TH!D89,""),"")</f>
        <v/>
      </c>
      <c r="B89" s="36">
        <f t="shared" si="11"/>
        <v>1</v>
      </c>
      <c r="C89" s="190">
        <f t="shared" si="6"/>
        <v>0</v>
      </c>
      <c r="D89" s="190"/>
      <c r="E89" s="183"/>
      <c r="F89" s="191"/>
      <c r="G89" s="876"/>
      <c r="H89" s="7"/>
      <c r="I89" s="253"/>
      <c r="J89" s="253"/>
      <c r="K89" s="38"/>
      <c r="L89" s="193"/>
      <c r="M89" s="193"/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68"/>
    </row>
    <row r="90" spans="1:27" ht="15.75" customHeight="1">
      <c r="A90" s="869" t="str">
        <f>IF(B90&lt;&gt;"",IF(AND(B90&gt;=_TM1,B90&lt;=_TM2,OR(TH!L90="1111",TH!M90="1111")),TH!D90,""),"")</f>
        <v/>
      </c>
      <c r="B90" s="36">
        <f t="shared" si="11"/>
        <v>1</v>
      </c>
      <c r="C90" s="190">
        <f t="shared" si="6"/>
        <v>0</v>
      </c>
      <c r="D90" s="190"/>
      <c r="E90" s="183"/>
      <c r="F90" s="188"/>
      <c r="G90" s="876"/>
      <c r="H90" s="7"/>
      <c r="I90" s="253"/>
      <c r="J90" s="253"/>
      <c r="K90" s="38"/>
      <c r="L90" s="193"/>
      <c r="M90" s="193"/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68"/>
    </row>
    <row r="91" spans="1:27" ht="15.75" customHeight="1">
      <c r="A91" s="869" t="str">
        <f>IF(B91&lt;&gt;"",IF(AND(B91&gt;=_TM1,B91&lt;=_TM2,OR(TH!L91="1111",TH!M91="1111")),TH!D91,""),"")</f>
        <v/>
      </c>
      <c r="B91" s="36">
        <f t="shared" si="11"/>
        <v>1</v>
      </c>
      <c r="C91" s="190">
        <f t="shared" ref="C91:C129" si="12">E91</f>
        <v>0</v>
      </c>
      <c r="D91" s="190"/>
      <c r="E91" s="183"/>
      <c r="F91" s="188"/>
      <c r="G91" s="876"/>
      <c r="H91" s="7"/>
      <c r="I91" s="253"/>
      <c r="J91" s="253"/>
      <c r="K91" s="38"/>
      <c r="L91" s="193"/>
      <c r="M91" s="193"/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68"/>
    </row>
    <row r="92" spans="1:27" ht="15.75" customHeight="1">
      <c r="A92" s="869" t="str">
        <f>IF(B92&lt;&gt;"",IF(AND(B92&gt;=_TM1,B92&lt;=_TM2,OR(TH!L92="1111",TH!M92="1111")),TH!D92,""),"")</f>
        <v/>
      </c>
      <c r="B92" s="36">
        <f t="shared" si="11"/>
        <v>1</v>
      </c>
      <c r="C92" s="190">
        <f t="shared" si="12"/>
        <v>0</v>
      </c>
      <c r="D92" s="190"/>
      <c r="E92" s="183"/>
      <c r="F92" s="188"/>
      <c r="G92" s="876"/>
      <c r="H92" s="7"/>
      <c r="I92" s="253"/>
      <c r="J92" s="253"/>
      <c r="K92" s="38"/>
      <c r="L92" s="193"/>
      <c r="M92" s="193"/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68"/>
    </row>
    <row r="93" spans="1:27" ht="15.75" customHeight="1">
      <c r="A93" s="869" t="str">
        <f>IF(B93&lt;&gt;"",IF(AND(B93&gt;=_TM1,B93&lt;=_TM2,OR(TH!L93="1111",TH!M93="1111")),TH!D93,""),"")</f>
        <v/>
      </c>
      <c r="B93" s="36">
        <f t="shared" si="11"/>
        <v>1</v>
      </c>
      <c r="C93" s="190">
        <f t="shared" si="12"/>
        <v>0</v>
      </c>
      <c r="D93" s="190"/>
      <c r="E93" s="183"/>
      <c r="F93" s="188"/>
      <c r="G93" s="876"/>
      <c r="H93" s="7"/>
      <c r="I93" s="253"/>
      <c r="J93" s="253"/>
      <c r="K93" s="38"/>
      <c r="L93" s="193"/>
      <c r="M93" s="193"/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68"/>
    </row>
    <row r="94" spans="1:27" ht="15.75" customHeight="1">
      <c r="A94" s="869" t="str">
        <f>IF(B94&lt;&gt;"",IF(AND(B94&gt;=_TM1,B94&lt;=_TM2,OR(TH!L94="1111",TH!M94="1111")),TH!D94,""),"")</f>
        <v/>
      </c>
      <c r="B94" s="36">
        <f t="shared" si="11"/>
        <v>1</v>
      </c>
      <c r="C94" s="190">
        <f t="shared" si="12"/>
        <v>0</v>
      </c>
      <c r="D94" s="190"/>
      <c r="E94" s="183"/>
      <c r="F94" s="191"/>
      <c r="G94" s="876"/>
      <c r="H94" s="7"/>
      <c r="I94" s="253"/>
      <c r="J94" s="253"/>
      <c r="K94" s="38"/>
      <c r="L94" s="193"/>
      <c r="M94" s="193"/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68"/>
    </row>
    <row r="95" spans="1:27" ht="15.75" customHeight="1">
      <c r="A95" s="869" t="str">
        <f>IF(B95&lt;&gt;"",IF(AND(B95&gt;=_TM1,B95&lt;=_TM2,OR(TH!L95="1111",TH!M95="1111")),TH!D95,""),"")</f>
        <v/>
      </c>
      <c r="B95" s="36">
        <f t="shared" si="11"/>
        <v>1</v>
      </c>
      <c r="C95" s="190">
        <f t="shared" si="12"/>
        <v>0</v>
      </c>
      <c r="D95" s="190"/>
      <c r="E95" s="183"/>
      <c r="F95" s="191"/>
      <c r="G95" s="876"/>
      <c r="H95" s="7"/>
      <c r="I95" s="253"/>
      <c r="J95" s="253"/>
      <c r="K95" s="38"/>
      <c r="L95" s="193"/>
      <c r="M95" s="193"/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68"/>
    </row>
    <row r="96" spans="1:27" s="587" customFormat="1" ht="15.75" customHeight="1">
      <c r="A96" s="869" t="str">
        <f>IF(B96&lt;&gt;"",IF(AND(B96&gt;=_TM1,B96&lt;=_TM2,OR(TH!L96="1111",TH!M96="1111")),TH!D96,""),"")</f>
        <v/>
      </c>
      <c r="B96" s="36">
        <f t="shared" ref="B96:B159" si="13">IF(C96&lt;&gt;"",MONTH(C96),"")</f>
        <v>1</v>
      </c>
      <c r="C96" s="190">
        <f t="shared" si="12"/>
        <v>0</v>
      </c>
      <c r="D96" s="190"/>
      <c r="E96" s="183"/>
      <c r="F96" s="191"/>
      <c r="G96" s="876"/>
      <c r="H96" s="7"/>
      <c r="I96" s="253"/>
      <c r="J96" s="253"/>
      <c r="K96" s="595"/>
      <c r="L96" s="193"/>
      <c r="M96" s="193"/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68"/>
    </row>
    <row r="97" spans="1:30" s="587" customFormat="1" ht="15.75" customHeight="1">
      <c r="A97" s="869" t="str">
        <f>IF(B97&lt;&gt;"",IF(AND(B97&gt;=_TM1,B97&lt;=_TM2,OR(TH!L97="1111",TH!M97="1111")),TH!D97,""),"")</f>
        <v/>
      </c>
      <c r="B97" s="36">
        <f t="shared" si="13"/>
        <v>1</v>
      </c>
      <c r="C97" s="190">
        <f t="shared" si="12"/>
        <v>0</v>
      </c>
      <c r="D97" s="190"/>
      <c r="E97" s="183"/>
      <c r="F97" s="191"/>
      <c r="G97" s="876"/>
      <c r="H97" s="7"/>
      <c r="I97" s="253"/>
      <c r="J97" s="253"/>
      <c r="K97" s="38"/>
      <c r="L97" s="193"/>
      <c r="M97" s="193"/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68"/>
    </row>
    <row r="98" spans="1:30" s="587" customFormat="1" ht="15.75" customHeight="1">
      <c r="A98" s="869" t="str">
        <f>IF(B98&lt;&gt;"",IF(AND(B98&gt;=_TM1,B98&lt;=_TM2,OR(TH!L98="1111",TH!M98="1111")),TH!D98,""),"")</f>
        <v/>
      </c>
      <c r="B98" s="36">
        <f t="shared" si="13"/>
        <v>1</v>
      </c>
      <c r="C98" s="190">
        <f t="shared" si="12"/>
        <v>0</v>
      </c>
      <c r="D98" s="190"/>
      <c r="E98" s="183"/>
      <c r="F98" s="191"/>
      <c r="G98" s="876"/>
      <c r="H98" s="204"/>
      <c r="I98" s="253"/>
      <c r="J98" s="253"/>
      <c r="K98" s="38"/>
      <c r="L98" s="193"/>
      <c r="M98" s="193"/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68"/>
    </row>
    <row r="99" spans="1:30" ht="15.75" customHeight="1">
      <c r="A99" s="869" t="str">
        <f>IF(B99&lt;&gt;"",IF(AND(B99&gt;=_TM1,B99&lt;=_TM2,OR(TH!L99="1111",TH!M99="1111")),TH!D99,""),"")</f>
        <v/>
      </c>
      <c r="B99" s="36">
        <f t="shared" si="13"/>
        <v>1</v>
      </c>
      <c r="C99" s="190">
        <f t="shared" si="12"/>
        <v>0</v>
      </c>
      <c r="D99" s="190"/>
      <c r="E99" s="183"/>
      <c r="F99" s="188"/>
      <c r="G99" s="876"/>
      <c r="H99" s="7"/>
      <c r="I99" s="253"/>
      <c r="J99" s="253"/>
      <c r="K99" s="38"/>
      <c r="L99" s="193"/>
      <c r="M99" s="193"/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68"/>
      <c r="AB99" s="587"/>
      <c r="AC99" s="587"/>
      <c r="AD99" s="587"/>
    </row>
    <row r="100" spans="1:30" ht="15.75" customHeight="1">
      <c r="A100" s="869" t="str">
        <f>IF(B100&lt;&gt;"",IF(AND(B100&gt;=_TM1,B100&lt;=_TM2,OR(TH!L100="1111",TH!M100="1111")),TH!D100,""),"")</f>
        <v/>
      </c>
      <c r="B100" s="36">
        <f t="shared" si="13"/>
        <v>1</v>
      </c>
      <c r="C100" s="190">
        <f t="shared" si="12"/>
        <v>0</v>
      </c>
      <c r="D100" s="190"/>
      <c r="E100" s="183"/>
      <c r="F100" s="188"/>
      <c r="G100" s="876"/>
      <c r="H100" s="204"/>
      <c r="I100" s="253"/>
      <c r="J100" s="253"/>
      <c r="K100" s="38"/>
      <c r="L100" s="193"/>
      <c r="M100" s="193"/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68"/>
      <c r="AB100" s="587"/>
      <c r="AC100" s="587"/>
      <c r="AD100" s="587"/>
    </row>
    <row r="101" spans="1:30" s="587" customFormat="1" ht="15.75" customHeight="1">
      <c r="A101" s="869" t="str">
        <f>IF(B101&lt;&gt;"",IF(AND(B101&gt;=_TM1,B101&lt;=_TM2,OR(TH!L101="1111",TH!M101="1111")),TH!D101,""),"")</f>
        <v/>
      </c>
      <c r="B101" s="36">
        <f t="shared" si="13"/>
        <v>1</v>
      </c>
      <c r="C101" s="190">
        <f t="shared" si="12"/>
        <v>0</v>
      </c>
      <c r="D101" s="190"/>
      <c r="E101" s="183"/>
      <c r="F101" s="188"/>
      <c r="G101" s="876"/>
      <c r="H101" s="7"/>
      <c r="I101" s="253"/>
      <c r="J101" s="253"/>
      <c r="K101" s="595"/>
      <c r="L101" s="193"/>
      <c r="M101" s="193"/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68"/>
    </row>
    <row r="102" spans="1:30" s="587" customFormat="1" ht="15.75" customHeight="1">
      <c r="A102" s="869" t="str">
        <f>IF(B102&lt;&gt;"",IF(AND(B102&gt;=_TM1,B102&lt;=_TM2,OR(TH!L102="1111",TH!M102="1111")),TH!D102,""),"")</f>
        <v/>
      </c>
      <c r="B102" s="36">
        <f t="shared" si="13"/>
        <v>1</v>
      </c>
      <c r="C102" s="190">
        <f t="shared" si="12"/>
        <v>0</v>
      </c>
      <c r="D102" s="190"/>
      <c r="E102" s="183"/>
      <c r="F102" s="188"/>
      <c r="G102" s="876"/>
      <c r="H102" s="7"/>
      <c r="I102" s="253"/>
      <c r="J102" s="253"/>
      <c r="K102" s="595"/>
      <c r="L102" s="193"/>
      <c r="M102" s="193"/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68"/>
    </row>
    <row r="103" spans="1:30" s="587" customFormat="1" ht="15.75" customHeight="1">
      <c r="A103" s="869" t="str">
        <f>IF(B103&lt;&gt;"",IF(AND(B103&gt;=_TM1,B103&lt;=_TM2,OR(TH!L103="1111",TH!M103="1111")),TH!D103,""),"")</f>
        <v/>
      </c>
      <c r="B103" s="36">
        <f t="shared" si="13"/>
        <v>1</v>
      </c>
      <c r="C103" s="190">
        <f t="shared" si="12"/>
        <v>0</v>
      </c>
      <c r="D103" s="190"/>
      <c r="E103" s="183"/>
      <c r="F103" s="188"/>
      <c r="G103" s="876"/>
      <c r="H103" s="882"/>
      <c r="I103" s="253"/>
      <c r="J103" s="253"/>
      <c r="K103" s="595"/>
      <c r="L103" s="193"/>
      <c r="M103" s="193"/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68"/>
    </row>
    <row r="104" spans="1:30" s="587" customFormat="1" ht="15.75" customHeight="1">
      <c r="A104" s="869" t="str">
        <f>IF(B104&lt;&gt;"",IF(AND(B104&gt;=_TM1,B104&lt;=_TM2,OR(TH!L104="1111",TH!M104="1111")),TH!D104,""),"")</f>
        <v/>
      </c>
      <c r="B104" s="36">
        <f t="shared" si="13"/>
        <v>1</v>
      </c>
      <c r="C104" s="190">
        <f t="shared" si="12"/>
        <v>0</v>
      </c>
      <c r="D104" s="190"/>
      <c r="E104" s="183"/>
      <c r="F104" s="188"/>
      <c r="G104" s="876"/>
      <c r="H104" s="7"/>
      <c r="I104" s="253"/>
      <c r="J104" s="253"/>
      <c r="K104" s="595"/>
      <c r="L104" s="193"/>
      <c r="M104" s="193"/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68"/>
      <c r="AB104" s="205"/>
      <c r="AC104" s="205"/>
    </row>
    <row r="105" spans="1:30" s="587" customFormat="1" ht="15.75" customHeight="1">
      <c r="A105" s="869" t="str">
        <f>IF(B105&lt;&gt;"",IF(AND(B105&gt;=_TM1,B105&lt;=_TM2,OR(TH!L105="1111",TH!M105="1111")),TH!D105,""),"")</f>
        <v/>
      </c>
      <c r="B105" s="36">
        <f t="shared" si="13"/>
        <v>1</v>
      </c>
      <c r="C105" s="190">
        <f t="shared" si="12"/>
        <v>0</v>
      </c>
      <c r="D105" s="190"/>
      <c r="E105" s="183"/>
      <c r="F105" s="188"/>
      <c r="G105" s="876"/>
      <c r="H105" s="7"/>
      <c r="I105" s="253"/>
      <c r="J105" s="253"/>
      <c r="K105" s="595"/>
      <c r="L105" s="193"/>
      <c r="M105" s="193"/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68"/>
      <c r="AC105" s="205"/>
    </row>
    <row r="106" spans="1:30" s="587" customFormat="1" ht="15.75" customHeight="1">
      <c r="A106" s="869" t="str">
        <f>IF(B106&lt;&gt;"",IF(AND(B106&gt;=_TM1,B106&lt;=_TM2,OR(TH!L106="1111",TH!M106="1111")),TH!D106,""),"")</f>
        <v/>
      </c>
      <c r="B106" s="36">
        <f t="shared" si="13"/>
        <v>1</v>
      </c>
      <c r="C106" s="190">
        <f t="shared" si="12"/>
        <v>0</v>
      </c>
      <c r="D106" s="190"/>
      <c r="E106" s="183"/>
      <c r="F106" s="188"/>
      <c r="G106" s="876"/>
      <c r="H106" s="192"/>
      <c r="I106" s="253"/>
      <c r="J106" s="253"/>
      <c r="K106" s="595"/>
      <c r="L106" s="193"/>
      <c r="M106" s="193"/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68"/>
      <c r="AB106" s="205"/>
      <c r="AC106" s="205"/>
    </row>
    <row r="107" spans="1:30" s="587" customFormat="1" ht="15.75" customHeight="1">
      <c r="A107" s="869" t="str">
        <f>IF(B107&lt;&gt;"",IF(AND(B107&gt;=_TM1,B107&lt;=_TM2,OR(TH!L107="1111",TH!M107="1111")),TH!D107,""),"")</f>
        <v/>
      </c>
      <c r="B107" s="36">
        <f t="shared" si="13"/>
        <v>1</v>
      </c>
      <c r="C107" s="190">
        <f t="shared" si="12"/>
        <v>0</v>
      </c>
      <c r="D107" s="190"/>
      <c r="E107" s="183"/>
      <c r="F107" s="191"/>
      <c r="G107" s="876"/>
      <c r="H107" s="204"/>
      <c r="I107" s="253"/>
      <c r="J107" s="253"/>
      <c r="K107" s="595"/>
      <c r="L107" s="193"/>
      <c r="M107" s="193"/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68"/>
      <c r="AC107" s="205"/>
    </row>
    <row r="108" spans="1:30" s="587" customFormat="1" ht="15.75" customHeight="1">
      <c r="A108" s="869" t="str">
        <f>IF(B108&lt;&gt;"",IF(AND(B108&gt;=_TM1,B108&lt;=_TM2,OR(TH!L108="1111",TH!M108="1111")),TH!D108,""),"")</f>
        <v/>
      </c>
      <c r="B108" s="36">
        <f t="shared" si="13"/>
        <v>1</v>
      </c>
      <c r="C108" s="190">
        <f t="shared" si="12"/>
        <v>0</v>
      </c>
      <c r="D108" s="190"/>
      <c r="E108" s="183"/>
      <c r="F108" s="191"/>
      <c r="G108" s="876"/>
      <c r="H108" s="7"/>
      <c r="I108" s="253"/>
      <c r="J108" s="253"/>
      <c r="K108" s="595"/>
      <c r="L108" s="193"/>
      <c r="M108" s="193"/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68"/>
    </row>
    <row r="109" spans="1:30" s="587" customFormat="1" ht="15.75" customHeight="1">
      <c r="A109" s="869" t="str">
        <f>IF(B109&lt;&gt;"",IF(AND(B109&gt;=_TM1,B109&lt;=_TM2,OR(TH!L109="1111",TH!M109="1111")),TH!D109,""),"")</f>
        <v/>
      </c>
      <c r="B109" s="36">
        <f t="shared" si="13"/>
        <v>1</v>
      </c>
      <c r="C109" s="190">
        <f t="shared" si="12"/>
        <v>0</v>
      </c>
      <c r="D109" s="190"/>
      <c r="E109" s="183"/>
      <c r="F109" s="188"/>
      <c r="G109" s="876"/>
      <c r="H109" s="7"/>
      <c r="I109" s="253"/>
      <c r="J109" s="253"/>
      <c r="K109" s="38"/>
      <c r="L109" s="193"/>
      <c r="M109" s="193"/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68"/>
    </row>
    <row r="110" spans="1:30" s="587" customFormat="1" ht="15.75" customHeight="1">
      <c r="A110" s="869" t="str">
        <f>IF(B110&lt;&gt;"",IF(AND(B110&gt;=_TM1,B110&lt;=_TM2,OR(TH!L110="1111",TH!M110="1111")),TH!D110,""),"")</f>
        <v/>
      </c>
      <c r="B110" s="36">
        <f t="shared" si="13"/>
        <v>1</v>
      </c>
      <c r="C110" s="190">
        <f t="shared" si="12"/>
        <v>0</v>
      </c>
      <c r="D110" s="190"/>
      <c r="E110" s="183"/>
      <c r="F110" s="188"/>
      <c r="G110" s="876"/>
      <c r="H110" s="7"/>
      <c r="I110" s="253"/>
      <c r="J110" s="253"/>
      <c r="K110" s="38"/>
      <c r="L110" s="193"/>
      <c r="M110" s="193"/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68"/>
      <c r="AB110" s="205"/>
      <c r="AC110" s="205"/>
    </row>
    <row r="111" spans="1:30" s="587" customFormat="1" ht="15.75" customHeight="1">
      <c r="A111" s="869" t="str">
        <f>IF(B111&lt;&gt;"",IF(AND(B111&gt;=_TM1,B111&lt;=_TM2,OR(TH!L111="1111",TH!M111="1111")),TH!D111,""),"")</f>
        <v/>
      </c>
      <c r="B111" s="36">
        <f t="shared" si="13"/>
        <v>1</v>
      </c>
      <c r="C111" s="190">
        <f t="shared" si="12"/>
        <v>0</v>
      </c>
      <c r="D111" s="190"/>
      <c r="E111" s="183"/>
      <c r="F111" s="188"/>
      <c r="G111" s="876"/>
      <c r="H111" s="7"/>
      <c r="I111" s="253"/>
      <c r="J111" s="253"/>
      <c r="K111" s="38"/>
      <c r="L111" s="193"/>
      <c r="M111" s="193"/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68"/>
      <c r="AC111" s="205"/>
    </row>
    <row r="112" spans="1:30" s="587" customFormat="1" ht="15.75" customHeight="1">
      <c r="A112" s="869" t="str">
        <f>IF(B112&lt;&gt;"",IF(AND(B112&gt;=_TM1,B112&lt;=_TM2,OR(TH!L112="1111",TH!M112="1111")),TH!D112,""),"")</f>
        <v/>
      </c>
      <c r="B112" s="36">
        <f t="shared" si="13"/>
        <v>1</v>
      </c>
      <c r="C112" s="190">
        <f t="shared" si="12"/>
        <v>0</v>
      </c>
      <c r="D112" s="190"/>
      <c r="E112" s="183"/>
      <c r="F112" s="188"/>
      <c r="G112" s="876"/>
      <c r="H112" s="7"/>
      <c r="I112" s="253"/>
      <c r="J112" s="253"/>
      <c r="K112" s="38"/>
      <c r="L112" s="193"/>
      <c r="M112" s="193"/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68"/>
    </row>
    <row r="113" spans="1:29" s="587" customFormat="1" ht="15.75" customHeight="1">
      <c r="A113" s="869" t="str">
        <f>IF(B113&lt;&gt;"",IF(AND(B113&gt;=_TM1,B113&lt;=_TM2,OR(TH!L113="1111",TH!M113="1111")),TH!D113,""),"")</f>
        <v/>
      </c>
      <c r="B113" s="36">
        <f t="shared" si="13"/>
        <v>1</v>
      </c>
      <c r="C113" s="190">
        <f t="shared" si="12"/>
        <v>0</v>
      </c>
      <c r="D113" s="190"/>
      <c r="E113" s="183"/>
      <c r="F113" s="191"/>
      <c r="G113" s="876"/>
      <c r="H113" s="7"/>
      <c r="I113" s="253"/>
      <c r="J113" s="253"/>
      <c r="K113" s="38"/>
      <c r="L113" s="193"/>
      <c r="M113" s="193"/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68"/>
    </row>
    <row r="114" spans="1:29" s="587" customFormat="1" ht="15.75" customHeight="1">
      <c r="A114" s="869" t="str">
        <f>IF(B114&lt;&gt;"",IF(AND(B114&gt;=_TM1,B114&lt;=_TM2,OR(TH!L114="1111",TH!M114="1111")),TH!D114,""),"")</f>
        <v/>
      </c>
      <c r="B114" s="36">
        <f t="shared" si="13"/>
        <v>1</v>
      </c>
      <c r="C114" s="190">
        <f t="shared" si="12"/>
        <v>0</v>
      </c>
      <c r="D114" s="190"/>
      <c r="E114" s="183"/>
      <c r="F114" s="191"/>
      <c r="G114" s="876"/>
      <c r="H114" s="7"/>
      <c r="I114" s="253"/>
      <c r="J114" s="253"/>
      <c r="K114" s="38"/>
      <c r="L114" s="193"/>
      <c r="M114" s="193"/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68"/>
    </row>
    <row r="115" spans="1:29" s="587" customFormat="1" ht="15.75" customHeight="1">
      <c r="A115" s="869" t="str">
        <f>IF(B115&lt;&gt;"",IF(AND(B115&gt;=_TM1,B115&lt;=_TM2,OR(TH!L115="1111",TH!M115="1111")),TH!D115,""),"")</f>
        <v/>
      </c>
      <c r="B115" s="36">
        <f t="shared" si="13"/>
        <v>1</v>
      </c>
      <c r="C115" s="190">
        <f t="shared" si="12"/>
        <v>0</v>
      </c>
      <c r="D115" s="190"/>
      <c r="E115" s="183"/>
      <c r="F115" s="191"/>
      <c r="G115" s="876"/>
      <c r="H115" s="7"/>
      <c r="I115" s="253"/>
      <c r="J115" s="253"/>
      <c r="K115" s="38"/>
      <c r="L115" s="193"/>
      <c r="M115" s="193"/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68"/>
    </row>
    <row r="116" spans="1:29" s="587" customFormat="1" ht="15.75" customHeight="1">
      <c r="A116" s="869" t="str">
        <f>IF(B116&lt;&gt;"",IF(AND(B116&gt;=_TM1,B116&lt;=_TM2,OR(TH!L116="1111",TH!M116="1111")),TH!D116,""),"")</f>
        <v/>
      </c>
      <c r="B116" s="36">
        <f t="shared" si="13"/>
        <v>1</v>
      </c>
      <c r="C116" s="190">
        <f t="shared" si="12"/>
        <v>0</v>
      </c>
      <c r="D116" s="190"/>
      <c r="E116" s="183"/>
      <c r="F116" s="188"/>
      <c r="G116" s="876"/>
      <c r="H116" s="7"/>
      <c r="I116" s="253"/>
      <c r="J116" s="253"/>
      <c r="K116" s="38"/>
      <c r="L116" s="193"/>
      <c r="M116" s="193"/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68"/>
    </row>
    <row r="117" spans="1:29" s="587" customFormat="1" ht="15.75" customHeight="1">
      <c r="A117" s="869" t="str">
        <f>IF(B117&lt;&gt;"",IF(AND(B117&gt;=_TM1,B117&lt;=_TM2,OR(TH!L117="1111",TH!M117="1111")),TH!D117,""),"")</f>
        <v/>
      </c>
      <c r="B117" s="36">
        <f t="shared" si="13"/>
        <v>1</v>
      </c>
      <c r="C117" s="190">
        <f t="shared" si="12"/>
        <v>0</v>
      </c>
      <c r="D117" s="190"/>
      <c r="E117" s="183"/>
      <c r="F117" s="188"/>
      <c r="G117" s="876"/>
      <c r="H117" s="7"/>
      <c r="I117" s="253"/>
      <c r="J117" s="253"/>
      <c r="K117" s="38"/>
      <c r="L117" s="193"/>
      <c r="M117" s="193"/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68"/>
    </row>
    <row r="118" spans="1:29" s="587" customFormat="1" ht="15.75" customHeight="1">
      <c r="A118" s="869" t="str">
        <f>IF(B118&lt;&gt;"",IF(AND(B118&gt;=_TM1,B118&lt;=_TM2,OR(TH!L118="1111",TH!M118="1111")),TH!D118,""),"")</f>
        <v/>
      </c>
      <c r="B118" s="36">
        <f t="shared" si="13"/>
        <v>1</v>
      </c>
      <c r="C118" s="190">
        <f t="shared" si="12"/>
        <v>0</v>
      </c>
      <c r="D118" s="190"/>
      <c r="E118" s="183"/>
      <c r="F118" s="188"/>
      <c r="G118" s="876"/>
      <c r="H118" s="7"/>
      <c r="I118" s="253"/>
      <c r="J118" s="253"/>
      <c r="K118" s="38"/>
      <c r="L118" s="193"/>
      <c r="M118" s="193"/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68"/>
      <c r="AB118" s="205"/>
      <c r="AC118" s="205"/>
    </row>
    <row r="119" spans="1:29" s="587" customFormat="1" ht="15.75" customHeight="1">
      <c r="A119" s="869" t="str">
        <f>IF(B119&lt;&gt;"",IF(AND(B119&gt;=_TM1,B119&lt;=_TM2,OR(TH!L119="1111",TH!M119="1111")),TH!D119,""),"")</f>
        <v/>
      </c>
      <c r="B119" s="36">
        <f t="shared" si="13"/>
        <v>1</v>
      </c>
      <c r="C119" s="190">
        <f t="shared" si="12"/>
        <v>0</v>
      </c>
      <c r="D119" s="190"/>
      <c r="E119" s="183"/>
      <c r="F119" s="188"/>
      <c r="G119" s="876"/>
      <c r="H119" s="805"/>
      <c r="I119" s="253"/>
      <c r="J119" s="253"/>
      <c r="K119" s="595"/>
      <c r="L119" s="596"/>
      <c r="M119" s="193"/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68"/>
      <c r="AC119" s="205"/>
    </row>
    <row r="120" spans="1:29" s="587" customFormat="1" ht="15.75" customHeight="1">
      <c r="A120" s="869" t="str">
        <f>IF(B120&lt;&gt;"",IF(AND(B120&gt;=_TM1,B120&lt;=_TM2,OR(TH!L120="1111",TH!M120="1111")),TH!D120,""),"")</f>
        <v/>
      </c>
      <c r="B120" s="36">
        <f t="shared" si="13"/>
        <v>1</v>
      </c>
      <c r="C120" s="190">
        <f t="shared" si="12"/>
        <v>0</v>
      </c>
      <c r="D120" s="190"/>
      <c r="E120" s="183"/>
      <c r="F120" s="188"/>
      <c r="G120" s="876"/>
      <c r="H120" s="192"/>
      <c r="I120" s="253"/>
      <c r="J120" s="253"/>
      <c r="K120" s="595"/>
      <c r="L120" s="596"/>
      <c r="M120" s="193"/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68"/>
      <c r="AC120" s="205"/>
    </row>
    <row r="121" spans="1:29" s="587" customFormat="1" ht="15.75" customHeight="1">
      <c r="A121" s="869" t="str">
        <f>IF(B121&lt;&gt;"",IF(AND(B121&gt;=_TM1,B121&lt;=_TM2,OR(TH!L121="1111",TH!M121="1111")),TH!D121,""),"")</f>
        <v/>
      </c>
      <c r="B121" s="36">
        <f t="shared" si="13"/>
        <v>1</v>
      </c>
      <c r="C121" s="190">
        <f t="shared" si="12"/>
        <v>0</v>
      </c>
      <c r="D121" s="190"/>
      <c r="E121" s="183"/>
      <c r="F121" s="191"/>
      <c r="G121" s="876"/>
      <c r="H121" s="204"/>
      <c r="I121" s="253"/>
      <c r="J121" s="253"/>
      <c r="K121" s="38"/>
      <c r="L121" s="193"/>
      <c r="M121" s="193"/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68"/>
      <c r="AC121" s="205"/>
    </row>
    <row r="122" spans="1:29" s="587" customFormat="1" ht="15.75" customHeight="1">
      <c r="A122" s="869" t="str">
        <f>IF(B122&lt;&gt;"",IF(AND(B122&gt;=_TM1,B122&lt;=_TM2,OR(TH!L122="1111",TH!M122="1111")),TH!D122,""),"")</f>
        <v/>
      </c>
      <c r="B122" s="36">
        <f t="shared" si="13"/>
        <v>1</v>
      </c>
      <c r="C122" s="190">
        <f t="shared" si="12"/>
        <v>0</v>
      </c>
      <c r="D122" s="190"/>
      <c r="E122" s="183"/>
      <c r="F122" s="188"/>
      <c r="G122" s="876"/>
      <c r="H122" s="192"/>
      <c r="I122" s="253"/>
      <c r="J122" s="253"/>
      <c r="K122" s="595"/>
      <c r="L122" s="596"/>
      <c r="M122" s="193"/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68"/>
      <c r="AC122" s="205"/>
    </row>
    <row r="123" spans="1:29" s="587" customFormat="1" ht="15.75" customHeight="1">
      <c r="A123" s="869" t="str">
        <f>IF(B123&lt;&gt;"",IF(AND(B123&gt;=_TM1,B123&lt;=_TM2,OR(TH!L123="1111",TH!M123="1111")),TH!D123,""),"")</f>
        <v/>
      </c>
      <c r="B123" s="36">
        <f t="shared" si="13"/>
        <v>1</v>
      </c>
      <c r="C123" s="190">
        <f t="shared" si="12"/>
        <v>0</v>
      </c>
      <c r="D123" s="190"/>
      <c r="E123" s="183"/>
      <c r="F123" s="188"/>
      <c r="G123" s="876"/>
      <c r="H123" s="7"/>
      <c r="I123" s="253"/>
      <c r="J123" s="253"/>
      <c r="K123" s="595"/>
      <c r="L123" s="596"/>
      <c r="M123" s="193"/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68"/>
    </row>
    <row r="124" spans="1:29" s="587" customFormat="1" ht="15.75" customHeight="1">
      <c r="A124" s="869" t="str">
        <f>IF(B124&lt;&gt;"",IF(AND(B124&gt;=_TM1,B124&lt;=_TM2,OR(TH!L124="1111",TH!M124="1111")),TH!D124,""),"")</f>
        <v/>
      </c>
      <c r="B124" s="36">
        <f t="shared" si="13"/>
        <v>1</v>
      </c>
      <c r="C124" s="190">
        <f t="shared" si="12"/>
        <v>0</v>
      </c>
      <c r="D124" s="190"/>
      <c r="E124" s="183"/>
      <c r="F124" s="188"/>
      <c r="G124" s="876"/>
      <c r="H124" s="192"/>
      <c r="I124" s="253"/>
      <c r="J124" s="253"/>
      <c r="K124" s="595"/>
      <c r="L124" s="596"/>
      <c r="M124" s="193"/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68"/>
    </row>
    <row r="125" spans="1:29" s="587" customFormat="1" ht="15.75" customHeight="1">
      <c r="A125" s="869" t="str">
        <f>IF(B125&lt;&gt;"",IF(AND(B125&gt;=_TM1,B125&lt;=_TM2,OR(TH!L125="1111",TH!M125="1111")),TH!D125,""),"")</f>
        <v/>
      </c>
      <c r="B125" s="36">
        <f t="shared" si="13"/>
        <v>1</v>
      </c>
      <c r="C125" s="190">
        <f t="shared" si="12"/>
        <v>0</v>
      </c>
      <c r="D125" s="190"/>
      <c r="E125" s="183"/>
      <c r="F125" s="191"/>
      <c r="G125" s="876"/>
      <c r="H125" s="204"/>
      <c r="I125" s="253"/>
      <c r="J125" s="253"/>
      <c r="K125" s="595"/>
      <c r="L125" s="193"/>
      <c r="M125" s="193"/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68"/>
      <c r="AC125" s="205"/>
    </row>
    <row r="126" spans="1:29" s="587" customFormat="1" ht="15.75" customHeight="1">
      <c r="A126" s="869" t="str">
        <f>IF(B126&lt;&gt;"",IF(AND(B126&gt;=_TM1,B126&lt;=_TM2,OR(TH!L126="1111",TH!M126="1111")),TH!D126,""),"")</f>
        <v/>
      </c>
      <c r="B126" s="36">
        <f t="shared" si="13"/>
        <v>1</v>
      </c>
      <c r="C126" s="190">
        <f t="shared" si="12"/>
        <v>0</v>
      </c>
      <c r="D126" s="190"/>
      <c r="E126" s="183"/>
      <c r="F126" s="191"/>
      <c r="G126" s="876"/>
      <c r="H126" s="204"/>
      <c r="I126" s="253"/>
      <c r="J126" s="253"/>
      <c r="K126" s="595"/>
      <c r="L126" s="193"/>
      <c r="M126" s="193"/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68"/>
      <c r="AC126" s="205"/>
    </row>
    <row r="127" spans="1:29" s="587" customFormat="1" ht="15.75" customHeight="1">
      <c r="A127" s="869" t="str">
        <f>IF(B127&lt;&gt;"",IF(AND(B127&gt;=_TM1,B127&lt;=_TM2,OR(TH!L127="1111",TH!M127="1111")),TH!D127,""),"")</f>
        <v/>
      </c>
      <c r="B127" s="36">
        <f t="shared" si="13"/>
        <v>1</v>
      </c>
      <c r="C127" s="190">
        <f t="shared" si="12"/>
        <v>0</v>
      </c>
      <c r="D127" s="190"/>
      <c r="E127" s="183"/>
      <c r="F127" s="188"/>
      <c r="G127" s="876"/>
      <c r="H127" s="192"/>
      <c r="I127" s="253"/>
      <c r="J127" s="253"/>
      <c r="K127" s="595"/>
      <c r="L127" s="596"/>
      <c r="M127" s="193"/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68"/>
    </row>
    <row r="128" spans="1:29" s="587" customFormat="1" ht="15.75" customHeight="1">
      <c r="A128" s="869" t="str">
        <f>IF(B128&lt;&gt;"",IF(AND(B128&gt;=_TM1,B128&lt;=_TM2,OR(TH!L128="1111",TH!M128="1111")),TH!D128,""),"")</f>
        <v/>
      </c>
      <c r="B128" s="36">
        <f t="shared" si="13"/>
        <v>1</v>
      </c>
      <c r="C128" s="190">
        <f t="shared" si="12"/>
        <v>0</v>
      </c>
      <c r="D128" s="190"/>
      <c r="E128" s="183"/>
      <c r="F128" s="188"/>
      <c r="G128" s="876"/>
      <c r="H128" s="7"/>
      <c r="I128" s="253"/>
      <c r="J128" s="253"/>
      <c r="K128" s="595"/>
      <c r="L128" s="596"/>
      <c r="M128" s="193"/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68"/>
    </row>
    <row r="129" spans="1:30" s="587" customFormat="1" ht="15.75" customHeight="1">
      <c r="A129" s="869" t="str">
        <f>IF(B129&lt;&gt;"",IF(AND(B129&gt;=_TM1,B129&lt;=_TM2,OR(TH!L129="1111",TH!M129="1111")),TH!D129,""),"")</f>
        <v/>
      </c>
      <c r="B129" s="36">
        <f t="shared" si="13"/>
        <v>1</v>
      </c>
      <c r="C129" s="190">
        <f t="shared" si="12"/>
        <v>0</v>
      </c>
      <c r="D129" s="190"/>
      <c r="E129" s="183"/>
      <c r="F129" s="188"/>
      <c r="G129" s="876"/>
      <c r="H129" s="192"/>
      <c r="I129" s="253"/>
      <c r="J129" s="253"/>
      <c r="K129" s="595"/>
      <c r="L129" s="596"/>
      <c r="M129" s="193"/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68"/>
    </row>
    <row r="130" spans="1:30" s="587" customFormat="1" ht="15.75" customHeight="1">
      <c r="A130" s="869" t="str">
        <f>IF(B130&lt;&gt;"",IF(AND(B130&gt;=_TM1,B130&lt;=_TM2,OR(TH!L130="1111",TH!M130="1111")),TH!D130,""),"")</f>
        <v/>
      </c>
      <c r="B130" s="36">
        <f t="shared" si="13"/>
        <v>1</v>
      </c>
      <c r="C130" s="190">
        <f t="shared" ref="C130:C142" si="14">E130</f>
        <v>0</v>
      </c>
      <c r="D130" s="190"/>
      <c r="E130" s="183"/>
      <c r="F130" s="188"/>
      <c r="G130" s="876"/>
      <c r="H130" s="7"/>
      <c r="I130" s="253"/>
      <c r="J130" s="253"/>
      <c r="K130" s="595"/>
      <c r="L130" s="596"/>
      <c r="M130" s="193"/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68"/>
    </row>
    <row r="131" spans="1:30" s="587" customFormat="1" ht="15.75" customHeight="1">
      <c r="A131" s="869" t="str">
        <f>IF(B131&lt;&gt;"",IF(AND(B131&gt;=_TM1,B131&lt;=_TM2,OR(TH!L131="1111",TH!M131="1111")),TH!D131,""),"")</f>
        <v/>
      </c>
      <c r="B131" s="36">
        <f t="shared" si="13"/>
        <v>1</v>
      </c>
      <c r="C131" s="190">
        <f t="shared" si="14"/>
        <v>0</v>
      </c>
      <c r="D131" s="190"/>
      <c r="E131" s="183"/>
      <c r="F131" s="191"/>
      <c r="G131" s="876"/>
      <c r="H131" s="204"/>
      <c r="I131" s="253"/>
      <c r="J131" s="253"/>
      <c r="K131" s="595"/>
      <c r="L131" s="193"/>
      <c r="M131" s="193"/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68"/>
      <c r="AC131" s="205"/>
      <c r="AD131" s="205"/>
    </row>
    <row r="132" spans="1:30" s="587" customFormat="1" ht="15.75" customHeight="1">
      <c r="A132" s="869" t="str">
        <f>IF(B132&lt;&gt;"",IF(AND(B132&gt;=_TM1,B132&lt;=_TM2,OR(TH!L132="1111",TH!M132="1111")),TH!D132,""),"")</f>
        <v/>
      </c>
      <c r="B132" s="36">
        <f t="shared" si="13"/>
        <v>1</v>
      </c>
      <c r="C132" s="190">
        <f t="shared" si="14"/>
        <v>0</v>
      </c>
      <c r="D132" s="190"/>
      <c r="E132" s="183"/>
      <c r="F132" s="191"/>
      <c r="G132" s="876"/>
      <c r="H132" s="7"/>
      <c r="I132" s="253"/>
      <c r="J132" s="253"/>
      <c r="K132" s="595"/>
      <c r="L132" s="193"/>
      <c r="M132" s="193"/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68"/>
      <c r="AC132" s="205"/>
      <c r="AD132" s="205"/>
    </row>
    <row r="133" spans="1:30" s="587" customFormat="1" ht="15.75" customHeight="1">
      <c r="A133" s="869" t="str">
        <f>IF(B133&lt;&gt;"",IF(AND(B133&gt;=_TM1,B133&lt;=_TM2,OR(TH!L133="1111",TH!M133="1111")),TH!D133,""),"")</f>
        <v/>
      </c>
      <c r="B133" s="36">
        <f t="shared" si="13"/>
        <v>1</v>
      </c>
      <c r="C133" s="190">
        <f t="shared" si="14"/>
        <v>0</v>
      </c>
      <c r="D133" s="190"/>
      <c r="E133" s="183"/>
      <c r="F133" s="191"/>
      <c r="G133" s="876"/>
      <c r="H133" s="204"/>
      <c r="I133" s="253"/>
      <c r="J133" s="253"/>
      <c r="K133" s="595"/>
      <c r="L133" s="193"/>
      <c r="M133" s="193"/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68"/>
    </row>
    <row r="134" spans="1:30" s="587" customFormat="1" ht="15.75" customHeight="1">
      <c r="A134" s="869" t="str">
        <f>IF(B134&lt;&gt;"",IF(AND(B134&gt;=_TM1,B134&lt;=_TM2,OR(TH!L134="1111",TH!M134="1111")),TH!D134,""),"")</f>
        <v/>
      </c>
      <c r="B134" s="36">
        <f t="shared" si="13"/>
        <v>1</v>
      </c>
      <c r="C134" s="190">
        <f t="shared" si="14"/>
        <v>0</v>
      </c>
      <c r="D134" s="190"/>
      <c r="E134" s="183"/>
      <c r="F134" s="191"/>
      <c r="G134" s="876"/>
      <c r="H134" s="204"/>
      <c r="I134" s="253"/>
      <c r="J134" s="253"/>
      <c r="K134" s="595"/>
      <c r="L134" s="193"/>
      <c r="M134" s="193"/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68"/>
    </row>
    <row r="135" spans="1:30" s="587" customFormat="1" ht="15.75" customHeight="1">
      <c r="A135" s="869" t="str">
        <f>IF(B135&lt;&gt;"",IF(AND(B135&gt;=_TM1,B135&lt;=_TM2,OR(TH!L135="1111",TH!M135="1111")),TH!D135,""),"")</f>
        <v/>
      </c>
      <c r="B135" s="36">
        <f t="shared" si="13"/>
        <v>1</v>
      </c>
      <c r="C135" s="190">
        <f t="shared" si="14"/>
        <v>0</v>
      </c>
      <c r="D135" s="190"/>
      <c r="E135" s="183"/>
      <c r="F135" s="191"/>
      <c r="G135" s="876"/>
      <c r="H135" s="192"/>
      <c r="I135" s="253"/>
      <c r="J135" s="253"/>
      <c r="K135" s="595"/>
      <c r="L135" s="193"/>
      <c r="M135" s="193"/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68"/>
    </row>
    <row r="136" spans="1:30" s="587" customFormat="1" ht="15.75" customHeight="1">
      <c r="A136" s="869" t="str">
        <f>IF(B136&lt;&gt;"",IF(AND(B136&gt;=_TM1,B136&lt;=_TM2,OR(TH!L136="1111",TH!M136="1111")),TH!D136,""),"")</f>
        <v/>
      </c>
      <c r="B136" s="36">
        <f t="shared" si="13"/>
        <v>1</v>
      </c>
      <c r="C136" s="190">
        <f t="shared" si="14"/>
        <v>0</v>
      </c>
      <c r="D136" s="190"/>
      <c r="E136" s="183"/>
      <c r="F136" s="188"/>
      <c r="G136" s="876"/>
      <c r="H136" s="192"/>
      <c r="I136" s="253"/>
      <c r="J136" s="253"/>
      <c r="K136" s="595"/>
      <c r="L136" s="596"/>
      <c r="M136" s="193"/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68"/>
    </row>
    <row r="137" spans="1:30" s="587" customFormat="1" ht="15.75" customHeight="1">
      <c r="A137" s="869" t="str">
        <f>IF(B137&lt;&gt;"",IF(AND(B137&gt;=_TM1,B137&lt;=_TM2,OR(TH!L137="1111",TH!M137="1111")),TH!D137,""),"")</f>
        <v/>
      </c>
      <c r="B137" s="36">
        <f t="shared" si="13"/>
        <v>1</v>
      </c>
      <c r="C137" s="190">
        <f t="shared" si="14"/>
        <v>0</v>
      </c>
      <c r="D137" s="190"/>
      <c r="E137" s="183"/>
      <c r="F137" s="188"/>
      <c r="G137" s="876"/>
      <c r="H137" s="7"/>
      <c r="I137" s="253"/>
      <c r="J137" s="253"/>
      <c r="K137" s="595"/>
      <c r="L137" s="596"/>
      <c r="M137" s="193"/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68"/>
    </row>
    <row r="138" spans="1:30" s="587" customFormat="1" ht="15.75" customHeight="1">
      <c r="A138" s="869" t="str">
        <f>IF(B138&lt;&gt;"",IF(AND(B138&gt;=_TM1,B138&lt;=_TM2,OR(TH!L138="1111",TH!M138="1111")),TH!D138,""),"")</f>
        <v/>
      </c>
      <c r="B138" s="36">
        <f t="shared" si="13"/>
        <v>1</v>
      </c>
      <c r="C138" s="190">
        <f t="shared" si="14"/>
        <v>0</v>
      </c>
      <c r="D138" s="190"/>
      <c r="E138" s="183"/>
      <c r="F138" s="188"/>
      <c r="G138" s="876"/>
      <c r="H138" s="7"/>
      <c r="I138" s="253"/>
      <c r="J138" s="253"/>
      <c r="K138" s="595"/>
      <c r="L138" s="596"/>
      <c r="M138" s="193"/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68"/>
    </row>
    <row r="139" spans="1:30" s="587" customFormat="1" ht="15.75" customHeight="1">
      <c r="A139" s="869" t="str">
        <f>IF(B139&lt;&gt;"",IF(AND(B139&gt;=_TM1,B139&lt;=_TM2,OR(TH!L139="1111",TH!M139="1111")),TH!D139,""),"")</f>
        <v/>
      </c>
      <c r="B139" s="36">
        <f t="shared" si="13"/>
        <v>1</v>
      </c>
      <c r="C139" s="190">
        <f t="shared" si="14"/>
        <v>0</v>
      </c>
      <c r="D139" s="190"/>
      <c r="E139" s="183"/>
      <c r="F139" s="188"/>
      <c r="G139" s="876"/>
      <c r="H139" s="192"/>
      <c r="I139" s="253"/>
      <c r="J139" s="253"/>
      <c r="K139" s="595"/>
      <c r="L139" s="596"/>
      <c r="M139" s="193"/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68"/>
    </row>
    <row r="140" spans="1:30" s="587" customFormat="1" ht="15.75" customHeight="1">
      <c r="A140" s="869" t="str">
        <f>IF(B140&lt;&gt;"",IF(AND(B140&gt;=_TM1,B140&lt;=_TM2,OR(TH!L140="1111",TH!M140="1111")),TH!D140,""),"")</f>
        <v/>
      </c>
      <c r="B140" s="36">
        <f t="shared" si="13"/>
        <v>1</v>
      </c>
      <c r="C140" s="190">
        <f t="shared" si="14"/>
        <v>0</v>
      </c>
      <c r="D140" s="190"/>
      <c r="E140" s="183"/>
      <c r="F140" s="188"/>
      <c r="G140" s="876"/>
      <c r="H140" s="7"/>
      <c r="I140" s="253"/>
      <c r="J140" s="253"/>
      <c r="K140" s="595"/>
      <c r="L140" s="596"/>
      <c r="M140" s="193"/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68"/>
    </row>
    <row r="141" spans="1:30" s="587" customFormat="1" ht="15.75" customHeight="1">
      <c r="A141" s="869" t="str">
        <f>IF(B141&lt;&gt;"",IF(AND(B141&gt;=_TM1,B141&lt;=_TM2,OR(TH!L141="1111",TH!M141="1111")),TH!D141,""),"")</f>
        <v/>
      </c>
      <c r="B141" s="36">
        <f t="shared" si="13"/>
        <v>1</v>
      </c>
      <c r="C141" s="190">
        <f t="shared" si="14"/>
        <v>0</v>
      </c>
      <c r="D141" s="190"/>
      <c r="E141" s="183"/>
      <c r="F141" s="188"/>
      <c r="G141" s="876"/>
      <c r="H141" s="192"/>
      <c r="I141" s="253"/>
      <c r="J141" s="253"/>
      <c r="K141" s="595"/>
      <c r="L141" s="596"/>
      <c r="M141" s="193"/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68"/>
    </row>
    <row r="142" spans="1:30" s="587" customFormat="1" ht="15.75" customHeight="1">
      <c r="A142" s="869" t="str">
        <f>IF(B142&lt;&gt;"",IF(AND(B142&gt;=_TM1,B142&lt;=_TM2,OR(TH!L142="1111",TH!M142="1111")),TH!D142,""),"")</f>
        <v/>
      </c>
      <c r="B142" s="36">
        <f t="shared" si="13"/>
        <v>1</v>
      </c>
      <c r="C142" s="190">
        <f t="shared" si="14"/>
        <v>0</v>
      </c>
      <c r="D142" s="190"/>
      <c r="E142" s="183"/>
      <c r="F142" s="188"/>
      <c r="G142" s="876"/>
      <c r="H142" s="7"/>
      <c r="I142" s="253"/>
      <c r="J142" s="253"/>
      <c r="K142" s="595"/>
      <c r="L142" s="596"/>
      <c r="M142" s="193"/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68"/>
    </row>
    <row r="143" spans="1:30" s="587" customFormat="1" ht="15.75" customHeight="1">
      <c r="A143" s="869" t="str">
        <f>IF(B143&lt;&gt;"",IF(AND(B143&gt;=_TM1,B143&lt;=_TM2,OR(TH!L143="1111",TH!M143="1111")),TH!D143,""),"")</f>
        <v/>
      </c>
      <c r="B143" s="36" t="str">
        <f t="shared" si="13"/>
        <v/>
      </c>
      <c r="C143" s="190"/>
      <c r="D143" s="190"/>
      <c r="E143" s="183"/>
      <c r="F143" s="188"/>
      <c r="G143" s="876"/>
      <c r="H143" s="192"/>
      <c r="I143" s="253"/>
      <c r="J143" s="253"/>
      <c r="K143" s="595"/>
      <c r="L143" s="596"/>
      <c r="M143" s="596"/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68"/>
    </row>
    <row r="144" spans="1:30" s="587" customFormat="1" ht="15.75" customHeight="1">
      <c r="A144" s="869" t="str">
        <f>IF(B144&lt;&gt;"",IF(AND(B144&gt;=_TM1,B144&lt;=_TM2,OR(TH!L144="1111",TH!M144="1111")),TH!D144,""),"")</f>
        <v/>
      </c>
      <c r="B144" s="36" t="str">
        <f t="shared" si="13"/>
        <v/>
      </c>
      <c r="C144" s="190"/>
      <c r="D144" s="183"/>
      <c r="E144" s="183"/>
      <c r="F144" s="188"/>
      <c r="G144" s="876"/>
      <c r="H144" s="192"/>
      <c r="I144" s="253"/>
      <c r="J144" s="253"/>
      <c r="K144" s="595"/>
      <c r="L144" s="596"/>
      <c r="M144" s="596"/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68"/>
    </row>
    <row r="145" spans="1:30" s="587" customFormat="1" ht="15.75" customHeight="1">
      <c r="A145" s="869" t="str">
        <f>IF(B145&lt;&gt;"",IF(AND(B145&gt;=_TM1,B145&lt;=_TM2,OR(TH!L145="1111",TH!M145="1111")),TH!D145,""),"")</f>
        <v/>
      </c>
      <c r="B145" s="36" t="str">
        <f t="shared" si="13"/>
        <v/>
      </c>
      <c r="C145" s="190"/>
      <c r="D145" s="183"/>
      <c r="E145" s="183"/>
      <c r="F145" s="188"/>
      <c r="G145" s="876"/>
      <c r="H145" s="192"/>
      <c r="I145" s="253"/>
      <c r="J145" s="253"/>
      <c r="K145" s="595"/>
      <c r="L145" s="596"/>
      <c r="M145" s="596"/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68"/>
    </row>
    <row r="146" spans="1:30" s="587" customFormat="1" ht="15.75" customHeight="1">
      <c r="A146" s="869" t="str">
        <f>IF(B146&lt;&gt;"",IF(AND(B146&gt;=_TM1,B146&lt;=_TM2,OR(TH!L146="1111",TH!M146="1111")),TH!D146,""),"")</f>
        <v/>
      </c>
      <c r="B146" s="36" t="str">
        <f t="shared" si="13"/>
        <v/>
      </c>
      <c r="C146" s="190"/>
      <c r="D146" s="183"/>
      <c r="E146" s="183"/>
      <c r="F146" s="188"/>
      <c r="G146" s="876"/>
      <c r="H146" s="192"/>
      <c r="I146" s="253"/>
      <c r="J146" s="253"/>
      <c r="K146" s="595"/>
      <c r="L146" s="596"/>
      <c r="M146" s="596"/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68"/>
    </row>
    <row r="147" spans="1:30" s="587" customFormat="1" ht="15.75" customHeight="1">
      <c r="A147" s="869" t="str">
        <f>IF(B147&lt;&gt;"",IF(AND(B147&gt;=_TM1,B147&lt;=_TM2,OR(TH!L147="1111",TH!M147="1111")),TH!D147,""),"")</f>
        <v/>
      </c>
      <c r="B147" s="36" t="str">
        <f t="shared" si="13"/>
        <v/>
      </c>
      <c r="C147" s="190"/>
      <c r="D147" s="183"/>
      <c r="E147" s="183"/>
      <c r="F147" s="188"/>
      <c r="G147" s="876"/>
      <c r="H147" s="192"/>
      <c r="I147" s="253"/>
      <c r="J147" s="253"/>
      <c r="K147" s="595"/>
      <c r="L147" s="596"/>
      <c r="M147" s="596"/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68"/>
      <c r="AC147" s="205"/>
      <c r="AD147" s="205"/>
    </row>
    <row r="148" spans="1:30" s="587" customFormat="1" ht="15.75" customHeight="1">
      <c r="A148" s="869" t="str">
        <f>IF(B148&lt;&gt;"",IF(AND(B148&gt;=_TM1,B148&lt;=_TM2,OR(TH!L148="1111",TH!M148="1111")),TH!D148,""),"")</f>
        <v/>
      </c>
      <c r="B148" s="36" t="str">
        <f t="shared" si="13"/>
        <v/>
      </c>
      <c r="C148" s="190"/>
      <c r="D148" s="183"/>
      <c r="E148" s="183"/>
      <c r="F148" s="188"/>
      <c r="G148" s="876"/>
      <c r="H148" s="192"/>
      <c r="I148" s="253"/>
      <c r="J148" s="253"/>
      <c r="K148" s="595"/>
      <c r="L148" s="596"/>
      <c r="M148" s="596"/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68"/>
      <c r="AC148" s="205"/>
      <c r="AD148" s="205"/>
    </row>
    <row r="149" spans="1:30" s="587" customFormat="1" ht="15.75" customHeight="1">
      <c r="A149" s="869" t="str">
        <f>IF(B149&lt;&gt;"",IF(AND(B149&gt;=_TM1,B149&lt;=_TM2,OR(TH!L149="1111",TH!M149="1111")),TH!D149,""),"")</f>
        <v/>
      </c>
      <c r="B149" s="36" t="str">
        <f t="shared" si="13"/>
        <v/>
      </c>
      <c r="C149" s="190"/>
      <c r="D149" s="183"/>
      <c r="E149" s="183"/>
      <c r="F149" s="188"/>
      <c r="G149" s="876"/>
      <c r="H149" s="192"/>
      <c r="I149" s="253"/>
      <c r="J149" s="253"/>
      <c r="K149" s="595"/>
      <c r="L149" s="596"/>
      <c r="M149" s="596"/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68"/>
    </row>
    <row r="150" spans="1:30" s="587" customFormat="1" ht="15.75" customHeight="1">
      <c r="A150" s="869" t="str">
        <f>IF(B150&lt;&gt;"",IF(AND(B150&gt;=_TM1,B150&lt;=_TM2,OR(TH!L150="1111",TH!M150="1111")),TH!D150,""),"")</f>
        <v/>
      </c>
      <c r="B150" s="36" t="str">
        <f t="shared" si="13"/>
        <v/>
      </c>
      <c r="C150" s="190"/>
      <c r="D150" s="183"/>
      <c r="E150" s="183"/>
      <c r="F150" s="188"/>
      <c r="G150" s="876"/>
      <c r="H150" s="192"/>
      <c r="I150" s="253"/>
      <c r="J150" s="253"/>
      <c r="K150" s="595"/>
      <c r="L150" s="596"/>
      <c r="M150" s="596"/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68"/>
    </row>
    <row r="151" spans="1:30" s="587" customFormat="1" ht="15.75" customHeight="1">
      <c r="A151" s="869" t="str">
        <f>IF(B151&lt;&gt;"",IF(AND(B151&gt;=_TM1,B151&lt;=_TM2,OR(TH!L151="1111",TH!M151="1111")),TH!D151,""),"")</f>
        <v/>
      </c>
      <c r="B151" s="36" t="str">
        <f t="shared" si="13"/>
        <v/>
      </c>
      <c r="C151" s="190"/>
      <c r="D151" s="183"/>
      <c r="E151" s="183"/>
      <c r="F151" s="188"/>
      <c r="G151" s="876"/>
      <c r="H151" s="192"/>
      <c r="I151" s="253"/>
      <c r="J151" s="253"/>
      <c r="K151" s="595"/>
      <c r="L151" s="596"/>
      <c r="M151" s="596"/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68"/>
    </row>
    <row r="152" spans="1:30" s="587" customFormat="1" ht="15.75" customHeight="1">
      <c r="A152" s="869" t="str">
        <f>IF(B152&lt;&gt;"",IF(AND(B152&gt;=_TM1,B152&lt;=_TM2,OR(TH!L152="1111",TH!M152="1111")),TH!D152,""),"")</f>
        <v/>
      </c>
      <c r="B152" s="36" t="str">
        <f t="shared" si="13"/>
        <v/>
      </c>
      <c r="C152" s="190"/>
      <c r="D152" s="183"/>
      <c r="E152" s="183"/>
      <c r="F152" s="188"/>
      <c r="G152" s="878"/>
      <c r="H152" s="192"/>
      <c r="I152" s="253"/>
      <c r="J152" s="253"/>
      <c r="K152" s="595"/>
      <c r="L152" s="596"/>
      <c r="M152" s="596"/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68"/>
    </row>
    <row r="153" spans="1:30" s="587" customFormat="1" ht="15.75" customHeight="1">
      <c r="A153" s="869" t="str">
        <f>IF(B153&lt;&gt;"",IF(AND(B153&gt;=_TM1,B153&lt;=_TM2,OR(TH!L153="1111",TH!M153="1111")),TH!D153,""),"")</f>
        <v/>
      </c>
      <c r="B153" s="36" t="str">
        <f t="shared" si="13"/>
        <v/>
      </c>
      <c r="C153" s="190"/>
      <c r="D153" s="183"/>
      <c r="E153" s="183"/>
      <c r="F153" s="188"/>
      <c r="G153" s="878"/>
      <c r="H153" s="192"/>
      <c r="I153" s="253"/>
      <c r="J153" s="253"/>
      <c r="K153" s="595"/>
      <c r="L153" s="596"/>
      <c r="M153" s="596"/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68"/>
      <c r="AC153" s="205"/>
      <c r="AD153" s="205"/>
    </row>
    <row r="154" spans="1:30" s="587" customFormat="1" ht="15.75" customHeight="1">
      <c r="A154" s="869" t="str">
        <f>IF(B154&lt;&gt;"",IF(AND(B154&gt;=_TM1,B154&lt;=_TM2,OR(TH!L154="1111",TH!M154="1111")),TH!D154,""),"")</f>
        <v/>
      </c>
      <c r="B154" s="36" t="str">
        <f t="shared" si="13"/>
        <v/>
      </c>
      <c r="C154" s="190"/>
      <c r="D154" s="183"/>
      <c r="E154" s="183"/>
      <c r="F154" s="188"/>
      <c r="G154" s="878"/>
      <c r="H154" s="192"/>
      <c r="I154" s="253"/>
      <c r="J154" s="253"/>
      <c r="K154" s="595"/>
      <c r="L154" s="596"/>
      <c r="M154" s="596"/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68"/>
      <c r="AC154" s="205"/>
      <c r="AD154" s="205"/>
    </row>
    <row r="155" spans="1:30" s="587" customFormat="1" ht="15.75" customHeight="1">
      <c r="A155" s="869" t="str">
        <f>IF(B155&lt;&gt;"",IF(AND(B155&gt;=_TM1,B155&lt;=_TM2,OR(TH!L155="1111",TH!M155="1111")),TH!D155,""),"")</f>
        <v/>
      </c>
      <c r="B155" s="36" t="str">
        <f t="shared" si="13"/>
        <v/>
      </c>
      <c r="C155" s="190"/>
      <c r="D155" s="183"/>
      <c r="E155" s="183"/>
      <c r="F155" s="188"/>
      <c r="G155" s="878"/>
      <c r="H155" s="192"/>
      <c r="I155" s="253"/>
      <c r="J155" s="253"/>
      <c r="K155" s="595"/>
      <c r="L155" s="596"/>
      <c r="M155" s="596"/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68"/>
      <c r="AC155" s="205"/>
      <c r="AD155" s="205"/>
    </row>
    <row r="156" spans="1:30" s="587" customFormat="1" ht="15.75" customHeight="1">
      <c r="A156" s="869" t="str">
        <f>IF(B156&lt;&gt;"",IF(AND(B156&gt;=_TM1,B156&lt;=_TM2,OR(TH!L156="1111",TH!M156="1111")),TH!D156,""),"")</f>
        <v/>
      </c>
      <c r="B156" s="36" t="str">
        <f t="shared" si="13"/>
        <v/>
      </c>
      <c r="C156" s="190"/>
      <c r="D156" s="183"/>
      <c r="E156" s="183"/>
      <c r="F156" s="188"/>
      <c r="G156" s="878"/>
      <c r="H156" s="192"/>
      <c r="I156" s="253"/>
      <c r="J156" s="253"/>
      <c r="K156" s="595"/>
      <c r="L156" s="596"/>
      <c r="M156" s="596"/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68"/>
      <c r="AB156" s="205"/>
      <c r="AC156" s="205"/>
      <c r="AD156" s="205"/>
    </row>
    <row r="157" spans="1:30" s="587" customFormat="1" ht="15.75" customHeight="1">
      <c r="A157" s="869" t="str">
        <f>IF(B157&lt;&gt;"",IF(AND(B157&gt;=_TM1,B157&lt;=_TM2,OR(TH!L157="1111",TH!M157="1111")),TH!D157,""),"")</f>
        <v/>
      </c>
      <c r="B157" s="36" t="str">
        <f t="shared" si="13"/>
        <v/>
      </c>
      <c r="C157" s="190"/>
      <c r="D157" s="183"/>
      <c r="E157" s="190"/>
      <c r="F157" s="188"/>
      <c r="G157" s="878"/>
      <c r="H157" s="192"/>
      <c r="I157" s="253"/>
      <c r="J157" s="253"/>
      <c r="K157" s="595"/>
      <c r="L157" s="596"/>
      <c r="M157" s="596"/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68"/>
      <c r="AC157" s="205"/>
      <c r="AD157" s="205"/>
    </row>
    <row r="158" spans="1:30" s="587" customFormat="1" ht="15.75" customHeight="1">
      <c r="A158" s="869" t="str">
        <f>IF(B158&lt;&gt;"",IF(AND(B158&gt;=_TM1,B158&lt;=_TM2,OR(TH!L158="1111",TH!M158="1111")),TH!D158,""),"")</f>
        <v/>
      </c>
      <c r="B158" s="36" t="str">
        <f t="shared" si="13"/>
        <v/>
      </c>
      <c r="C158" s="190"/>
      <c r="D158" s="183"/>
      <c r="E158" s="190"/>
      <c r="F158" s="188"/>
      <c r="G158" s="878"/>
      <c r="H158" s="192"/>
      <c r="I158" s="253"/>
      <c r="J158" s="253"/>
      <c r="K158" s="595"/>
      <c r="L158" s="596"/>
      <c r="M158" s="596"/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customHeight="1">
      <c r="A159" s="869" t="str">
        <f>IF(B159&lt;&gt;"",IF(AND(B159&gt;=_TM1,B159&lt;=_TM2,OR(TH!L159="1111",TH!M159="1111")),TH!D159,""),"")</f>
        <v/>
      </c>
      <c r="B159" s="36" t="str">
        <f t="shared" si="13"/>
        <v/>
      </c>
      <c r="C159" s="190"/>
      <c r="D159" s="183"/>
      <c r="E159" s="190"/>
      <c r="F159" s="188"/>
      <c r="G159" s="878"/>
      <c r="H159" s="192"/>
      <c r="I159" s="253"/>
      <c r="J159" s="253"/>
      <c r="K159" s="595"/>
      <c r="L159" s="596"/>
      <c r="M159" s="596"/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68"/>
      <c r="AB159" s="205"/>
      <c r="AC159" s="205"/>
      <c r="AD159" s="205"/>
    </row>
    <row r="160" spans="1:30" s="587" customFormat="1" ht="15.75" customHeight="1">
      <c r="A160" s="869" t="str">
        <f>IF(B160&lt;&gt;"",IF(AND(B160&gt;=_TM1,B160&lt;=_TM2,OR(TH!L160="1111",TH!M160="1111")),TH!D160,""),"")</f>
        <v/>
      </c>
      <c r="B160" s="36" t="str">
        <f t="shared" ref="B160:B223" si="15">IF(C160&lt;&gt;"",MONTH(C160),"")</f>
        <v/>
      </c>
      <c r="C160" s="190"/>
      <c r="D160" s="183"/>
      <c r="E160" s="190"/>
      <c r="F160" s="188"/>
      <c r="G160" s="878"/>
      <c r="H160" s="192"/>
      <c r="I160" s="253"/>
      <c r="J160" s="253"/>
      <c r="K160" s="595"/>
      <c r="L160" s="596"/>
      <c r="M160" s="596"/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68"/>
      <c r="AC160" s="205"/>
      <c r="AD160" s="205"/>
    </row>
    <row r="161" spans="1:30" s="587" customFormat="1" ht="15.75" customHeight="1">
      <c r="A161" s="869" t="str">
        <f>IF(B161&lt;&gt;"",IF(AND(B161&gt;=_TM1,B161&lt;=_TM2,OR(TH!L161="1111",TH!M161="1111")),TH!D161,""),"")</f>
        <v/>
      </c>
      <c r="B161" s="36" t="str">
        <f t="shared" si="15"/>
        <v/>
      </c>
      <c r="C161" s="190"/>
      <c r="D161" s="183"/>
      <c r="E161" s="190"/>
      <c r="F161" s="188"/>
      <c r="G161" s="878"/>
      <c r="H161" s="192"/>
      <c r="I161" s="253"/>
      <c r="J161" s="253"/>
      <c r="K161" s="595"/>
      <c r="L161" s="596"/>
      <c r="M161" s="596"/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IF(B162&lt;&gt;"",IF(AND(B162&gt;=_TM1,B162&lt;=_TM2,OR(TH!L162="1111",TH!M162="1111")),TH!D162,""),"")</f>
        <v/>
      </c>
      <c r="B162" s="36" t="str">
        <f t="shared" si="15"/>
        <v/>
      </c>
      <c r="C162" s="190"/>
      <c r="D162" s="183"/>
      <c r="E162" s="190"/>
      <c r="F162" s="188"/>
      <c r="G162" s="878"/>
      <c r="H162" s="192"/>
      <c r="I162" s="253"/>
      <c r="J162" s="253"/>
      <c r="K162" s="595"/>
      <c r="L162" s="596"/>
      <c r="M162" s="596"/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ht="15.75" customHeight="1">
      <c r="A163" s="869" t="str">
        <f>IF(B163&lt;&gt;"",IF(AND(B163&gt;=_TM1,B163&lt;=_TM2,OR(TH!L163="1111",TH!M163="1111")),TH!D163,""),"")</f>
        <v/>
      </c>
      <c r="B163" s="36" t="str">
        <f t="shared" si="15"/>
        <v/>
      </c>
      <c r="C163" s="190"/>
      <c r="D163" s="190"/>
      <c r="E163" s="190"/>
      <c r="F163" s="188"/>
      <c r="G163" s="878"/>
      <c r="H163" s="192"/>
      <c r="I163" s="253"/>
      <c r="J163" s="253"/>
      <c r="K163" s="595"/>
      <c r="L163" s="596"/>
      <c r="M163" s="596"/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68"/>
      <c r="AB163" s="587"/>
    </row>
    <row r="164" spans="1:30" ht="15.75" customHeight="1">
      <c r="A164" s="869" t="str">
        <f>IF(B164&lt;&gt;"",IF(AND(B164&gt;=_TM1,B164&lt;=_TM2,OR(TH!L164="1111",TH!M164="1111")),TH!D164,""),"")</f>
        <v/>
      </c>
      <c r="B164" s="36" t="str">
        <f t="shared" si="15"/>
        <v/>
      </c>
      <c r="C164" s="190"/>
      <c r="D164" s="190"/>
      <c r="E164" s="190"/>
      <c r="F164" s="188"/>
      <c r="G164" s="878"/>
      <c r="H164" s="192"/>
      <c r="I164" s="253"/>
      <c r="J164" s="253"/>
      <c r="K164" s="595"/>
      <c r="L164" s="596"/>
      <c r="M164" s="596"/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68"/>
    </row>
    <row r="165" spans="1:30" ht="15.75" customHeight="1">
      <c r="A165" s="869" t="str">
        <f>IF(B165&lt;&gt;"",IF(AND(B165&gt;=_TM1,B165&lt;=_TM2,OR(TH!L165="1111",TH!M165="1111")),TH!D165,""),"")</f>
        <v/>
      </c>
      <c r="B165" s="36" t="str">
        <f t="shared" si="15"/>
        <v/>
      </c>
      <c r="C165" s="190"/>
      <c r="D165" s="190"/>
      <c r="E165" s="190"/>
      <c r="F165" s="191"/>
      <c r="G165" s="878"/>
      <c r="H165" s="192"/>
      <c r="I165" s="253"/>
      <c r="J165" s="253"/>
      <c r="K165" s="595"/>
      <c r="L165" s="596"/>
      <c r="M165" s="596"/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68"/>
      <c r="AB165" s="587"/>
    </row>
    <row r="166" spans="1:30" ht="15.75" customHeight="1">
      <c r="A166" s="869" t="str">
        <f>IF(B166&lt;&gt;"",IF(AND(B166&gt;=_TM1,B166&lt;=_TM2,OR(TH!L166="1111",TH!M166="1111")),TH!D166,""),"")</f>
        <v/>
      </c>
      <c r="B166" s="36" t="str">
        <f t="shared" si="15"/>
        <v/>
      </c>
      <c r="C166" s="190"/>
      <c r="D166" s="190"/>
      <c r="E166" s="190"/>
      <c r="F166" s="191"/>
      <c r="G166" s="878"/>
      <c r="H166" s="192"/>
      <c r="I166" s="253"/>
      <c r="J166" s="253"/>
      <c r="K166" s="595"/>
      <c r="L166" s="596"/>
      <c r="M166" s="596"/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  <c r="AC166" s="587"/>
      <c r="AD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 t="str">
        <f t="shared" si="15"/>
        <v/>
      </c>
      <c r="C167" s="190"/>
      <c r="D167" s="190"/>
      <c r="E167" s="190"/>
      <c r="F167" s="191"/>
      <c r="G167" s="878"/>
      <c r="H167" s="192"/>
      <c r="I167" s="253"/>
      <c r="J167" s="253"/>
      <c r="K167" s="595"/>
      <c r="L167" s="596"/>
      <c r="M167" s="596"/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s="587" customFormat="1" ht="15.75" customHeight="1">
      <c r="A168" s="869" t="str">
        <f>IF(B168&lt;&gt;"",IF(AND(B168&gt;=_TM1,B168&lt;=_TM2,OR(TH!L168="1111",TH!M168="1111")),TH!D168,""),"")</f>
        <v/>
      </c>
      <c r="B168" s="36" t="str">
        <f t="shared" si="15"/>
        <v/>
      </c>
      <c r="C168" s="190"/>
      <c r="D168" s="190"/>
      <c r="E168" s="190"/>
      <c r="F168" s="191"/>
      <c r="G168" s="878"/>
      <c r="H168" s="192"/>
      <c r="I168" s="253"/>
      <c r="J168" s="253"/>
      <c r="K168" s="595"/>
      <c r="L168" s="596"/>
      <c r="M168" s="596"/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</row>
    <row r="169" spans="1:30" s="587" customFormat="1" ht="15.75" customHeight="1">
      <c r="A169" s="869" t="str">
        <f>IF(B169&lt;&gt;"",IF(AND(B169&gt;=_TM1,B169&lt;=_TM2,OR(TH!L169="1111",TH!M169="1111")),TH!D169,""),"")</f>
        <v/>
      </c>
      <c r="B169" s="36" t="str">
        <f t="shared" si="15"/>
        <v/>
      </c>
      <c r="C169" s="190"/>
      <c r="D169" s="190"/>
      <c r="E169" s="190"/>
      <c r="F169" s="191"/>
      <c r="G169" s="878"/>
      <c r="H169" s="192"/>
      <c r="I169" s="253"/>
      <c r="J169" s="253"/>
      <c r="K169" s="595"/>
      <c r="L169" s="596"/>
      <c r="M169" s="596"/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  <c r="AC169" s="205"/>
      <c r="AD169" s="205"/>
    </row>
    <row r="170" spans="1:30" s="587" customFormat="1" ht="15.75" customHeight="1">
      <c r="A170" s="869" t="str">
        <f>IF(B170&lt;&gt;"",IF(AND(B170&gt;=_TM1,B170&lt;=_TM2,OR(TH!L170="1111",TH!M170="1111")),TH!D170,""),"")</f>
        <v/>
      </c>
      <c r="B170" s="36" t="str">
        <f t="shared" si="15"/>
        <v/>
      </c>
      <c r="C170" s="190"/>
      <c r="D170" s="190"/>
      <c r="E170" s="190"/>
      <c r="F170" s="191"/>
      <c r="G170" s="878"/>
      <c r="H170" s="192"/>
      <c r="I170" s="253"/>
      <c r="J170" s="253"/>
      <c r="K170" s="595"/>
      <c r="L170" s="596"/>
      <c r="M170" s="596"/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68"/>
    </row>
    <row r="171" spans="1:30" s="587" customFormat="1" ht="15.75" customHeight="1">
      <c r="A171" s="869" t="str">
        <f>IF(B171&lt;&gt;"",IF(AND(B171&gt;=_TM1,B171&lt;=_TM2,OR(TH!L171="1111",TH!M171="1111")),TH!D171,""),"")</f>
        <v/>
      </c>
      <c r="B171" s="36" t="str">
        <f t="shared" si="15"/>
        <v/>
      </c>
      <c r="C171" s="190"/>
      <c r="D171" s="190"/>
      <c r="E171" s="190"/>
      <c r="F171" s="191"/>
      <c r="G171" s="878"/>
      <c r="H171" s="192"/>
      <c r="I171" s="253"/>
      <c r="J171" s="253"/>
      <c r="K171" s="595"/>
      <c r="L171" s="596"/>
      <c r="M171" s="596"/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68"/>
    </row>
    <row r="172" spans="1:30" s="587" customFormat="1" ht="15.75" customHeight="1">
      <c r="A172" s="869" t="str">
        <f>IF(B172&lt;&gt;"",IF(AND(B172&gt;=_TM1,B172&lt;=_TM2,OR(TH!L172="1111",TH!M172="1111")),TH!D172,""),"")</f>
        <v/>
      </c>
      <c r="B172" s="36" t="str">
        <f t="shared" si="15"/>
        <v/>
      </c>
      <c r="C172" s="190"/>
      <c r="D172" s="190"/>
      <c r="E172" s="190"/>
      <c r="F172" s="191"/>
      <c r="G172" s="878"/>
      <c r="H172" s="192"/>
      <c r="I172" s="253"/>
      <c r="J172" s="253"/>
      <c r="K172" s="595"/>
      <c r="L172" s="596"/>
      <c r="M172" s="596"/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68"/>
    </row>
    <row r="173" spans="1:30" s="587" customFormat="1" ht="15.75" customHeight="1">
      <c r="A173" s="869" t="str">
        <f>IF(B173&lt;&gt;"",IF(AND(B173&gt;=_TM1,B173&lt;=_TM2,OR(TH!L173="1111",TH!M173="1111")),TH!D173,""),"")</f>
        <v/>
      </c>
      <c r="B173" s="36" t="str">
        <f t="shared" si="15"/>
        <v/>
      </c>
      <c r="C173" s="190"/>
      <c r="D173" s="190"/>
      <c r="E173" s="190"/>
      <c r="F173" s="191"/>
      <c r="G173" s="878"/>
      <c r="H173" s="192"/>
      <c r="I173" s="253"/>
      <c r="J173" s="253"/>
      <c r="K173" s="595"/>
      <c r="L173" s="596"/>
      <c r="M173" s="596"/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IF(B174&lt;&gt;"",IF(AND(B174&gt;=_TM1,B174&lt;=_TM2,OR(TH!L174="1111",TH!M174="1111")),TH!D174,""),"")</f>
        <v/>
      </c>
      <c r="B174" s="36" t="str">
        <f t="shared" si="15"/>
        <v/>
      </c>
      <c r="C174" s="190"/>
      <c r="D174" s="190"/>
      <c r="E174" s="190"/>
      <c r="F174" s="191"/>
      <c r="G174" s="878"/>
      <c r="H174" s="192"/>
      <c r="I174" s="253"/>
      <c r="J174" s="253"/>
      <c r="K174" s="595"/>
      <c r="L174" s="596"/>
      <c r="M174" s="596"/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68"/>
    </row>
    <row r="175" spans="1:30" s="587" customFormat="1" ht="15.75" customHeight="1">
      <c r="A175" s="869" t="str">
        <f>IF(B175&lt;&gt;"",IF(AND(B175&gt;=_TM1,B175&lt;=_TM2,OR(TH!L175="1111",TH!M175="1111")),TH!D175,""),"")</f>
        <v/>
      </c>
      <c r="B175" s="36" t="str">
        <f t="shared" si="15"/>
        <v/>
      </c>
      <c r="C175" s="190"/>
      <c r="D175" s="190"/>
      <c r="E175" s="190"/>
      <c r="F175" s="191"/>
      <c r="G175" s="878"/>
      <c r="H175" s="192"/>
      <c r="I175" s="253"/>
      <c r="J175" s="253"/>
      <c r="K175" s="595"/>
      <c r="L175" s="596"/>
      <c r="M175" s="596"/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IF(B176&lt;&gt;"",IF(AND(B176&gt;=_TM1,B176&lt;=_TM2,OR(TH!L176="1111",TH!M176="1111")),TH!D176,""),"")</f>
        <v/>
      </c>
      <c r="B176" s="36" t="str">
        <f t="shared" si="15"/>
        <v/>
      </c>
      <c r="C176" s="190"/>
      <c r="D176" s="190"/>
      <c r="E176" s="190"/>
      <c r="F176" s="191"/>
      <c r="G176" s="878"/>
      <c r="H176" s="192"/>
      <c r="I176" s="253"/>
      <c r="J176" s="253"/>
      <c r="K176" s="595"/>
      <c r="L176" s="596"/>
      <c r="M176" s="596"/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68"/>
      <c r="AC176" s="205"/>
      <c r="AD176" s="205"/>
    </row>
    <row r="177" spans="1:30" s="587" customFormat="1" ht="15.75" customHeight="1">
      <c r="A177" s="869" t="str">
        <f>IF(B177&lt;&gt;"",IF(AND(B177&gt;=_TM1,B177&lt;=_TM2,OR(TH!L177="1111",TH!M177="1111")),TH!D177,""),"")</f>
        <v/>
      </c>
      <c r="B177" s="36" t="str">
        <f t="shared" si="15"/>
        <v/>
      </c>
      <c r="C177" s="190"/>
      <c r="D177" s="190"/>
      <c r="E177" s="190"/>
      <c r="F177" s="191"/>
      <c r="G177" s="878"/>
      <c r="H177" s="192"/>
      <c r="I177" s="253"/>
      <c r="J177" s="253"/>
      <c r="K177" s="595"/>
      <c r="L177" s="596"/>
      <c r="M177" s="596"/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IF(B178&lt;&gt;"",IF(AND(B178&gt;=_TM1,B178&lt;=_TM2,OR(TH!L178="1111",TH!M178="1111")),TH!D178,""),"")</f>
        <v/>
      </c>
      <c r="B178" s="36" t="str">
        <f t="shared" si="15"/>
        <v/>
      </c>
      <c r="C178" s="190"/>
      <c r="D178" s="190"/>
      <c r="E178" s="190"/>
      <c r="F178" s="191"/>
      <c r="G178" s="878"/>
      <c r="H178" s="192"/>
      <c r="I178" s="253"/>
      <c r="J178" s="253"/>
      <c r="K178" s="595"/>
      <c r="L178" s="596"/>
      <c r="M178" s="596"/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68"/>
      <c r="AC178" s="205"/>
      <c r="AD178" s="205"/>
    </row>
    <row r="179" spans="1:30" s="587" customFormat="1" ht="15.75" customHeight="1">
      <c r="A179" s="869" t="str">
        <f>IF(B179&lt;&gt;"",IF(AND(B179&gt;=_TM1,B179&lt;=_TM2,OR(TH!L179="1111",TH!M179="1111")),TH!D179,""),"")</f>
        <v/>
      </c>
      <c r="B179" s="36" t="str">
        <f t="shared" si="15"/>
        <v/>
      </c>
      <c r="C179" s="190"/>
      <c r="D179" s="190"/>
      <c r="E179" s="190"/>
      <c r="F179" s="191"/>
      <c r="G179" s="878"/>
      <c r="H179" s="192"/>
      <c r="I179" s="253"/>
      <c r="J179" s="253"/>
      <c r="K179" s="595"/>
      <c r="L179" s="596"/>
      <c r="M179" s="596"/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IF(B180&lt;&gt;"",IF(AND(B180&gt;=_TM1,B180&lt;=_TM2,OR(TH!L180="1111",TH!M180="1111")),TH!D180,""),"")</f>
        <v/>
      </c>
      <c r="B180" s="36" t="str">
        <f t="shared" si="15"/>
        <v/>
      </c>
      <c r="C180" s="190"/>
      <c r="D180" s="190"/>
      <c r="E180" s="190"/>
      <c r="F180" s="191"/>
      <c r="G180" s="878"/>
      <c r="H180" s="192"/>
      <c r="I180" s="253"/>
      <c r="J180" s="253"/>
      <c r="K180" s="595"/>
      <c r="L180" s="596"/>
      <c r="M180" s="596"/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IF(B181&lt;&gt;"",IF(AND(B181&gt;=_TM1,B181&lt;=_TM2,OR(TH!L181="1111",TH!M181="1111")),TH!D181,""),"")</f>
        <v/>
      </c>
      <c r="B181" s="36" t="str">
        <f t="shared" si="15"/>
        <v/>
      </c>
      <c r="C181" s="190"/>
      <c r="D181" s="190"/>
      <c r="E181" s="190"/>
      <c r="F181" s="191"/>
      <c r="G181" s="878"/>
      <c r="H181" s="192"/>
      <c r="I181" s="253"/>
      <c r="J181" s="253"/>
      <c r="K181" s="595"/>
      <c r="L181" s="596"/>
      <c r="M181" s="596"/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68"/>
      <c r="AC181" s="205"/>
      <c r="AD181" s="205"/>
    </row>
    <row r="182" spans="1:30" s="587" customFormat="1" ht="15.75" customHeight="1">
      <c r="A182" s="869" t="str">
        <f>IF(B182&lt;&gt;"",IF(AND(B182&gt;=_TM1,B182&lt;=_TM2,OR(TH!L182="1111",TH!M182="1111")),TH!D182,""),"")</f>
        <v/>
      </c>
      <c r="B182" s="36" t="str">
        <f t="shared" si="15"/>
        <v/>
      </c>
      <c r="C182" s="190"/>
      <c r="D182" s="190"/>
      <c r="E182" s="190"/>
      <c r="F182" s="191"/>
      <c r="G182" s="878"/>
      <c r="H182" s="192"/>
      <c r="I182" s="253"/>
      <c r="J182" s="253"/>
      <c r="K182" s="595"/>
      <c r="L182" s="596"/>
      <c r="M182" s="596"/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68"/>
      <c r="AC182" s="205"/>
      <c r="AD182" s="205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 t="str">
        <f t="shared" si="15"/>
        <v/>
      </c>
      <c r="C183" s="190"/>
      <c r="D183" s="190"/>
      <c r="E183" s="190"/>
      <c r="F183" s="191"/>
      <c r="G183" s="878"/>
      <c r="H183" s="192"/>
      <c r="I183" s="253"/>
      <c r="J183" s="253"/>
      <c r="K183" s="595"/>
      <c r="L183" s="596"/>
      <c r="M183" s="596"/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 t="str">
        <f t="shared" si="15"/>
        <v/>
      </c>
      <c r="C184" s="190"/>
      <c r="D184" s="190"/>
      <c r="E184" s="190"/>
      <c r="F184" s="191"/>
      <c r="G184" s="878"/>
      <c r="H184" s="192"/>
      <c r="I184" s="253"/>
      <c r="J184" s="253"/>
      <c r="K184" s="595"/>
      <c r="L184" s="596"/>
      <c r="M184" s="596"/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 t="str">
        <f t="shared" si="15"/>
        <v/>
      </c>
      <c r="C185" s="190"/>
      <c r="D185" s="190"/>
      <c r="E185" s="190"/>
      <c r="F185" s="191"/>
      <c r="G185" s="878"/>
      <c r="H185" s="192"/>
      <c r="I185" s="253"/>
      <c r="J185" s="253"/>
      <c r="K185" s="595"/>
      <c r="L185" s="596"/>
      <c r="M185" s="596"/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ht="15.75" customHeight="1">
      <c r="A186" s="869" t="str">
        <f>IF(B186&lt;&gt;"",IF(AND(B186&gt;=_TM1,B186&lt;=_TM2,OR(TH!L186="1111",TH!M186="1111")),TH!D186,""),"")</f>
        <v/>
      </c>
      <c r="B186" s="36" t="str">
        <f t="shared" si="15"/>
        <v/>
      </c>
      <c r="C186" s="190"/>
      <c r="D186" s="190"/>
      <c r="E186" s="190"/>
      <c r="F186" s="191"/>
      <c r="G186" s="878"/>
      <c r="H186" s="192"/>
      <c r="I186" s="253"/>
      <c r="J186" s="253"/>
      <c r="K186" s="595"/>
      <c r="L186" s="596"/>
      <c r="M186" s="596"/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68"/>
      <c r="AB186" s="587"/>
      <c r="AC186" s="587"/>
      <c r="AD186" s="587"/>
    </row>
    <row r="187" spans="1:30" ht="15.75" customHeight="1">
      <c r="A187" s="869" t="str">
        <f>IF(B187&lt;&gt;"",IF(AND(B187&gt;=_TM1,B187&lt;=_TM2,OR(TH!L187="1111",TH!M187="1111")),TH!D187,""),"")</f>
        <v/>
      </c>
      <c r="B187" s="36" t="str">
        <f t="shared" si="15"/>
        <v/>
      </c>
      <c r="C187" s="190"/>
      <c r="D187" s="190"/>
      <c r="E187" s="190"/>
      <c r="F187" s="191"/>
      <c r="G187" s="878"/>
      <c r="H187" s="192"/>
      <c r="I187" s="253"/>
      <c r="J187" s="253"/>
      <c r="K187" s="595"/>
      <c r="L187" s="596"/>
      <c r="M187" s="596"/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68"/>
      <c r="AB187" s="587"/>
      <c r="AC187" s="587"/>
      <c r="AD187" s="587"/>
    </row>
    <row r="188" spans="1:30" ht="15.75" customHeight="1">
      <c r="A188" s="869" t="str">
        <f>IF(B188&lt;&gt;"",IF(AND(B188&gt;=_TM1,B188&lt;=_TM2,OR(TH!L188="1111",TH!M188="1111")),TH!D188,""),"")</f>
        <v/>
      </c>
      <c r="B188" s="36" t="str">
        <f t="shared" si="15"/>
        <v/>
      </c>
      <c r="C188" s="190"/>
      <c r="D188" s="190"/>
      <c r="E188" s="190"/>
      <c r="F188" s="191"/>
      <c r="G188" s="878"/>
      <c r="H188" s="192"/>
      <c r="I188" s="253"/>
      <c r="J188" s="253"/>
      <c r="K188" s="595"/>
      <c r="L188" s="596"/>
      <c r="M188" s="596"/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68"/>
      <c r="AB188" s="587"/>
    </row>
    <row r="189" spans="1:30" ht="15.75" customHeight="1">
      <c r="A189" s="869" t="str">
        <f>IF(B189&lt;&gt;"",IF(AND(B189&gt;=_TM1,B189&lt;=_TM2,OR(TH!L189="1111",TH!M189="1111")),TH!D189,""),"")</f>
        <v/>
      </c>
      <c r="B189" s="36" t="str">
        <f t="shared" si="15"/>
        <v/>
      </c>
      <c r="C189" s="190"/>
      <c r="D189" s="190"/>
      <c r="E189" s="190"/>
      <c r="F189" s="191"/>
      <c r="G189" s="878"/>
      <c r="H189" s="192"/>
      <c r="I189" s="253"/>
      <c r="J189" s="253"/>
      <c r="K189" s="595"/>
      <c r="L189" s="596"/>
      <c r="M189" s="596"/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IF(B190&lt;&gt;"",IF(AND(B190&gt;=_TM1,B190&lt;=_TM2,OR(TH!L190="1111",TH!M190="1111")),TH!D190,""),"")</f>
        <v/>
      </c>
      <c r="B190" s="36" t="str">
        <f t="shared" si="15"/>
        <v/>
      </c>
      <c r="C190" s="190"/>
      <c r="D190" s="190"/>
      <c r="E190" s="190"/>
      <c r="F190" s="191"/>
      <c r="G190" s="878"/>
      <c r="H190" s="192"/>
      <c r="I190" s="253"/>
      <c r="J190" s="253"/>
      <c r="K190" s="595"/>
      <c r="L190" s="596"/>
      <c r="M190" s="596"/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IF(B191&lt;&gt;"",IF(AND(B191&gt;=_TM1,B191&lt;=_TM2,OR(TH!L191="1111",TH!M191="1111")),TH!D191,""),"")</f>
        <v/>
      </c>
      <c r="B191" s="36" t="str">
        <f t="shared" si="15"/>
        <v/>
      </c>
      <c r="C191" s="190"/>
      <c r="D191" s="190"/>
      <c r="E191" s="190"/>
      <c r="F191" s="191"/>
      <c r="G191" s="878"/>
      <c r="H191" s="192"/>
      <c r="I191" s="253"/>
      <c r="J191" s="253"/>
      <c r="K191" s="595"/>
      <c r="L191" s="596"/>
      <c r="M191" s="596"/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IF(B192&lt;&gt;"",IF(AND(B192&gt;=_TM1,B192&lt;=_TM2,OR(TH!L192="1111",TH!M192="1111")),TH!D192,""),"")</f>
        <v/>
      </c>
      <c r="B192" s="36" t="str">
        <f t="shared" si="15"/>
        <v/>
      </c>
      <c r="C192" s="190"/>
      <c r="D192" s="190"/>
      <c r="E192" s="190"/>
      <c r="F192" s="191"/>
      <c r="G192" s="878"/>
      <c r="H192" s="192"/>
      <c r="I192" s="253"/>
      <c r="J192" s="253"/>
      <c r="K192" s="595"/>
      <c r="L192" s="596"/>
      <c r="M192" s="596"/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IF(B193&lt;&gt;"",IF(AND(B193&gt;=_TM1,B193&lt;=_TM2,OR(TH!L193="1111",TH!M193="1111")),TH!D193,""),"")</f>
        <v/>
      </c>
      <c r="B193" s="36" t="str">
        <f t="shared" si="15"/>
        <v/>
      </c>
      <c r="C193" s="190"/>
      <c r="D193" s="190"/>
      <c r="E193" s="190"/>
      <c r="F193" s="191"/>
      <c r="G193" s="878"/>
      <c r="H193" s="192"/>
      <c r="I193" s="253"/>
      <c r="J193" s="253"/>
      <c r="K193" s="595"/>
      <c r="L193" s="596"/>
      <c r="M193" s="596"/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 t="str">
        <f t="shared" si="15"/>
        <v/>
      </c>
      <c r="C194" s="190"/>
      <c r="D194" s="190"/>
      <c r="E194" s="190"/>
      <c r="F194" s="191"/>
      <c r="G194" s="878"/>
      <c r="H194" s="192"/>
      <c r="I194" s="253"/>
      <c r="J194" s="253"/>
      <c r="K194" s="595"/>
      <c r="L194" s="596"/>
      <c r="M194" s="596"/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 t="str">
        <f t="shared" si="15"/>
        <v/>
      </c>
      <c r="C195" s="190"/>
      <c r="D195" s="190"/>
      <c r="E195" s="190"/>
      <c r="F195" s="191"/>
      <c r="G195" s="878"/>
      <c r="H195" s="192"/>
      <c r="I195" s="253"/>
      <c r="J195" s="253"/>
      <c r="K195" s="595"/>
      <c r="L195" s="596"/>
      <c r="M195" s="596"/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 t="str">
        <f t="shared" si="15"/>
        <v/>
      </c>
      <c r="C196" s="190"/>
      <c r="D196" s="190"/>
      <c r="E196" s="190"/>
      <c r="F196" s="191"/>
      <c r="G196" s="878"/>
      <c r="H196" s="192"/>
      <c r="I196" s="253"/>
      <c r="J196" s="253"/>
      <c r="K196" s="595"/>
      <c r="L196" s="596"/>
      <c r="M196" s="596"/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 t="str">
        <f t="shared" si="15"/>
        <v/>
      </c>
      <c r="C197" s="190"/>
      <c r="D197" s="190"/>
      <c r="E197" s="190"/>
      <c r="F197" s="191"/>
      <c r="G197" s="878"/>
      <c r="H197" s="192"/>
      <c r="I197" s="253"/>
      <c r="J197" s="253"/>
      <c r="K197" s="595"/>
      <c r="L197" s="596"/>
      <c r="M197" s="596"/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IF(B198&lt;&gt;"",IF(AND(B198&gt;=_TM1,B198&lt;=_TM2,OR(TH!L198="1111",TH!M198="1111")),TH!D198,""),"")</f>
        <v/>
      </c>
      <c r="B198" s="36" t="str">
        <f t="shared" si="15"/>
        <v/>
      </c>
      <c r="C198" s="190"/>
      <c r="D198" s="190"/>
      <c r="E198" s="190"/>
      <c r="F198" s="191"/>
      <c r="G198" s="878"/>
      <c r="H198" s="192"/>
      <c r="I198" s="253"/>
      <c r="J198" s="253"/>
      <c r="K198" s="595"/>
      <c r="L198" s="596"/>
      <c r="M198" s="596"/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68"/>
      <c r="AB198" s="587"/>
    </row>
    <row r="199" spans="1:30" ht="15.75" customHeight="1">
      <c r="A199" s="869" t="str">
        <f>IF(B199&lt;&gt;"",IF(AND(B199&gt;=_TM1,B199&lt;=_TM2,OR(TH!L199="1111",TH!M199="1111")),TH!D199,""),"")</f>
        <v/>
      </c>
      <c r="B199" s="36" t="str">
        <f t="shared" si="15"/>
        <v/>
      </c>
      <c r="C199" s="190"/>
      <c r="D199" s="190"/>
      <c r="E199" s="190"/>
      <c r="F199" s="191"/>
      <c r="G199" s="878"/>
      <c r="H199" s="192"/>
      <c r="I199" s="253"/>
      <c r="J199" s="253"/>
      <c r="K199" s="595"/>
      <c r="L199" s="596"/>
      <c r="M199" s="596"/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68"/>
      <c r="AB199" s="587"/>
    </row>
    <row r="200" spans="1:30" ht="15.75" customHeight="1">
      <c r="A200" s="869" t="str">
        <f>IF(B200&lt;&gt;"",IF(AND(B200&gt;=_TM1,B200&lt;=_TM2,OR(TH!L200="1111",TH!M200="1111")),TH!D200,""),"")</f>
        <v/>
      </c>
      <c r="B200" s="36" t="str">
        <f t="shared" si="15"/>
        <v/>
      </c>
      <c r="C200" s="190"/>
      <c r="D200" s="190"/>
      <c r="E200" s="190"/>
      <c r="F200" s="191"/>
      <c r="G200" s="878"/>
      <c r="H200" s="192"/>
      <c r="I200" s="253"/>
      <c r="J200" s="253"/>
      <c r="K200" s="595"/>
      <c r="L200" s="596"/>
      <c r="M200" s="596"/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68"/>
      <c r="AB200" s="587"/>
      <c r="AC200" s="587"/>
      <c r="AD200" s="587"/>
    </row>
    <row r="201" spans="1:30" ht="15.75" customHeight="1">
      <c r="A201" s="869" t="str">
        <f>IF(B201&lt;&gt;"",IF(AND(B201&gt;=_TM1,B201&lt;=_TM2,OR(TH!L201="1111",TH!M201="1111")),TH!D201,""),"")</f>
        <v/>
      </c>
      <c r="B201" s="36" t="str">
        <f t="shared" si="15"/>
        <v/>
      </c>
      <c r="C201" s="190"/>
      <c r="D201" s="190"/>
      <c r="E201" s="190"/>
      <c r="F201" s="191"/>
      <c r="G201" s="878"/>
      <c r="H201" s="192"/>
      <c r="I201" s="253"/>
      <c r="J201" s="253"/>
      <c r="K201" s="595"/>
      <c r="L201" s="596"/>
      <c r="M201" s="596"/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68"/>
      <c r="AB201" s="587"/>
      <c r="AC201" s="587"/>
      <c r="AD201" s="587"/>
    </row>
    <row r="202" spans="1:30" ht="15.75" customHeight="1">
      <c r="A202" s="869" t="str">
        <f>IF(B202&lt;&gt;"",IF(AND(B202&gt;=_TM1,B202&lt;=_TM2,OR(TH!L202="1111",TH!M202="1111")),TH!D202,""),"")</f>
        <v/>
      </c>
      <c r="B202" s="36" t="str">
        <f t="shared" si="15"/>
        <v/>
      </c>
      <c r="C202" s="190"/>
      <c r="D202" s="190"/>
      <c r="E202" s="190"/>
      <c r="F202" s="191"/>
      <c r="G202" s="878"/>
      <c r="H202" s="192"/>
      <c r="I202" s="253"/>
      <c r="J202" s="253"/>
      <c r="K202" s="595"/>
      <c r="L202" s="596"/>
      <c r="M202" s="596"/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68"/>
      <c r="AB202" s="587"/>
    </row>
    <row r="203" spans="1:30" ht="15.75" customHeight="1">
      <c r="A203" s="869" t="str">
        <f>IF(B203&lt;&gt;"",IF(AND(B203&gt;=_TM1,B203&lt;=_TM2,OR(TH!L203="1111",TH!M203="1111")),TH!D203,""),"")</f>
        <v/>
      </c>
      <c r="B203" s="36" t="str">
        <f t="shared" si="15"/>
        <v/>
      </c>
      <c r="C203" s="190"/>
      <c r="D203" s="190"/>
      <c r="E203" s="190"/>
      <c r="F203" s="191"/>
      <c r="G203" s="878"/>
      <c r="H203" s="192"/>
      <c r="I203" s="253"/>
      <c r="J203" s="253"/>
      <c r="K203" s="595"/>
      <c r="L203" s="596"/>
      <c r="M203" s="596"/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IF(B204&lt;&gt;"",IF(AND(B204&gt;=_TM1,B204&lt;=_TM2,OR(TH!L204="1111",TH!M204="1111")),TH!D204,""),"")</f>
        <v/>
      </c>
      <c r="B204" s="36" t="str">
        <f t="shared" si="15"/>
        <v/>
      </c>
      <c r="C204" s="190"/>
      <c r="D204" s="190"/>
      <c r="E204" s="190"/>
      <c r="F204" s="191"/>
      <c r="G204" s="878"/>
      <c r="H204" s="192"/>
      <c r="I204" s="253"/>
      <c r="J204" s="253"/>
      <c r="K204" s="595"/>
      <c r="L204" s="596"/>
      <c r="M204" s="596"/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IF(B205&lt;&gt;"",IF(AND(B205&gt;=_TM1,B205&lt;=_TM2,OR(TH!L205="1111",TH!M205="1111")),TH!D205,""),"")</f>
        <v/>
      </c>
      <c r="B205" s="36" t="str">
        <f t="shared" si="15"/>
        <v/>
      </c>
      <c r="C205" s="190"/>
      <c r="D205" s="190"/>
      <c r="E205" s="190"/>
      <c r="F205" s="191"/>
      <c r="G205" s="878"/>
      <c r="H205" s="192"/>
      <c r="I205" s="253"/>
      <c r="J205" s="253"/>
      <c r="K205" s="595"/>
      <c r="L205" s="596"/>
      <c r="M205" s="596"/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IF(B206&lt;&gt;"",IF(AND(B206&gt;=_TM1,B206&lt;=_TM2,OR(TH!L206="1111",TH!M206="1111")),TH!D206,""),"")</f>
        <v/>
      </c>
      <c r="B206" s="36" t="str">
        <f t="shared" si="15"/>
        <v/>
      </c>
      <c r="C206" s="190"/>
      <c r="D206" s="190"/>
      <c r="E206" s="190"/>
      <c r="F206" s="191"/>
      <c r="G206" s="878"/>
      <c r="H206" s="192"/>
      <c r="I206" s="253"/>
      <c r="J206" s="253"/>
      <c r="K206" s="595"/>
      <c r="L206" s="596"/>
      <c r="M206" s="596"/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68"/>
      <c r="AB206" s="587"/>
    </row>
    <row r="207" spans="1:30" ht="15.75" customHeight="1">
      <c r="A207" s="869" t="str">
        <f>IF(B207&lt;&gt;"",IF(AND(B207&gt;=_TM1,B207&lt;=_TM2,OR(TH!L207="1111",TH!M207="1111")),TH!D207,""),"")</f>
        <v/>
      </c>
      <c r="B207" s="36" t="str">
        <f t="shared" si="15"/>
        <v/>
      </c>
      <c r="C207" s="190"/>
      <c r="D207" s="190"/>
      <c r="E207" s="190"/>
      <c r="F207" s="191"/>
      <c r="G207" s="878"/>
      <c r="H207" s="192"/>
      <c r="I207" s="253"/>
      <c r="J207" s="253"/>
      <c r="K207" s="595"/>
      <c r="L207" s="596"/>
      <c r="M207" s="596"/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68"/>
      <c r="AB207" s="587"/>
    </row>
    <row r="208" spans="1:30" ht="15.75" customHeight="1">
      <c r="A208" s="869" t="str">
        <f>IF(B208&lt;&gt;"",IF(AND(B208&gt;=_TM1,B208&lt;=_TM2,OR(TH!L208="1111",TH!M208="1111")),TH!D208,""),"")</f>
        <v/>
      </c>
      <c r="B208" s="36" t="str">
        <f t="shared" si="15"/>
        <v/>
      </c>
      <c r="C208" s="190"/>
      <c r="D208" s="190"/>
      <c r="E208" s="190"/>
      <c r="F208" s="191"/>
      <c r="G208" s="878"/>
      <c r="H208" s="192"/>
      <c r="I208" s="253"/>
      <c r="J208" s="253"/>
      <c r="K208" s="595"/>
      <c r="L208" s="596"/>
      <c r="M208" s="596"/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68"/>
      <c r="AB208" s="587"/>
      <c r="AC208" s="587"/>
      <c r="AD208" s="587"/>
    </row>
    <row r="209" spans="1:30" ht="15.75" customHeight="1">
      <c r="A209" s="869" t="str">
        <f>IF(B209&lt;&gt;"",IF(AND(B209&gt;=_TM1,B209&lt;=_TM2,OR(TH!L209="1111",TH!M209="1111")),TH!D209,""),"")</f>
        <v/>
      </c>
      <c r="B209" s="36" t="str">
        <f t="shared" si="15"/>
        <v/>
      </c>
      <c r="C209" s="190"/>
      <c r="D209" s="190"/>
      <c r="E209" s="190"/>
      <c r="F209" s="191"/>
      <c r="G209" s="878"/>
      <c r="H209" s="192"/>
      <c r="I209" s="253"/>
      <c r="J209" s="253"/>
      <c r="K209" s="595"/>
      <c r="L209" s="596"/>
      <c r="M209" s="596"/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68"/>
      <c r="AB209" s="587"/>
      <c r="AC209" s="587"/>
      <c r="AD209" s="587"/>
    </row>
    <row r="210" spans="1:30" ht="15.75" customHeight="1">
      <c r="A210" s="869" t="str">
        <f>IF(B210&lt;&gt;"",IF(AND(B210&gt;=_TM1,B210&lt;=_TM2,OR(TH!L210="1111",TH!M210="1111")),TH!D210,""),"")</f>
        <v/>
      </c>
      <c r="B210" s="36" t="str">
        <f t="shared" si="15"/>
        <v/>
      </c>
      <c r="C210" s="190"/>
      <c r="D210" s="190"/>
      <c r="E210" s="190"/>
      <c r="F210" s="191"/>
      <c r="G210" s="878"/>
      <c r="H210" s="192"/>
      <c r="I210" s="253"/>
      <c r="J210" s="253"/>
      <c r="K210" s="595"/>
      <c r="L210" s="596"/>
      <c r="M210" s="596"/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68"/>
      <c r="AB210" s="587"/>
      <c r="AC210" s="587"/>
      <c r="AD210" s="587"/>
    </row>
    <row r="211" spans="1:30" ht="15.75" customHeight="1">
      <c r="A211" s="869" t="str">
        <f>IF(B211&lt;&gt;"",IF(AND(B211&gt;=_TM1,B211&lt;=_TM2,OR(TH!L211="1111",TH!M211="1111")),TH!D211,""),"")</f>
        <v/>
      </c>
      <c r="B211" s="36" t="str">
        <f t="shared" si="15"/>
        <v/>
      </c>
      <c r="C211" s="190"/>
      <c r="D211" s="190"/>
      <c r="E211" s="190"/>
      <c r="F211" s="191"/>
      <c r="G211" s="878"/>
      <c r="H211" s="192"/>
      <c r="I211" s="253"/>
      <c r="J211" s="253"/>
      <c r="K211" s="595"/>
      <c r="L211" s="596"/>
      <c r="M211" s="596"/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68"/>
      <c r="AB211" s="587"/>
    </row>
    <row r="212" spans="1:30" ht="15.75" customHeight="1">
      <c r="A212" s="869" t="str">
        <f>IF(B212&lt;&gt;"",IF(AND(B212&gt;=_TM1,B212&lt;=_TM2,OR(TH!L212="1111",TH!M212="1111")),TH!D212,""),"")</f>
        <v/>
      </c>
      <c r="B212" s="36" t="str">
        <f t="shared" si="15"/>
        <v/>
      </c>
      <c r="C212" s="190"/>
      <c r="D212" s="190"/>
      <c r="E212" s="190"/>
      <c r="F212" s="191"/>
      <c r="G212" s="878"/>
      <c r="H212" s="192"/>
      <c r="I212" s="253"/>
      <c r="J212" s="253"/>
      <c r="K212" s="595"/>
      <c r="L212" s="596"/>
      <c r="M212" s="596"/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68"/>
      <c r="AB212" s="587"/>
    </row>
    <row r="213" spans="1:30" ht="15.75" customHeight="1">
      <c r="A213" s="869" t="str">
        <f>IF(B213&lt;&gt;"",IF(AND(B213&gt;=_TM1,B213&lt;=_TM2,OR(TH!L213="1111",TH!M213="1111")),TH!D213,""),"")</f>
        <v/>
      </c>
      <c r="B213" s="36" t="str">
        <f t="shared" si="15"/>
        <v/>
      </c>
      <c r="C213" s="190"/>
      <c r="D213" s="190"/>
      <c r="E213" s="190"/>
      <c r="F213" s="191"/>
      <c r="G213" s="878"/>
      <c r="H213" s="192"/>
      <c r="I213" s="253"/>
      <c r="J213" s="253"/>
      <c r="K213" s="595"/>
      <c r="L213" s="596"/>
      <c r="M213" s="596"/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68"/>
      <c r="AB213" s="587"/>
    </row>
    <row r="214" spans="1:30" ht="15.75" customHeight="1">
      <c r="A214" s="869" t="str">
        <f>IF(B214&lt;&gt;"",IF(AND(B214&gt;=_TM1,B214&lt;=_TM2,OR(TH!L214="1111",TH!M214="1111")),TH!D214,""),"")</f>
        <v/>
      </c>
      <c r="B214" s="36" t="str">
        <f t="shared" si="15"/>
        <v/>
      </c>
      <c r="C214" s="190"/>
      <c r="D214" s="190"/>
      <c r="E214" s="190"/>
      <c r="F214" s="191"/>
      <c r="G214" s="878"/>
      <c r="H214" s="192"/>
      <c r="I214" s="253"/>
      <c r="J214" s="253"/>
      <c r="K214" s="595"/>
      <c r="L214" s="596"/>
      <c r="M214" s="596"/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IF(B215&lt;&gt;"",IF(AND(B215&gt;=_TM1,B215&lt;=_TM2,OR(TH!L215="1111",TH!M215="1111")),TH!D215,""),"")</f>
        <v/>
      </c>
      <c r="B215" s="36" t="str">
        <f t="shared" si="15"/>
        <v/>
      </c>
      <c r="C215" s="190"/>
      <c r="D215" s="190"/>
      <c r="E215" s="190"/>
      <c r="F215" s="191"/>
      <c r="G215" s="878"/>
      <c r="H215" s="192"/>
      <c r="I215" s="253"/>
      <c r="J215" s="253"/>
      <c r="K215" s="595"/>
      <c r="L215" s="596"/>
      <c r="M215" s="596"/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IF(B216&lt;&gt;"",IF(AND(B216&gt;=_TM1,B216&lt;=_TM2,OR(TH!L216="1111",TH!M216="1111")),TH!D216,""),"")</f>
        <v/>
      </c>
      <c r="B216" s="36" t="str">
        <f t="shared" si="15"/>
        <v/>
      </c>
      <c r="C216" s="190"/>
      <c r="D216" s="190"/>
      <c r="E216" s="190"/>
      <c r="F216" s="191"/>
      <c r="G216" s="878"/>
      <c r="H216" s="192"/>
      <c r="I216" s="253"/>
      <c r="J216" s="253"/>
      <c r="K216" s="595"/>
      <c r="L216" s="596"/>
      <c r="M216" s="596"/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IF(B217&lt;&gt;"",IF(AND(B217&gt;=_TM1,B217&lt;=_TM2,OR(TH!L217="1111",TH!M217="1111")),TH!D217,""),"")</f>
        <v/>
      </c>
      <c r="B217" s="36" t="str">
        <f t="shared" si="15"/>
        <v/>
      </c>
      <c r="C217" s="190"/>
      <c r="D217" s="190"/>
      <c r="E217" s="190"/>
      <c r="F217" s="191"/>
      <c r="G217" s="878"/>
      <c r="H217" s="192"/>
      <c r="I217" s="253"/>
      <c r="J217" s="253"/>
      <c r="K217" s="595"/>
      <c r="L217" s="596"/>
      <c r="M217" s="596"/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IF(B218&lt;&gt;"",IF(AND(B218&gt;=_TM1,B218&lt;=_TM2,OR(TH!L218="1111",TH!M218="1111")),TH!D218,""),"")</f>
        <v/>
      </c>
      <c r="B218" s="36" t="str">
        <f t="shared" si="15"/>
        <v/>
      </c>
      <c r="C218" s="190"/>
      <c r="D218" s="190"/>
      <c r="E218" s="190"/>
      <c r="F218" s="191"/>
      <c r="G218" s="878"/>
      <c r="H218" s="192"/>
      <c r="I218" s="253"/>
      <c r="J218" s="253"/>
      <c r="K218" s="595"/>
      <c r="L218" s="596"/>
      <c r="M218" s="596"/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IF(B219&lt;&gt;"",IF(AND(B219&gt;=_TM1,B219&lt;=_TM2,OR(TH!L219="1111",TH!M219="1111")),TH!D219,""),"")</f>
        <v/>
      </c>
      <c r="B219" s="36" t="str">
        <f t="shared" si="15"/>
        <v/>
      </c>
      <c r="C219" s="190"/>
      <c r="D219" s="190"/>
      <c r="E219" s="190"/>
      <c r="F219" s="191"/>
      <c r="G219" s="878"/>
      <c r="H219" s="192"/>
      <c r="I219" s="253"/>
      <c r="J219" s="253"/>
      <c r="K219" s="595"/>
      <c r="L219" s="596"/>
      <c r="M219" s="596"/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IF(B220&lt;&gt;"",IF(AND(B220&gt;=_TM1,B220&lt;=_TM2,OR(TH!L220="1111",TH!M220="1111")),TH!D220,""),"")</f>
        <v/>
      </c>
      <c r="B220" s="36" t="str">
        <f t="shared" si="15"/>
        <v/>
      </c>
      <c r="C220" s="190"/>
      <c r="D220" s="190"/>
      <c r="E220" s="190"/>
      <c r="F220" s="191"/>
      <c r="G220" s="878"/>
      <c r="H220" s="192"/>
      <c r="I220" s="253"/>
      <c r="J220" s="253"/>
      <c r="K220" s="595"/>
      <c r="L220" s="596"/>
      <c r="M220" s="596"/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IF(B221&lt;&gt;"",IF(AND(B221&gt;=_TM1,B221&lt;=_TM2,OR(TH!L221="1111",TH!M221="1111")),TH!D221,""),"")</f>
        <v/>
      </c>
      <c r="B221" s="36" t="str">
        <f t="shared" si="15"/>
        <v/>
      </c>
      <c r="C221" s="190"/>
      <c r="D221" s="190"/>
      <c r="E221" s="190"/>
      <c r="F221" s="191"/>
      <c r="G221" s="878"/>
      <c r="H221" s="192"/>
      <c r="I221" s="253"/>
      <c r="J221" s="253"/>
      <c r="K221" s="595"/>
      <c r="L221" s="596"/>
      <c r="M221" s="596"/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IF(B222&lt;&gt;"",IF(AND(B222&gt;=_TM1,B222&lt;=_TM2,OR(TH!L222="1111",TH!M222="1111")),TH!D222,""),"")</f>
        <v/>
      </c>
      <c r="B222" s="36" t="str">
        <f t="shared" si="15"/>
        <v/>
      </c>
      <c r="C222" s="190"/>
      <c r="D222" s="190"/>
      <c r="E222" s="190"/>
      <c r="F222" s="191"/>
      <c r="G222" s="878"/>
      <c r="H222" s="192"/>
      <c r="I222" s="253"/>
      <c r="J222" s="253"/>
      <c r="K222" s="595"/>
      <c r="L222" s="596"/>
      <c r="M222" s="596"/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68"/>
      <c r="AB222" s="587"/>
    </row>
    <row r="223" spans="1:30" ht="15.75" customHeight="1">
      <c r="A223" s="869" t="str">
        <f>IF(B223&lt;&gt;"",IF(AND(B223&gt;=_TM1,B223&lt;=_TM2,OR(TH!L223="1111",TH!M223="1111")),TH!D223,""),"")</f>
        <v/>
      </c>
      <c r="B223" s="36" t="str">
        <f t="shared" si="15"/>
        <v/>
      </c>
      <c r="C223" s="190"/>
      <c r="D223" s="190"/>
      <c r="E223" s="190"/>
      <c r="F223" s="191"/>
      <c r="G223" s="878"/>
      <c r="H223" s="192"/>
      <c r="I223" s="253"/>
      <c r="J223" s="253"/>
      <c r="K223" s="595"/>
      <c r="L223" s="596"/>
      <c r="M223" s="596"/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IF(B224&lt;&gt;"",IF(AND(B224&gt;=_TM1,B224&lt;=_TM2,OR(TH!L224="1111",TH!M224="1111")),TH!D224,""),"")</f>
        <v/>
      </c>
      <c r="B224" s="36" t="str">
        <f t="shared" ref="B224:B576" si="16">IF(C224&lt;&gt;"",MONTH(C224),"")</f>
        <v/>
      </c>
      <c r="C224" s="190"/>
      <c r="D224" s="190"/>
      <c r="E224" s="190"/>
      <c r="F224" s="191"/>
      <c r="G224" s="878"/>
      <c r="H224" s="192"/>
      <c r="I224" s="253"/>
      <c r="J224" s="253"/>
      <c r="K224" s="595"/>
      <c r="L224" s="596"/>
      <c r="M224" s="596"/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68"/>
      <c r="AB224" s="587"/>
    </row>
    <row r="225" spans="1:30" ht="15.75" customHeight="1">
      <c r="A225" s="869" t="str">
        <f>IF(B225&lt;&gt;"",IF(AND(B225&gt;=_TM1,B225&lt;=_TM2,OR(TH!L225="1111",TH!M225="1111")),TH!D225,""),"")</f>
        <v/>
      </c>
      <c r="B225" s="36" t="str">
        <f t="shared" si="16"/>
        <v/>
      </c>
      <c r="C225" s="190"/>
      <c r="D225" s="190"/>
      <c r="E225" s="190"/>
      <c r="F225" s="191"/>
      <c r="G225" s="878"/>
      <c r="H225" s="192"/>
      <c r="I225" s="253"/>
      <c r="J225" s="253"/>
      <c r="K225" s="595"/>
      <c r="L225" s="596"/>
      <c r="M225" s="596"/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68"/>
      <c r="AB225" s="587"/>
    </row>
    <row r="226" spans="1:30" ht="15.75" customHeight="1">
      <c r="A226" s="869" t="str">
        <f>IF(B226&lt;&gt;"",IF(AND(B226&gt;=_TM1,B226&lt;=_TM2,OR(TH!L226="1111",TH!M226="1111")),TH!D226,""),"")</f>
        <v/>
      </c>
      <c r="B226" s="36" t="str">
        <f t="shared" si="16"/>
        <v/>
      </c>
      <c r="C226" s="190"/>
      <c r="D226" s="190"/>
      <c r="E226" s="190"/>
      <c r="F226" s="191"/>
      <c r="G226" s="878"/>
      <c r="H226" s="192"/>
      <c r="I226" s="253"/>
      <c r="J226" s="253"/>
      <c r="K226" s="595"/>
      <c r="L226" s="596"/>
      <c r="M226" s="596"/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IF(B227&lt;&gt;"",IF(AND(B227&gt;=_TM1,B227&lt;=_TM2,OR(TH!L227="1111",TH!M227="1111")),TH!D227,""),"")</f>
        <v/>
      </c>
      <c r="B227" s="36" t="str">
        <f t="shared" si="16"/>
        <v/>
      </c>
      <c r="C227" s="190"/>
      <c r="D227" s="190"/>
      <c r="E227" s="190"/>
      <c r="F227" s="191"/>
      <c r="G227" s="878"/>
      <c r="H227" s="192"/>
      <c r="I227" s="253"/>
      <c r="J227" s="253"/>
      <c r="K227" s="595"/>
      <c r="L227" s="596"/>
      <c r="M227" s="596"/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 t="str">
        <f t="shared" si="16"/>
        <v/>
      </c>
      <c r="C228" s="190"/>
      <c r="D228" s="190"/>
      <c r="E228" s="190"/>
      <c r="F228" s="191"/>
      <c r="G228" s="878"/>
      <c r="H228" s="192"/>
      <c r="I228" s="253"/>
      <c r="J228" s="253"/>
      <c r="K228" s="595"/>
      <c r="L228" s="596"/>
      <c r="M228" s="596"/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customHeight="1">
      <c r="A229" s="869" t="str">
        <f>IF(B229&lt;&gt;"",IF(AND(B229&gt;=_TM1,B229&lt;=_TM2,OR(TH!L229="1111",TH!M229="1111")),TH!D229,""),"")</f>
        <v/>
      </c>
      <c r="B229" s="36" t="str">
        <f t="shared" si="16"/>
        <v/>
      </c>
      <c r="C229" s="190"/>
      <c r="D229" s="190"/>
      <c r="E229" s="190"/>
      <c r="F229" s="191"/>
      <c r="G229" s="878"/>
      <c r="H229" s="192"/>
      <c r="I229" s="253"/>
      <c r="J229" s="253"/>
      <c r="K229" s="595"/>
      <c r="L229" s="596"/>
      <c r="M229" s="596"/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 t="str">
        <f t="shared" si="16"/>
        <v/>
      </c>
      <c r="C230" s="190"/>
      <c r="D230" s="190"/>
      <c r="E230" s="190"/>
      <c r="F230" s="191"/>
      <c r="G230" s="878"/>
      <c r="H230" s="192"/>
      <c r="I230" s="253"/>
      <c r="J230" s="253"/>
      <c r="K230" s="595"/>
      <c r="L230" s="596"/>
      <c r="M230" s="596"/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 t="str">
        <f t="shared" si="16"/>
        <v/>
      </c>
      <c r="C231" s="190"/>
      <c r="D231" s="190"/>
      <c r="E231" s="190"/>
      <c r="F231" s="191"/>
      <c r="G231" s="878"/>
      <c r="H231" s="192"/>
      <c r="I231" s="253"/>
      <c r="J231" s="253"/>
      <c r="K231" s="595"/>
      <c r="L231" s="596"/>
      <c r="M231" s="596"/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 t="str">
        <f t="shared" si="16"/>
        <v/>
      </c>
      <c r="C232" s="190"/>
      <c r="D232" s="190"/>
      <c r="E232" s="190"/>
      <c r="F232" s="191"/>
      <c r="G232" s="878"/>
      <c r="H232" s="192"/>
      <c r="I232" s="253"/>
      <c r="J232" s="253"/>
      <c r="K232" s="595"/>
      <c r="L232" s="596"/>
      <c r="M232" s="596"/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 t="str">
        <f t="shared" si="16"/>
        <v/>
      </c>
      <c r="C233" s="190"/>
      <c r="D233" s="190"/>
      <c r="E233" s="190"/>
      <c r="F233" s="191"/>
      <c r="G233" s="878"/>
      <c r="H233" s="192"/>
      <c r="I233" s="253"/>
      <c r="J233" s="253"/>
      <c r="K233" s="595"/>
      <c r="L233" s="596"/>
      <c r="M233" s="596"/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 t="str">
        <f t="shared" si="16"/>
        <v/>
      </c>
      <c r="C234" s="190"/>
      <c r="D234" s="190"/>
      <c r="E234" s="190"/>
      <c r="F234" s="191"/>
      <c r="G234" s="878"/>
      <c r="H234" s="192"/>
      <c r="I234" s="253"/>
      <c r="J234" s="253"/>
      <c r="K234" s="595"/>
      <c r="L234" s="596"/>
      <c r="M234" s="596"/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  <c r="AC234" s="587"/>
      <c r="AD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 t="str">
        <f t="shared" si="16"/>
        <v/>
      </c>
      <c r="C235" s="190"/>
      <c r="D235" s="190"/>
      <c r="E235" s="190"/>
      <c r="F235" s="191"/>
      <c r="G235" s="878"/>
      <c r="H235" s="192"/>
      <c r="I235" s="253"/>
      <c r="J235" s="253"/>
      <c r="K235" s="595"/>
      <c r="L235" s="596"/>
      <c r="M235" s="596"/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  <c r="AC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 t="str">
        <f t="shared" si="16"/>
        <v/>
      </c>
      <c r="C236" s="190"/>
      <c r="D236" s="190"/>
      <c r="E236" s="190"/>
      <c r="F236" s="191"/>
      <c r="G236" s="878"/>
      <c r="H236" s="192"/>
      <c r="I236" s="253"/>
      <c r="J236" s="253"/>
      <c r="K236" s="595"/>
      <c r="L236" s="596"/>
      <c r="M236" s="596"/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  <c r="AC236" s="587"/>
      <c r="AD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 t="str">
        <f t="shared" si="16"/>
        <v/>
      </c>
      <c r="C237" s="190"/>
      <c r="D237" s="190"/>
      <c r="E237" s="190"/>
      <c r="F237" s="191"/>
      <c r="G237" s="878"/>
      <c r="H237" s="192"/>
      <c r="I237" s="253"/>
      <c r="J237" s="253"/>
      <c r="K237" s="595"/>
      <c r="L237" s="596"/>
      <c r="M237" s="596"/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</row>
    <row r="238" spans="1:30" ht="15.75" customHeight="1">
      <c r="A238" s="869" t="str">
        <f>IF(B238&lt;&gt;"",IF(AND(B238&gt;=_TM1,B238&lt;=_TM2,OR(TH!L238="1111",TH!M238="1111")),TH!D238,""),"")</f>
        <v/>
      </c>
      <c r="B238" s="36" t="str">
        <f t="shared" si="16"/>
        <v/>
      </c>
      <c r="C238" s="190"/>
      <c r="D238" s="190"/>
      <c r="E238" s="190"/>
      <c r="F238" s="191"/>
      <c r="G238" s="878"/>
      <c r="H238" s="192"/>
      <c r="I238" s="253"/>
      <c r="J238" s="253"/>
      <c r="K238" s="595"/>
      <c r="L238" s="596"/>
      <c r="M238" s="596"/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customHeight="1">
      <c r="A239" s="869" t="str">
        <f>IF(B239&lt;&gt;"",IF(AND(B239&gt;=_TM1,B239&lt;=_TM2,OR(TH!L239="1111",TH!M239="1111")),TH!D239,""),"")</f>
        <v/>
      </c>
      <c r="B239" s="36" t="str">
        <f t="shared" si="16"/>
        <v/>
      </c>
      <c r="C239" s="190"/>
      <c r="D239" s="190"/>
      <c r="E239" s="190"/>
      <c r="F239" s="191"/>
      <c r="G239" s="878"/>
      <c r="H239" s="192"/>
      <c r="I239" s="253"/>
      <c r="J239" s="253"/>
      <c r="K239" s="595"/>
      <c r="L239" s="596"/>
      <c r="M239" s="596"/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customHeight="1">
      <c r="A240" s="869" t="str">
        <f>IF(B240&lt;&gt;"",IF(AND(B240&gt;=_TM1,B240&lt;=_TM2,OR(TH!L240="1111",TH!M240="1111")),TH!D240,""),"")</f>
        <v/>
      </c>
      <c r="B240" s="36" t="str">
        <f t="shared" si="16"/>
        <v/>
      </c>
      <c r="C240" s="190"/>
      <c r="D240" s="190"/>
      <c r="E240" s="190"/>
      <c r="F240" s="191"/>
      <c r="G240" s="878"/>
      <c r="H240" s="192"/>
      <c r="I240" s="253"/>
      <c r="J240" s="253"/>
      <c r="K240" s="595"/>
      <c r="L240" s="596"/>
      <c r="M240" s="596"/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  <c r="AC240" s="587"/>
      <c r="AD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 t="str">
        <f t="shared" si="16"/>
        <v/>
      </c>
      <c r="C241" s="190"/>
      <c r="D241" s="190"/>
      <c r="E241" s="190"/>
      <c r="F241" s="191"/>
      <c r="G241" s="878"/>
      <c r="H241" s="192"/>
      <c r="I241" s="253"/>
      <c r="J241" s="253"/>
      <c r="K241" s="595"/>
      <c r="L241" s="596"/>
      <c r="M241" s="596"/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 t="str">
        <f t="shared" si="16"/>
        <v/>
      </c>
      <c r="C242" s="190"/>
      <c r="D242" s="190"/>
      <c r="E242" s="190"/>
      <c r="F242" s="191"/>
      <c r="G242" s="878"/>
      <c r="H242" s="192"/>
      <c r="I242" s="253"/>
      <c r="J242" s="253"/>
      <c r="K242" s="595"/>
      <c r="L242" s="596"/>
      <c r="M242" s="596"/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</row>
    <row r="243" spans="1:30" ht="15.75" customHeight="1">
      <c r="A243" s="869" t="str">
        <f>IF(B243&lt;&gt;"",IF(AND(B243&gt;=_TM1,B243&lt;=_TM2,OR(TH!L243="1111",TH!M243="1111")),TH!D243,""),"")</f>
        <v/>
      </c>
      <c r="B243" s="36" t="str">
        <f t="shared" si="16"/>
        <v/>
      </c>
      <c r="C243" s="190"/>
      <c r="D243" s="190"/>
      <c r="E243" s="190"/>
      <c r="F243" s="191"/>
      <c r="G243" s="878"/>
      <c r="H243" s="192"/>
      <c r="I243" s="253"/>
      <c r="J243" s="253"/>
      <c r="K243" s="595"/>
      <c r="L243" s="596"/>
      <c r="M243" s="596"/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customHeight="1">
      <c r="A244" s="869" t="str">
        <f>IF(B244&lt;&gt;"",IF(AND(B244&gt;=_TM1,B244&lt;=_TM2,OR(TH!L244="1111",TH!M244="1111")),TH!D244,""),"")</f>
        <v/>
      </c>
      <c r="B244" s="36" t="str">
        <f t="shared" si="16"/>
        <v/>
      </c>
      <c r="C244" s="190"/>
      <c r="D244" s="190"/>
      <c r="E244" s="190"/>
      <c r="F244" s="191"/>
      <c r="G244" s="878"/>
      <c r="H244" s="192"/>
      <c r="I244" s="253"/>
      <c r="J244" s="253"/>
      <c r="K244" s="595"/>
      <c r="L244" s="596"/>
      <c r="M244" s="596"/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customHeight="1">
      <c r="A245" s="869" t="str">
        <f>IF(B245&lt;&gt;"",IF(AND(B245&gt;=_TM1,B245&lt;=_TM2,OR(TH!L245="1111",TH!M245="1111")),TH!D245,""),"")</f>
        <v/>
      </c>
      <c r="B245" s="36" t="str">
        <f t="shared" si="16"/>
        <v/>
      </c>
      <c r="C245" s="190"/>
      <c r="D245" s="190"/>
      <c r="E245" s="190"/>
      <c r="F245" s="191"/>
      <c r="G245" s="878"/>
      <c r="H245" s="192"/>
      <c r="I245" s="253"/>
      <c r="J245" s="253"/>
      <c r="K245" s="595"/>
      <c r="L245" s="596"/>
      <c r="M245" s="596"/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customHeight="1">
      <c r="A246" s="869" t="str">
        <f>IF(B246&lt;&gt;"",IF(AND(B246&gt;=_TM1,B246&lt;=_TM2,OR(TH!L246="1111",TH!M246="1111")),TH!D246,""),"")</f>
        <v/>
      </c>
      <c r="B246" s="36" t="str">
        <f t="shared" si="16"/>
        <v/>
      </c>
      <c r="C246" s="190"/>
      <c r="D246" s="190"/>
      <c r="E246" s="190"/>
      <c r="F246" s="191"/>
      <c r="G246" s="878"/>
      <c r="H246" s="192"/>
      <c r="I246" s="253"/>
      <c r="J246" s="253"/>
      <c r="K246" s="595"/>
      <c r="L246" s="596"/>
      <c r="M246" s="596"/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</row>
    <row r="247" spans="1:30" ht="15.75" customHeight="1">
      <c r="A247" s="869" t="str">
        <f>IF(B247&lt;&gt;"",IF(AND(B247&gt;=_TM1,B247&lt;=_TM2,OR(TH!L247="1111",TH!M247="1111")),TH!D247,""),"")</f>
        <v/>
      </c>
      <c r="B247" s="36" t="str">
        <f t="shared" si="16"/>
        <v/>
      </c>
      <c r="C247" s="190"/>
      <c r="D247" s="190"/>
      <c r="E247" s="190"/>
      <c r="F247" s="191"/>
      <c r="G247" s="878"/>
      <c r="H247" s="192"/>
      <c r="I247" s="253"/>
      <c r="J247" s="253"/>
      <c r="K247" s="595"/>
      <c r="L247" s="596"/>
      <c r="M247" s="596"/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customHeight="1">
      <c r="A248" s="869" t="str">
        <f>IF(B248&lt;&gt;"",IF(AND(B248&gt;=_TM1,B248&lt;=_TM2,OR(TH!L248="1111",TH!M248="1111")),TH!D248,""),"")</f>
        <v/>
      </c>
      <c r="B248" s="36" t="str">
        <f t="shared" si="16"/>
        <v/>
      </c>
      <c r="C248" s="190"/>
      <c r="D248" s="190"/>
      <c r="E248" s="190"/>
      <c r="F248" s="191"/>
      <c r="G248" s="878"/>
      <c r="H248" s="192"/>
      <c r="I248" s="253"/>
      <c r="J248" s="253"/>
      <c r="K248" s="595"/>
      <c r="L248" s="596"/>
      <c r="M248" s="596"/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customHeight="1">
      <c r="A249" s="869" t="str">
        <f>IF(B249&lt;&gt;"",IF(AND(B249&gt;=_TM1,B249&lt;=_TM2,OR(TH!L249="1111",TH!M249="1111")),TH!D249,""),"")</f>
        <v/>
      </c>
      <c r="B249" s="36" t="str">
        <f t="shared" si="16"/>
        <v/>
      </c>
      <c r="C249" s="190"/>
      <c r="D249" s="190"/>
      <c r="E249" s="190"/>
      <c r="F249" s="191"/>
      <c r="G249" s="878"/>
      <c r="H249" s="192"/>
      <c r="I249" s="253"/>
      <c r="J249" s="253"/>
      <c r="K249" s="595"/>
      <c r="L249" s="596"/>
      <c r="M249" s="596"/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 t="str">
        <f t="shared" si="16"/>
        <v/>
      </c>
      <c r="C250" s="190"/>
      <c r="D250" s="190"/>
      <c r="E250" s="190"/>
      <c r="F250" s="191"/>
      <c r="G250" s="878"/>
      <c r="H250" s="192"/>
      <c r="I250" s="253"/>
      <c r="J250" s="253"/>
      <c r="K250" s="595"/>
      <c r="L250" s="596"/>
      <c r="M250" s="596"/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 t="str">
        <f t="shared" si="16"/>
        <v/>
      </c>
      <c r="C251" s="190"/>
      <c r="D251" s="190"/>
      <c r="E251" s="190"/>
      <c r="F251" s="191"/>
      <c r="G251" s="878"/>
      <c r="H251" s="192"/>
      <c r="I251" s="253"/>
      <c r="J251" s="253"/>
      <c r="K251" s="595"/>
      <c r="L251" s="596"/>
      <c r="M251" s="596"/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 t="str">
        <f t="shared" si="16"/>
        <v/>
      </c>
      <c r="C252" s="190"/>
      <c r="D252" s="190"/>
      <c r="E252" s="190"/>
      <c r="F252" s="191"/>
      <c r="G252" s="878"/>
      <c r="H252" s="192"/>
      <c r="I252" s="253"/>
      <c r="J252" s="253"/>
      <c r="K252" s="595"/>
      <c r="L252" s="596"/>
      <c r="M252" s="596"/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  <c r="AC252" s="587"/>
      <c r="AD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 t="str">
        <f t="shared" si="16"/>
        <v/>
      </c>
      <c r="C253" s="190"/>
      <c r="D253" s="190"/>
      <c r="E253" s="190"/>
      <c r="F253" s="191"/>
      <c r="G253" s="878"/>
      <c r="H253" s="192"/>
      <c r="I253" s="253"/>
      <c r="J253" s="253"/>
      <c r="K253" s="595"/>
      <c r="L253" s="596"/>
      <c r="M253" s="596"/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  <c r="AC253" s="587"/>
      <c r="AD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 t="str">
        <f t="shared" si="16"/>
        <v/>
      </c>
      <c r="C254" s="190"/>
      <c r="D254" s="190"/>
      <c r="E254" s="190"/>
      <c r="F254" s="191"/>
      <c r="G254" s="878"/>
      <c r="H254" s="192"/>
      <c r="I254" s="253"/>
      <c r="J254" s="253"/>
      <c r="K254" s="595"/>
      <c r="L254" s="596"/>
      <c r="M254" s="596"/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  <c r="AD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 t="str">
        <f t="shared" si="16"/>
        <v/>
      </c>
      <c r="C255" s="190"/>
      <c r="D255" s="190"/>
      <c r="E255" s="190"/>
      <c r="F255" s="191"/>
      <c r="G255" s="878"/>
      <c r="H255" s="192"/>
      <c r="I255" s="253"/>
      <c r="J255" s="253"/>
      <c r="K255" s="595"/>
      <c r="L255" s="596"/>
      <c r="M255" s="596"/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</row>
    <row r="256" spans="1:30" ht="15.75" customHeight="1">
      <c r="A256" s="869" t="str">
        <f>IF(B256&lt;&gt;"",IF(AND(B256&gt;=_TM1,B256&lt;=_TM2,OR(TH!L256="1111",TH!M256="1111")),TH!D256,""),"")</f>
        <v/>
      </c>
      <c r="B256" s="36" t="str">
        <f t="shared" si="16"/>
        <v/>
      </c>
      <c r="C256" s="190"/>
      <c r="D256" s="190"/>
      <c r="E256" s="190"/>
      <c r="F256" s="191"/>
      <c r="G256" s="878"/>
      <c r="H256" s="192"/>
      <c r="I256" s="253"/>
      <c r="J256" s="253"/>
      <c r="K256" s="595"/>
      <c r="L256" s="596"/>
      <c r="M256" s="596"/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28" ht="15.75" customHeight="1">
      <c r="A257" s="869" t="str">
        <f>IF(B257&lt;&gt;"",IF(AND(B257&gt;=_TM1,B257&lt;=_TM2,OR(TH!L257="1111",TH!M257="1111")),TH!D257,""),"")</f>
        <v/>
      </c>
      <c r="B257" s="36" t="str">
        <f t="shared" si="16"/>
        <v/>
      </c>
      <c r="C257" s="190"/>
      <c r="D257" s="190"/>
      <c r="E257" s="190"/>
      <c r="F257" s="191"/>
      <c r="G257" s="878"/>
      <c r="H257" s="192"/>
      <c r="I257" s="253"/>
      <c r="J257" s="253"/>
      <c r="K257" s="595"/>
      <c r="L257" s="596"/>
      <c r="M257" s="596"/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28" ht="15.75" customHeight="1">
      <c r="A258" s="869" t="str">
        <f>IF(B258&lt;&gt;"",IF(AND(B258&gt;=_TM1,B258&lt;=_TM2,OR(TH!L258="1111",TH!M258="1111")),TH!D258,""),"")</f>
        <v/>
      </c>
      <c r="B258" s="36" t="str">
        <f t="shared" si="16"/>
        <v/>
      </c>
      <c r="C258" s="190"/>
      <c r="D258" s="190"/>
      <c r="E258" s="190"/>
      <c r="F258" s="191"/>
      <c r="G258" s="878"/>
      <c r="H258" s="192"/>
      <c r="I258" s="253"/>
      <c r="J258" s="253"/>
      <c r="K258" s="595"/>
      <c r="L258" s="596"/>
      <c r="M258" s="596"/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28" ht="15.75" customHeight="1">
      <c r="A259" s="869" t="str">
        <f>IF(B259&lt;&gt;"",IF(AND(B259&gt;=_TM1,B259&lt;=_TM2,OR(TH!L259="1111",TH!M259="1111")),TH!D259,""),"")</f>
        <v/>
      </c>
      <c r="B259" s="36" t="str">
        <f t="shared" si="16"/>
        <v/>
      </c>
      <c r="C259" s="190"/>
      <c r="D259" s="190"/>
      <c r="E259" s="190"/>
      <c r="F259" s="191"/>
      <c r="G259" s="878"/>
      <c r="H259" s="192"/>
      <c r="I259" s="253"/>
      <c r="J259" s="253"/>
      <c r="K259" s="595"/>
      <c r="L259" s="596"/>
      <c r="M259" s="596"/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</row>
    <row r="260" spans="1:28" ht="15.75" customHeight="1">
      <c r="A260" s="869" t="str">
        <f>IF(B260&lt;&gt;"",IF(AND(B260&gt;=_TM1,B260&lt;=_TM2,OR(TH!L260="1111",TH!M260="1111")),TH!D260,""),"")</f>
        <v/>
      </c>
      <c r="B260" s="36" t="str">
        <f t="shared" si="16"/>
        <v/>
      </c>
      <c r="C260" s="190"/>
      <c r="D260" s="190"/>
      <c r="E260" s="190"/>
      <c r="F260" s="191"/>
      <c r="G260" s="878"/>
      <c r="H260" s="192"/>
      <c r="I260" s="253"/>
      <c r="J260" s="253"/>
      <c r="K260" s="595"/>
      <c r="L260" s="596"/>
      <c r="M260" s="596"/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28" ht="15.75" customHeight="1">
      <c r="A261" s="869" t="str">
        <f>IF(B261&lt;&gt;"",IF(AND(B261&gt;=_TM1,B261&lt;=_TM2,OR(TH!L261="1111",TH!M261="1111")),TH!D261,""),"")</f>
        <v/>
      </c>
      <c r="B261" s="36" t="str">
        <f t="shared" si="16"/>
        <v/>
      </c>
      <c r="C261" s="190"/>
      <c r="D261" s="190"/>
      <c r="E261" s="190"/>
      <c r="F261" s="191"/>
      <c r="G261" s="878"/>
      <c r="H261" s="192"/>
      <c r="I261" s="253"/>
      <c r="J261" s="253"/>
      <c r="K261" s="595"/>
      <c r="L261" s="596"/>
      <c r="M261" s="596"/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</row>
    <row r="262" spans="1:28" ht="15.75" customHeight="1">
      <c r="A262" s="869" t="str">
        <f>IF(B262&lt;&gt;"",IF(AND(B262&gt;=_TM1,B262&lt;=_TM2,OR(TH!L262="1111",TH!M262="1111")),TH!D262,""),"")</f>
        <v/>
      </c>
      <c r="B262" s="36" t="str">
        <f t="shared" si="16"/>
        <v/>
      </c>
      <c r="C262" s="190"/>
      <c r="D262" s="190"/>
      <c r="E262" s="190"/>
      <c r="F262" s="191"/>
      <c r="G262" s="878"/>
      <c r="H262" s="192"/>
      <c r="I262" s="253"/>
      <c r="J262" s="253"/>
      <c r="K262" s="595"/>
      <c r="L262" s="596"/>
      <c r="M262" s="596"/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</row>
    <row r="263" spans="1:28" ht="15.75" customHeight="1">
      <c r="A263" s="869" t="str">
        <f>IF(B263&lt;&gt;"",IF(AND(B263&gt;=_TM1,B263&lt;=_TM2,OR(TH!L263="1111",TH!M263="1111")),TH!D263,""),"")</f>
        <v/>
      </c>
      <c r="B263" s="36" t="str">
        <f t="shared" si="16"/>
        <v/>
      </c>
      <c r="C263" s="190"/>
      <c r="D263" s="190"/>
      <c r="E263" s="190"/>
      <c r="F263" s="191"/>
      <c r="G263" s="878"/>
      <c r="H263" s="192"/>
      <c r="I263" s="253"/>
      <c r="J263" s="253"/>
      <c r="K263" s="595"/>
      <c r="L263" s="596"/>
      <c r="M263" s="596"/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28" ht="15.75" customHeight="1">
      <c r="A264" s="869" t="str">
        <f>IF(B264&lt;&gt;"",IF(AND(B264&gt;=_TM1,B264&lt;=_TM2,OR(TH!L264="1111",TH!M264="1111")),TH!D264,""),"")</f>
        <v/>
      </c>
      <c r="B264" s="36" t="str">
        <f t="shared" si="16"/>
        <v/>
      </c>
      <c r="C264" s="190"/>
      <c r="D264" s="190"/>
      <c r="E264" s="190"/>
      <c r="F264" s="191"/>
      <c r="G264" s="878"/>
      <c r="H264" s="192"/>
      <c r="I264" s="253"/>
      <c r="J264" s="253"/>
      <c r="K264" s="595"/>
      <c r="L264" s="596"/>
      <c r="M264" s="596"/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28" ht="15.75" customHeight="1">
      <c r="A265" s="869" t="str">
        <f>IF(B265&lt;&gt;"",IF(AND(B265&gt;=_TM1,B265&lt;=_TM2,OR(TH!L265="1111",TH!M265="1111")),TH!D265,""),"")</f>
        <v/>
      </c>
      <c r="B265" s="36" t="str">
        <f t="shared" si="16"/>
        <v/>
      </c>
      <c r="C265" s="190"/>
      <c r="D265" s="190"/>
      <c r="E265" s="190"/>
      <c r="F265" s="191"/>
      <c r="G265" s="878"/>
      <c r="H265" s="192"/>
      <c r="I265" s="253"/>
      <c r="J265" s="253"/>
      <c r="K265" s="595"/>
      <c r="L265" s="596"/>
      <c r="M265" s="596"/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28" ht="15.75" customHeight="1">
      <c r="A266" s="869" t="str">
        <f>IF(B266&lt;&gt;"",IF(AND(B266&gt;=_TM1,B266&lt;=_TM2,OR(TH!L266="1111",TH!M266="1111")),TH!D266,""),"")</f>
        <v/>
      </c>
      <c r="B266" s="36" t="str">
        <f t="shared" si="16"/>
        <v/>
      </c>
      <c r="C266" s="190"/>
      <c r="D266" s="190"/>
      <c r="E266" s="190"/>
      <c r="F266" s="191"/>
      <c r="G266" s="878"/>
      <c r="H266" s="192"/>
      <c r="I266" s="253"/>
      <c r="J266" s="253"/>
      <c r="K266" s="595"/>
      <c r="L266" s="596"/>
      <c r="M266" s="596"/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28" ht="15.75" customHeight="1">
      <c r="A267" s="869" t="str">
        <f>IF(B267&lt;&gt;"",IF(AND(B267&gt;=_TM1,B267&lt;=_TM2,OR(TH!L267="1111",TH!M267="1111")),TH!D267,""),"")</f>
        <v/>
      </c>
      <c r="B267" s="36" t="str">
        <f t="shared" si="16"/>
        <v/>
      </c>
      <c r="C267" s="190"/>
      <c r="D267" s="190"/>
      <c r="E267" s="190"/>
      <c r="F267" s="191"/>
      <c r="G267" s="878"/>
      <c r="H267" s="192"/>
      <c r="I267" s="253"/>
      <c r="J267" s="253"/>
      <c r="K267" s="595"/>
      <c r="L267" s="596"/>
      <c r="M267" s="596"/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28" ht="15.75" customHeight="1">
      <c r="A268" s="869" t="str">
        <f>IF(B268&lt;&gt;"",IF(AND(B268&gt;=_TM1,B268&lt;=_TM2,OR(TH!L268="1111",TH!M268="1111")),TH!D268,""),"")</f>
        <v/>
      </c>
      <c r="B268" s="36" t="str">
        <f t="shared" si="16"/>
        <v/>
      </c>
      <c r="C268" s="190"/>
      <c r="D268" s="190"/>
      <c r="E268" s="190"/>
      <c r="F268" s="191"/>
      <c r="G268" s="878"/>
      <c r="H268" s="192"/>
      <c r="I268" s="253"/>
      <c r="J268" s="253"/>
      <c r="K268" s="595"/>
      <c r="L268" s="596"/>
      <c r="M268" s="596"/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28" ht="15.75" customHeight="1">
      <c r="A269" s="869" t="str">
        <f>IF(B269&lt;&gt;"",IF(AND(B269&gt;=_TM1,B269&lt;=_TM2,OR(TH!L269="1111",TH!M269="1111")),TH!D269,""),"")</f>
        <v/>
      </c>
      <c r="B269" s="36" t="str">
        <f t="shared" si="16"/>
        <v/>
      </c>
      <c r="C269" s="190"/>
      <c r="D269" s="190"/>
      <c r="E269" s="190"/>
      <c r="F269" s="191"/>
      <c r="G269" s="878"/>
      <c r="H269" s="192"/>
      <c r="I269" s="253"/>
      <c r="J269" s="253"/>
      <c r="K269" s="595"/>
      <c r="L269" s="596"/>
      <c r="M269" s="596"/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28" ht="15.75" customHeight="1">
      <c r="A270" s="869" t="str">
        <f>IF(B270&lt;&gt;"",IF(AND(B270&gt;=_TM1,B270&lt;=_TM2,OR(TH!L270="1111",TH!M270="1111")),TH!D270,""),"")</f>
        <v/>
      </c>
      <c r="B270" s="36" t="str">
        <f t="shared" si="16"/>
        <v/>
      </c>
      <c r="C270" s="190"/>
      <c r="D270" s="190"/>
      <c r="E270" s="190"/>
      <c r="F270" s="191"/>
      <c r="G270" s="878"/>
      <c r="H270" s="192"/>
      <c r="I270" s="253"/>
      <c r="J270" s="253"/>
      <c r="K270" s="595"/>
      <c r="L270" s="596"/>
      <c r="M270" s="596"/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28" ht="15.75" customHeight="1">
      <c r="A271" s="869" t="str">
        <f>IF(B271&lt;&gt;"",IF(AND(B271&gt;=_TM1,B271&lt;=_TM2,OR(TH!L271="1111",TH!M271="1111")),TH!D271,""),"")</f>
        <v/>
      </c>
      <c r="B271" s="36" t="str">
        <f t="shared" si="16"/>
        <v/>
      </c>
      <c r="C271" s="190"/>
      <c r="D271" s="190"/>
      <c r="E271" s="190"/>
      <c r="F271" s="191"/>
      <c r="G271" s="878"/>
      <c r="H271" s="192"/>
      <c r="I271" s="253"/>
      <c r="J271" s="253"/>
      <c r="K271" s="595"/>
      <c r="L271" s="596"/>
      <c r="M271" s="596"/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28" ht="15.75" customHeight="1">
      <c r="A272" s="869" t="str">
        <f>IF(B272&lt;&gt;"",IF(AND(B272&gt;=_TM1,B272&lt;=_TM2,OR(TH!L272="1111",TH!M272="1111")),TH!D272,""),"")</f>
        <v/>
      </c>
      <c r="B272" s="36" t="str">
        <f t="shared" si="16"/>
        <v/>
      </c>
      <c r="C272" s="190"/>
      <c r="D272" s="190"/>
      <c r="E272" s="190"/>
      <c r="F272" s="191"/>
      <c r="G272" s="878"/>
      <c r="H272" s="192"/>
      <c r="I272" s="253"/>
      <c r="J272" s="253"/>
      <c r="K272" s="595"/>
      <c r="L272" s="596"/>
      <c r="M272" s="596"/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 t="str">
        <f t="shared" si="16"/>
        <v/>
      </c>
      <c r="C273" s="190"/>
      <c r="D273" s="190"/>
      <c r="E273" s="190"/>
      <c r="F273" s="191"/>
      <c r="G273" s="878"/>
      <c r="H273" s="192"/>
      <c r="I273" s="253"/>
      <c r="J273" s="253"/>
      <c r="K273" s="595"/>
      <c r="L273" s="596"/>
      <c r="M273" s="596"/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 t="str">
        <f t="shared" si="16"/>
        <v/>
      </c>
      <c r="C274" s="190"/>
      <c r="D274" s="190"/>
      <c r="E274" s="190"/>
      <c r="F274" s="191"/>
      <c r="G274" s="878"/>
      <c r="H274" s="192"/>
      <c r="I274" s="253"/>
      <c r="J274" s="253"/>
      <c r="K274" s="595"/>
      <c r="L274" s="596"/>
      <c r="M274" s="596"/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 t="str">
        <f t="shared" si="16"/>
        <v/>
      </c>
      <c r="C275" s="190"/>
      <c r="D275" s="190"/>
      <c r="E275" s="190"/>
      <c r="F275" s="191"/>
      <c r="G275" s="878"/>
      <c r="H275" s="192"/>
      <c r="I275" s="253"/>
      <c r="J275" s="253"/>
      <c r="K275" s="595"/>
      <c r="L275" s="596"/>
      <c r="M275" s="596"/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 t="str">
        <f t="shared" si="16"/>
        <v/>
      </c>
      <c r="C276" s="190"/>
      <c r="D276" s="190"/>
      <c r="E276" s="190"/>
      <c r="F276" s="191"/>
      <c r="G276" s="878"/>
      <c r="H276" s="192"/>
      <c r="I276" s="253"/>
      <c r="J276" s="253"/>
      <c r="K276" s="595"/>
      <c r="L276" s="596"/>
      <c r="M276" s="596"/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  <c r="AC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 t="str">
        <f t="shared" si="16"/>
        <v/>
      </c>
      <c r="C277" s="190"/>
      <c r="D277" s="190"/>
      <c r="E277" s="190"/>
      <c r="F277" s="191"/>
      <c r="G277" s="878"/>
      <c r="H277" s="192"/>
      <c r="I277" s="253"/>
      <c r="J277" s="253"/>
      <c r="K277" s="595"/>
      <c r="L277" s="596"/>
      <c r="M277" s="596"/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  <c r="AC277" s="587"/>
      <c r="AD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 t="str">
        <f t="shared" si="16"/>
        <v/>
      </c>
      <c r="C278" s="190"/>
      <c r="D278" s="190"/>
      <c r="E278" s="190"/>
      <c r="F278" s="191"/>
      <c r="G278" s="878"/>
      <c r="H278" s="192"/>
      <c r="I278" s="253"/>
      <c r="J278" s="253"/>
      <c r="K278" s="595"/>
      <c r="L278" s="596"/>
      <c r="M278" s="596"/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  <c r="AD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 t="str">
        <f t="shared" si="16"/>
        <v/>
      </c>
      <c r="C279" s="190"/>
      <c r="D279" s="190"/>
      <c r="E279" s="190"/>
      <c r="F279" s="191"/>
      <c r="G279" s="878"/>
      <c r="H279" s="192"/>
      <c r="I279" s="253"/>
      <c r="J279" s="253"/>
      <c r="K279" s="595"/>
      <c r="L279" s="596"/>
      <c r="M279" s="596"/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  <c r="AC279" s="587"/>
      <c r="AD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 t="str">
        <f t="shared" si="16"/>
        <v/>
      </c>
      <c r="C280" s="190"/>
      <c r="D280" s="190"/>
      <c r="E280" s="190"/>
      <c r="F280" s="191"/>
      <c r="G280" s="878"/>
      <c r="H280" s="192"/>
      <c r="I280" s="253"/>
      <c r="J280" s="253"/>
      <c r="K280" s="595"/>
      <c r="L280" s="596"/>
      <c r="M280" s="596"/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  <c r="AC280" s="587"/>
      <c r="AD280" s="587"/>
    </row>
    <row r="281" spans="1:30" ht="15.75" customHeight="1">
      <c r="A281" s="869" t="str">
        <f>IF(B281&lt;&gt;"",IF(AND(B281&gt;=_TM1,B281&lt;=_TM2,OR(TH!L281="1111",TH!M281="1111")),TH!D281,""),"")</f>
        <v/>
      </c>
      <c r="B281" s="36" t="str">
        <f t="shared" si="16"/>
        <v/>
      </c>
      <c r="C281" s="190"/>
      <c r="D281" s="190"/>
      <c r="E281" s="190"/>
      <c r="F281" s="191"/>
      <c r="G281" s="878"/>
      <c r="H281" s="192"/>
      <c r="I281" s="253"/>
      <c r="J281" s="253"/>
      <c r="K281" s="595"/>
      <c r="L281" s="596"/>
      <c r="M281" s="596"/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  <c r="AD281" s="587"/>
    </row>
    <row r="282" spans="1:30" ht="15.75" customHeight="1">
      <c r="A282" s="869" t="str">
        <f>IF(B282&lt;&gt;"",IF(AND(B282&gt;=_TM1,B282&lt;=_TM2,OR(TH!L282="1111",TH!M282="1111")),TH!D282,""),"")</f>
        <v/>
      </c>
      <c r="B282" s="36" t="str">
        <f t="shared" si="16"/>
        <v/>
      </c>
      <c r="C282" s="190"/>
      <c r="D282" s="190"/>
      <c r="E282" s="190"/>
      <c r="F282" s="191"/>
      <c r="G282" s="878"/>
      <c r="H282" s="192"/>
      <c r="I282" s="253"/>
      <c r="J282" s="253"/>
      <c r="K282" s="595"/>
      <c r="L282" s="596"/>
      <c r="M282" s="596"/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  <c r="AC282" s="587"/>
      <c r="AD282" s="587"/>
    </row>
    <row r="283" spans="1:30" ht="15.75" customHeight="1">
      <c r="A283" s="869" t="str">
        <f>IF(B283&lt;&gt;"",IF(AND(B283&gt;=_TM1,B283&lt;=_TM2,OR(TH!L283="1111",TH!M283="1111")),TH!D283,""),"")</f>
        <v/>
      </c>
      <c r="B283" s="36" t="str">
        <f t="shared" si="16"/>
        <v/>
      </c>
      <c r="C283" s="190"/>
      <c r="D283" s="190"/>
      <c r="E283" s="190"/>
      <c r="F283" s="191"/>
      <c r="G283" s="878"/>
      <c r="H283" s="192"/>
      <c r="I283" s="253"/>
      <c r="J283" s="253"/>
      <c r="K283" s="595"/>
      <c r="L283" s="596"/>
      <c r="M283" s="596"/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  <c r="AC283" s="587"/>
      <c r="AD283" s="587"/>
    </row>
    <row r="284" spans="1:30" ht="15.75" customHeight="1">
      <c r="A284" s="869" t="str">
        <f>IF(B284&lt;&gt;"",IF(AND(B284&gt;=_TM1,B284&lt;=_TM2,OR(TH!L284="1111",TH!M284="1111")),TH!D284,""),"")</f>
        <v/>
      </c>
      <c r="B284" s="36" t="str">
        <f t="shared" si="16"/>
        <v/>
      </c>
      <c r="C284" s="190"/>
      <c r="D284" s="190"/>
      <c r="E284" s="190"/>
      <c r="F284" s="191"/>
      <c r="G284" s="878"/>
      <c r="H284" s="192"/>
      <c r="I284" s="253"/>
      <c r="J284" s="253"/>
      <c r="K284" s="595"/>
      <c r="L284" s="596"/>
      <c r="M284" s="596"/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  <c r="AD284" s="587"/>
    </row>
    <row r="285" spans="1:30" ht="15.75" customHeight="1">
      <c r="A285" s="869" t="str">
        <f>IF(B285&lt;&gt;"",IF(AND(B285&gt;=_TM1,B285&lt;=_TM2,OR(TH!L285="1111",TH!M285="1111")),TH!D285,""),"")</f>
        <v/>
      </c>
      <c r="B285" s="36" t="str">
        <f t="shared" si="16"/>
        <v/>
      </c>
      <c r="C285" s="190"/>
      <c r="D285" s="190"/>
      <c r="E285" s="190"/>
      <c r="F285" s="191"/>
      <c r="G285" s="878"/>
      <c r="H285" s="192"/>
      <c r="I285" s="253"/>
      <c r="J285" s="253"/>
      <c r="K285" s="595"/>
      <c r="L285" s="596"/>
      <c r="M285" s="596"/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customHeight="1">
      <c r="A286" s="869" t="str">
        <f>IF(B286&lt;&gt;"",IF(AND(B286&gt;=_TM1,B286&lt;=_TM2,OR(TH!L286="1111",TH!M286="1111")),TH!D286,""),"")</f>
        <v/>
      </c>
      <c r="B286" s="36" t="str">
        <f t="shared" si="16"/>
        <v/>
      </c>
      <c r="C286" s="190"/>
      <c r="D286" s="190"/>
      <c r="E286" s="190"/>
      <c r="F286" s="191"/>
      <c r="G286" s="878"/>
      <c r="H286" s="192"/>
      <c r="I286" s="253"/>
      <c r="J286" s="253"/>
      <c r="K286" s="595"/>
      <c r="L286" s="596"/>
      <c r="M286" s="596"/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D286" s="587"/>
    </row>
    <row r="287" spans="1:30" ht="15.75" customHeight="1">
      <c r="A287" s="869" t="str">
        <f>IF(B287&lt;&gt;"",IF(AND(B287&gt;=_TM1,B287&lt;=_TM2,OR(TH!L287="1111",TH!M287="1111")),TH!D287,""),"")</f>
        <v/>
      </c>
      <c r="B287" s="36" t="str">
        <f t="shared" si="16"/>
        <v/>
      </c>
      <c r="C287" s="190"/>
      <c r="D287" s="190"/>
      <c r="E287" s="190"/>
      <c r="F287" s="191"/>
      <c r="G287" s="878"/>
      <c r="H287" s="192"/>
      <c r="I287" s="253"/>
      <c r="J287" s="816"/>
      <c r="K287" s="595"/>
      <c r="L287" s="596"/>
      <c r="M287" s="596"/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C287" s="587"/>
      <c r="AD287" s="587"/>
    </row>
    <row r="288" spans="1:30" ht="15.75" customHeight="1">
      <c r="A288" s="869" t="str">
        <f>IF(B288&lt;&gt;"",IF(AND(B288&gt;=_TM1,B288&lt;=_TM2,OR(TH!L288="1111",TH!M288="1111")),TH!D288,""),"")</f>
        <v/>
      </c>
      <c r="B288" s="36" t="str">
        <f t="shared" ref="B288:B289" si="17">IF(C288&lt;&gt;"",MONTH(C288),"")</f>
        <v/>
      </c>
      <c r="C288" s="190"/>
      <c r="D288" s="190"/>
      <c r="E288" s="190"/>
      <c r="F288" s="191"/>
      <c r="G288" s="878"/>
      <c r="H288" s="192"/>
      <c r="I288" s="253"/>
      <c r="J288" s="816"/>
      <c r="K288" s="595"/>
      <c r="L288" s="596"/>
      <c r="M288" s="596"/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customHeight="1">
      <c r="A289" s="869" t="str">
        <f>IF(B289&lt;&gt;"",IF(AND(B289&gt;=_TM1,B289&lt;=_TM2,OR(TH!L289="1111",TH!M289="1111")),TH!D289,""),"")</f>
        <v/>
      </c>
      <c r="B289" s="36" t="str">
        <f t="shared" si="17"/>
        <v/>
      </c>
      <c r="C289" s="190"/>
      <c r="D289" s="190"/>
      <c r="E289" s="190"/>
      <c r="F289" s="828"/>
      <c r="G289" s="878"/>
      <c r="H289" s="192"/>
      <c r="I289" s="253"/>
      <c r="J289" s="816"/>
      <c r="K289" s="595"/>
      <c r="L289" s="596"/>
      <c r="M289" s="596"/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C289" s="587"/>
      <c r="AD289" s="587"/>
    </row>
    <row r="290" spans="1:30" ht="15.75" customHeight="1">
      <c r="A290" s="869" t="str">
        <f>IF(B290&lt;&gt;"",IF(AND(B290&gt;=_TM1,B290&lt;=_TM2,OR(TH!L290="1111",TH!M290="1111")),TH!D290,""),"")</f>
        <v/>
      </c>
      <c r="B290" s="36" t="str">
        <f t="shared" ref="B290:B293" si="18">IF(C290&lt;&gt;"",MONTH(C290),"")</f>
        <v/>
      </c>
      <c r="C290" s="190"/>
      <c r="D290" s="190"/>
      <c r="E290" s="190"/>
      <c r="F290" s="191"/>
      <c r="G290" s="878"/>
      <c r="H290" s="192"/>
      <c r="I290" s="253"/>
      <c r="J290" s="816"/>
      <c r="K290" s="595"/>
      <c r="L290" s="596"/>
      <c r="M290" s="596"/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customHeight="1">
      <c r="A291" s="869" t="str">
        <f>IF(B291&lt;&gt;"",IF(AND(B291&gt;=_TM1,B291&lt;=_TM2,OR(TH!L291="1111",TH!M291="1111")),TH!D291,""),"")</f>
        <v/>
      </c>
      <c r="B291" s="36" t="str">
        <f t="shared" si="18"/>
        <v/>
      </c>
      <c r="C291" s="190"/>
      <c r="D291" s="190"/>
      <c r="E291" s="190"/>
      <c r="F291" s="191"/>
      <c r="G291" s="878"/>
      <c r="H291" s="192"/>
      <c r="I291" s="253"/>
      <c r="J291" s="816"/>
      <c r="K291" s="595"/>
      <c r="L291" s="596"/>
      <c r="M291" s="596"/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customHeight="1">
      <c r="A292" s="869" t="str">
        <f>IF(B292&lt;&gt;"",IF(AND(B292&gt;=_TM1,B292&lt;=_TM2,OR(TH!L292="1111",TH!M292="1111")),TH!D292,""),"")</f>
        <v/>
      </c>
      <c r="B292" s="36" t="str">
        <f t="shared" si="18"/>
        <v/>
      </c>
      <c r="C292" s="190"/>
      <c r="D292" s="190"/>
      <c r="E292" s="190"/>
      <c r="F292" s="188"/>
      <c r="G292" s="878"/>
      <c r="H292" s="192"/>
      <c r="I292" s="253"/>
      <c r="J292" s="816"/>
      <c r="K292" s="595"/>
      <c r="L292" s="596"/>
      <c r="M292" s="596"/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customHeight="1">
      <c r="A293" s="869" t="str">
        <f>IF(B293&lt;&gt;"",IF(AND(B293&gt;=_TM1,B293&lt;=_TM2,OR(TH!L293="1111",TH!M293="1111")),TH!D293,""),"")</f>
        <v/>
      </c>
      <c r="B293" s="36" t="str">
        <f t="shared" si="18"/>
        <v/>
      </c>
      <c r="C293" s="190"/>
      <c r="D293" s="190"/>
      <c r="E293" s="190"/>
      <c r="F293" s="188"/>
      <c r="G293" s="878"/>
      <c r="H293" s="192"/>
      <c r="I293" s="253"/>
      <c r="J293" s="816"/>
      <c r="K293" s="595"/>
      <c r="L293" s="596"/>
      <c r="M293" s="596"/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 t="str">
        <f t="shared" si="16"/>
        <v/>
      </c>
      <c r="C294" s="190"/>
      <c r="D294" s="190"/>
      <c r="E294" s="190"/>
      <c r="F294" s="191"/>
      <c r="G294" s="878"/>
      <c r="H294" s="192"/>
      <c r="I294" s="253"/>
      <c r="J294" s="253"/>
      <c r="K294" s="595"/>
      <c r="L294" s="596"/>
      <c r="M294" s="596"/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 t="str">
        <f t="shared" ref="B295:B358" si="19">IF(C295&lt;&gt;"",MONTH(C295),"")</f>
        <v/>
      </c>
      <c r="C295" s="190"/>
      <c r="D295" s="190"/>
      <c r="E295" s="190"/>
      <c r="F295" s="188"/>
      <c r="G295" s="878"/>
      <c r="H295" s="192"/>
      <c r="I295" s="253"/>
      <c r="J295" s="253"/>
      <c r="K295" s="595"/>
      <c r="L295" s="596"/>
      <c r="M295" s="596"/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68"/>
      <c r="AB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 t="str">
        <f t="shared" si="19"/>
        <v/>
      </c>
      <c r="C296" s="190"/>
      <c r="D296" s="190"/>
      <c r="E296" s="190"/>
      <c r="F296" s="188"/>
      <c r="G296" s="878"/>
      <c r="H296" s="192"/>
      <c r="I296" s="808"/>
      <c r="J296" s="253"/>
      <c r="K296" s="595"/>
      <c r="L296" s="596"/>
      <c r="M296" s="596"/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68"/>
      <c r="AB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 t="str">
        <f t="shared" si="19"/>
        <v/>
      </c>
      <c r="C297" s="190"/>
      <c r="D297" s="190"/>
      <c r="E297" s="190"/>
      <c r="F297" s="188"/>
      <c r="G297" s="878"/>
      <c r="H297" s="192"/>
      <c r="I297" s="808"/>
      <c r="J297" s="253"/>
      <c r="K297" s="595"/>
      <c r="L297" s="596"/>
      <c r="M297" s="596"/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68"/>
      <c r="AB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 t="str">
        <f t="shared" si="19"/>
        <v/>
      </c>
      <c r="C298" s="190"/>
      <c r="D298" s="190"/>
      <c r="E298" s="190"/>
      <c r="F298" s="188"/>
      <c r="G298" s="878"/>
      <c r="H298" s="192"/>
      <c r="I298" s="253"/>
      <c r="J298" s="253"/>
      <c r="K298" s="595"/>
      <c r="L298" s="596"/>
      <c r="M298" s="596"/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68"/>
      <c r="AB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 t="str">
        <f t="shared" si="19"/>
        <v/>
      </c>
      <c r="C299" s="190"/>
      <c r="D299" s="190"/>
      <c r="E299" s="190"/>
      <c r="F299" s="188"/>
      <c r="G299" s="878"/>
      <c r="H299" s="192"/>
      <c r="I299" s="253"/>
      <c r="J299" s="253"/>
      <c r="K299" s="595"/>
      <c r="L299" s="596"/>
      <c r="M299" s="596"/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68"/>
      <c r="AB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 t="str">
        <f t="shared" si="19"/>
        <v/>
      </c>
      <c r="C300" s="190"/>
      <c r="D300" s="190"/>
      <c r="E300" s="190"/>
      <c r="F300" s="292"/>
      <c r="G300" s="878"/>
      <c r="H300" s="192"/>
      <c r="I300" s="253"/>
      <c r="J300" s="253"/>
      <c r="K300" s="595"/>
      <c r="L300" s="596"/>
      <c r="M300" s="596"/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8"/>
      <c r="AB300" s="587"/>
    </row>
    <row r="301" spans="1:30" ht="15.75" customHeight="1">
      <c r="A301" s="869" t="str">
        <f>IF(B301&lt;&gt;"",IF(AND(B301&gt;=_TM1,B301&lt;=_TM2,OR(TH!L301="1111",TH!M301="1111")),TH!D301,""),"")</f>
        <v/>
      </c>
      <c r="B301" s="36" t="str">
        <f t="shared" si="19"/>
        <v/>
      </c>
      <c r="C301" s="190"/>
      <c r="D301" s="190"/>
      <c r="E301" s="190"/>
      <c r="F301" s="40"/>
      <c r="G301" s="878"/>
      <c r="H301" s="192"/>
      <c r="I301" s="253"/>
      <c r="J301" s="253"/>
      <c r="K301" s="595"/>
      <c r="L301" s="596"/>
      <c r="M301" s="596"/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 t="str">
        <f t="shared" si="19"/>
        <v/>
      </c>
      <c r="C302" s="190"/>
      <c r="D302" s="190"/>
      <c r="E302" s="190"/>
      <c r="F302" s="188"/>
      <c r="G302" s="878"/>
      <c r="H302" s="192"/>
      <c r="I302" s="253"/>
      <c r="J302" s="253"/>
      <c r="K302" s="595"/>
      <c r="L302" s="596"/>
      <c r="M302" s="596"/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8"/>
      <c r="AB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 t="str">
        <f t="shared" si="19"/>
        <v/>
      </c>
      <c r="C303" s="190"/>
      <c r="D303" s="190"/>
      <c r="E303" s="190"/>
      <c r="F303" s="188"/>
      <c r="G303" s="878"/>
      <c r="H303" s="192"/>
      <c r="I303" s="253"/>
      <c r="J303" s="253"/>
      <c r="K303" s="595"/>
      <c r="L303" s="596"/>
      <c r="M303" s="596"/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8"/>
      <c r="AB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 t="str">
        <f t="shared" si="19"/>
        <v/>
      </c>
      <c r="C304" s="190"/>
      <c r="D304" s="190"/>
      <c r="E304" s="190"/>
      <c r="F304" s="188"/>
      <c r="G304" s="878"/>
      <c r="H304" s="192"/>
      <c r="I304" s="253"/>
      <c r="J304" s="253"/>
      <c r="K304" s="595"/>
      <c r="L304" s="596"/>
      <c r="M304" s="596"/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8"/>
      <c r="AB304" s="587"/>
    </row>
    <row r="305" spans="1:28" ht="15.75" customHeight="1">
      <c r="A305" s="869" t="str">
        <f>IF(B305&lt;&gt;"",IF(AND(B305&gt;=_TM1,B305&lt;=_TM2,OR(TH!L305="1111",TH!M305="1111")),TH!D305,""),"")</f>
        <v/>
      </c>
      <c r="B305" s="36" t="str">
        <f t="shared" si="19"/>
        <v/>
      </c>
      <c r="C305" s="190"/>
      <c r="D305" s="190"/>
      <c r="E305" s="190"/>
      <c r="F305" s="188"/>
      <c r="G305" s="878"/>
      <c r="H305" s="192"/>
      <c r="I305" s="253"/>
      <c r="J305" s="253"/>
      <c r="K305" s="595"/>
      <c r="L305" s="596"/>
      <c r="M305" s="596"/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 t="str">
        <f t="shared" si="19"/>
        <v/>
      </c>
      <c r="C306" s="190"/>
      <c r="D306" s="190"/>
      <c r="E306" s="190"/>
      <c r="F306" s="40"/>
      <c r="G306" s="878"/>
      <c r="H306" s="192"/>
      <c r="I306" s="253"/>
      <c r="J306" s="253"/>
      <c r="K306" s="595"/>
      <c r="L306" s="596"/>
      <c r="M306" s="596"/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 t="str">
        <f t="shared" si="19"/>
        <v/>
      </c>
      <c r="C307" s="190"/>
      <c r="D307" s="190"/>
      <c r="E307" s="190"/>
      <c r="F307" s="40"/>
      <c r="G307" s="878"/>
      <c r="H307" s="192"/>
      <c r="I307" s="253"/>
      <c r="J307" s="253"/>
      <c r="K307" s="595"/>
      <c r="L307" s="596"/>
      <c r="M307" s="596"/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 t="str">
        <f t="shared" si="19"/>
        <v/>
      </c>
      <c r="C308" s="190"/>
      <c r="D308" s="190"/>
      <c r="E308" s="190"/>
      <c r="F308" s="188"/>
      <c r="G308" s="878"/>
      <c r="H308" s="192"/>
      <c r="I308" s="253"/>
      <c r="J308" s="253"/>
      <c r="K308" s="595"/>
      <c r="L308" s="596"/>
      <c r="M308" s="596"/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 t="str">
        <f t="shared" si="19"/>
        <v/>
      </c>
      <c r="C309" s="190"/>
      <c r="D309" s="190"/>
      <c r="E309" s="190"/>
      <c r="F309" s="191"/>
      <c r="G309" s="878"/>
      <c r="H309" s="192"/>
      <c r="I309" s="253"/>
      <c r="J309" s="253"/>
      <c r="K309" s="595"/>
      <c r="L309" s="596"/>
      <c r="M309" s="596"/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 t="str">
        <f t="shared" si="19"/>
        <v/>
      </c>
      <c r="C310" s="190"/>
      <c r="D310" s="190"/>
      <c r="E310" s="190"/>
      <c r="F310" s="191"/>
      <c r="G310" s="878"/>
      <c r="H310" s="192"/>
      <c r="I310" s="253"/>
      <c r="J310" s="253"/>
      <c r="K310" s="595"/>
      <c r="L310" s="596"/>
      <c r="M310" s="596"/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 t="str">
        <f t="shared" si="19"/>
        <v/>
      </c>
      <c r="C311" s="190"/>
      <c r="D311" s="190"/>
      <c r="E311" s="190"/>
      <c r="F311" s="188"/>
      <c r="G311" s="878"/>
      <c r="H311" s="192"/>
      <c r="I311" s="253"/>
      <c r="J311" s="253"/>
      <c r="K311" s="595"/>
      <c r="L311" s="596"/>
      <c r="M311" s="596"/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 t="str">
        <f t="shared" si="19"/>
        <v/>
      </c>
      <c r="C312" s="190"/>
      <c r="D312" s="190"/>
      <c r="E312" s="190"/>
      <c r="F312" s="191"/>
      <c r="G312" s="878"/>
      <c r="H312" s="192"/>
      <c r="I312" s="253"/>
      <c r="J312" s="253"/>
      <c r="K312" s="595"/>
      <c r="L312" s="596"/>
      <c r="M312" s="596"/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 t="str">
        <f t="shared" si="19"/>
        <v/>
      </c>
      <c r="C313" s="190"/>
      <c r="D313" s="190"/>
      <c r="E313" s="190"/>
      <c r="F313" s="191"/>
      <c r="G313" s="878"/>
      <c r="H313" s="192"/>
      <c r="I313" s="253"/>
      <c r="J313" s="253"/>
      <c r="K313" s="595"/>
      <c r="L313" s="596"/>
      <c r="M313" s="596"/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8"/>
      <c r="AB313" s="587"/>
    </row>
    <row r="314" spans="1:28" ht="15.75" customHeight="1">
      <c r="A314" s="869" t="str">
        <f>IF(B314&lt;&gt;"",IF(AND(B314&gt;=_TM1,B314&lt;=_TM2,OR(TH!L314="1111",TH!M314="1111")),TH!D314,""),"")</f>
        <v/>
      </c>
      <c r="B314" s="36" t="str">
        <f t="shared" si="19"/>
        <v/>
      </c>
      <c r="C314" s="190"/>
      <c r="D314" s="190"/>
      <c r="E314" s="190"/>
      <c r="F314" s="191"/>
      <c r="G314" s="878"/>
      <c r="H314" s="192"/>
      <c r="I314" s="253"/>
      <c r="J314" s="253"/>
      <c r="K314" s="595"/>
      <c r="L314" s="596"/>
      <c r="M314" s="596"/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 t="str">
        <f t="shared" si="19"/>
        <v/>
      </c>
      <c r="C315" s="190"/>
      <c r="D315" s="190"/>
      <c r="E315" s="190"/>
      <c r="F315" s="191"/>
      <c r="G315" s="878"/>
      <c r="H315" s="192"/>
      <c r="I315" s="253"/>
      <c r="J315" s="253"/>
      <c r="K315" s="595"/>
      <c r="L315" s="596"/>
      <c r="M315" s="596"/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 t="str">
        <f t="shared" si="19"/>
        <v/>
      </c>
      <c r="C316" s="190"/>
      <c r="D316" s="190"/>
      <c r="E316" s="190"/>
      <c r="F316" s="191"/>
      <c r="G316" s="878"/>
      <c r="H316" s="192"/>
      <c r="I316" s="253"/>
      <c r="J316" s="253"/>
      <c r="K316" s="595"/>
      <c r="L316" s="596"/>
      <c r="M316" s="596"/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 t="str">
        <f t="shared" si="19"/>
        <v/>
      </c>
      <c r="C317" s="190"/>
      <c r="D317" s="190"/>
      <c r="E317" s="190"/>
      <c r="F317" s="191"/>
      <c r="G317" s="878"/>
      <c r="H317" s="192"/>
      <c r="I317" s="253"/>
      <c r="J317" s="253"/>
      <c r="K317" s="595"/>
      <c r="L317" s="596"/>
      <c r="M317" s="596"/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 t="str">
        <f t="shared" si="19"/>
        <v/>
      </c>
      <c r="C318" s="190"/>
      <c r="D318" s="190"/>
      <c r="E318" s="190"/>
      <c r="F318" s="191"/>
      <c r="G318" s="878"/>
      <c r="H318" s="192"/>
      <c r="I318" s="253"/>
      <c r="J318" s="253"/>
      <c r="K318" s="595"/>
      <c r="L318" s="596"/>
      <c r="M318" s="596"/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 t="str">
        <f t="shared" si="19"/>
        <v/>
      </c>
      <c r="C319" s="190"/>
      <c r="D319" s="190"/>
      <c r="E319" s="190"/>
      <c r="F319" s="191"/>
      <c r="G319" s="878"/>
      <c r="H319" s="192"/>
      <c r="I319" s="254"/>
      <c r="J319" s="254"/>
      <c r="K319" s="595"/>
      <c r="L319" s="596"/>
      <c r="M319" s="596"/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 t="str">
        <f t="shared" si="19"/>
        <v/>
      </c>
      <c r="C320" s="190"/>
      <c r="D320" s="190"/>
      <c r="E320" s="190"/>
      <c r="F320" s="191"/>
      <c r="G320" s="878"/>
      <c r="H320" s="192"/>
      <c r="I320" s="253"/>
      <c r="J320" s="253"/>
      <c r="K320" s="595"/>
      <c r="L320" s="596"/>
      <c r="M320" s="596"/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8"/>
      <c r="AB320" s="587"/>
    </row>
    <row r="321" spans="1:28" ht="15.75" customHeight="1">
      <c r="A321" s="869" t="str">
        <f>IF(B321&lt;&gt;"",IF(AND(B321&gt;=_TM1,B321&lt;=_TM2,OR(TH!L321="1111",TH!M321="1111")),TH!D321,""),"")</f>
        <v/>
      </c>
      <c r="B321" s="36" t="str">
        <f t="shared" si="19"/>
        <v/>
      </c>
      <c r="C321" s="190"/>
      <c r="D321" s="190"/>
      <c r="E321" s="190"/>
      <c r="F321" s="191"/>
      <c r="G321" s="878"/>
      <c r="H321" s="192"/>
      <c r="I321" s="253"/>
      <c r="J321" s="253"/>
      <c r="K321" s="595"/>
      <c r="L321" s="596"/>
      <c r="M321" s="596"/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8"/>
      <c r="AB321" s="587"/>
    </row>
    <row r="322" spans="1:28" ht="15.75" customHeight="1">
      <c r="A322" s="869" t="str">
        <f>IF(B322&lt;&gt;"",IF(AND(B322&gt;=_TM1,B322&lt;=_TM2,OR(TH!L322="1111",TH!M322="1111")),TH!D322,""),"")</f>
        <v/>
      </c>
      <c r="B322" s="36" t="str">
        <f t="shared" si="19"/>
        <v/>
      </c>
      <c r="C322" s="190"/>
      <c r="D322" s="190"/>
      <c r="E322" s="190"/>
      <c r="F322" s="191"/>
      <c r="G322" s="878"/>
      <c r="H322" s="192"/>
      <c r="I322" s="253"/>
      <c r="J322" s="253"/>
      <c r="K322" s="595"/>
      <c r="L322" s="596"/>
      <c r="M322" s="596"/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8"/>
      <c r="AB322" s="587"/>
    </row>
    <row r="323" spans="1:28" ht="15.75" customHeight="1">
      <c r="A323" s="869" t="str">
        <f>IF(B323&lt;&gt;"",IF(AND(B323&gt;=_TM1,B323&lt;=_TM2,OR(TH!L323="1111",TH!M323="1111")),TH!D323,""),"")</f>
        <v/>
      </c>
      <c r="B323" s="36" t="str">
        <f t="shared" si="19"/>
        <v/>
      </c>
      <c r="C323" s="190"/>
      <c r="D323" s="190"/>
      <c r="E323" s="190"/>
      <c r="F323" s="191"/>
      <c r="G323" s="878"/>
      <c r="H323" s="192"/>
      <c r="I323" s="253"/>
      <c r="J323" s="253"/>
      <c r="K323" s="595"/>
      <c r="L323" s="596"/>
      <c r="M323" s="596"/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 t="str">
        <f t="shared" si="19"/>
        <v/>
      </c>
      <c r="C324" s="190"/>
      <c r="D324" s="190"/>
      <c r="E324" s="190"/>
      <c r="F324" s="40"/>
      <c r="G324" s="878"/>
      <c r="H324" s="192"/>
      <c r="I324" s="253"/>
      <c r="J324" s="253"/>
      <c r="K324" s="595"/>
      <c r="L324" s="596"/>
      <c r="M324" s="596"/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 t="str">
        <f t="shared" si="19"/>
        <v/>
      </c>
      <c r="C325" s="190"/>
      <c r="D325" s="190"/>
      <c r="E325" s="190"/>
      <c r="F325" s="40"/>
      <c r="G325" s="878"/>
      <c r="H325" s="192"/>
      <c r="I325" s="253"/>
      <c r="J325" s="253"/>
      <c r="K325" s="595"/>
      <c r="L325" s="596"/>
      <c r="M325" s="596"/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 t="str">
        <f t="shared" si="19"/>
        <v/>
      </c>
      <c r="C326" s="190"/>
      <c r="D326" s="190"/>
      <c r="E326" s="190"/>
      <c r="F326" s="40"/>
      <c r="G326" s="878"/>
      <c r="H326" s="192"/>
      <c r="I326" s="253"/>
      <c r="J326" s="253"/>
      <c r="K326" s="595"/>
      <c r="L326" s="596"/>
      <c r="M326" s="596"/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 t="str">
        <f t="shared" si="19"/>
        <v/>
      </c>
      <c r="C327" s="190"/>
      <c r="D327" s="190"/>
      <c r="E327" s="190"/>
      <c r="F327" s="40"/>
      <c r="G327" s="878"/>
      <c r="H327" s="192"/>
      <c r="I327" s="253"/>
      <c r="J327" s="253"/>
      <c r="K327" s="595"/>
      <c r="L327" s="596"/>
      <c r="M327" s="596"/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 t="str">
        <f t="shared" si="19"/>
        <v/>
      </c>
      <c r="C328" s="190"/>
      <c r="D328" s="190"/>
      <c r="E328" s="190"/>
      <c r="F328" s="40"/>
      <c r="G328" s="878"/>
      <c r="H328" s="192"/>
      <c r="I328" s="253"/>
      <c r="J328" s="253"/>
      <c r="K328" s="595"/>
      <c r="L328" s="596"/>
      <c r="M328" s="596"/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 t="str">
        <f t="shared" si="19"/>
        <v/>
      </c>
      <c r="C329" s="190"/>
      <c r="D329" s="190"/>
      <c r="E329" s="190"/>
      <c r="F329" s="40"/>
      <c r="G329" s="878"/>
      <c r="H329" s="192"/>
      <c r="I329" s="253"/>
      <c r="J329" s="253"/>
      <c r="K329" s="595"/>
      <c r="L329" s="596"/>
      <c r="M329" s="596"/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8"/>
      <c r="AB329" s="587"/>
    </row>
    <row r="330" spans="1:28" ht="15.75" customHeight="1">
      <c r="A330" s="869" t="str">
        <f>IF(B330&lt;&gt;"",IF(AND(B330&gt;=_TM1,B330&lt;=_TM2,OR(TH!L330="1111",TH!M330="1111")),TH!D330,""),"")</f>
        <v/>
      </c>
      <c r="B330" s="36" t="str">
        <f t="shared" si="19"/>
        <v/>
      </c>
      <c r="C330" s="190"/>
      <c r="D330" s="190"/>
      <c r="E330" s="190"/>
      <c r="F330" s="40"/>
      <c r="G330" s="878"/>
      <c r="H330" s="192"/>
      <c r="I330" s="253"/>
      <c r="J330" s="253"/>
      <c r="K330" s="595"/>
      <c r="L330" s="596"/>
      <c r="M330" s="596"/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8"/>
      <c r="AB330" s="587"/>
    </row>
    <row r="331" spans="1:28" ht="15.75" customHeight="1">
      <c r="A331" s="869" t="str">
        <f>IF(B331&lt;&gt;"",IF(AND(B331&gt;=_TM1,B331&lt;=_TM2,OR(TH!L331="1111",TH!M331="1111")),TH!D331,""),"")</f>
        <v/>
      </c>
      <c r="B331" s="36" t="str">
        <f t="shared" si="19"/>
        <v/>
      </c>
      <c r="C331" s="190"/>
      <c r="D331" s="190"/>
      <c r="E331" s="190"/>
      <c r="F331" s="40"/>
      <c r="G331" s="878"/>
      <c r="H331" s="192"/>
      <c r="I331" s="253"/>
      <c r="J331" s="253"/>
      <c r="K331" s="595"/>
      <c r="L331" s="596"/>
      <c r="M331" s="596"/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8"/>
      <c r="AB331" s="587"/>
    </row>
    <row r="332" spans="1:28" ht="15.75" customHeight="1">
      <c r="A332" s="869" t="str">
        <f>IF(B332&lt;&gt;"",IF(AND(B332&gt;=_TM1,B332&lt;=_TM2,OR(TH!L332="1111",TH!M332="1111")),TH!D332,""),"")</f>
        <v/>
      </c>
      <c r="B332" s="36" t="str">
        <f t="shared" si="19"/>
        <v/>
      </c>
      <c r="C332" s="190"/>
      <c r="D332" s="190"/>
      <c r="E332" s="190"/>
      <c r="F332" s="40"/>
      <c r="G332" s="878"/>
      <c r="H332" s="192"/>
      <c r="I332" s="253"/>
      <c r="J332" s="253"/>
      <c r="K332" s="595"/>
      <c r="L332" s="596"/>
      <c r="M332" s="596"/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8"/>
      <c r="AB332" s="587"/>
    </row>
    <row r="333" spans="1:28" ht="15.75" customHeight="1">
      <c r="A333" s="869" t="str">
        <f>IF(B333&lt;&gt;"",IF(AND(B333&gt;=_TM1,B333&lt;=_TM2,OR(TH!L333="1111",TH!M333="1111")),TH!D333,""),"")</f>
        <v/>
      </c>
      <c r="B333" s="36" t="str">
        <f t="shared" si="19"/>
        <v/>
      </c>
      <c r="C333" s="190"/>
      <c r="D333" s="190"/>
      <c r="E333" s="190"/>
      <c r="F333" s="40"/>
      <c r="G333" s="878"/>
      <c r="H333" s="192"/>
      <c r="I333" s="253"/>
      <c r="J333" s="253"/>
      <c r="K333" s="595"/>
      <c r="L333" s="596"/>
      <c r="M333" s="596"/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8"/>
      <c r="AB333" s="587"/>
    </row>
    <row r="334" spans="1:28" ht="15.75" customHeight="1">
      <c r="A334" s="869" t="str">
        <f>IF(B334&lt;&gt;"",IF(AND(B334&gt;=_TM1,B334&lt;=_TM2,OR(TH!L334="1111",TH!M334="1111")),TH!D334,""),"")</f>
        <v/>
      </c>
      <c r="B334" s="36" t="str">
        <f t="shared" si="19"/>
        <v/>
      </c>
      <c r="C334" s="190"/>
      <c r="D334" s="190"/>
      <c r="E334" s="190"/>
      <c r="F334" s="40"/>
      <c r="G334" s="878"/>
      <c r="H334" s="192"/>
      <c r="I334" s="253"/>
      <c r="J334" s="253"/>
      <c r="K334" s="595"/>
      <c r="L334" s="596"/>
      <c r="M334" s="596"/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 t="str">
        <f t="shared" si="19"/>
        <v/>
      </c>
      <c r="C335" s="190"/>
      <c r="D335" s="190"/>
      <c r="E335" s="190"/>
      <c r="F335" s="40"/>
      <c r="G335" s="878"/>
      <c r="H335" s="192"/>
      <c r="I335" s="253"/>
      <c r="J335" s="253"/>
      <c r="K335" s="595"/>
      <c r="L335" s="596"/>
      <c r="M335" s="596"/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 t="str">
        <f t="shared" si="19"/>
        <v/>
      </c>
      <c r="C336" s="190"/>
      <c r="D336" s="190"/>
      <c r="E336" s="190"/>
      <c r="F336" s="40"/>
      <c r="G336" s="878"/>
      <c r="H336" s="192"/>
      <c r="I336" s="253"/>
      <c r="J336" s="253"/>
      <c r="K336" s="595"/>
      <c r="L336" s="596"/>
      <c r="M336" s="596"/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 t="str">
        <f t="shared" si="19"/>
        <v/>
      </c>
      <c r="C337" s="190"/>
      <c r="D337" s="190"/>
      <c r="E337" s="190"/>
      <c r="F337" s="40"/>
      <c r="G337" s="878"/>
      <c r="H337" s="192"/>
      <c r="I337" s="253"/>
      <c r="J337" s="253"/>
      <c r="K337" s="595"/>
      <c r="L337" s="596"/>
      <c r="M337" s="596"/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 t="str">
        <f t="shared" si="19"/>
        <v/>
      </c>
      <c r="C338" s="190"/>
      <c r="D338" s="190"/>
      <c r="E338" s="190"/>
      <c r="F338" s="40"/>
      <c r="G338" s="878"/>
      <c r="H338" s="192"/>
      <c r="I338" s="253"/>
      <c r="J338" s="253"/>
      <c r="K338" s="595"/>
      <c r="L338" s="596"/>
      <c r="M338" s="596"/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 t="str">
        <f t="shared" si="19"/>
        <v/>
      </c>
      <c r="C339" s="190"/>
      <c r="D339" s="190"/>
      <c r="E339" s="190"/>
      <c r="F339" s="40"/>
      <c r="G339" s="878"/>
      <c r="H339" s="192"/>
      <c r="I339" s="253"/>
      <c r="J339" s="253"/>
      <c r="K339" s="595"/>
      <c r="L339" s="596"/>
      <c r="M339" s="596"/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 t="str">
        <f t="shared" si="19"/>
        <v/>
      </c>
      <c r="C340" s="190"/>
      <c r="D340" s="190"/>
      <c r="E340" s="190"/>
      <c r="F340" s="40"/>
      <c r="G340" s="878"/>
      <c r="H340" s="192"/>
      <c r="I340" s="253"/>
      <c r="J340" s="253"/>
      <c r="K340" s="595"/>
      <c r="L340" s="596"/>
      <c r="M340" s="596"/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 t="str">
        <f t="shared" si="19"/>
        <v/>
      </c>
      <c r="C341" s="190"/>
      <c r="D341" s="190"/>
      <c r="E341" s="190"/>
      <c r="F341" s="40"/>
      <c r="G341" s="878"/>
      <c r="H341" s="192"/>
      <c r="I341" s="253"/>
      <c r="J341" s="253"/>
      <c r="K341" s="595"/>
      <c r="L341" s="596"/>
      <c r="M341" s="596"/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8"/>
      <c r="AB341" s="587"/>
    </row>
    <row r="342" spans="1:28" ht="15.75" customHeight="1">
      <c r="A342" s="869" t="str">
        <f>IF(B342&lt;&gt;"",IF(AND(B342&gt;=_TM1,B342&lt;=_TM2,OR(TH!L342="1111",TH!M342="1111")),TH!D342,""),"")</f>
        <v/>
      </c>
      <c r="B342" s="36" t="str">
        <f t="shared" si="19"/>
        <v/>
      </c>
      <c r="C342" s="190"/>
      <c r="D342" s="190"/>
      <c r="E342" s="190"/>
      <c r="F342" s="191"/>
      <c r="G342" s="878"/>
      <c r="H342" s="192"/>
      <c r="I342" s="253"/>
      <c r="J342" s="253"/>
      <c r="K342" s="595"/>
      <c r="L342" s="596"/>
      <c r="M342" s="596"/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8"/>
      <c r="AB342" s="587"/>
    </row>
    <row r="343" spans="1:28" ht="15.75" customHeight="1">
      <c r="A343" s="869" t="str">
        <f>IF(B343&lt;&gt;"",IF(AND(B343&gt;=_TM1,B343&lt;=_TM2,OR(TH!L343="1111",TH!M343="1111")),TH!D343,""),"")</f>
        <v/>
      </c>
      <c r="B343" s="36" t="str">
        <f t="shared" si="19"/>
        <v/>
      </c>
      <c r="C343" s="190"/>
      <c r="D343" s="190"/>
      <c r="E343" s="190"/>
      <c r="F343" s="191"/>
      <c r="G343" s="878"/>
      <c r="H343" s="192"/>
      <c r="I343" s="253"/>
      <c r="J343" s="253"/>
      <c r="K343" s="595"/>
      <c r="L343" s="596"/>
      <c r="M343" s="596"/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8"/>
      <c r="AB343" s="587"/>
    </row>
    <row r="344" spans="1:28" ht="15.75" customHeight="1">
      <c r="A344" s="869" t="str">
        <f>IF(B344&lt;&gt;"",IF(AND(B344&gt;=_TM1,B344&lt;=_TM2,OR(TH!L344="1111",TH!M344="1111")),TH!D344,""),"")</f>
        <v/>
      </c>
      <c r="B344" s="36" t="str">
        <f t="shared" si="19"/>
        <v/>
      </c>
      <c r="C344" s="190"/>
      <c r="D344" s="190"/>
      <c r="E344" s="190"/>
      <c r="F344" s="191"/>
      <c r="G344" s="878"/>
      <c r="H344" s="192"/>
      <c r="I344" s="253"/>
      <c r="J344" s="253"/>
      <c r="K344" s="595"/>
      <c r="L344" s="596"/>
      <c r="M344" s="596"/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 t="str">
        <f t="shared" si="19"/>
        <v/>
      </c>
      <c r="C345" s="190"/>
      <c r="D345" s="190"/>
      <c r="E345" s="190"/>
      <c r="F345" s="191"/>
      <c r="G345" s="878"/>
      <c r="H345" s="192"/>
      <c r="I345" s="253"/>
      <c r="J345" s="253"/>
      <c r="K345" s="595"/>
      <c r="L345" s="596"/>
      <c r="M345" s="596"/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 t="str">
        <f t="shared" si="19"/>
        <v/>
      </c>
      <c r="C346" s="190"/>
      <c r="D346" s="190"/>
      <c r="E346" s="190"/>
      <c r="F346" s="191"/>
      <c r="G346" s="878"/>
      <c r="H346" s="192"/>
      <c r="I346" s="253"/>
      <c r="J346" s="253"/>
      <c r="K346" s="595"/>
      <c r="L346" s="596"/>
      <c r="M346" s="596"/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 t="str">
        <f t="shared" si="19"/>
        <v/>
      </c>
      <c r="C347" s="190"/>
      <c r="D347" s="190"/>
      <c r="E347" s="190"/>
      <c r="F347" s="191"/>
      <c r="G347" s="878"/>
      <c r="H347" s="192"/>
      <c r="I347" s="253"/>
      <c r="J347" s="253"/>
      <c r="K347" s="595"/>
      <c r="L347" s="596"/>
      <c r="M347" s="596"/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 t="str">
        <f t="shared" si="19"/>
        <v/>
      </c>
      <c r="C348" s="190"/>
      <c r="D348" s="190"/>
      <c r="E348" s="190"/>
      <c r="F348" s="191"/>
      <c r="G348" s="878"/>
      <c r="H348" s="192"/>
      <c r="I348" s="253"/>
      <c r="J348" s="253"/>
      <c r="K348" s="595"/>
      <c r="L348" s="596"/>
      <c r="M348" s="596"/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 t="str">
        <f t="shared" si="19"/>
        <v/>
      </c>
      <c r="C349" s="190"/>
      <c r="D349" s="190"/>
      <c r="E349" s="190"/>
      <c r="F349" s="188"/>
      <c r="G349" s="878"/>
      <c r="H349" s="192"/>
      <c r="I349" s="253"/>
      <c r="J349" s="253"/>
      <c r="K349" s="595"/>
      <c r="L349" s="596"/>
      <c r="M349" s="596"/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8"/>
      <c r="AB349" s="587"/>
    </row>
    <row r="350" spans="1:28" ht="15.75" customHeight="1">
      <c r="A350" s="869" t="str">
        <f>IF(B350&lt;&gt;"",IF(AND(B350&gt;=_TM1,B350&lt;=_TM2,OR(TH!L350="1111",TH!M350="1111")),TH!D350,""),"")</f>
        <v/>
      </c>
      <c r="B350" s="36" t="str">
        <f t="shared" si="19"/>
        <v/>
      </c>
      <c r="C350" s="190"/>
      <c r="D350" s="190"/>
      <c r="E350" s="190"/>
      <c r="F350" s="191"/>
      <c r="G350" s="878"/>
      <c r="H350" s="192"/>
      <c r="I350" s="253"/>
      <c r="J350" s="253"/>
      <c r="K350" s="595"/>
      <c r="L350" s="596"/>
      <c r="M350" s="596"/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8"/>
      <c r="AB350" s="587"/>
    </row>
    <row r="351" spans="1:28" ht="15.75" customHeight="1">
      <c r="A351" s="869" t="str">
        <f>IF(B351&lt;&gt;"",IF(AND(B351&gt;=_TM1,B351&lt;=_TM2,OR(TH!L351="1111",TH!M351="1111")),TH!D351,""),"")</f>
        <v/>
      </c>
      <c r="B351" s="36" t="str">
        <f t="shared" si="19"/>
        <v/>
      </c>
      <c r="C351" s="190"/>
      <c r="D351" s="190"/>
      <c r="E351" s="190"/>
      <c r="F351" s="40"/>
      <c r="G351" s="878"/>
      <c r="H351" s="192"/>
      <c r="I351" s="253"/>
      <c r="J351" s="253"/>
      <c r="K351" s="595"/>
      <c r="L351" s="596"/>
      <c r="M351" s="596"/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8"/>
      <c r="AB351" s="587"/>
    </row>
    <row r="352" spans="1:28" ht="15.75" customHeight="1">
      <c r="A352" s="869" t="str">
        <f>IF(B352&lt;&gt;"",IF(AND(B352&gt;=_TM1,B352&lt;=_TM2,OR(TH!L352="1111",TH!M352="1111")),TH!D352,""),"")</f>
        <v/>
      </c>
      <c r="B352" s="36" t="str">
        <f t="shared" si="19"/>
        <v/>
      </c>
      <c r="C352" s="190"/>
      <c r="D352" s="190"/>
      <c r="E352" s="190"/>
      <c r="F352" s="40"/>
      <c r="G352" s="878"/>
      <c r="H352" s="192"/>
      <c r="I352" s="253"/>
      <c r="J352" s="253"/>
      <c r="K352" s="595"/>
      <c r="L352" s="596"/>
      <c r="M352" s="596"/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8"/>
      <c r="AB352" s="587"/>
    </row>
    <row r="353" spans="1:28" ht="15.75" customHeight="1">
      <c r="A353" s="869" t="str">
        <f>IF(B353&lt;&gt;"",IF(AND(B353&gt;=_TM1,B353&lt;=_TM2,OR(TH!L353="1111",TH!M353="1111")),TH!D353,""),"")</f>
        <v/>
      </c>
      <c r="B353" s="36" t="str">
        <f t="shared" si="19"/>
        <v/>
      </c>
      <c r="C353" s="190"/>
      <c r="D353" s="190"/>
      <c r="E353" s="190"/>
      <c r="F353" s="40"/>
      <c r="G353" s="878"/>
      <c r="H353" s="192"/>
      <c r="I353" s="253"/>
      <c r="J353" s="253"/>
      <c r="K353" s="595"/>
      <c r="L353" s="596"/>
      <c r="M353" s="596"/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8"/>
      <c r="AB353" s="587"/>
    </row>
    <row r="354" spans="1:28" ht="15.75" customHeight="1">
      <c r="A354" s="869" t="str">
        <f>IF(B354&lt;&gt;"",IF(AND(B354&gt;=_TM1,B354&lt;=_TM2,OR(TH!L354="1111",TH!M354="1111")),TH!D354,""),"")</f>
        <v/>
      </c>
      <c r="B354" s="36" t="str">
        <f t="shared" si="19"/>
        <v/>
      </c>
      <c r="C354" s="190"/>
      <c r="D354" s="190"/>
      <c r="E354" s="190"/>
      <c r="F354" s="40"/>
      <c r="G354" s="878"/>
      <c r="H354" s="192"/>
      <c r="I354" s="253"/>
      <c r="J354" s="253"/>
      <c r="K354" s="595"/>
      <c r="L354" s="596"/>
      <c r="M354" s="596"/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8"/>
      <c r="AB354" s="587"/>
    </row>
    <row r="355" spans="1:28" ht="15.75" customHeight="1">
      <c r="A355" s="869" t="str">
        <f>IF(B355&lt;&gt;"",IF(AND(B355&gt;=_TM1,B355&lt;=_TM2,OR(TH!L355="1111",TH!M355="1111")),TH!D355,""),"")</f>
        <v/>
      </c>
      <c r="B355" s="36" t="str">
        <f t="shared" si="19"/>
        <v/>
      </c>
      <c r="C355" s="190"/>
      <c r="D355" s="190"/>
      <c r="E355" s="190"/>
      <c r="F355" s="40"/>
      <c r="G355" s="878"/>
      <c r="H355" s="192"/>
      <c r="I355" s="253"/>
      <c r="J355" s="253"/>
      <c r="K355" s="595"/>
      <c r="L355" s="596"/>
      <c r="M355" s="596"/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8"/>
      <c r="AB355" s="587"/>
    </row>
    <row r="356" spans="1:28" ht="15.75" customHeight="1">
      <c r="A356" s="869" t="str">
        <f>IF(B356&lt;&gt;"",IF(AND(B356&gt;=_TM1,B356&lt;=_TM2,OR(TH!L356="1111",TH!M356="1111")),TH!D356,""),"")</f>
        <v/>
      </c>
      <c r="B356" s="36" t="str">
        <f t="shared" si="19"/>
        <v/>
      </c>
      <c r="C356" s="190"/>
      <c r="D356" s="190"/>
      <c r="E356" s="190"/>
      <c r="F356" s="40"/>
      <c r="G356" s="878"/>
      <c r="H356" s="192"/>
      <c r="I356" s="253"/>
      <c r="J356" s="253"/>
      <c r="K356" s="595"/>
      <c r="L356" s="596"/>
      <c r="M356" s="596"/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 t="str">
        <f t="shared" si="19"/>
        <v/>
      </c>
      <c r="C357" s="190"/>
      <c r="D357" s="190"/>
      <c r="E357" s="190"/>
      <c r="F357" s="40"/>
      <c r="G357" s="878"/>
      <c r="H357" s="192"/>
      <c r="I357" s="253"/>
      <c r="J357" s="253"/>
      <c r="K357" s="595"/>
      <c r="L357" s="596"/>
      <c r="M357" s="596"/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 t="str">
        <f t="shared" si="19"/>
        <v/>
      </c>
      <c r="C358" s="190"/>
      <c r="D358" s="190"/>
      <c r="E358" s="190"/>
      <c r="F358" s="191"/>
      <c r="G358" s="878"/>
      <c r="H358" s="192"/>
      <c r="I358" s="253"/>
      <c r="J358" s="253"/>
      <c r="K358" s="595"/>
      <c r="L358" s="596"/>
      <c r="M358" s="596"/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 t="str">
        <f t="shared" ref="B359:B418" si="20">IF(C359&lt;&gt;"",MONTH(C359),"")</f>
        <v/>
      </c>
      <c r="C359" s="190"/>
      <c r="D359" s="190"/>
      <c r="E359" s="190"/>
      <c r="F359" s="40"/>
      <c r="G359" s="878"/>
      <c r="H359" s="192"/>
      <c r="I359" s="253"/>
      <c r="J359" s="253"/>
      <c r="K359" s="595"/>
      <c r="L359" s="596"/>
      <c r="M359" s="596"/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 t="str">
        <f t="shared" si="20"/>
        <v/>
      </c>
      <c r="C360" s="190"/>
      <c r="D360" s="190"/>
      <c r="E360" s="190"/>
      <c r="F360" s="40"/>
      <c r="G360" s="878"/>
      <c r="H360" s="192"/>
      <c r="I360" s="253"/>
      <c r="J360" s="253"/>
      <c r="K360" s="595"/>
      <c r="L360" s="596"/>
      <c r="M360" s="596"/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 t="str">
        <f t="shared" si="20"/>
        <v/>
      </c>
      <c r="C361" s="190"/>
      <c r="D361" s="190"/>
      <c r="E361" s="190"/>
      <c r="F361" s="40"/>
      <c r="G361" s="878"/>
      <c r="H361" s="192"/>
      <c r="I361" s="253"/>
      <c r="J361" s="253"/>
      <c r="K361" s="595"/>
      <c r="L361" s="596"/>
      <c r="M361" s="596"/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 t="str">
        <f t="shared" si="20"/>
        <v/>
      </c>
      <c r="C362" s="190"/>
      <c r="D362" s="190"/>
      <c r="E362" s="190"/>
      <c r="F362" s="40"/>
      <c r="G362" s="878"/>
      <c r="H362" s="192"/>
      <c r="I362" s="253"/>
      <c r="J362" s="253"/>
      <c r="K362" s="595"/>
      <c r="L362" s="596"/>
      <c r="M362" s="596"/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 t="str">
        <f t="shared" si="20"/>
        <v/>
      </c>
      <c r="C363" s="190"/>
      <c r="D363" s="190"/>
      <c r="E363" s="190"/>
      <c r="F363" s="40"/>
      <c r="G363" s="878"/>
      <c r="H363" s="192"/>
      <c r="I363" s="253"/>
      <c r="J363" s="253"/>
      <c r="K363" s="595"/>
      <c r="L363" s="596"/>
      <c r="M363" s="596"/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 t="str">
        <f t="shared" si="20"/>
        <v/>
      </c>
      <c r="C364" s="190"/>
      <c r="D364" s="190"/>
      <c r="E364" s="190"/>
      <c r="F364" s="40"/>
      <c r="G364" s="878"/>
      <c r="H364" s="192"/>
      <c r="I364" s="253"/>
      <c r="J364" s="253"/>
      <c r="K364" s="595"/>
      <c r="L364" s="596"/>
      <c r="M364" s="596"/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 t="str">
        <f t="shared" si="20"/>
        <v/>
      </c>
      <c r="C365" s="190"/>
      <c r="D365" s="190"/>
      <c r="E365" s="190"/>
      <c r="F365" s="40"/>
      <c r="G365" s="878"/>
      <c r="H365" s="192"/>
      <c r="I365" s="253"/>
      <c r="J365" s="253"/>
      <c r="K365" s="595"/>
      <c r="L365" s="596"/>
      <c r="M365" s="596"/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8"/>
      <c r="AB365" s="587"/>
    </row>
    <row r="366" spans="1:28" ht="15.75" customHeight="1">
      <c r="A366" s="869" t="str">
        <f>IF(B366&lt;&gt;"",IF(AND(B366&gt;=_TM1,B366&lt;=_TM2,OR(TH!L366="1111",TH!M366="1111")),TH!D366,""),"")</f>
        <v/>
      </c>
      <c r="B366" s="36" t="str">
        <f t="shared" si="20"/>
        <v/>
      </c>
      <c r="C366" s="190"/>
      <c r="D366" s="190"/>
      <c r="E366" s="190"/>
      <c r="F366" s="191"/>
      <c r="G366" s="878"/>
      <c r="H366" s="192"/>
      <c r="I366" s="253"/>
      <c r="J366" s="253"/>
      <c r="K366" s="595"/>
      <c r="L366" s="596"/>
      <c r="M366" s="596"/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 t="str">
        <f t="shared" si="20"/>
        <v/>
      </c>
      <c r="C367" s="190"/>
      <c r="D367" s="190"/>
      <c r="E367" s="190"/>
      <c r="F367" s="191"/>
      <c r="G367" s="878"/>
      <c r="H367" s="192"/>
      <c r="I367" s="253"/>
      <c r="J367" s="253"/>
      <c r="K367" s="595"/>
      <c r="L367" s="596"/>
      <c r="M367" s="596"/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 t="str">
        <f t="shared" si="20"/>
        <v/>
      </c>
      <c r="C368" s="190"/>
      <c r="D368" s="190"/>
      <c r="E368" s="190"/>
      <c r="F368" s="191"/>
      <c r="G368" s="878"/>
      <c r="H368" s="192"/>
      <c r="I368" s="253"/>
      <c r="J368" s="253"/>
      <c r="K368" s="595"/>
      <c r="L368" s="596"/>
      <c r="M368" s="596"/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 t="str">
        <f t="shared" si="20"/>
        <v/>
      </c>
      <c r="C369" s="190"/>
      <c r="D369" s="190"/>
      <c r="E369" s="190"/>
      <c r="F369" s="191"/>
      <c r="G369" s="878"/>
      <c r="H369" s="192"/>
      <c r="I369" s="254"/>
      <c r="J369" s="253"/>
      <c r="K369" s="595"/>
      <c r="L369" s="596"/>
      <c r="M369" s="596"/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8"/>
      <c r="AB369" s="587"/>
    </row>
    <row r="370" spans="1:28" ht="15.75" customHeight="1">
      <c r="A370" s="869" t="str">
        <f>IF(B370&lt;&gt;"",IF(AND(B370&gt;=_TM1,B370&lt;=_TM2,OR(TH!L370="1111",TH!M370="1111")),TH!D370,""),"")</f>
        <v/>
      </c>
      <c r="B370" s="36" t="str">
        <f t="shared" si="20"/>
        <v/>
      </c>
      <c r="C370" s="190"/>
      <c r="D370" s="190"/>
      <c r="E370" s="190"/>
      <c r="F370" s="191"/>
      <c r="G370" s="878"/>
      <c r="H370" s="192"/>
      <c r="I370" s="254"/>
      <c r="J370" s="253"/>
      <c r="K370" s="595"/>
      <c r="L370" s="596"/>
      <c r="M370" s="596"/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8"/>
      <c r="AB370" s="587"/>
    </row>
    <row r="371" spans="1:28" ht="15.75" customHeight="1">
      <c r="A371" s="869" t="str">
        <f>IF(B371&lt;&gt;"",IF(AND(B371&gt;=_TM1,B371&lt;=_TM2,OR(TH!L371="1111",TH!M371="1111")),TH!D371,""),"")</f>
        <v/>
      </c>
      <c r="B371" s="36" t="str">
        <f t="shared" si="20"/>
        <v/>
      </c>
      <c r="C371" s="190"/>
      <c r="D371" s="190"/>
      <c r="E371" s="190"/>
      <c r="F371" s="40"/>
      <c r="G371" s="878"/>
      <c r="H371" s="192"/>
      <c r="I371" s="253"/>
      <c r="J371" s="253"/>
      <c r="K371" s="595"/>
      <c r="L371" s="596"/>
      <c r="M371" s="596"/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8"/>
      <c r="AB371" s="587"/>
    </row>
    <row r="372" spans="1:28" ht="15.75" customHeight="1">
      <c r="A372" s="869" t="str">
        <f>IF(B372&lt;&gt;"",IF(AND(B372&gt;=_TM1,B372&lt;=_TM2,OR(TH!L372="1111",TH!M372="1111")),TH!D372,""),"")</f>
        <v/>
      </c>
      <c r="B372" s="36" t="str">
        <f t="shared" si="20"/>
        <v/>
      </c>
      <c r="C372" s="190"/>
      <c r="D372" s="190"/>
      <c r="E372" s="190"/>
      <c r="F372" s="188"/>
      <c r="G372" s="878"/>
      <c r="H372" s="192"/>
      <c r="I372" s="253"/>
      <c r="J372" s="253"/>
      <c r="K372" s="595"/>
      <c r="L372" s="596"/>
      <c r="M372" s="596"/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8"/>
      <c r="AB372" s="587"/>
    </row>
    <row r="373" spans="1:28" ht="15.75" customHeight="1">
      <c r="A373" s="869" t="str">
        <f>IF(B373&lt;&gt;"",IF(AND(B373&gt;=_TM1,B373&lt;=_TM2,OR(TH!L373="1111",TH!M373="1111")),TH!D373,""),"")</f>
        <v/>
      </c>
      <c r="B373" s="36" t="str">
        <f t="shared" si="20"/>
        <v/>
      </c>
      <c r="C373" s="190"/>
      <c r="D373" s="190"/>
      <c r="E373" s="190"/>
      <c r="F373" s="188"/>
      <c r="G373" s="878"/>
      <c r="H373" s="192"/>
      <c r="I373" s="253"/>
      <c r="J373" s="253"/>
      <c r="K373" s="595"/>
      <c r="L373" s="596"/>
      <c r="M373" s="596"/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 t="str">
        <f t="shared" si="20"/>
        <v/>
      </c>
      <c r="C374" s="190"/>
      <c r="D374" s="190"/>
      <c r="E374" s="190"/>
      <c r="F374" s="188"/>
      <c r="G374" s="878"/>
      <c r="H374" s="192"/>
      <c r="I374" s="253"/>
      <c r="J374" s="253"/>
      <c r="K374" s="595"/>
      <c r="L374" s="596"/>
      <c r="M374" s="596"/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 t="str">
        <f t="shared" si="20"/>
        <v/>
      </c>
      <c r="C375" s="190"/>
      <c r="D375" s="190"/>
      <c r="E375" s="190"/>
      <c r="F375" s="188"/>
      <c r="G375" s="878"/>
      <c r="H375" s="192"/>
      <c r="I375" s="808"/>
      <c r="J375" s="253"/>
      <c r="K375" s="595"/>
      <c r="L375" s="596"/>
      <c r="M375" s="596"/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8"/>
      <c r="AB375" s="587"/>
    </row>
    <row r="376" spans="1:28" ht="15.75" customHeight="1">
      <c r="A376" s="869" t="str">
        <f>IF(B376&lt;&gt;"",IF(AND(B376&gt;=_TM1,B376&lt;=_TM2,OR(TH!L376="1111",TH!M376="1111")),TH!D376,""),"")</f>
        <v/>
      </c>
      <c r="B376" s="36" t="str">
        <f t="shared" si="20"/>
        <v/>
      </c>
      <c r="C376" s="190"/>
      <c r="D376" s="190"/>
      <c r="E376" s="190"/>
      <c r="F376" s="292"/>
      <c r="G376" s="878"/>
      <c r="H376" s="192"/>
      <c r="I376" s="253"/>
      <c r="J376" s="253"/>
      <c r="K376" s="595"/>
      <c r="L376" s="596"/>
      <c r="M376" s="596"/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 t="str">
        <f t="shared" si="20"/>
        <v/>
      </c>
      <c r="C377" s="190"/>
      <c r="D377" s="190"/>
      <c r="E377" s="190"/>
      <c r="F377" s="292"/>
      <c r="G377" s="878"/>
      <c r="H377" s="192"/>
      <c r="I377" s="253"/>
      <c r="J377" s="253"/>
      <c r="K377" s="595"/>
      <c r="L377" s="596"/>
      <c r="M377" s="596"/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 t="str">
        <f t="shared" si="20"/>
        <v/>
      </c>
      <c r="C378" s="190"/>
      <c r="D378" s="190"/>
      <c r="E378" s="190"/>
      <c r="F378" s="188"/>
      <c r="G378" s="878"/>
      <c r="H378" s="192"/>
      <c r="I378" s="253"/>
      <c r="J378" s="253"/>
      <c r="K378" s="595"/>
      <c r="L378" s="596"/>
      <c r="M378" s="596"/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 t="str">
        <f t="shared" si="20"/>
        <v/>
      </c>
      <c r="C379" s="190"/>
      <c r="D379" s="190"/>
      <c r="E379" s="190"/>
      <c r="F379" s="191"/>
      <c r="G379" s="878"/>
      <c r="H379" s="192"/>
      <c r="I379" s="253"/>
      <c r="J379" s="253"/>
      <c r="K379" s="595"/>
      <c r="L379" s="596"/>
      <c r="M379" s="596"/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 t="str">
        <f t="shared" si="20"/>
        <v/>
      </c>
      <c r="C380" s="190"/>
      <c r="D380" s="190"/>
      <c r="E380" s="190"/>
      <c r="F380" s="191"/>
      <c r="G380" s="878"/>
      <c r="H380" s="192"/>
      <c r="I380" s="253"/>
      <c r="J380" s="253"/>
      <c r="K380" s="595"/>
      <c r="L380" s="596"/>
      <c r="M380" s="596"/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 t="str">
        <f t="shared" si="20"/>
        <v/>
      </c>
      <c r="C381" s="190"/>
      <c r="D381" s="190"/>
      <c r="E381" s="190"/>
      <c r="F381" s="191"/>
      <c r="G381" s="878"/>
      <c r="H381" s="192"/>
      <c r="I381" s="254"/>
      <c r="J381" s="254"/>
      <c r="K381" s="595"/>
      <c r="L381" s="596"/>
      <c r="M381" s="596"/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 t="str">
        <f t="shared" si="20"/>
        <v/>
      </c>
      <c r="C382" s="190"/>
      <c r="D382" s="190"/>
      <c r="E382" s="190"/>
      <c r="F382" s="40"/>
      <c r="G382" s="878"/>
      <c r="H382" s="192"/>
      <c r="I382" s="253"/>
      <c r="J382" s="253"/>
      <c r="K382" s="595"/>
      <c r="L382" s="596"/>
      <c r="M382" s="596"/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8"/>
      <c r="AB382" s="587"/>
    </row>
    <row r="383" spans="1:28" ht="15.75" customHeight="1">
      <c r="A383" s="869" t="str">
        <f>IF(B383&lt;&gt;"",IF(AND(B383&gt;=_TM1,B383&lt;=_TM2,OR(TH!L383="1111",TH!M383="1111")),TH!D383,""),"")</f>
        <v/>
      </c>
      <c r="B383" s="36" t="str">
        <f t="shared" si="20"/>
        <v/>
      </c>
      <c r="C383" s="190"/>
      <c r="D383" s="190"/>
      <c r="E383" s="190"/>
      <c r="F383" s="40"/>
      <c r="G383" s="878"/>
      <c r="H383" s="192"/>
      <c r="I383" s="253"/>
      <c r="J383" s="253"/>
      <c r="K383" s="595"/>
      <c r="L383" s="596"/>
      <c r="M383" s="596"/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 t="str">
        <f t="shared" si="20"/>
        <v/>
      </c>
      <c r="C384" s="190"/>
      <c r="D384" s="190"/>
      <c r="E384" s="190"/>
      <c r="F384" s="191"/>
      <c r="G384" s="878"/>
      <c r="H384" s="192"/>
      <c r="I384" s="253"/>
      <c r="J384" s="253"/>
      <c r="K384" s="595"/>
      <c r="L384" s="596"/>
      <c r="M384" s="596"/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 t="str">
        <f t="shared" si="20"/>
        <v/>
      </c>
      <c r="C385" s="190"/>
      <c r="D385" s="190"/>
      <c r="E385" s="190"/>
      <c r="F385" s="191"/>
      <c r="G385" s="878"/>
      <c r="H385" s="192"/>
      <c r="I385" s="253"/>
      <c r="J385" s="253"/>
      <c r="K385" s="595"/>
      <c r="L385" s="596"/>
      <c r="M385" s="596"/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 t="str">
        <f t="shared" si="20"/>
        <v/>
      </c>
      <c r="C386" s="190"/>
      <c r="D386" s="190"/>
      <c r="E386" s="190"/>
      <c r="F386" s="191"/>
      <c r="G386" s="878"/>
      <c r="H386" s="192"/>
      <c r="I386" s="253"/>
      <c r="J386" s="253"/>
      <c r="K386" s="595"/>
      <c r="L386" s="596"/>
      <c r="M386" s="596"/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 t="str">
        <f t="shared" si="20"/>
        <v/>
      </c>
      <c r="C387" s="190"/>
      <c r="D387" s="190"/>
      <c r="E387" s="190"/>
      <c r="F387" s="191"/>
      <c r="G387" s="878"/>
      <c r="H387" s="192"/>
      <c r="I387" s="253"/>
      <c r="J387" s="253"/>
      <c r="K387" s="595"/>
      <c r="L387" s="596"/>
      <c r="M387" s="596"/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 t="str">
        <f t="shared" si="20"/>
        <v/>
      </c>
      <c r="C388" s="190"/>
      <c r="D388" s="190"/>
      <c r="E388" s="190"/>
      <c r="F388" s="191"/>
      <c r="G388" s="878"/>
      <c r="H388" s="192"/>
      <c r="I388" s="253"/>
      <c r="J388" s="253"/>
      <c r="K388" s="595"/>
      <c r="L388" s="596"/>
      <c r="M388" s="596"/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8"/>
      <c r="AB388" s="587"/>
    </row>
    <row r="389" spans="1:28" ht="15.75" customHeight="1">
      <c r="A389" s="869" t="str">
        <f>IF(B389&lt;&gt;"",IF(AND(B389&gt;=_TM1,B389&lt;=_TM2,OR(TH!L389="1111",TH!M389="1111")),TH!D389,""),"")</f>
        <v/>
      </c>
      <c r="B389" s="36" t="str">
        <f t="shared" si="20"/>
        <v/>
      </c>
      <c r="C389" s="190"/>
      <c r="D389" s="190"/>
      <c r="E389" s="190"/>
      <c r="F389" s="191"/>
      <c r="G389" s="878"/>
      <c r="H389" s="192"/>
      <c r="I389" s="253"/>
      <c r="J389" s="253"/>
      <c r="K389" s="595"/>
      <c r="L389" s="596"/>
      <c r="M389" s="596"/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8"/>
      <c r="AB389" s="587"/>
    </row>
    <row r="390" spans="1:28" ht="15.75" customHeight="1">
      <c r="A390" s="869" t="str">
        <f>IF(B390&lt;&gt;"",IF(AND(B390&gt;=_TM1,B390&lt;=_TM2,OR(TH!L390="1111",TH!M390="1111")),TH!D390,""),"")</f>
        <v/>
      </c>
      <c r="B390" s="36" t="str">
        <f t="shared" si="20"/>
        <v/>
      </c>
      <c r="C390" s="190"/>
      <c r="D390" s="190"/>
      <c r="E390" s="190"/>
      <c r="F390" s="191"/>
      <c r="G390" s="878"/>
      <c r="H390" s="192"/>
      <c r="I390" s="253"/>
      <c r="J390" s="253"/>
      <c r="K390" s="595"/>
      <c r="L390" s="596"/>
      <c r="M390" s="596"/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8"/>
      <c r="AB390" s="587"/>
    </row>
    <row r="391" spans="1:28" ht="15.75" customHeight="1">
      <c r="A391" s="869" t="str">
        <f>IF(B391&lt;&gt;"",IF(AND(B391&gt;=_TM1,B391&lt;=_TM2,OR(TH!L391="1111",TH!M391="1111")),TH!D391,""),"")</f>
        <v/>
      </c>
      <c r="B391" s="36" t="str">
        <f t="shared" si="20"/>
        <v/>
      </c>
      <c r="C391" s="190"/>
      <c r="D391" s="190"/>
      <c r="E391" s="190"/>
      <c r="F391" s="191"/>
      <c r="G391" s="878"/>
      <c r="H391" s="192"/>
      <c r="I391" s="253"/>
      <c r="J391" s="253"/>
      <c r="K391" s="595"/>
      <c r="L391" s="596"/>
      <c r="M391" s="596"/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 t="str">
        <f t="shared" si="20"/>
        <v/>
      </c>
      <c r="C392" s="190"/>
      <c r="D392" s="190"/>
      <c r="E392" s="190"/>
      <c r="F392" s="191"/>
      <c r="G392" s="878"/>
      <c r="H392" s="192"/>
      <c r="I392" s="253"/>
      <c r="J392" s="253"/>
      <c r="K392" s="595"/>
      <c r="L392" s="596"/>
      <c r="M392" s="596"/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 t="str">
        <f t="shared" si="20"/>
        <v/>
      </c>
      <c r="C393" s="190"/>
      <c r="D393" s="190"/>
      <c r="E393" s="190"/>
      <c r="F393" s="191"/>
      <c r="G393" s="878"/>
      <c r="H393" s="192"/>
      <c r="I393" s="253"/>
      <c r="J393" s="253"/>
      <c r="K393" s="595"/>
      <c r="L393" s="596"/>
      <c r="M393" s="596"/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 t="str">
        <f t="shared" si="20"/>
        <v/>
      </c>
      <c r="C394" s="190"/>
      <c r="D394" s="190"/>
      <c r="E394" s="190"/>
      <c r="F394" s="191"/>
      <c r="G394" s="878"/>
      <c r="H394" s="192"/>
      <c r="I394" s="254"/>
      <c r="J394" s="254"/>
      <c r="K394" s="595"/>
      <c r="L394" s="596"/>
      <c r="M394" s="596"/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 t="str">
        <f t="shared" si="20"/>
        <v/>
      </c>
      <c r="C395" s="190"/>
      <c r="D395" s="190"/>
      <c r="E395" s="190"/>
      <c r="F395" s="191"/>
      <c r="G395" s="878"/>
      <c r="H395" s="192"/>
      <c r="I395" s="253"/>
      <c r="J395" s="253"/>
      <c r="K395" s="595"/>
      <c r="L395" s="596"/>
      <c r="M395" s="596"/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 t="str">
        <f t="shared" si="20"/>
        <v/>
      </c>
      <c r="C396" s="190"/>
      <c r="D396" s="190"/>
      <c r="E396" s="190"/>
      <c r="F396" s="191"/>
      <c r="G396" s="878"/>
      <c r="H396" s="192"/>
      <c r="I396" s="253"/>
      <c r="J396" s="253"/>
      <c r="K396" s="595"/>
      <c r="L396" s="596"/>
      <c r="M396" s="596"/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 t="str">
        <f t="shared" si="20"/>
        <v/>
      </c>
      <c r="C397" s="190"/>
      <c r="D397" s="190"/>
      <c r="E397" s="190"/>
      <c r="F397" s="191"/>
      <c r="G397" s="878"/>
      <c r="H397" s="192"/>
      <c r="I397" s="254"/>
      <c r="J397" s="254"/>
      <c r="K397" s="595"/>
      <c r="L397" s="596"/>
      <c r="M397" s="596"/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 t="str">
        <f t="shared" si="20"/>
        <v/>
      </c>
      <c r="C398" s="190"/>
      <c r="D398" s="190"/>
      <c r="E398" s="190"/>
      <c r="F398" s="191"/>
      <c r="G398" s="878"/>
      <c r="H398" s="192"/>
      <c r="I398" s="253"/>
      <c r="J398" s="253"/>
      <c r="K398" s="595"/>
      <c r="L398" s="596"/>
      <c r="M398" s="596"/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 t="str">
        <f t="shared" si="20"/>
        <v/>
      </c>
      <c r="C399" s="190"/>
      <c r="D399" s="190"/>
      <c r="E399" s="190"/>
      <c r="F399" s="191"/>
      <c r="G399" s="878"/>
      <c r="H399" s="192"/>
      <c r="I399" s="253"/>
      <c r="J399" s="253"/>
      <c r="K399" s="595"/>
      <c r="L399" s="596"/>
      <c r="M399" s="596"/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68"/>
      <c r="AB399" s="587"/>
    </row>
    <row r="400" spans="1:28" ht="15.75" customHeight="1">
      <c r="A400" s="869" t="str">
        <f>IF(B400&lt;&gt;"",IF(AND(B400&gt;=_TM1,B400&lt;=_TM2,OR(TH!L400="1111",TH!M400="1111")),TH!D400,""),"")</f>
        <v/>
      </c>
      <c r="B400" s="36" t="str">
        <f t="shared" si="20"/>
        <v/>
      </c>
      <c r="C400" s="190"/>
      <c r="D400" s="190"/>
      <c r="E400" s="190"/>
      <c r="F400" s="191"/>
      <c r="G400" s="878"/>
      <c r="H400" s="192"/>
      <c r="I400" s="253"/>
      <c r="J400" s="253"/>
      <c r="K400" s="595"/>
      <c r="L400" s="596"/>
      <c r="M400" s="596"/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 t="str">
        <f t="shared" si="20"/>
        <v/>
      </c>
      <c r="C401" s="190"/>
      <c r="D401" s="190"/>
      <c r="E401" s="190"/>
      <c r="F401" s="40"/>
      <c r="G401" s="878"/>
      <c r="H401" s="192"/>
      <c r="I401" s="253"/>
      <c r="J401" s="253"/>
      <c r="K401" s="595"/>
      <c r="L401" s="596"/>
      <c r="M401" s="596"/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 t="str">
        <f t="shared" si="20"/>
        <v/>
      </c>
      <c r="C402" s="190"/>
      <c r="D402" s="190"/>
      <c r="E402" s="190"/>
      <c r="F402" s="40"/>
      <c r="G402" s="878"/>
      <c r="H402" s="192"/>
      <c r="I402" s="253"/>
      <c r="J402" s="253"/>
      <c r="K402" s="595"/>
      <c r="L402" s="596"/>
      <c r="M402" s="596"/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 t="str">
        <f t="shared" si="20"/>
        <v/>
      </c>
      <c r="C403" s="190"/>
      <c r="D403" s="190"/>
      <c r="E403" s="190"/>
      <c r="F403" s="40"/>
      <c r="G403" s="878"/>
      <c r="H403" s="192"/>
      <c r="I403" s="253"/>
      <c r="J403" s="253"/>
      <c r="K403" s="595"/>
      <c r="L403" s="596"/>
      <c r="M403" s="596"/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 t="str">
        <f t="shared" si="20"/>
        <v/>
      </c>
      <c r="C404" s="190"/>
      <c r="D404" s="190"/>
      <c r="E404" s="190"/>
      <c r="F404" s="40"/>
      <c r="G404" s="878"/>
      <c r="H404" s="192"/>
      <c r="I404" s="253"/>
      <c r="J404" s="253"/>
      <c r="K404" s="595"/>
      <c r="L404" s="596"/>
      <c r="M404" s="596"/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 t="str">
        <f t="shared" si="20"/>
        <v/>
      </c>
      <c r="C405" s="190"/>
      <c r="D405" s="190"/>
      <c r="E405" s="190"/>
      <c r="F405" s="40"/>
      <c r="G405" s="878"/>
      <c r="H405" s="192"/>
      <c r="I405" s="253"/>
      <c r="J405" s="253"/>
      <c r="K405" s="595"/>
      <c r="L405" s="596"/>
      <c r="M405" s="596"/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68"/>
      <c r="AB405" s="587"/>
    </row>
    <row r="406" spans="1:28" ht="15.75" customHeight="1">
      <c r="A406" s="869" t="str">
        <f>IF(B406&lt;&gt;"",IF(AND(B406&gt;=_TM1,B406&lt;=_TM2,OR(TH!L406="1111",TH!M406="1111")),TH!D406,""),"")</f>
        <v/>
      </c>
      <c r="B406" s="36" t="str">
        <f t="shared" si="20"/>
        <v/>
      </c>
      <c r="C406" s="190"/>
      <c r="D406" s="190"/>
      <c r="E406" s="190"/>
      <c r="F406" s="40"/>
      <c r="G406" s="878"/>
      <c r="H406" s="192"/>
      <c r="I406" s="253"/>
      <c r="J406" s="253"/>
      <c r="K406" s="595"/>
      <c r="L406" s="596"/>
      <c r="M406" s="596"/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 t="str">
        <f t="shared" si="20"/>
        <v/>
      </c>
      <c r="C407" s="190"/>
      <c r="D407" s="190"/>
      <c r="E407" s="190"/>
      <c r="F407" s="40"/>
      <c r="G407" s="878"/>
      <c r="H407" s="192"/>
      <c r="I407" s="253"/>
      <c r="J407" s="253"/>
      <c r="K407" s="595"/>
      <c r="L407" s="596"/>
      <c r="M407" s="596"/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 t="str">
        <f t="shared" si="20"/>
        <v/>
      </c>
      <c r="C408" s="190"/>
      <c r="D408" s="190"/>
      <c r="E408" s="190"/>
      <c r="F408" s="40"/>
      <c r="G408" s="878"/>
      <c r="H408" s="192"/>
      <c r="I408" s="253"/>
      <c r="J408" s="253"/>
      <c r="K408" s="595"/>
      <c r="L408" s="596"/>
      <c r="M408" s="596"/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 t="str">
        <f t="shared" si="20"/>
        <v/>
      </c>
      <c r="C409" s="190"/>
      <c r="D409" s="190"/>
      <c r="E409" s="190"/>
      <c r="F409" s="40"/>
      <c r="G409" s="878"/>
      <c r="H409" s="192"/>
      <c r="I409" s="253"/>
      <c r="J409" s="253"/>
      <c r="K409" s="595"/>
      <c r="L409" s="596"/>
      <c r="M409" s="596"/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 t="str">
        <f t="shared" si="20"/>
        <v/>
      </c>
      <c r="C410" s="190"/>
      <c r="D410" s="190"/>
      <c r="E410" s="190"/>
      <c r="F410" s="40"/>
      <c r="G410" s="878"/>
      <c r="H410" s="192"/>
      <c r="I410" s="253"/>
      <c r="J410" s="253"/>
      <c r="K410" s="595"/>
      <c r="L410" s="596"/>
      <c r="M410" s="596"/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 t="str">
        <f t="shared" si="20"/>
        <v/>
      </c>
      <c r="C411" s="190"/>
      <c r="D411" s="190"/>
      <c r="E411" s="190"/>
      <c r="F411" s="40"/>
      <c r="G411" s="878"/>
      <c r="H411" s="192"/>
      <c r="I411" s="253"/>
      <c r="J411" s="253"/>
      <c r="K411" s="595"/>
      <c r="L411" s="596"/>
      <c r="M411" s="596"/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 t="str">
        <f t="shared" si="20"/>
        <v/>
      </c>
      <c r="C412" s="190"/>
      <c r="D412" s="190"/>
      <c r="E412" s="190"/>
      <c r="F412" s="40"/>
      <c r="G412" s="878"/>
      <c r="H412" s="192"/>
      <c r="I412" s="253"/>
      <c r="J412" s="253"/>
      <c r="K412" s="595"/>
      <c r="L412" s="596"/>
      <c r="M412" s="596"/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68"/>
      <c r="AB412" s="587"/>
    </row>
    <row r="413" spans="1:28" ht="15.75" customHeight="1">
      <c r="A413" s="869" t="str">
        <f>IF(B413&lt;&gt;"",IF(AND(B413&gt;=_TM1,B413&lt;=_TM2,OR(TH!L413="1111",TH!M413="1111")),TH!D413,""),"")</f>
        <v/>
      </c>
      <c r="B413" s="36" t="str">
        <f t="shared" si="20"/>
        <v/>
      </c>
      <c r="C413" s="190"/>
      <c r="D413" s="190"/>
      <c r="E413" s="190"/>
      <c r="F413" s="40"/>
      <c r="G413" s="878"/>
      <c r="H413" s="192"/>
      <c r="I413" s="253"/>
      <c r="J413" s="253"/>
      <c r="K413" s="595"/>
      <c r="L413" s="596"/>
      <c r="M413" s="596"/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68"/>
      <c r="AB413" s="587"/>
    </row>
    <row r="414" spans="1:28" ht="15.75" customHeight="1">
      <c r="A414" s="869" t="str">
        <f>IF(B414&lt;&gt;"",IF(AND(B414&gt;=_TM1,B414&lt;=_TM2,OR(TH!L414="1111",TH!M414="1111")),TH!D414,""),"")</f>
        <v/>
      </c>
      <c r="B414" s="36" t="str">
        <f t="shared" si="20"/>
        <v/>
      </c>
      <c r="C414" s="190"/>
      <c r="D414" s="190"/>
      <c r="E414" s="190"/>
      <c r="F414" s="40"/>
      <c r="G414" s="878"/>
      <c r="H414" s="192"/>
      <c r="I414" s="253"/>
      <c r="J414" s="253"/>
      <c r="K414" s="595"/>
      <c r="L414" s="596"/>
      <c r="M414" s="596"/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68"/>
      <c r="AB414" s="587"/>
    </row>
    <row r="415" spans="1:28" ht="15.75" customHeight="1">
      <c r="A415" s="869" t="str">
        <f>IF(B415&lt;&gt;"",IF(AND(B415&gt;=_TM1,B415&lt;=_TM2,OR(TH!L415="1111",TH!M415="1111")),TH!D415,""),"")</f>
        <v/>
      </c>
      <c r="B415" s="36" t="str">
        <f t="shared" si="20"/>
        <v/>
      </c>
      <c r="C415" s="190"/>
      <c r="D415" s="190"/>
      <c r="E415" s="190"/>
      <c r="F415" s="40"/>
      <c r="G415" s="878"/>
      <c r="H415" s="192"/>
      <c r="I415" s="253"/>
      <c r="J415" s="253"/>
      <c r="K415" s="595"/>
      <c r="L415" s="596"/>
      <c r="M415" s="596"/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 t="str">
        <f t="shared" si="20"/>
        <v/>
      </c>
      <c r="C416" s="190"/>
      <c r="D416" s="190"/>
      <c r="E416" s="190"/>
      <c r="F416" s="40"/>
      <c r="G416" s="878"/>
      <c r="H416" s="192"/>
      <c r="I416" s="253"/>
      <c r="J416" s="253"/>
      <c r="K416" s="595"/>
      <c r="L416" s="596"/>
      <c r="M416" s="596"/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68"/>
      <c r="AB416" s="587"/>
    </row>
    <row r="417" spans="1:30" ht="15.75" customHeight="1">
      <c r="A417" s="869" t="str">
        <f>IF(B417&lt;&gt;"",IF(AND(B417&gt;=_TM1,B417&lt;=_TM2,OR(TH!L417="1111",TH!M417="1111")),TH!D417,""),"")</f>
        <v/>
      </c>
      <c r="B417" s="36" t="str">
        <f t="shared" si="20"/>
        <v/>
      </c>
      <c r="C417" s="190"/>
      <c r="D417" s="190"/>
      <c r="E417" s="190"/>
      <c r="F417" s="40"/>
      <c r="G417" s="878"/>
      <c r="H417" s="192"/>
      <c r="I417" s="253"/>
      <c r="J417" s="253"/>
      <c r="K417" s="595"/>
      <c r="L417" s="596"/>
      <c r="M417" s="596"/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68"/>
      <c r="AB417" s="587"/>
    </row>
    <row r="418" spans="1:30" ht="15.75" customHeight="1">
      <c r="A418" s="869" t="str">
        <f>IF(B418&lt;&gt;"",IF(AND(B418&gt;=_TM1,B418&lt;=_TM2,OR(TH!L418="1111",TH!M418="1111")),TH!D418,""),"")</f>
        <v/>
      </c>
      <c r="B418" s="36" t="str">
        <f t="shared" si="20"/>
        <v/>
      </c>
      <c r="C418" s="190"/>
      <c r="D418" s="190"/>
      <c r="E418" s="190"/>
      <c r="F418" s="40"/>
      <c r="G418" s="878"/>
      <c r="H418" s="192"/>
      <c r="I418" s="253"/>
      <c r="J418" s="253"/>
      <c r="K418" s="595"/>
      <c r="L418" s="596"/>
      <c r="M418" s="596"/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68"/>
      <c r="AB418" s="587"/>
    </row>
    <row r="419" spans="1:30" ht="15.75" customHeight="1">
      <c r="A419" s="869" t="str">
        <f>IF(B419&lt;&gt;"",IF(AND(B419&gt;=_TM1,B419&lt;=_TM2,OR(TH!L419="1111",TH!M419="1111")),TH!D419,""),"")</f>
        <v/>
      </c>
      <c r="B419" s="36" t="str">
        <f>IF(C419&lt;&gt;"",MONTH(C419),"")</f>
        <v/>
      </c>
      <c r="C419" s="190"/>
      <c r="D419" s="190"/>
      <c r="E419" s="190"/>
      <c r="F419" s="191"/>
      <c r="G419" s="878"/>
      <c r="H419" s="192"/>
      <c r="I419" s="253"/>
      <c r="J419" s="253"/>
      <c r="K419" s="595"/>
      <c r="L419" s="596"/>
      <c r="M419" s="596"/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68"/>
      <c r="AB419" s="587"/>
      <c r="AD419" s="587"/>
    </row>
    <row r="420" spans="1:30" ht="15.75" customHeight="1">
      <c r="A420" s="869" t="str">
        <f>IF(B420&lt;&gt;"",IF(AND(B420&gt;=_TM1,B420&lt;=_TM2,OR(TH!L420="1111",TH!M420="1111")),TH!D420,""),"")</f>
        <v/>
      </c>
      <c r="B420" s="36" t="str">
        <f t="shared" ref="B420:B445" si="21">IF(C420&lt;&gt;"",MONTH(C420),"")</f>
        <v/>
      </c>
      <c r="C420" s="190"/>
      <c r="D420" s="190"/>
      <c r="E420" s="190"/>
      <c r="F420" s="40"/>
      <c r="G420" s="878"/>
      <c r="H420" s="192"/>
      <c r="I420" s="253"/>
      <c r="J420" s="253"/>
      <c r="K420" s="595"/>
      <c r="L420" s="596"/>
      <c r="M420" s="596"/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68"/>
      <c r="AB420" s="587"/>
    </row>
    <row r="421" spans="1:30" ht="15.75" customHeight="1">
      <c r="A421" s="869" t="str">
        <f>IF(B421&lt;&gt;"",IF(AND(B421&gt;=_TM1,B421&lt;=_TM2,OR(TH!L421="1111",TH!M421="1111")),TH!D421,""),"")</f>
        <v/>
      </c>
      <c r="B421" s="36" t="str">
        <f t="shared" si="21"/>
        <v/>
      </c>
      <c r="C421" s="190"/>
      <c r="D421" s="190"/>
      <c r="E421" s="190"/>
      <c r="F421" s="191"/>
      <c r="G421" s="878"/>
      <c r="H421" s="192"/>
      <c r="I421" s="253"/>
      <c r="J421" s="253"/>
      <c r="K421" s="595"/>
      <c r="L421" s="596"/>
      <c r="M421" s="596"/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68"/>
      <c r="AB421" s="587"/>
    </row>
    <row r="422" spans="1:30" ht="15.75" customHeight="1">
      <c r="A422" s="869" t="str">
        <f>IF(B422&lt;&gt;"",IF(AND(B422&gt;=_TM1,B422&lt;=_TM2,OR(TH!L422="1111",TH!M422="1111")),TH!D422,""),"")</f>
        <v/>
      </c>
      <c r="B422" s="36" t="str">
        <f t="shared" si="21"/>
        <v/>
      </c>
      <c r="C422" s="190"/>
      <c r="D422" s="190"/>
      <c r="E422" s="190"/>
      <c r="F422" s="191"/>
      <c r="G422" s="878"/>
      <c r="H422" s="192"/>
      <c r="I422" s="253"/>
      <c r="J422" s="253"/>
      <c r="K422" s="595"/>
      <c r="L422" s="596"/>
      <c r="M422" s="596"/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68"/>
      <c r="AB422" s="587"/>
    </row>
    <row r="423" spans="1:30" ht="15.75" customHeight="1">
      <c r="A423" s="869" t="str">
        <f>IF(B423&lt;&gt;"",IF(AND(B423&gt;=_TM1,B423&lt;=_TM2,OR(TH!L423="1111",TH!M423="1111")),TH!D423,""),"")</f>
        <v/>
      </c>
      <c r="B423" s="36" t="str">
        <f t="shared" si="21"/>
        <v/>
      </c>
      <c r="C423" s="190"/>
      <c r="D423" s="190"/>
      <c r="E423" s="190"/>
      <c r="F423" s="40"/>
      <c r="G423" s="878"/>
      <c r="H423" s="192"/>
      <c r="I423" s="253"/>
      <c r="J423" s="253"/>
      <c r="K423" s="595"/>
      <c r="L423" s="596"/>
      <c r="M423" s="596"/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68"/>
      <c r="AB423" s="587"/>
    </row>
    <row r="424" spans="1:30" ht="15.75" customHeight="1">
      <c r="A424" s="869" t="str">
        <f>IF(B424&lt;&gt;"",IF(AND(B424&gt;=_TM1,B424&lt;=_TM2,OR(TH!L424="1111",TH!M424="1111")),TH!D424,""),"")</f>
        <v/>
      </c>
      <c r="B424" s="36" t="str">
        <f t="shared" si="21"/>
        <v/>
      </c>
      <c r="C424" s="190"/>
      <c r="D424" s="190"/>
      <c r="E424" s="190"/>
      <c r="F424" s="40"/>
      <c r="G424" s="878"/>
      <c r="H424" s="192"/>
      <c r="I424" s="253"/>
      <c r="J424" s="253"/>
      <c r="K424" s="595"/>
      <c r="L424" s="596"/>
      <c r="M424" s="596"/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68"/>
      <c r="AB424" s="587"/>
    </row>
    <row r="425" spans="1:30" ht="15.75" customHeight="1">
      <c r="A425" s="869" t="str">
        <f>IF(B425&lt;&gt;"",IF(AND(B425&gt;=_TM1,B425&lt;=_TM2,OR(TH!L425="1111",TH!M425="1111")),TH!D425,""),"")</f>
        <v/>
      </c>
      <c r="B425" s="36" t="str">
        <f t="shared" si="21"/>
        <v/>
      </c>
      <c r="C425" s="190"/>
      <c r="D425" s="190"/>
      <c r="E425" s="190"/>
      <c r="F425" s="40"/>
      <c r="G425" s="878"/>
      <c r="H425" s="192"/>
      <c r="I425" s="253"/>
      <c r="J425" s="253"/>
      <c r="K425" s="595"/>
      <c r="L425" s="596"/>
      <c r="M425" s="596"/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68"/>
      <c r="AB425" s="587"/>
    </row>
    <row r="426" spans="1:30" ht="15.75" customHeight="1">
      <c r="A426" s="869" t="str">
        <f>IF(B426&lt;&gt;"",IF(AND(B426&gt;=_TM1,B426&lt;=_TM2,OR(TH!L426="1111",TH!M426="1111")),TH!D426,""),"")</f>
        <v/>
      </c>
      <c r="B426" s="36" t="str">
        <f t="shared" si="21"/>
        <v/>
      </c>
      <c r="C426" s="190"/>
      <c r="D426" s="190"/>
      <c r="E426" s="190"/>
      <c r="F426" s="40"/>
      <c r="G426" s="878"/>
      <c r="H426" s="192"/>
      <c r="I426" s="253"/>
      <c r="J426" s="253"/>
      <c r="K426" s="595"/>
      <c r="L426" s="596"/>
      <c r="M426" s="596"/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68"/>
      <c r="AB426" s="587"/>
    </row>
    <row r="427" spans="1:30" ht="15.75" customHeight="1">
      <c r="A427" s="869" t="str">
        <f>IF(B427&lt;&gt;"",IF(AND(B427&gt;=_TM1,B427&lt;=_TM2,OR(TH!L427="1111",TH!M427="1111")),TH!D427,""),"")</f>
        <v/>
      </c>
      <c r="B427" s="36" t="str">
        <f t="shared" si="21"/>
        <v/>
      </c>
      <c r="C427" s="190"/>
      <c r="D427" s="190"/>
      <c r="E427" s="190"/>
      <c r="F427" s="40"/>
      <c r="G427" s="878"/>
      <c r="H427" s="192"/>
      <c r="I427" s="253"/>
      <c r="J427" s="253"/>
      <c r="K427" s="595"/>
      <c r="L427" s="596"/>
      <c r="M427" s="596"/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68"/>
      <c r="AB427" s="587"/>
    </row>
    <row r="428" spans="1:30" ht="15.75" customHeight="1">
      <c r="A428" s="869" t="str">
        <f>IF(B428&lt;&gt;"",IF(AND(B428&gt;=_TM1,B428&lt;=_TM2,OR(TH!L428="1111",TH!M428="1111")),TH!D428,""),"")</f>
        <v/>
      </c>
      <c r="B428" s="36" t="str">
        <f t="shared" si="21"/>
        <v/>
      </c>
      <c r="C428" s="190"/>
      <c r="D428" s="190"/>
      <c r="E428" s="190"/>
      <c r="F428" s="40"/>
      <c r="G428" s="878"/>
      <c r="H428" s="192"/>
      <c r="I428" s="253"/>
      <c r="J428" s="253"/>
      <c r="K428" s="595"/>
      <c r="L428" s="596"/>
      <c r="M428" s="596"/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68"/>
      <c r="AB428" s="587"/>
    </row>
    <row r="429" spans="1:30" ht="15.75" customHeight="1">
      <c r="A429" s="869" t="str">
        <f>IF(B429&lt;&gt;"",IF(AND(B429&gt;=_TM1,B429&lt;=_TM2,OR(TH!L429="1111",TH!M429="1111")),TH!D429,""),"")</f>
        <v/>
      </c>
      <c r="B429" s="36" t="str">
        <f t="shared" si="21"/>
        <v/>
      </c>
      <c r="C429" s="190"/>
      <c r="D429" s="190"/>
      <c r="E429" s="190"/>
      <c r="F429" s="40"/>
      <c r="G429" s="878"/>
      <c r="H429" s="192"/>
      <c r="I429" s="253"/>
      <c r="J429" s="253"/>
      <c r="K429" s="595"/>
      <c r="L429" s="596"/>
      <c r="M429" s="596"/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68"/>
      <c r="AB429" s="587"/>
    </row>
    <row r="430" spans="1:30" ht="15.75" customHeight="1">
      <c r="A430" s="869" t="str">
        <f>IF(B430&lt;&gt;"",IF(AND(B430&gt;=_TM1,B430&lt;=_TM2,OR(TH!L430="1111",TH!M430="1111")),TH!D430,""),"")</f>
        <v/>
      </c>
      <c r="B430" s="36" t="str">
        <f>IF(C430&lt;&gt;"",MONTH(C430),"")</f>
        <v/>
      </c>
      <c r="C430" s="190"/>
      <c r="D430" s="190"/>
      <c r="E430" s="190"/>
      <c r="F430" s="191"/>
      <c r="G430" s="878"/>
      <c r="H430" s="192"/>
      <c r="I430" s="253"/>
      <c r="J430" s="253"/>
      <c r="K430" s="595"/>
      <c r="L430" s="596"/>
      <c r="M430" s="596"/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68"/>
      <c r="AB430" s="587"/>
      <c r="AD430" s="587"/>
    </row>
    <row r="431" spans="1:30" ht="15.75" customHeight="1">
      <c r="A431" s="869" t="str">
        <f>IF(B431&lt;&gt;"",IF(AND(B431&gt;=_TM1,B431&lt;=_TM2,OR(TH!L431="1111",TH!M431="1111")),TH!D431,""),"")</f>
        <v/>
      </c>
      <c r="B431" s="36" t="str">
        <f t="shared" si="21"/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68"/>
      <c r="AB431" s="587"/>
    </row>
    <row r="432" spans="1:30" ht="15.75" customHeight="1">
      <c r="A432" s="869" t="str">
        <f>IF(B432&lt;&gt;"",IF(AND(B432&gt;=_TM1,B432&lt;=_TM2,OR(TH!L432="1111",TH!M432="1111")),TH!D432,""),"")</f>
        <v/>
      </c>
      <c r="B432" s="36" t="str">
        <f t="shared" si="21"/>
        <v/>
      </c>
      <c r="C432" s="190"/>
      <c r="D432" s="190"/>
      <c r="E432" s="190"/>
      <c r="F432" s="40"/>
      <c r="G432" s="878"/>
      <c r="H432" s="192"/>
      <c r="I432" s="253"/>
      <c r="J432" s="253"/>
      <c r="K432" s="595"/>
      <c r="L432" s="596"/>
      <c r="M432" s="596"/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68"/>
      <c r="AB432" s="587"/>
    </row>
    <row r="433" spans="1:30" ht="15.75" customHeight="1">
      <c r="A433" s="869" t="str">
        <f>IF(B433&lt;&gt;"",IF(AND(B433&gt;=_TM1,B433&lt;=_TM2,OR(TH!L433="1111",TH!M433="1111")),TH!D433,""),"")</f>
        <v/>
      </c>
      <c r="B433" s="36" t="str">
        <f t="shared" si="21"/>
        <v/>
      </c>
      <c r="C433" s="190"/>
      <c r="D433" s="190"/>
      <c r="E433" s="190"/>
      <c r="F433" s="40"/>
      <c r="G433" s="878"/>
      <c r="H433" s="192"/>
      <c r="I433" s="253"/>
      <c r="J433" s="253"/>
      <c r="K433" s="595"/>
      <c r="L433" s="596"/>
      <c r="M433" s="596"/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68"/>
      <c r="AB433" s="587"/>
    </row>
    <row r="434" spans="1:30" ht="15.75" customHeight="1">
      <c r="A434" s="869" t="str">
        <f>IF(B434&lt;&gt;"",IF(AND(B434&gt;=_TM1,B434&lt;=_TM2,OR(TH!L434="1111",TH!M434="1111")),TH!D434,""),"")</f>
        <v/>
      </c>
      <c r="B434" s="36" t="str">
        <f t="shared" si="21"/>
        <v/>
      </c>
      <c r="C434" s="190"/>
      <c r="D434" s="190"/>
      <c r="E434" s="190"/>
      <c r="F434" s="40"/>
      <c r="G434" s="878"/>
      <c r="H434" s="192"/>
      <c r="I434" s="253"/>
      <c r="J434" s="253"/>
      <c r="K434" s="595"/>
      <c r="L434" s="596"/>
      <c r="M434" s="596"/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68"/>
      <c r="AB434" s="587"/>
    </row>
    <row r="435" spans="1:30" ht="15.75" customHeight="1">
      <c r="A435" s="869" t="str">
        <f>IF(B435&lt;&gt;"",IF(AND(B435&gt;=_TM1,B435&lt;=_TM2,OR(TH!L435="1111",TH!M435="1111")),TH!D435,""),"")</f>
        <v/>
      </c>
      <c r="B435" s="36" t="str">
        <f t="shared" si="21"/>
        <v/>
      </c>
      <c r="C435" s="190"/>
      <c r="D435" s="190"/>
      <c r="E435" s="190"/>
      <c r="F435" s="40"/>
      <c r="G435" s="878"/>
      <c r="H435" s="192"/>
      <c r="I435" s="253"/>
      <c r="J435" s="253"/>
      <c r="K435" s="595"/>
      <c r="L435" s="596"/>
      <c r="M435" s="596"/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68"/>
      <c r="AB435" s="587"/>
    </row>
    <row r="436" spans="1:30" ht="15.75" customHeight="1">
      <c r="A436" s="869" t="str">
        <f>IF(B436&lt;&gt;"",IF(AND(B436&gt;=_TM1,B436&lt;=_TM2,OR(TH!L436="1111",TH!M436="1111")),TH!D436,""),"")</f>
        <v/>
      </c>
      <c r="B436" s="36" t="str">
        <f t="shared" si="21"/>
        <v/>
      </c>
      <c r="C436" s="190"/>
      <c r="D436" s="190"/>
      <c r="E436" s="190"/>
      <c r="F436" s="40"/>
      <c r="G436" s="878"/>
      <c r="H436" s="192"/>
      <c r="I436" s="253"/>
      <c r="J436" s="253"/>
      <c r="K436" s="595"/>
      <c r="L436" s="596"/>
      <c r="M436" s="596"/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68"/>
      <c r="AB436" s="587"/>
    </row>
    <row r="437" spans="1:30" ht="15.75" customHeight="1">
      <c r="A437" s="869" t="str">
        <f>IF(B437&lt;&gt;"",IF(AND(B437&gt;=_TM1,B437&lt;=_TM2,OR(TH!L437="1111",TH!M437="1111")),TH!D437,""),"")</f>
        <v/>
      </c>
      <c r="B437" s="36" t="str">
        <f t="shared" si="21"/>
        <v/>
      </c>
      <c r="C437" s="190"/>
      <c r="D437" s="190"/>
      <c r="E437" s="190"/>
      <c r="F437" s="40"/>
      <c r="G437" s="878"/>
      <c r="H437" s="192"/>
      <c r="I437" s="253"/>
      <c r="J437" s="253"/>
      <c r="K437" s="595"/>
      <c r="L437" s="596"/>
      <c r="M437" s="596"/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68"/>
      <c r="AB437" s="587"/>
    </row>
    <row r="438" spans="1:30" ht="15.75" customHeight="1">
      <c r="A438" s="869" t="str">
        <f>IF(B438&lt;&gt;"",IF(AND(B438&gt;=_TM1,B438&lt;=_TM2,OR(TH!L438="1111",TH!M438="1111")),TH!D438,""),"")</f>
        <v/>
      </c>
      <c r="B438" s="36" t="str">
        <f t="shared" si="21"/>
        <v/>
      </c>
      <c r="C438" s="190"/>
      <c r="D438" s="190"/>
      <c r="E438" s="190"/>
      <c r="F438" s="828"/>
      <c r="G438" s="878"/>
      <c r="H438" s="192"/>
      <c r="I438" s="253"/>
      <c r="J438" s="253"/>
      <c r="K438" s="595"/>
      <c r="L438" s="596"/>
      <c r="M438" s="596"/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68"/>
      <c r="AB438" s="587"/>
    </row>
    <row r="439" spans="1:30" ht="15.75" customHeight="1">
      <c r="A439" s="869" t="str">
        <f>IF(B439&lt;&gt;"",IF(AND(B439&gt;=_TM1,B439&lt;=_TM2,OR(TH!L439="1111",TH!M439="1111")),TH!D439,""),"")</f>
        <v/>
      </c>
      <c r="B439" s="36" t="str">
        <f t="shared" si="21"/>
        <v/>
      </c>
      <c r="C439" s="190"/>
      <c r="D439" s="190"/>
      <c r="E439" s="190"/>
      <c r="F439" s="191"/>
      <c r="G439" s="878"/>
      <c r="H439" s="192"/>
      <c r="I439" s="253"/>
      <c r="J439" s="253"/>
      <c r="K439" s="595"/>
      <c r="L439" s="596"/>
      <c r="M439" s="596"/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68"/>
      <c r="AB439" s="587"/>
    </row>
    <row r="440" spans="1:30" ht="15.75" customHeight="1">
      <c r="A440" s="869" t="str">
        <f>IF(B440&lt;&gt;"",IF(AND(B440&gt;=_TM1,B440&lt;=_TM2,OR(TH!L440="1111",TH!M440="1111")),TH!D440,""),"")</f>
        <v/>
      </c>
      <c r="B440" s="36" t="str">
        <f t="shared" si="21"/>
        <v/>
      </c>
      <c r="C440" s="190"/>
      <c r="D440" s="190"/>
      <c r="E440" s="190"/>
      <c r="F440" s="40"/>
      <c r="G440" s="878"/>
      <c r="H440" s="192"/>
      <c r="I440" s="253"/>
      <c r="J440" s="253"/>
      <c r="K440" s="595"/>
      <c r="L440" s="596"/>
      <c r="M440" s="596"/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68"/>
      <c r="AB440" s="587"/>
    </row>
    <row r="441" spans="1:30" ht="15.75" customHeight="1">
      <c r="A441" s="869" t="str">
        <f>IF(B441&lt;&gt;"",IF(AND(B441&gt;=_TM1,B441&lt;=_TM2,OR(TH!L441="1111",TH!M441="1111")),TH!D441,""),"")</f>
        <v/>
      </c>
      <c r="B441" s="36" t="str">
        <f t="shared" si="21"/>
        <v/>
      </c>
      <c r="C441" s="190"/>
      <c r="D441" s="190"/>
      <c r="E441" s="190"/>
      <c r="F441" s="40"/>
      <c r="G441" s="878"/>
      <c r="H441" s="192"/>
      <c r="I441" s="253"/>
      <c r="J441" s="253"/>
      <c r="K441" s="595"/>
      <c r="L441" s="596"/>
      <c r="M441" s="596"/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68"/>
      <c r="AB441" s="587"/>
    </row>
    <row r="442" spans="1:30" ht="15.75" customHeight="1">
      <c r="A442" s="869" t="str">
        <f>IF(B442&lt;&gt;"",IF(AND(B442&gt;=_TM1,B442&lt;=_TM2,OR(TH!L442="1111",TH!M442="1111")),TH!D442,""),"")</f>
        <v/>
      </c>
      <c r="B442" s="36" t="str">
        <f t="shared" si="21"/>
        <v/>
      </c>
      <c r="C442" s="190"/>
      <c r="D442" s="190"/>
      <c r="E442" s="190"/>
      <c r="F442" s="191"/>
      <c r="G442" s="878"/>
      <c r="H442" s="192"/>
      <c r="I442" s="253"/>
      <c r="J442" s="253"/>
      <c r="K442" s="595"/>
      <c r="L442" s="596"/>
      <c r="M442" s="596"/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68"/>
      <c r="AB442" s="587"/>
    </row>
    <row r="443" spans="1:30" ht="15.75" customHeight="1">
      <c r="A443" s="869" t="str">
        <f>IF(B443&lt;&gt;"",IF(AND(B443&gt;=_TM1,B443&lt;=_TM2,OR(TH!L443="1111",TH!M443="1111")),TH!D443,""),"")</f>
        <v/>
      </c>
      <c r="B443" s="36" t="str">
        <f t="shared" si="21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68"/>
      <c r="AB443" s="587"/>
    </row>
    <row r="444" spans="1:30" ht="15.75" customHeight="1">
      <c r="A444" s="869" t="str">
        <f>IF(B444&lt;&gt;"",IF(AND(B444&gt;=_TM1,B444&lt;=_TM2,OR(TH!L444="1111",TH!M444="1111")),TH!D444,""),"")</f>
        <v/>
      </c>
      <c r="B444" s="36" t="str">
        <f t="shared" si="21"/>
        <v/>
      </c>
      <c r="C444" s="190"/>
      <c r="D444" s="190"/>
      <c r="E444" s="190"/>
      <c r="F444" s="191"/>
      <c r="G444" s="878"/>
      <c r="H444" s="192"/>
      <c r="I444" s="254"/>
      <c r="J444" s="254"/>
      <c r="K444" s="595"/>
      <c r="L444" s="596"/>
      <c r="M444" s="596"/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68"/>
      <c r="AB444" s="587"/>
    </row>
    <row r="445" spans="1:30" ht="15.75" customHeight="1">
      <c r="A445" s="869" t="str">
        <f>IF(B445&lt;&gt;"",IF(AND(B445&gt;=_TM1,B445&lt;=_TM2,OR(TH!L445="1111",TH!M445="1111")),TH!D445,""),"")</f>
        <v/>
      </c>
      <c r="B445" s="36" t="str">
        <f t="shared" si="21"/>
        <v/>
      </c>
      <c r="C445" s="190"/>
      <c r="D445" s="190"/>
      <c r="E445" s="190"/>
      <c r="F445" s="191"/>
      <c r="G445" s="878"/>
      <c r="H445" s="192"/>
      <c r="I445" s="253"/>
      <c r="J445" s="253"/>
      <c r="K445" s="595"/>
      <c r="L445" s="596"/>
      <c r="M445" s="596"/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68"/>
      <c r="AB445" s="587"/>
      <c r="AD445" s="587"/>
    </row>
    <row r="446" spans="1:30" ht="15.75" customHeight="1">
      <c r="A446" s="869" t="str">
        <f>IF(B446&lt;&gt;"",IF(AND(B446&gt;=_TM1,B446&lt;=_TM2,OR(TH!L446="1111",TH!M446="1111")),TH!D446,""),"")</f>
        <v/>
      </c>
      <c r="B446" s="36" t="str">
        <f t="shared" ref="B446:B509" si="22">IF(C446&lt;&gt;"",MONTH(C446),"")</f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68"/>
      <c r="AB446" s="587"/>
    </row>
    <row r="447" spans="1:30" ht="15.75" customHeight="1">
      <c r="A447" s="869" t="str">
        <f>IF(B447&lt;&gt;"",IF(AND(B447&gt;=_TM1,B447&lt;=_TM2,OR(TH!L447="1111",TH!M447="1111")),TH!D447,""),"")</f>
        <v/>
      </c>
      <c r="B447" s="36" t="str">
        <f t="shared" si="22"/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68"/>
      <c r="AB447" s="587"/>
    </row>
    <row r="448" spans="1:30" ht="15.75" customHeight="1">
      <c r="A448" s="869" t="str">
        <f>IF(B448&lt;&gt;"",IF(AND(B448&gt;=_TM1,B448&lt;=_TM2,OR(TH!L448="1111",TH!M448="1111")),TH!D448,""),"")</f>
        <v/>
      </c>
      <c r="B448" s="36" t="str">
        <f t="shared" si="22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68"/>
      <c r="AB448" s="587"/>
    </row>
    <row r="449" spans="1:28" ht="15.75" customHeight="1">
      <c r="A449" s="869" t="str">
        <f>IF(B449&lt;&gt;"",IF(AND(B449&gt;=_TM1,B449&lt;=_TM2,OR(TH!L449="1111",TH!M449="1111")),TH!D449,""),"")</f>
        <v/>
      </c>
      <c r="B449" s="36" t="str">
        <f t="shared" si="22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68"/>
      <c r="AB449" s="587"/>
    </row>
    <row r="450" spans="1:28" ht="15.75" customHeight="1">
      <c r="A450" s="869" t="str">
        <f>IF(B450&lt;&gt;"",IF(AND(B450&gt;=_TM1,B450&lt;=_TM2,OR(TH!L450="1111",TH!M450="1111")),TH!D450,""),"")</f>
        <v/>
      </c>
      <c r="B450" s="36" t="str">
        <f t="shared" si="22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68"/>
      <c r="AB450" s="587"/>
    </row>
    <row r="451" spans="1:28" ht="15.75" customHeight="1">
      <c r="A451" s="869" t="str">
        <f>IF(B451&lt;&gt;"",IF(AND(B451&gt;=_TM1,B451&lt;=_TM2,OR(TH!L451="1111",TH!M451="1111")),TH!D451,""),"")</f>
        <v/>
      </c>
      <c r="B451" s="36" t="str">
        <f t="shared" si="22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68"/>
      <c r="AB451" s="587"/>
    </row>
    <row r="452" spans="1:28" ht="15.75" customHeight="1">
      <c r="A452" s="869" t="str">
        <f>IF(B452&lt;&gt;"",IF(AND(B452&gt;=_TM1,B452&lt;=_TM2,OR(TH!L452="1111",TH!M452="1111")),TH!D452,""),"")</f>
        <v/>
      </c>
      <c r="B452" s="36" t="str">
        <f t="shared" si="22"/>
        <v/>
      </c>
      <c r="C452" s="190"/>
      <c r="D452" s="190"/>
      <c r="E452" s="190"/>
      <c r="F452" s="188"/>
      <c r="G452" s="878"/>
      <c r="H452" s="192"/>
      <c r="I452" s="808"/>
      <c r="J452" s="253"/>
      <c r="K452" s="595"/>
      <c r="L452" s="596"/>
      <c r="M452" s="596"/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68"/>
      <c r="AB452" s="587"/>
    </row>
    <row r="453" spans="1:28" ht="15.75" customHeight="1">
      <c r="A453" s="869" t="str">
        <f>IF(B453&lt;&gt;"",IF(AND(B453&gt;=_TM1,B453&lt;=_TM2,OR(TH!L453="1111",TH!M453="1111")),TH!D453,""),"")</f>
        <v/>
      </c>
      <c r="B453" s="36" t="str">
        <f t="shared" si="22"/>
        <v/>
      </c>
      <c r="C453" s="190"/>
      <c r="D453" s="190"/>
      <c r="E453" s="190"/>
      <c r="F453" s="188"/>
      <c r="G453" s="878"/>
      <c r="H453" s="192"/>
      <c r="I453" s="253"/>
      <c r="J453" s="253"/>
      <c r="K453" s="595"/>
      <c r="L453" s="596"/>
      <c r="M453" s="596"/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68"/>
      <c r="AB453" s="587"/>
    </row>
    <row r="454" spans="1:28" ht="15.75" customHeight="1">
      <c r="A454" s="869" t="str">
        <f>IF(B454&lt;&gt;"",IF(AND(B454&gt;=_TM1,B454&lt;=_TM2,OR(TH!L454="1111",TH!M454="1111")),TH!D454,""),"")</f>
        <v/>
      </c>
      <c r="B454" s="36" t="str">
        <f t="shared" si="22"/>
        <v/>
      </c>
      <c r="C454" s="190"/>
      <c r="D454" s="190"/>
      <c r="E454" s="190"/>
      <c r="F454" s="40"/>
      <c r="G454" s="878"/>
      <c r="H454" s="192"/>
      <c r="I454" s="253"/>
      <c r="J454" s="253"/>
      <c r="K454" s="595"/>
      <c r="L454" s="596"/>
      <c r="M454" s="596"/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68"/>
      <c r="AB454" s="587"/>
    </row>
    <row r="455" spans="1:28" ht="15.75" customHeight="1">
      <c r="A455" s="869" t="str">
        <f>IF(B455&lt;&gt;"",IF(AND(B455&gt;=_TM1,B455&lt;=_TM2,OR(TH!L455="1111",TH!M455="1111")),TH!D455,""),"")</f>
        <v/>
      </c>
      <c r="B455" s="36" t="str">
        <f t="shared" si="22"/>
        <v/>
      </c>
      <c r="C455" s="190"/>
      <c r="D455" s="190"/>
      <c r="E455" s="190"/>
      <c r="F455" s="188"/>
      <c r="G455" s="878"/>
      <c r="H455" s="192"/>
      <c r="I455" s="253"/>
      <c r="J455" s="253"/>
      <c r="K455" s="595"/>
      <c r="L455" s="596"/>
      <c r="M455" s="596"/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68"/>
      <c r="AB455" s="587"/>
    </row>
    <row r="456" spans="1:28" ht="15.75" customHeight="1">
      <c r="A456" s="869" t="str">
        <f>IF(B456&lt;&gt;"",IF(AND(B456&gt;=_TM1,B456&lt;=_TM2,OR(TH!L456="1111",TH!M456="1111")),TH!D456,""),"")</f>
        <v/>
      </c>
      <c r="B456" s="36" t="str">
        <f t="shared" si="22"/>
        <v/>
      </c>
      <c r="C456" s="190"/>
      <c r="D456" s="190"/>
      <c r="E456" s="190"/>
      <c r="F456" s="40"/>
      <c r="G456" s="878"/>
      <c r="H456" s="192"/>
      <c r="I456" s="253"/>
      <c r="J456" s="253"/>
      <c r="K456" s="595"/>
      <c r="L456" s="596"/>
      <c r="M456" s="596"/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68"/>
      <c r="AB456" s="587"/>
    </row>
    <row r="457" spans="1:28" ht="15.75" customHeight="1">
      <c r="A457" s="869" t="str">
        <f>IF(B457&lt;&gt;"",IF(AND(B457&gt;=_TM1,B457&lt;=_TM2,OR(TH!L457="1111",TH!M457="1111")),TH!D457,""),"")</f>
        <v/>
      </c>
      <c r="B457" s="36" t="str">
        <f t="shared" si="22"/>
        <v/>
      </c>
      <c r="C457" s="190"/>
      <c r="D457" s="190"/>
      <c r="E457" s="190"/>
      <c r="F457" s="40"/>
      <c r="G457" s="878"/>
      <c r="H457" s="192"/>
      <c r="I457" s="253"/>
      <c r="J457" s="253"/>
      <c r="K457" s="595"/>
      <c r="L457" s="596"/>
      <c r="M457" s="596"/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68"/>
      <c r="AB457" s="587"/>
    </row>
    <row r="458" spans="1:28" ht="15.75" customHeight="1">
      <c r="A458" s="869" t="str">
        <f>IF(B458&lt;&gt;"",IF(AND(B458&gt;=_TM1,B458&lt;=_TM2,OR(TH!L458="1111",TH!M458="1111")),TH!D458,""),"")</f>
        <v/>
      </c>
      <c r="B458" s="36" t="str">
        <f t="shared" si="22"/>
        <v/>
      </c>
      <c r="C458" s="190"/>
      <c r="D458" s="190"/>
      <c r="E458" s="190"/>
      <c r="F458" s="40"/>
      <c r="G458" s="878"/>
      <c r="H458" s="192"/>
      <c r="I458" s="253"/>
      <c r="J458" s="253"/>
      <c r="K458" s="595"/>
      <c r="L458" s="596"/>
      <c r="M458" s="596"/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68"/>
      <c r="AB458" s="587"/>
    </row>
    <row r="459" spans="1:28" ht="15.75" customHeight="1">
      <c r="A459" s="869" t="str">
        <f>IF(B459&lt;&gt;"",IF(AND(B459&gt;=_TM1,B459&lt;=_TM2,OR(TH!L459="1111",TH!M459="1111")),TH!D459,""),"")</f>
        <v/>
      </c>
      <c r="B459" s="36" t="str">
        <f t="shared" si="22"/>
        <v/>
      </c>
      <c r="C459" s="190"/>
      <c r="D459" s="190"/>
      <c r="E459" s="190"/>
      <c r="F459" s="40"/>
      <c r="G459" s="878"/>
      <c r="H459" s="192"/>
      <c r="I459" s="253"/>
      <c r="J459" s="253"/>
      <c r="K459" s="595"/>
      <c r="L459" s="596"/>
      <c r="M459" s="596"/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68"/>
      <c r="AB459" s="587"/>
    </row>
    <row r="460" spans="1:28" ht="15.75" customHeight="1">
      <c r="A460" s="869" t="str">
        <f>IF(B460&lt;&gt;"",IF(AND(B460&gt;=_TM1,B460&lt;=_TM2,OR(TH!L460="1111",TH!M460="1111")),TH!D460,""),"")</f>
        <v/>
      </c>
      <c r="B460" s="36" t="str">
        <f t="shared" si="22"/>
        <v/>
      </c>
      <c r="C460" s="190"/>
      <c r="D460" s="190"/>
      <c r="E460" s="190"/>
      <c r="F460" s="40"/>
      <c r="G460" s="878"/>
      <c r="H460" s="192"/>
      <c r="I460" s="253"/>
      <c r="J460" s="253"/>
      <c r="K460" s="595"/>
      <c r="L460" s="596"/>
      <c r="M460" s="596"/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68"/>
      <c r="AB460" s="587"/>
    </row>
    <row r="461" spans="1:28" ht="15.75" customHeight="1">
      <c r="A461" s="869" t="str">
        <f>IF(B461&lt;&gt;"",IF(AND(B461&gt;=_TM1,B461&lt;=_TM2,OR(TH!L461="1111",TH!M461="1111")),TH!D461,""),"")</f>
        <v/>
      </c>
      <c r="B461" s="36" t="str">
        <f t="shared" si="22"/>
        <v/>
      </c>
      <c r="C461" s="190"/>
      <c r="D461" s="190"/>
      <c r="E461" s="190"/>
      <c r="F461" s="40"/>
      <c r="G461" s="878"/>
      <c r="H461" s="192"/>
      <c r="I461" s="253"/>
      <c r="J461" s="253"/>
      <c r="K461" s="595"/>
      <c r="L461" s="596"/>
      <c r="M461" s="596"/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68"/>
      <c r="AB461" s="587"/>
    </row>
    <row r="462" spans="1:28" ht="15.75" customHeight="1">
      <c r="A462" s="869" t="str">
        <f>IF(B462&lt;&gt;"",IF(AND(B462&gt;=_TM1,B462&lt;=_TM2,OR(TH!L462="1111",TH!M462="1111")),TH!D462,""),"")</f>
        <v/>
      </c>
      <c r="B462" s="36" t="str">
        <f t="shared" si="22"/>
        <v/>
      </c>
      <c r="C462" s="190"/>
      <c r="D462" s="190"/>
      <c r="E462" s="190"/>
      <c r="F462" s="40"/>
      <c r="G462" s="878"/>
      <c r="H462" s="192"/>
      <c r="I462" s="253"/>
      <c r="J462" s="253"/>
      <c r="K462" s="595"/>
      <c r="L462" s="596"/>
      <c r="M462" s="596"/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68"/>
      <c r="AB462" s="587"/>
    </row>
    <row r="463" spans="1:28" ht="15.75" customHeight="1">
      <c r="A463" s="869" t="str">
        <f>IF(B463&lt;&gt;"",IF(AND(B463&gt;=_TM1,B463&lt;=_TM2,OR(TH!L463="1111",TH!M463="1111")),TH!D463,""),"")</f>
        <v/>
      </c>
      <c r="B463" s="36" t="str">
        <f t="shared" si="22"/>
        <v/>
      </c>
      <c r="C463" s="190"/>
      <c r="D463" s="190"/>
      <c r="E463" s="190"/>
      <c r="F463" s="40"/>
      <c r="G463" s="878"/>
      <c r="H463" s="192"/>
      <c r="I463" s="253"/>
      <c r="J463" s="253"/>
      <c r="K463" s="595"/>
      <c r="L463" s="596"/>
      <c r="M463" s="596"/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68"/>
      <c r="AB463" s="587"/>
    </row>
    <row r="464" spans="1:28" ht="15.75" customHeight="1">
      <c r="A464" s="869" t="str">
        <f>IF(B464&lt;&gt;"",IF(AND(B464&gt;=_TM1,B464&lt;=_TM2,OR(TH!L464="1111",TH!M464="1111")),TH!D464,""),"")</f>
        <v/>
      </c>
      <c r="B464" s="36" t="str">
        <f t="shared" si="22"/>
        <v/>
      </c>
      <c r="C464" s="190"/>
      <c r="D464" s="190"/>
      <c r="E464" s="190"/>
      <c r="F464" s="40"/>
      <c r="G464" s="878"/>
      <c r="H464" s="192"/>
      <c r="I464" s="253"/>
      <c r="J464" s="253"/>
      <c r="K464" s="595"/>
      <c r="L464" s="596"/>
      <c r="M464" s="596"/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68"/>
      <c r="AB464" s="587"/>
    </row>
    <row r="465" spans="1:28" ht="15.75" customHeight="1">
      <c r="A465" s="869" t="str">
        <f>IF(B465&lt;&gt;"",IF(AND(B465&gt;=_TM1,B465&lt;=_TM2,OR(TH!L465="1111",TH!M465="1111")),TH!D465,""),"")</f>
        <v/>
      </c>
      <c r="B465" s="36" t="str">
        <f t="shared" si="22"/>
        <v/>
      </c>
      <c r="C465" s="190"/>
      <c r="D465" s="190"/>
      <c r="E465" s="190"/>
      <c r="F465" s="40"/>
      <c r="G465" s="878"/>
      <c r="H465" s="192"/>
      <c r="I465" s="253"/>
      <c r="J465" s="253"/>
      <c r="K465" s="595"/>
      <c r="L465" s="596"/>
      <c r="M465" s="596"/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68"/>
      <c r="AB465" s="587"/>
    </row>
    <row r="466" spans="1:28" ht="15.75" customHeight="1">
      <c r="A466" s="869" t="str">
        <f>IF(B466&lt;&gt;"",IF(AND(B466&gt;=_TM1,B466&lt;=_TM2,OR(TH!L466="1111",TH!M466="1111")),TH!D466,""),"")</f>
        <v/>
      </c>
      <c r="B466" s="36" t="str">
        <f t="shared" si="22"/>
        <v/>
      </c>
      <c r="C466" s="190"/>
      <c r="D466" s="190"/>
      <c r="E466" s="190"/>
      <c r="F466" s="40"/>
      <c r="G466" s="878"/>
      <c r="H466" s="192"/>
      <c r="I466" s="253"/>
      <c r="J466" s="253"/>
      <c r="K466" s="595"/>
      <c r="L466" s="596"/>
      <c r="M466" s="596"/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68"/>
      <c r="AB466" s="587"/>
    </row>
    <row r="467" spans="1:28" ht="15.75" customHeight="1">
      <c r="A467" s="869" t="str">
        <f>IF(B467&lt;&gt;"",IF(AND(B467&gt;=_TM1,B467&lt;=_TM2,OR(TH!L467="1111",TH!M467="1111")),TH!D467,""),"")</f>
        <v/>
      </c>
      <c r="B467" s="36" t="str">
        <f t="shared" si="22"/>
        <v/>
      </c>
      <c r="C467" s="190"/>
      <c r="D467" s="190"/>
      <c r="E467" s="190"/>
      <c r="F467" s="40"/>
      <c r="G467" s="878"/>
      <c r="H467" s="192"/>
      <c r="I467" s="253"/>
      <c r="J467" s="253"/>
      <c r="K467" s="595"/>
      <c r="L467" s="596"/>
      <c r="M467" s="596"/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68"/>
      <c r="AB467" s="587"/>
    </row>
    <row r="468" spans="1:28" ht="15.75" customHeight="1">
      <c r="A468" s="869" t="str">
        <f>IF(B468&lt;&gt;"",IF(AND(B468&gt;=_TM1,B468&lt;=_TM2,OR(TH!L468="1111",TH!M468="1111")),TH!D468,""),"")</f>
        <v/>
      </c>
      <c r="B468" s="36" t="str">
        <f t="shared" si="22"/>
        <v/>
      </c>
      <c r="C468" s="190"/>
      <c r="D468" s="190"/>
      <c r="E468" s="190"/>
      <c r="F468" s="40"/>
      <c r="G468" s="878"/>
      <c r="H468" s="192"/>
      <c r="I468" s="253"/>
      <c r="J468" s="253"/>
      <c r="K468" s="595"/>
      <c r="L468" s="596"/>
      <c r="M468" s="596"/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68"/>
      <c r="AB468" s="587"/>
    </row>
    <row r="469" spans="1:28" ht="15.75" customHeight="1">
      <c r="A469" s="869" t="str">
        <f>IF(B469&lt;&gt;"",IF(AND(B469&gt;=_TM1,B469&lt;=_TM2,OR(TH!L469="1111",TH!M469="1111")),TH!D469,""),"")</f>
        <v/>
      </c>
      <c r="B469" s="36" t="str">
        <f t="shared" si="22"/>
        <v/>
      </c>
      <c r="C469" s="190"/>
      <c r="D469" s="190"/>
      <c r="E469" s="190"/>
      <c r="F469" s="40"/>
      <c r="G469" s="878"/>
      <c r="H469" s="192"/>
      <c r="I469" s="253"/>
      <c r="J469" s="253"/>
      <c r="K469" s="595"/>
      <c r="L469" s="596"/>
      <c r="M469" s="596"/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68"/>
      <c r="AB469" s="587"/>
    </row>
    <row r="470" spans="1:28" ht="15.75" customHeight="1">
      <c r="A470" s="869" t="str">
        <f>IF(B470&lt;&gt;"",IF(AND(B470&gt;=_TM1,B470&lt;=_TM2,OR(TH!L470="1111",TH!M470="1111")),TH!D470,""),"")</f>
        <v/>
      </c>
      <c r="B470" s="36" t="str">
        <f t="shared" si="22"/>
        <v/>
      </c>
      <c r="C470" s="190"/>
      <c r="D470" s="190"/>
      <c r="E470" s="190"/>
      <c r="F470" s="40"/>
      <c r="G470" s="878"/>
      <c r="H470" s="192"/>
      <c r="I470" s="253"/>
      <c r="J470" s="253"/>
      <c r="K470" s="595"/>
      <c r="L470" s="596"/>
      <c r="M470" s="596"/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68"/>
      <c r="AB470" s="587"/>
    </row>
    <row r="471" spans="1:28" ht="15.75" customHeight="1">
      <c r="A471" s="869" t="str">
        <f>IF(B471&lt;&gt;"",IF(AND(B471&gt;=_TM1,B471&lt;=_TM2,OR(TH!L471="1111",TH!M471="1111")),TH!D471,""),"")</f>
        <v/>
      </c>
      <c r="B471" s="36" t="str">
        <f t="shared" si="22"/>
        <v/>
      </c>
      <c r="C471" s="190"/>
      <c r="D471" s="190"/>
      <c r="E471" s="190"/>
      <c r="F471" s="40"/>
      <c r="G471" s="878"/>
      <c r="H471" s="192"/>
      <c r="I471" s="253"/>
      <c r="J471" s="253"/>
      <c r="K471" s="595"/>
      <c r="L471" s="596"/>
      <c r="M471" s="596"/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68"/>
      <c r="AB471" s="587"/>
    </row>
    <row r="472" spans="1:28" ht="15.75" customHeight="1">
      <c r="A472" s="869" t="str">
        <f>IF(B472&lt;&gt;"",IF(AND(B472&gt;=_TM1,B472&lt;=_TM2,OR(TH!L472="1111",TH!M472="1111")),TH!D472,""),"")</f>
        <v/>
      </c>
      <c r="B472" s="36" t="str">
        <f t="shared" si="22"/>
        <v/>
      </c>
      <c r="C472" s="190"/>
      <c r="D472" s="190"/>
      <c r="E472" s="190"/>
      <c r="F472" s="40"/>
      <c r="G472" s="878"/>
      <c r="H472" s="192"/>
      <c r="I472" s="253"/>
      <c r="J472" s="253"/>
      <c r="K472" s="595"/>
      <c r="L472" s="596"/>
      <c r="M472" s="596"/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68"/>
      <c r="AB472" s="587"/>
    </row>
    <row r="473" spans="1:28" ht="15.75" customHeight="1">
      <c r="A473" s="869" t="str">
        <f>IF(B473&lt;&gt;"",IF(AND(B473&gt;=_TM1,B473&lt;=_TM2,OR(TH!L473="1111",TH!M473="1111")),TH!D473,""),"")</f>
        <v/>
      </c>
      <c r="B473" s="36" t="str">
        <f t="shared" si="22"/>
        <v/>
      </c>
      <c r="C473" s="190"/>
      <c r="D473" s="190"/>
      <c r="E473" s="190"/>
      <c r="F473" s="191"/>
      <c r="G473" s="878"/>
      <c r="H473" s="192"/>
      <c r="I473" s="253"/>
      <c r="J473" s="253"/>
      <c r="K473" s="595"/>
      <c r="L473" s="596"/>
      <c r="M473" s="596"/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68"/>
      <c r="AB473" s="587"/>
    </row>
    <row r="474" spans="1:28" ht="15.75" customHeight="1">
      <c r="A474" s="869" t="str">
        <f>IF(B474&lt;&gt;"",IF(AND(B474&gt;=_TM1,B474&lt;=_TM2,OR(TH!L474="1111",TH!M474="1111")),TH!D474,""),"")</f>
        <v/>
      </c>
      <c r="B474" s="36" t="str">
        <f t="shared" si="22"/>
        <v/>
      </c>
      <c r="C474" s="190"/>
      <c r="D474" s="190"/>
      <c r="E474" s="190"/>
      <c r="F474" s="191"/>
      <c r="G474" s="878"/>
      <c r="H474" s="192"/>
      <c r="I474" s="253"/>
      <c r="J474" s="253"/>
      <c r="K474" s="595"/>
      <c r="L474" s="596"/>
      <c r="M474" s="596"/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68"/>
      <c r="AB474" s="587"/>
    </row>
    <row r="475" spans="1:28" ht="15.75" customHeight="1">
      <c r="A475" s="869" t="str">
        <f>IF(B475&lt;&gt;"",IF(AND(B475&gt;=_TM1,B475&lt;=_TM2,OR(TH!L475="1111",TH!M475="1111")),TH!D475,""),"")</f>
        <v/>
      </c>
      <c r="B475" s="36" t="str">
        <f t="shared" si="22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68"/>
      <c r="AB475" s="587"/>
    </row>
    <row r="476" spans="1:28" ht="15.75" customHeight="1">
      <c r="A476" s="869" t="str">
        <f>IF(B476&lt;&gt;"",IF(AND(B476&gt;=_TM1,B476&lt;=_TM2,OR(TH!L476="1111",TH!M476="1111")),TH!D476,""),"")</f>
        <v/>
      </c>
      <c r="B476" s="36" t="str">
        <f t="shared" si="22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68"/>
      <c r="AB476" s="587"/>
    </row>
    <row r="477" spans="1:28" ht="15.75" customHeight="1">
      <c r="A477" s="869" t="str">
        <f>IF(B477&lt;&gt;"",IF(AND(B477&gt;=_TM1,B477&lt;=_TM2,OR(TH!L477="1111",TH!M477="1111")),TH!D477,""),"")</f>
        <v/>
      </c>
      <c r="B477" s="36" t="str">
        <f t="shared" si="22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68"/>
      <c r="AB477" s="587"/>
    </row>
    <row r="478" spans="1:28" ht="15.75" customHeight="1">
      <c r="A478" s="869" t="str">
        <f>IF(B478&lt;&gt;"",IF(AND(B478&gt;=_TM1,B478&lt;=_TM2,OR(TH!L478="1111",TH!M478="1111")),TH!D478,""),"")</f>
        <v/>
      </c>
      <c r="B478" s="36" t="str">
        <f t="shared" si="22"/>
        <v/>
      </c>
      <c r="C478" s="190"/>
      <c r="D478" s="190"/>
      <c r="E478" s="190"/>
      <c r="F478" s="188"/>
      <c r="G478" s="878"/>
      <c r="H478" s="192"/>
      <c r="I478" s="253"/>
      <c r="J478" s="253"/>
      <c r="K478" s="595"/>
      <c r="L478" s="596"/>
      <c r="M478" s="596"/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68"/>
      <c r="AB478" s="587"/>
    </row>
    <row r="479" spans="1:28" ht="15.75" customHeight="1">
      <c r="A479" s="869" t="str">
        <f>IF(B479&lt;&gt;"",IF(AND(B479&gt;=_TM1,B479&lt;=_TM2,OR(TH!L479="1111",TH!M479="1111")),TH!D479,""),"")</f>
        <v/>
      </c>
      <c r="B479" s="36" t="str">
        <f t="shared" si="22"/>
        <v/>
      </c>
      <c r="C479" s="190"/>
      <c r="D479" s="190"/>
      <c r="E479" s="190"/>
      <c r="F479" s="191"/>
      <c r="G479" s="878"/>
      <c r="H479" s="192"/>
      <c r="I479" s="253"/>
      <c r="J479" s="253"/>
      <c r="K479" s="595"/>
      <c r="L479" s="596"/>
      <c r="M479" s="596"/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68"/>
      <c r="AB479" s="587"/>
    </row>
    <row r="480" spans="1:28" ht="15.75" customHeight="1">
      <c r="A480" s="869" t="str">
        <f>IF(B480&lt;&gt;"",IF(AND(B480&gt;=_TM1,B480&lt;=_TM2,OR(TH!L480="1111",TH!M480="1111")),TH!D480,""),"")</f>
        <v/>
      </c>
      <c r="B480" s="36" t="str">
        <f t="shared" si="22"/>
        <v/>
      </c>
      <c r="C480" s="190"/>
      <c r="D480" s="190"/>
      <c r="E480" s="190"/>
      <c r="F480" s="191"/>
      <c r="G480" s="878"/>
      <c r="H480" s="192"/>
      <c r="I480" s="253"/>
      <c r="J480" s="253"/>
      <c r="K480" s="595"/>
      <c r="L480" s="596"/>
      <c r="M480" s="596"/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68"/>
      <c r="AB480" s="587"/>
    </row>
    <row r="481" spans="1:28" ht="15.75" customHeight="1">
      <c r="A481" s="869" t="str">
        <f>IF(B481&lt;&gt;"",IF(AND(B481&gt;=_TM1,B481&lt;=_TM2,OR(TH!L481="1111",TH!M481="1111")),TH!D481,""),"")</f>
        <v/>
      </c>
      <c r="B481" s="36" t="str">
        <f t="shared" si="22"/>
        <v/>
      </c>
      <c r="C481" s="190"/>
      <c r="D481" s="190"/>
      <c r="E481" s="190"/>
      <c r="F481" s="191"/>
      <c r="G481" s="878"/>
      <c r="H481" s="192"/>
      <c r="I481" s="253"/>
      <c r="J481" s="253"/>
      <c r="K481" s="595"/>
      <c r="L481" s="596"/>
      <c r="M481" s="596"/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68"/>
      <c r="AB481" s="587"/>
    </row>
    <row r="482" spans="1:28" ht="15.75" customHeight="1">
      <c r="A482" s="869" t="str">
        <f>IF(B482&lt;&gt;"",IF(AND(B482&gt;=_TM1,B482&lt;=_TM2,OR(TH!L482="1111",TH!M482="1111")),TH!D482,""),"")</f>
        <v/>
      </c>
      <c r="B482" s="36" t="str">
        <f t="shared" si="22"/>
        <v/>
      </c>
      <c r="C482" s="190"/>
      <c r="D482" s="190"/>
      <c r="E482" s="190"/>
      <c r="F482" s="40"/>
      <c r="G482" s="878"/>
      <c r="H482" s="192"/>
      <c r="I482" s="253"/>
      <c r="J482" s="253"/>
      <c r="K482" s="595"/>
      <c r="L482" s="596"/>
      <c r="M482" s="596"/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68"/>
      <c r="AB482" s="587"/>
    </row>
    <row r="483" spans="1:28" ht="15.75" customHeight="1">
      <c r="A483" s="869" t="str">
        <f>IF(B483&lt;&gt;"",IF(AND(B483&gt;=_TM1,B483&lt;=_TM2,OR(TH!L483="1111",TH!M483="1111")),TH!D483,""),"")</f>
        <v/>
      </c>
      <c r="B483" s="36" t="str">
        <f t="shared" si="22"/>
        <v/>
      </c>
      <c r="C483" s="190"/>
      <c r="D483" s="190"/>
      <c r="E483" s="190"/>
      <c r="F483" s="40"/>
      <c r="G483" s="878"/>
      <c r="H483" s="192"/>
      <c r="I483" s="808"/>
      <c r="J483" s="253"/>
      <c r="K483" s="595"/>
      <c r="L483" s="596"/>
      <c r="M483" s="596"/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68"/>
      <c r="AB483" s="587"/>
    </row>
    <row r="484" spans="1:28" ht="15.75" customHeight="1">
      <c r="A484" s="869" t="str">
        <f>IF(B484&lt;&gt;"",IF(AND(B484&gt;=_TM1,B484&lt;=_TM2,OR(TH!L484="1111",TH!M484="1111")),TH!D484,""),"")</f>
        <v/>
      </c>
      <c r="B484" s="36" t="str">
        <f t="shared" si="22"/>
        <v/>
      </c>
      <c r="C484" s="190"/>
      <c r="D484" s="190"/>
      <c r="E484" s="190"/>
      <c r="F484" s="40"/>
      <c r="G484" s="878"/>
      <c r="H484" s="192"/>
      <c r="I484" s="253"/>
      <c r="J484" s="253"/>
      <c r="K484" s="595"/>
      <c r="L484" s="596"/>
      <c r="M484" s="596"/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68"/>
      <c r="AB484" s="587"/>
    </row>
    <row r="485" spans="1:28" ht="15.75" customHeight="1">
      <c r="A485" s="869" t="str">
        <f>IF(B485&lt;&gt;"",IF(AND(B485&gt;=_TM1,B485&lt;=_TM2,OR(TH!L485="1111",TH!M485="1111")),TH!D485,""),"")</f>
        <v/>
      </c>
      <c r="B485" s="36" t="str">
        <f t="shared" si="22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68"/>
      <c r="AB485" s="587"/>
    </row>
    <row r="486" spans="1:28" ht="15.75" customHeight="1">
      <c r="A486" s="869" t="str">
        <f>IF(B486&lt;&gt;"",IF(AND(B486&gt;=_TM1,B486&lt;=_TM2,OR(TH!L486="1111",TH!M486="1111")),TH!D486,""),"")</f>
        <v/>
      </c>
      <c r="B486" s="36" t="str">
        <f t="shared" si="22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68"/>
      <c r="AB486" s="587"/>
    </row>
    <row r="487" spans="1:28" ht="15.75" customHeight="1">
      <c r="A487" s="869" t="str">
        <f>IF(B487&lt;&gt;"",IF(AND(B487&gt;=_TM1,B487&lt;=_TM2,OR(TH!L487="1111",TH!M487="1111")),TH!D487,""),"")</f>
        <v/>
      </c>
      <c r="B487" s="36" t="str">
        <f t="shared" si="22"/>
        <v/>
      </c>
      <c r="C487" s="190"/>
      <c r="D487" s="190"/>
      <c r="E487" s="190"/>
      <c r="F487" s="191"/>
      <c r="G487" s="878"/>
      <c r="H487" s="192"/>
      <c r="I487" s="253"/>
      <c r="J487" s="253"/>
      <c r="K487" s="595"/>
      <c r="L487" s="596"/>
      <c r="M487" s="596"/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68"/>
      <c r="AB487" s="587"/>
    </row>
    <row r="488" spans="1:28" ht="15.75" customHeight="1">
      <c r="A488" s="869" t="str">
        <f>IF(B488&lt;&gt;"",IF(AND(B488&gt;=_TM1,B488&lt;=_TM2,OR(TH!L488="1111",TH!M488="1111")),TH!D488,""),"")</f>
        <v/>
      </c>
      <c r="B488" s="36" t="str">
        <f t="shared" si="22"/>
        <v/>
      </c>
      <c r="C488" s="190"/>
      <c r="D488" s="190"/>
      <c r="E488" s="190"/>
      <c r="F488" s="40"/>
      <c r="G488" s="878"/>
      <c r="H488" s="192"/>
      <c r="I488" s="253"/>
      <c r="J488" s="253"/>
      <c r="K488" s="595"/>
      <c r="L488" s="596"/>
      <c r="M488" s="596"/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68"/>
      <c r="AB488" s="587"/>
    </row>
    <row r="489" spans="1:28" ht="15.75" customHeight="1">
      <c r="A489" s="869" t="str">
        <f>IF(B489&lt;&gt;"",IF(AND(B489&gt;=_TM1,B489&lt;=_TM2,OR(TH!L489="1111",TH!M489="1111")),TH!D489,""),"")</f>
        <v/>
      </c>
      <c r="B489" s="36" t="str">
        <f t="shared" si="22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68"/>
      <c r="AB489" s="587"/>
    </row>
    <row r="490" spans="1:28" ht="15.75" customHeight="1">
      <c r="A490" s="869" t="str">
        <f>IF(B490&lt;&gt;"",IF(AND(B490&gt;=_TM1,B490&lt;=_TM2,OR(TH!L490="1111",TH!M490="1111")),TH!D490,""),"")</f>
        <v/>
      </c>
      <c r="B490" s="36" t="str">
        <f t="shared" si="22"/>
        <v/>
      </c>
      <c r="C490" s="190"/>
      <c r="D490" s="190"/>
      <c r="E490" s="190"/>
      <c r="F490" s="188"/>
      <c r="G490" s="878"/>
      <c r="H490" s="192"/>
      <c r="I490" s="253"/>
      <c r="J490" s="253"/>
      <c r="K490" s="595"/>
      <c r="L490" s="596"/>
      <c r="M490" s="596"/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68"/>
      <c r="AB490" s="587"/>
    </row>
    <row r="491" spans="1:28" ht="15.75" customHeight="1">
      <c r="A491" s="869" t="str">
        <f>IF(B491&lt;&gt;"",IF(AND(B491&gt;=_TM1,B491&lt;=_TM2,OR(TH!L491="1111",TH!M491="1111")),TH!D491,""),"")</f>
        <v/>
      </c>
      <c r="B491" s="36" t="str">
        <f t="shared" si="22"/>
        <v/>
      </c>
      <c r="C491" s="190"/>
      <c r="D491" s="190"/>
      <c r="E491" s="190"/>
      <c r="F491" s="40"/>
      <c r="G491" s="878"/>
      <c r="H491" s="192"/>
      <c r="I491" s="253"/>
      <c r="J491" s="253"/>
      <c r="K491" s="595"/>
      <c r="L491" s="596"/>
      <c r="M491" s="596"/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68"/>
      <c r="AB491" s="587"/>
    </row>
    <row r="492" spans="1:28" ht="15.75" customHeight="1">
      <c r="A492" s="869" t="str">
        <f>IF(B492&lt;&gt;"",IF(AND(B492&gt;=_TM1,B492&lt;=_TM2,OR(TH!L492="1111",TH!M492="1111")),TH!D492,""),"")</f>
        <v/>
      </c>
      <c r="B492" s="36" t="str">
        <f t="shared" si="22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68"/>
      <c r="AB492" s="587"/>
    </row>
    <row r="493" spans="1:28" ht="15.75" customHeight="1">
      <c r="A493" s="869" t="str">
        <f>IF(B493&lt;&gt;"",IF(AND(B493&gt;=_TM1,B493&lt;=_TM2,OR(TH!L493="1111",TH!M493="1111")),TH!D493,""),"")</f>
        <v/>
      </c>
      <c r="B493" s="36" t="str">
        <f t="shared" si="22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68"/>
      <c r="AB493" s="587"/>
    </row>
    <row r="494" spans="1:28" ht="15.75" customHeight="1">
      <c r="A494" s="869" t="str">
        <f>IF(B494&lt;&gt;"",IF(AND(B494&gt;=_TM1,B494&lt;=_TM2,OR(TH!L494="1111",TH!M494="1111")),TH!D494,""),"")</f>
        <v/>
      </c>
      <c r="B494" s="36" t="str">
        <f t="shared" si="22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68"/>
      <c r="AB494" s="587"/>
    </row>
    <row r="495" spans="1:28" ht="15.75" customHeight="1">
      <c r="A495" s="869" t="str">
        <f>IF(B495&lt;&gt;"",IF(AND(B495&gt;=_TM1,B495&lt;=_TM2,OR(TH!L495="1111",TH!M495="1111")),TH!D495,""),"")</f>
        <v/>
      </c>
      <c r="B495" s="36" t="str">
        <f t="shared" si="22"/>
        <v/>
      </c>
      <c r="C495" s="190"/>
      <c r="D495" s="190"/>
      <c r="E495" s="190"/>
      <c r="F495" s="191"/>
      <c r="G495" s="878"/>
      <c r="H495" s="192"/>
      <c r="I495" s="253"/>
      <c r="J495" s="253"/>
      <c r="K495" s="595"/>
      <c r="L495" s="596"/>
      <c r="M495" s="596"/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68"/>
      <c r="AB495" s="587"/>
    </row>
    <row r="496" spans="1:28" ht="15.75" customHeight="1">
      <c r="A496" s="869" t="str">
        <f>IF(B496&lt;&gt;"",IF(AND(B496&gt;=_TM1,B496&lt;=_TM2,OR(TH!L496="1111",TH!M496="1111")),TH!D496,""),"")</f>
        <v/>
      </c>
      <c r="B496" s="36" t="str">
        <f t="shared" si="22"/>
        <v/>
      </c>
      <c r="C496" s="190"/>
      <c r="D496" s="190"/>
      <c r="E496" s="190"/>
      <c r="F496" s="40"/>
      <c r="G496" s="878"/>
      <c r="H496" s="192"/>
      <c r="I496" s="253"/>
      <c r="J496" s="253"/>
      <c r="K496" s="595"/>
      <c r="L496" s="596"/>
      <c r="M496" s="596"/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68"/>
      <c r="AB496" s="587"/>
    </row>
    <row r="497" spans="1:28" ht="15.75" customHeight="1">
      <c r="A497" s="869" t="str">
        <f>IF(B497&lt;&gt;"",IF(AND(B497&gt;=_TM1,B497&lt;=_TM2,OR(TH!L497="1111",TH!M497="1111")),TH!D497,""),"")</f>
        <v/>
      </c>
      <c r="B497" s="36" t="str">
        <f t="shared" si="22"/>
        <v/>
      </c>
      <c r="C497" s="190"/>
      <c r="D497" s="190"/>
      <c r="E497" s="190"/>
      <c r="F497" s="40"/>
      <c r="G497" s="878"/>
      <c r="H497" s="192"/>
      <c r="I497" s="253"/>
      <c r="J497" s="253"/>
      <c r="K497" s="595"/>
      <c r="L497" s="596"/>
      <c r="M497" s="596"/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68"/>
      <c r="AB497" s="587"/>
    </row>
    <row r="498" spans="1:28" ht="15.75" customHeight="1">
      <c r="A498" s="869" t="str">
        <f>IF(B498&lt;&gt;"",IF(AND(B498&gt;=_TM1,B498&lt;=_TM2,OR(TH!L498="1111",TH!M498="1111")),TH!D498,""),"")</f>
        <v/>
      </c>
      <c r="B498" s="36" t="str">
        <f t="shared" si="22"/>
        <v/>
      </c>
      <c r="C498" s="190"/>
      <c r="D498" s="190"/>
      <c r="E498" s="190"/>
      <c r="F498" s="188"/>
      <c r="G498" s="878"/>
      <c r="H498" s="192"/>
      <c r="I498" s="253"/>
      <c r="J498" s="253"/>
      <c r="K498" s="595"/>
      <c r="L498" s="596"/>
      <c r="M498" s="596"/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68"/>
      <c r="AB498" s="587"/>
    </row>
    <row r="499" spans="1:28" ht="15.75" customHeight="1">
      <c r="A499" s="869" t="str">
        <f>IF(B499&lt;&gt;"",IF(AND(B499&gt;=_TM1,B499&lt;=_TM2,OR(TH!L499="1111",TH!M499="1111")),TH!D499,""),"")</f>
        <v/>
      </c>
      <c r="B499" s="36" t="str">
        <f t="shared" si="22"/>
        <v/>
      </c>
      <c r="C499" s="190"/>
      <c r="D499" s="190"/>
      <c r="E499" s="190"/>
      <c r="F499" s="40"/>
      <c r="G499" s="878"/>
      <c r="H499" s="192"/>
      <c r="I499" s="253"/>
      <c r="J499" s="253"/>
      <c r="K499" s="595"/>
      <c r="L499" s="596"/>
      <c r="M499" s="596"/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68"/>
      <c r="AB499" s="587"/>
    </row>
    <row r="500" spans="1:28" ht="15.75" customHeight="1">
      <c r="A500" s="869" t="str">
        <f>IF(B500&lt;&gt;"",IF(AND(B500&gt;=_TM1,B500&lt;=_TM2,OR(TH!L500="1111",TH!M500="1111")),TH!D500,""),"")</f>
        <v/>
      </c>
      <c r="B500" s="36" t="str">
        <f t="shared" si="22"/>
        <v/>
      </c>
      <c r="C500" s="190"/>
      <c r="D500" s="190"/>
      <c r="E500" s="190"/>
      <c r="F500" s="40"/>
      <c r="G500" s="878"/>
      <c r="H500" s="192"/>
      <c r="I500" s="253"/>
      <c r="J500" s="253"/>
      <c r="K500" s="595"/>
      <c r="L500" s="596"/>
      <c r="M500" s="596"/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68"/>
      <c r="AB500" s="587"/>
    </row>
    <row r="501" spans="1:28" ht="15.75" customHeight="1">
      <c r="A501" s="869" t="str">
        <f>IF(B501&lt;&gt;"",IF(AND(B501&gt;=_TM1,B501&lt;=_TM2,OR(TH!L501="1111",TH!M501="1111")),TH!D501,""),"")</f>
        <v/>
      </c>
      <c r="B501" s="36" t="str">
        <f t="shared" si="22"/>
        <v/>
      </c>
      <c r="C501" s="190"/>
      <c r="D501" s="190"/>
      <c r="E501" s="190"/>
      <c r="F501" s="191"/>
      <c r="G501" s="878"/>
      <c r="H501" s="192"/>
      <c r="I501" s="253"/>
      <c r="J501" s="253"/>
      <c r="K501" s="595"/>
      <c r="L501" s="596"/>
      <c r="M501" s="596"/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68"/>
      <c r="AB501" s="587"/>
    </row>
    <row r="502" spans="1:28" ht="15.75" customHeight="1">
      <c r="A502" s="869" t="str">
        <f>IF(B502&lt;&gt;"",IF(AND(B502&gt;=_TM1,B502&lt;=_TM2,OR(TH!L502="1111",TH!M502="1111")),TH!D502,""),"")</f>
        <v/>
      </c>
      <c r="B502" s="36" t="str">
        <f t="shared" si="22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68"/>
      <c r="AB502" s="587"/>
    </row>
    <row r="503" spans="1:28" ht="15.75" customHeight="1">
      <c r="A503" s="869" t="str">
        <f>IF(B503&lt;&gt;"",IF(AND(B503&gt;=_TM1,B503&lt;=_TM2,OR(TH!L503="1111",TH!M503="1111")),TH!D503,""),"")</f>
        <v/>
      </c>
      <c r="B503" s="36" t="str">
        <f t="shared" si="22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68"/>
      <c r="AB503" s="587"/>
    </row>
    <row r="504" spans="1:28" ht="15.75" customHeight="1">
      <c r="A504" s="869" t="str">
        <f>IF(B504&lt;&gt;"",IF(AND(B504&gt;=_TM1,B504&lt;=_TM2,OR(TH!L504="1111",TH!M504="1111")),TH!D504,""),"")</f>
        <v/>
      </c>
      <c r="B504" s="36" t="str">
        <f t="shared" si="22"/>
        <v/>
      </c>
      <c r="C504" s="190"/>
      <c r="D504" s="190"/>
      <c r="E504" s="190"/>
      <c r="F504" s="191"/>
      <c r="G504" s="878"/>
      <c r="H504" s="192"/>
      <c r="I504" s="253"/>
      <c r="J504" s="253"/>
      <c r="K504" s="595"/>
      <c r="L504" s="596"/>
      <c r="M504" s="596"/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68"/>
      <c r="AB504" s="587"/>
    </row>
    <row r="505" spans="1:28" ht="15.75" customHeight="1">
      <c r="A505" s="869" t="str">
        <f>IF(B505&lt;&gt;"",IF(AND(B505&gt;=_TM1,B505&lt;=_TM2,OR(TH!L505="1111",TH!M505="1111")),TH!D505,""),"")</f>
        <v/>
      </c>
      <c r="B505" s="36" t="str">
        <f t="shared" si="22"/>
        <v/>
      </c>
      <c r="C505" s="190"/>
      <c r="D505" s="190"/>
      <c r="E505" s="190"/>
      <c r="F505" s="191"/>
      <c r="G505" s="878"/>
      <c r="H505" s="192"/>
      <c r="I505" s="253"/>
      <c r="J505" s="253"/>
      <c r="K505" s="595"/>
      <c r="L505" s="596"/>
      <c r="M505" s="596"/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68"/>
      <c r="AB505" s="587"/>
    </row>
    <row r="506" spans="1:28" ht="15.75" customHeight="1">
      <c r="A506" s="869" t="str">
        <f>IF(B506&lt;&gt;"",IF(AND(B506&gt;=_TM1,B506&lt;=_TM2,OR(TH!L506="1111",TH!M506="1111")),TH!D506,""),"")</f>
        <v/>
      </c>
      <c r="B506" s="36" t="str">
        <f t="shared" si="22"/>
        <v/>
      </c>
      <c r="C506" s="190"/>
      <c r="D506" s="190"/>
      <c r="E506" s="190"/>
      <c r="F506" s="191"/>
      <c r="G506" s="878"/>
      <c r="H506" s="192"/>
      <c r="I506" s="253"/>
      <c r="J506" s="253"/>
      <c r="K506" s="595"/>
      <c r="L506" s="596"/>
      <c r="M506" s="596"/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68"/>
      <c r="AB506" s="587"/>
    </row>
    <row r="507" spans="1:28" ht="15.75" customHeight="1">
      <c r="A507" s="869" t="str">
        <f>IF(B507&lt;&gt;"",IF(AND(B507&gt;=_TM1,B507&lt;=_TM2,OR(TH!L507="1111",TH!M507="1111")),TH!D507,""),"")</f>
        <v/>
      </c>
      <c r="B507" s="36" t="str">
        <f t="shared" si="22"/>
        <v/>
      </c>
      <c r="C507" s="190"/>
      <c r="D507" s="190"/>
      <c r="E507" s="190"/>
      <c r="F507" s="188"/>
      <c r="G507" s="878"/>
      <c r="H507" s="192"/>
      <c r="I507" s="253"/>
      <c r="J507" s="253"/>
      <c r="K507" s="595"/>
      <c r="L507" s="596"/>
      <c r="M507" s="596"/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68"/>
      <c r="AB507" s="587"/>
    </row>
    <row r="508" spans="1:28" ht="15.75" customHeight="1">
      <c r="A508" s="869" t="str">
        <f>IF(B508&lt;&gt;"",IF(AND(B508&gt;=_TM1,B508&lt;=_TM2,OR(TH!L508="1111",TH!M508="1111")),TH!D508,""),"")</f>
        <v/>
      </c>
      <c r="B508" s="36" t="str">
        <f t="shared" si="22"/>
        <v/>
      </c>
      <c r="C508" s="190"/>
      <c r="D508" s="190"/>
      <c r="E508" s="190"/>
      <c r="F508" s="40"/>
      <c r="G508" s="878"/>
      <c r="H508" s="192"/>
      <c r="I508" s="253"/>
      <c r="J508" s="253"/>
      <c r="K508" s="595"/>
      <c r="L508" s="596"/>
      <c r="M508" s="596"/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68"/>
      <c r="AB508" s="587"/>
    </row>
    <row r="509" spans="1:28" ht="15.75" customHeight="1">
      <c r="A509" s="869" t="str">
        <f>IF(B509&lt;&gt;"",IF(AND(B509&gt;=_TM1,B509&lt;=_TM2,OR(TH!L509="1111",TH!M509="1111")),TH!D509,""),"")</f>
        <v/>
      </c>
      <c r="B509" s="36" t="str">
        <f t="shared" si="22"/>
        <v/>
      </c>
      <c r="C509" s="190"/>
      <c r="D509" s="190"/>
      <c r="E509" s="190"/>
      <c r="F509" s="40"/>
      <c r="G509" s="878"/>
      <c r="H509" s="192"/>
      <c r="I509" s="253"/>
      <c r="J509" s="253"/>
      <c r="K509" s="595"/>
      <c r="L509" s="596"/>
      <c r="M509" s="596"/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68"/>
      <c r="AB509" s="587"/>
    </row>
    <row r="510" spans="1:28" ht="15.75" customHeight="1">
      <c r="A510" s="869" t="str">
        <f>IF(B510&lt;&gt;"",IF(AND(B510&gt;=_TM1,B510&lt;=_TM2,OR(TH!L510="1111",TH!M510="1111")),TH!D510,""),"")</f>
        <v/>
      </c>
      <c r="B510" s="36" t="str">
        <f t="shared" ref="B510:B573" si="23">IF(C510&lt;&gt;"",MONTH(C510),"")</f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68"/>
      <c r="AB510" s="587"/>
    </row>
    <row r="511" spans="1:28" ht="15.75" customHeight="1">
      <c r="A511" s="869" t="str">
        <f>IF(B511&lt;&gt;"",IF(AND(B511&gt;=_TM1,B511&lt;=_TM2,OR(TH!L511="1111",TH!M511="1111")),TH!D511,""),"")</f>
        <v/>
      </c>
      <c r="B511" s="36" t="str">
        <f t="shared" si="23"/>
        <v/>
      </c>
      <c r="C511" s="190"/>
      <c r="D511" s="190"/>
      <c r="E511" s="190"/>
      <c r="F511" s="191"/>
      <c r="G511" s="878"/>
      <c r="H511" s="192"/>
      <c r="I511" s="253"/>
      <c r="J511" s="253"/>
      <c r="K511" s="595"/>
      <c r="L511" s="596"/>
      <c r="M511" s="596"/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68"/>
      <c r="AB511" s="587"/>
    </row>
    <row r="512" spans="1:28" ht="15.75" customHeight="1">
      <c r="A512" s="869" t="str">
        <f>IF(B512&lt;&gt;"",IF(AND(B512&gt;=_TM1,B512&lt;=_TM2,OR(TH!L512="1111",TH!M512="1111")),TH!D512,""),"")</f>
        <v/>
      </c>
      <c r="B512" s="36" t="str">
        <f t="shared" si="23"/>
        <v/>
      </c>
      <c r="C512" s="190"/>
      <c r="D512" s="190"/>
      <c r="E512" s="190"/>
      <c r="F512" s="40"/>
      <c r="G512" s="878"/>
      <c r="H512" s="192"/>
      <c r="I512" s="253"/>
      <c r="J512" s="253"/>
      <c r="K512" s="595"/>
      <c r="L512" s="596"/>
      <c r="M512" s="596"/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68"/>
      <c r="AB512" s="587"/>
    </row>
    <row r="513" spans="1:28" ht="15.75" customHeight="1">
      <c r="A513" s="869" t="str">
        <f>IF(B513&lt;&gt;"",IF(AND(B513&gt;=_TM1,B513&lt;=_TM2,OR(TH!L513="1111",TH!M513="1111")),TH!D513,""),"")</f>
        <v/>
      </c>
      <c r="B513" s="36" t="str">
        <f t="shared" si="23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68"/>
      <c r="AB513" s="587"/>
    </row>
    <row r="514" spans="1:28" ht="15.75" customHeight="1">
      <c r="A514" s="869" t="str">
        <f>IF(B514&lt;&gt;"",IF(AND(B514&gt;=_TM1,B514&lt;=_TM2,OR(TH!L514="1111",TH!M514="1111")),TH!D514,""),"")</f>
        <v/>
      </c>
      <c r="B514" s="36" t="str">
        <f t="shared" si="23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68"/>
      <c r="AB514" s="587"/>
    </row>
    <row r="515" spans="1:28" ht="15.75" customHeight="1">
      <c r="A515" s="869" t="str">
        <f>IF(B515&lt;&gt;"",IF(AND(B515&gt;=_TM1,B515&lt;=_TM2,OR(TH!L515="1111",TH!M515="1111")),TH!D515,""),"")</f>
        <v/>
      </c>
      <c r="B515" s="36" t="str">
        <f t="shared" si="23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68"/>
      <c r="AB515" s="587"/>
    </row>
    <row r="516" spans="1:28" ht="15.75" customHeight="1">
      <c r="A516" s="869" t="str">
        <f>IF(B516&lt;&gt;"",IF(AND(B516&gt;=_TM1,B516&lt;=_TM2,OR(TH!L516="1111",TH!M516="1111")),TH!D516,""),"")</f>
        <v/>
      </c>
      <c r="B516" s="36" t="str">
        <f t="shared" si="23"/>
        <v/>
      </c>
      <c r="C516" s="190"/>
      <c r="D516" s="190"/>
      <c r="E516" s="190"/>
      <c r="F516" s="191"/>
      <c r="G516" s="878"/>
      <c r="H516" s="192"/>
      <c r="I516" s="253"/>
      <c r="J516" s="253"/>
      <c r="K516" s="595"/>
      <c r="L516" s="596"/>
      <c r="M516" s="596"/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68"/>
      <c r="AB516" s="587"/>
    </row>
    <row r="517" spans="1:28" ht="15.75" customHeight="1">
      <c r="A517" s="869" t="str">
        <f>IF(B517&lt;&gt;"",IF(AND(B517&gt;=_TM1,B517&lt;=_TM2,OR(TH!L517="1111",TH!M517="1111")),TH!D517,""),"")</f>
        <v/>
      </c>
      <c r="B517" s="36" t="str">
        <f t="shared" si="23"/>
        <v/>
      </c>
      <c r="C517" s="190"/>
      <c r="D517" s="190"/>
      <c r="E517" s="190"/>
      <c r="F517" s="40"/>
      <c r="G517" s="878"/>
      <c r="H517" s="192"/>
      <c r="I517" s="253"/>
      <c r="J517" s="253"/>
      <c r="K517" s="595"/>
      <c r="L517" s="596"/>
      <c r="M517" s="596"/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68"/>
      <c r="AB517" s="587"/>
    </row>
    <row r="518" spans="1:28" ht="15.75" customHeight="1">
      <c r="A518" s="869" t="str">
        <f>IF(B518&lt;&gt;"",IF(AND(B518&gt;=_TM1,B518&lt;=_TM2,OR(TH!L518="1111",TH!M518="1111")),TH!D518,""),"")</f>
        <v/>
      </c>
      <c r="B518" s="36" t="str">
        <f t="shared" si="23"/>
        <v/>
      </c>
      <c r="C518" s="190"/>
      <c r="D518" s="190"/>
      <c r="E518" s="190"/>
      <c r="F518" s="188"/>
      <c r="G518" s="878"/>
      <c r="H518" s="192"/>
      <c r="I518" s="253"/>
      <c r="J518" s="253"/>
      <c r="K518" s="595"/>
      <c r="L518" s="596"/>
      <c r="M518" s="596"/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68"/>
      <c r="AB518" s="587"/>
    </row>
    <row r="519" spans="1:28" ht="15.75" customHeight="1">
      <c r="A519" s="869" t="str">
        <f>IF(B519&lt;&gt;"",IF(AND(B519&gt;=_TM1,B519&lt;=_TM2,OR(TH!L519="1111",TH!M519="1111")),TH!D519,""),"")</f>
        <v/>
      </c>
      <c r="B519" s="36" t="str">
        <f t="shared" si="23"/>
        <v/>
      </c>
      <c r="C519" s="190"/>
      <c r="D519" s="190"/>
      <c r="E519" s="190"/>
      <c r="F519" s="191"/>
      <c r="G519" s="878"/>
      <c r="H519" s="192"/>
      <c r="I519" s="253"/>
      <c r="J519" s="253"/>
      <c r="K519" s="595"/>
      <c r="L519" s="596"/>
      <c r="M519" s="596"/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68"/>
      <c r="AB519" s="587"/>
    </row>
    <row r="520" spans="1:28" ht="15.75" customHeight="1">
      <c r="A520" s="869" t="str">
        <f>IF(B520&lt;&gt;"",IF(AND(B520&gt;=_TM1,B520&lt;=_TM2,OR(TH!L520="1111",TH!M520="1111")),TH!D520,""),"")</f>
        <v/>
      </c>
      <c r="B520" s="36" t="str">
        <f t="shared" si="23"/>
        <v/>
      </c>
      <c r="C520" s="190"/>
      <c r="D520" s="190"/>
      <c r="E520" s="190"/>
      <c r="F520" s="191"/>
      <c r="G520" s="878"/>
      <c r="H520" s="192"/>
      <c r="I520" s="253"/>
      <c r="J520" s="253"/>
      <c r="K520" s="595"/>
      <c r="L520" s="596"/>
      <c r="M520" s="596"/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68"/>
      <c r="AB520" s="587"/>
    </row>
    <row r="521" spans="1:28" ht="15.75" customHeight="1">
      <c r="A521" s="869" t="str">
        <f>IF(B521&lt;&gt;"",IF(AND(B521&gt;=_TM1,B521&lt;=_TM2,OR(TH!L521="1111",TH!M521="1111")),TH!D521,""),"")</f>
        <v/>
      </c>
      <c r="B521" s="36" t="str">
        <f t="shared" si="23"/>
        <v/>
      </c>
      <c r="C521" s="190"/>
      <c r="D521" s="190"/>
      <c r="E521" s="190"/>
      <c r="F521" s="191"/>
      <c r="G521" s="878"/>
      <c r="H521" s="192"/>
      <c r="I521" s="253"/>
      <c r="J521" s="253"/>
      <c r="K521" s="595"/>
      <c r="L521" s="596"/>
      <c r="M521" s="596"/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68"/>
      <c r="AB521" s="587"/>
    </row>
    <row r="522" spans="1:28" ht="15.75" customHeight="1">
      <c r="A522" s="869" t="str">
        <f>IF(B522&lt;&gt;"",IF(AND(B522&gt;=_TM1,B522&lt;=_TM2,OR(TH!L522="1111",TH!M522="1111")),TH!D522,""),"")</f>
        <v/>
      </c>
      <c r="B522" s="36" t="str">
        <f t="shared" si="23"/>
        <v/>
      </c>
      <c r="C522" s="190"/>
      <c r="D522" s="190"/>
      <c r="E522" s="190"/>
      <c r="F522" s="191"/>
      <c r="G522" s="878"/>
      <c r="H522" s="192"/>
      <c r="I522" s="253"/>
      <c r="J522" s="253"/>
      <c r="K522" s="595"/>
      <c r="L522" s="596"/>
      <c r="M522" s="596"/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68"/>
      <c r="AB522" s="587"/>
    </row>
    <row r="523" spans="1:28" ht="15.75" customHeight="1">
      <c r="A523" s="869" t="str">
        <f>IF(B523&lt;&gt;"",IF(AND(B523&gt;=_TM1,B523&lt;=_TM2,OR(TH!L523="1111",TH!M523="1111")),TH!D523,""),"")</f>
        <v/>
      </c>
      <c r="B523" s="36" t="str">
        <f t="shared" si="23"/>
        <v/>
      </c>
      <c r="C523" s="190"/>
      <c r="D523" s="190"/>
      <c r="E523" s="190"/>
      <c r="F523" s="40"/>
      <c r="G523" s="878"/>
      <c r="H523" s="192"/>
      <c r="I523" s="253"/>
      <c r="J523" s="253"/>
      <c r="K523" s="595"/>
      <c r="L523" s="596"/>
      <c r="M523" s="596"/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68"/>
      <c r="AB523" s="587"/>
    </row>
    <row r="524" spans="1:28" ht="15.75" customHeight="1">
      <c r="A524" s="869" t="str">
        <f>IF(B524&lt;&gt;"",IF(AND(B524&gt;=_TM1,B524&lt;=_TM2,OR(TH!L524="1111",TH!M524="1111")),TH!D524,""),"")</f>
        <v/>
      </c>
      <c r="B524" s="36" t="str">
        <f t="shared" si="23"/>
        <v/>
      </c>
      <c r="C524" s="190"/>
      <c r="D524" s="190"/>
      <c r="E524" s="190"/>
      <c r="F524" s="40"/>
      <c r="G524" s="878"/>
      <c r="H524" s="192"/>
      <c r="I524" s="253"/>
      <c r="J524" s="253"/>
      <c r="K524" s="595"/>
      <c r="L524" s="596"/>
      <c r="M524" s="596"/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68"/>
      <c r="AB524" s="587"/>
    </row>
    <row r="525" spans="1:28" ht="15.75" customHeight="1">
      <c r="A525" s="869" t="str">
        <f>IF(B525&lt;&gt;"",IF(AND(B525&gt;=_TM1,B525&lt;=_TM2,OR(TH!L525="1111",TH!M525="1111")),TH!D525,""),"")</f>
        <v/>
      </c>
      <c r="B525" s="36" t="str">
        <f t="shared" si="23"/>
        <v/>
      </c>
      <c r="C525" s="190"/>
      <c r="D525" s="190"/>
      <c r="E525" s="190"/>
      <c r="F525" s="40"/>
      <c r="G525" s="878"/>
      <c r="H525" s="192"/>
      <c r="I525" s="253"/>
      <c r="J525" s="253"/>
      <c r="K525" s="595"/>
      <c r="L525" s="596"/>
      <c r="M525" s="596"/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68"/>
      <c r="AB525" s="587"/>
    </row>
    <row r="526" spans="1:28" ht="15.75" customHeight="1">
      <c r="A526" s="869" t="str">
        <f>IF(B526&lt;&gt;"",IF(AND(B526&gt;=_TM1,B526&lt;=_TM2,OR(TH!L526="1111",TH!M526="1111")),TH!D526,""),"")</f>
        <v/>
      </c>
      <c r="B526" s="36" t="str">
        <f t="shared" si="23"/>
        <v/>
      </c>
      <c r="C526" s="190"/>
      <c r="D526" s="190"/>
      <c r="E526" s="190"/>
      <c r="F526" s="40"/>
      <c r="G526" s="878"/>
      <c r="H526" s="192"/>
      <c r="I526" s="253"/>
      <c r="J526" s="253"/>
      <c r="K526" s="595"/>
      <c r="L526" s="596"/>
      <c r="M526" s="596"/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68"/>
      <c r="AB526" s="587"/>
    </row>
    <row r="527" spans="1:28" ht="15.75" customHeight="1">
      <c r="A527" s="869" t="str">
        <f>IF(B527&lt;&gt;"",IF(AND(B527&gt;=_TM1,B527&lt;=_TM2,OR(TH!L527="1111",TH!M527="1111")),TH!D527,""),"")</f>
        <v/>
      </c>
      <c r="B527" s="36" t="str">
        <f t="shared" si="23"/>
        <v/>
      </c>
      <c r="C527" s="190"/>
      <c r="D527" s="190"/>
      <c r="E527" s="190"/>
      <c r="F527" s="40"/>
      <c r="G527" s="878"/>
      <c r="H527" s="192"/>
      <c r="I527" s="253"/>
      <c r="J527" s="253"/>
      <c r="K527" s="595"/>
      <c r="L527" s="596"/>
      <c r="M527" s="596"/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68"/>
      <c r="AB527" s="587"/>
    </row>
    <row r="528" spans="1:28" ht="15.75" customHeight="1">
      <c r="A528" s="869" t="str">
        <f>IF(B528&lt;&gt;"",IF(AND(B528&gt;=_TM1,B528&lt;=_TM2,OR(TH!L528="1111",TH!M528="1111")),TH!D528,""),"")</f>
        <v/>
      </c>
      <c r="B528" s="36" t="str">
        <f t="shared" si="23"/>
        <v/>
      </c>
      <c r="C528" s="190"/>
      <c r="D528" s="190"/>
      <c r="E528" s="190"/>
      <c r="F528" s="40"/>
      <c r="G528" s="878"/>
      <c r="H528" s="192"/>
      <c r="I528" s="253"/>
      <c r="J528" s="253"/>
      <c r="K528" s="595"/>
      <c r="L528" s="596"/>
      <c r="M528" s="596"/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68"/>
      <c r="AB528" s="587"/>
    </row>
    <row r="529" spans="1:28" ht="15.75" customHeight="1">
      <c r="A529" s="869" t="str">
        <f>IF(B529&lt;&gt;"",IF(AND(B529&gt;=_TM1,B529&lt;=_TM2,OR(TH!L529="1111",TH!M529="1111")),TH!D529,""),"")</f>
        <v/>
      </c>
      <c r="B529" s="36" t="str">
        <f t="shared" si="23"/>
        <v/>
      </c>
      <c r="C529" s="190"/>
      <c r="D529" s="190"/>
      <c r="E529" s="190"/>
      <c r="F529" s="191"/>
      <c r="G529" s="878"/>
      <c r="H529" s="192"/>
      <c r="I529" s="253"/>
      <c r="J529" s="253"/>
      <c r="K529" s="595"/>
      <c r="L529" s="596"/>
      <c r="M529" s="596"/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68"/>
      <c r="AB529" s="587"/>
    </row>
    <row r="530" spans="1:28" ht="15.75" customHeight="1">
      <c r="A530" s="869" t="str">
        <f>IF(B530&lt;&gt;"",IF(AND(B530&gt;=_TM1,B530&lt;=_TM2,OR(TH!L530="1111",TH!M530="1111")),TH!D530,""),"")</f>
        <v/>
      </c>
      <c r="B530" s="36" t="str">
        <f t="shared" si="23"/>
        <v/>
      </c>
      <c r="C530" s="190"/>
      <c r="D530" s="190"/>
      <c r="E530" s="190"/>
      <c r="F530" s="191"/>
      <c r="G530" s="878"/>
      <c r="H530" s="192"/>
      <c r="I530" s="254"/>
      <c r="J530" s="254"/>
      <c r="K530" s="595"/>
      <c r="L530" s="596"/>
      <c r="M530" s="596"/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68"/>
      <c r="AB530" s="587"/>
    </row>
    <row r="531" spans="1:28" ht="15.75" customHeight="1">
      <c r="A531" s="869" t="str">
        <f>IF(B531&lt;&gt;"",IF(AND(B531&gt;=_TM1,B531&lt;=_TM2,OR(TH!L531="1111",TH!M531="1111")),TH!D531,""),"")</f>
        <v/>
      </c>
      <c r="B531" s="36" t="str">
        <f t="shared" si="23"/>
        <v/>
      </c>
      <c r="C531" s="190"/>
      <c r="D531" s="190"/>
      <c r="E531" s="190"/>
      <c r="F531" s="40"/>
      <c r="G531" s="878"/>
      <c r="H531" s="192"/>
      <c r="I531" s="253"/>
      <c r="J531" s="253"/>
      <c r="K531" s="595"/>
      <c r="L531" s="596"/>
      <c r="M531" s="596"/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68"/>
      <c r="AB531" s="587"/>
    </row>
    <row r="532" spans="1:28" ht="15.75" customHeight="1">
      <c r="A532" s="869" t="str">
        <f>IF(B532&lt;&gt;"",IF(AND(B532&gt;=_TM1,B532&lt;=_TM2,OR(TH!L532="1111",TH!M532="1111")),TH!D532,""),"")</f>
        <v/>
      </c>
      <c r="B532" s="36" t="str">
        <f t="shared" si="23"/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68"/>
      <c r="AB532" s="587"/>
    </row>
    <row r="533" spans="1:28" ht="15.75" customHeight="1">
      <c r="A533" s="869" t="str">
        <f>IF(B533&lt;&gt;"",IF(AND(B533&gt;=_TM1,B533&lt;=_TM2,OR(TH!L533="1111",TH!M533="1111")),TH!D533,""),"")</f>
        <v/>
      </c>
      <c r="B533" s="36" t="str">
        <f t="shared" si="23"/>
        <v/>
      </c>
      <c r="C533" s="190"/>
      <c r="D533" s="190"/>
      <c r="E533" s="190"/>
      <c r="F533" s="188"/>
      <c r="G533" s="878"/>
      <c r="H533" s="192"/>
      <c r="I533" s="253"/>
      <c r="J533" s="253"/>
      <c r="K533" s="595"/>
      <c r="L533" s="596"/>
      <c r="M533" s="596"/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68"/>
      <c r="AB533" s="587"/>
    </row>
    <row r="534" spans="1:28" ht="15.75" customHeight="1">
      <c r="A534" s="869" t="str">
        <f>IF(B534&lt;&gt;"",IF(AND(B534&gt;=_TM1,B534&lt;=_TM2,OR(TH!L534="1111",TH!M534="1111")),TH!D534,""),"")</f>
        <v/>
      </c>
      <c r="B534" s="36" t="str">
        <f t="shared" si="23"/>
        <v/>
      </c>
      <c r="C534" s="190"/>
      <c r="D534" s="190"/>
      <c r="E534" s="190"/>
      <c r="F534" s="191"/>
      <c r="G534" s="878"/>
      <c r="H534" s="192"/>
      <c r="I534" s="253"/>
      <c r="J534" s="253"/>
      <c r="K534" s="595"/>
      <c r="L534" s="596"/>
      <c r="M534" s="596"/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68"/>
      <c r="AB534" s="587"/>
    </row>
    <row r="535" spans="1:28" ht="15.75" customHeight="1">
      <c r="A535" s="869" t="str">
        <f>IF(B535&lt;&gt;"",IF(AND(B535&gt;=_TM1,B535&lt;=_TM2,OR(TH!L535="1111",TH!M535="1111")),TH!D535,""),"")</f>
        <v/>
      </c>
      <c r="B535" s="36" t="str">
        <f t="shared" si="23"/>
        <v/>
      </c>
      <c r="C535" s="190"/>
      <c r="D535" s="190"/>
      <c r="E535" s="190"/>
      <c r="F535" s="191"/>
      <c r="G535" s="878"/>
      <c r="H535" s="192"/>
      <c r="I535" s="253"/>
      <c r="J535" s="253"/>
      <c r="K535" s="595"/>
      <c r="L535" s="596"/>
      <c r="M535" s="596"/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68"/>
      <c r="AB535" s="587"/>
    </row>
    <row r="536" spans="1:28" ht="15.75" customHeight="1">
      <c r="A536" s="869" t="str">
        <f>IF(B536&lt;&gt;"",IF(AND(B536&gt;=_TM1,B536&lt;=_TM2,OR(TH!L536="1111",TH!M536="1111")),TH!D536,""),"")</f>
        <v/>
      </c>
      <c r="B536" s="36" t="str">
        <f t="shared" si="23"/>
        <v/>
      </c>
      <c r="C536" s="190"/>
      <c r="D536" s="190"/>
      <c r="E536" s="190"/>
      <c r="F536" s="188"/>
      <c r="G536" s="878"/>
      <c r="H536" s="192"/>
      <c r="I536" s="253"/>
      <c r="J536" s="253"/>
      <c r="K536" s="595"/>
      <c r="L536" s="596"/>
      <c r="M536" s="596"/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68"/>
      <c r="AB536" s="587"/>
    </row>
    <row r="537" spans="1:28" ht="15.75" customHeight="1">
      <c r="A537" s="869" t="str">
        <f>IF(B537&lt;&gt;"",IF(AND(B537&gt;=_TM1,B537&lt;=_TM2,OR(TH!L537="1111",TH!M537="1111")),TH!D537,""),"")</f>
        <v/>
      </c>
      <c r="B537" s="36" t="str">
        <f t="shared" si="23"/>
        <v/>
      </c>
      <c r="C537" s="190"/>
      <c r="D537" s="190"/>
      <c r="E537" s="190"/>
      <c r="F537" s="188"/>
      <c r="G537" s="878"/>
      <c r="H537" s="192"/>
      <c r="I537" s="253"/>
      <c r="J537" s="253"/>
      <c r="K537" s="595"/>
      <c r="L537" s="596"/>
      <c r="M537" s="596"/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68"/>
      <c r="AB537" s="587"/>
    </row>
    <row r="538" spans="1:28" ht="15.75" customHeight="1">
      <c r="A538" s="869" t="str">
        <f>IF(B538&lt;&gt;"",IF(AND(B538&gt;=_TM1,B538&lt;=_TM2,OR(TH!L538="1111",TH!M538="1111")),TH!D538,""),"")</f>
        <v/>
      </c>
      <c r="B538" s="36" t="str">
        <f t="shared" si="23"/>
        <v/>
      </c>
      <c r="C538" s="190"/>
      <c r="D538" s="190"/>
      <c r="E538" s="190"/>
      <c r="F538" s="40"/>
      <c r="G538" s="878"/>
      <c r="H538" s="192"/>
      <c r="I538" s="253"/>
      <c r="J538" s="253"/>
      <c r="K538" s="595"/>
      <c r="L538" s="596"/>
      <c r="M538" s="596"/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68"/>
      <c r="AB538" s="587"/>
    </row>
    <row r="539" spans="1:28" ht="15.75" customHeight="1">
      <c r="A539" s="869" t="str">
        <f>IF(B539&lt;&gt;"",IF(AND(B539&gt;=_TM1,B539&lt;=_TM2,OR(TH!L539="1111",TH!M539="1111")),TH!D539,""),"")</f>
        <v/>
      </c>
      <c r="B539" s="36" t="str">
        <f t="shared" si="23"/>
        <v/>
      </c>
      <c r="C539" s="190"/>
      <c r="D539" s="190"/>
      <c r="E539" s="190"/>
      <c r="F539" s="191"/>
      <c r="G539" s="878"/>
      <c r="H539" s="192"/>
      <c r="I539" s="253"/>
      <c r="J539" s="253"/>
      <c r="K539" s="595"/>
      <c r="L539" s="596"/>
      <c r="M539" s="596"/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68"/>
      <c r="AB539" s="587"/>
    </row>
    <row r="540" spans="1:28" ht="15.75" customHeight="1">
      <c r="A540" s="869" t="str">
        <f>IF(B540&lt;&gt;"",IF(AND(B540&gt;=_TM1,B540&lt;=_TM2,OR(TH!L540="1111",TH!M540="1111")),TH!D540,""),"")</f>
        <v/>
      </c>
      <c r="B540" s="36" t="str">
        <f t="shared" si="23"/>
        <v/>
      </c>
      <c r="C540" s="190"/>
      <c r="D540" s="190"/>
      <c r="E540" s="190"/>
      <c r="F540" s="191"/>
      <c r="G540" s="878"/>
      <c r="H540" s="192"/>
      <c r="I540" s="253"/>
      <c r="J540" s="253"/>
      <c r="K540" s="595"/>
      <c r="L540" s="596"/>
      <c r="M540" s="596"/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68"/>
      <c r="AB540" s="587"/>
    </row>
    <row r="541" spans="1:28" ht="15.75" customHeight="1">
      <c r="A541" s="869" t="str">
        <f>IF(B541&lt;&gt;"",IF(AND(B541&gt;=_TM1,B541&lt;=_TM2,OR(TH!L541="1111",TH!M541="1111")),TH!D541,""),"")</f>
        <v/>
      </c>
      <c r="B541" s="36" t="str">
        <f t="shared" si="23"/>
        <v/>
      </c>
      <c r="C541" s="190"/>
      <c r="D541" s="190"/>
      <c r="E541" s="190"/>
      <c r="F541" s="292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customHeight="1">
      <c r="A542" s="869" t="str">
        <f>IF(B542&lt;&gt;"",IF(AND(B542&gt;=_TM1,B542&lt;=_TM2,OR(TH!L542="1111",TH!M542="1111")),TH!D542,""),"")</f>
        <v/>
      </c>
      <c r="B542" s="36" t="str">
        <f t="shared" si="23"/>
        <v/>
      </c>
      <c r="C542" s="190"/>
      <c r="D542" s="190"/>
      <c r="E542" s="190"/>
      <c r="F542" s="292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customHeight="1">
      <c r="A543" s="869" t="str">
        <f>IF(B543&lt;&gt;"",IF(AND(B543&gt;=_TM1,B543&lt;=_TM2,OR(TH!L543="1111",TH!M543="1111")),TH!D543,""),"")</f>
        <v/>
      </c>
      <c r="B543" s="36" t="str">
        <f t="shared" si="23"/>
        <v/>
      </c>
      <c r="C543" s="190"/>
      <c r="D543" s="190"/>
      <c r="E543" s="190"/>
      <c r="F543" s="188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customHeight="1">
      <c r="A544" s="869" t="str">
        <f>IF(B544&lt;&gt;"",IF(AND(B544&gt;=_TM1,B544&lt;=_TM2,OR(TH!L544="1111",TH!M544="1111")),TH!D544,""),"")</f>
        <v/>
      </c>
      <c r="B544" s="36" t="str">
        <f t="shared" si="23"/>
        <v/>
      </c>
      <c r="C544" s="190"/>
      <c r="D544" s="190"/>
      <c r="E544" s="190"/>
      <c r="F544" s="188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customHeight="1">
      <c r="A545" s="869" t="str">
        <f>IF(B545&lt;&gt;"",IF(AND(B545&gt;=_TM1,B545&lt;=_TM2,OR(TH!L545="1111",TH!M545="1111")),TH!D545,""),"")</f>
        <v/>
      </c>
      <c r="B545" s="36" t="str">
        <f t="shared" si="23"/>
        <v/>
      </c>
      <c r="C545" s="190"/>
      <c r="D545" s="190"/>
      <c r="E545" s="190"/>
      <c r="F545" s="40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customHeight="1">
      <c r="A546" s="869" t="str">
        <f>IF(B546&lt;&gt;"",IF(AND(B546&gt;=_TM1,B546&lt;=_TM2,OR(TH!L546="1111",TH!M546="1111")),TH!D546,""),"")</f>
        <v/>
      </c>
      <c r="B546" s="36" t="str">
        <f t="shared" si="23"/>
        <v/>
      </c>
      <c r="C546" s="190"/>
      <c r="D546" s="190"/>
      <c r="E546" s="190"/>
      <c r="F546" s="188"/>
      <c r="G546" s="878"/>
      <c r="H546" s="192"/>
      <c r="I546" s="808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customHeight="1">
      <c r="A547" s="869" t="str">
        <f>IF(B547&lt;&gt;"",IF(AND(B547&gt;=_TM1,B547&lt;=_TM2,OR(TH!L547="1111",TH!M547="1111")),TH!D547,""),"")</f>
        <v/>
      </c>
      <c r="B547" s="36" t="str">
        <f t="shared" si="23"/>
        <v/>
      </c>
      <c r="C547" s="190"/>
      <c r="D547" s="190"/>
      <c r="E547" s="190"/>
      <c r="F547" s="40"/>
      <c r="G547" s="878"/>
      <c r="H547" s="192"/>
      <c r="I547" s="253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customHeight="1">
      <c r="A548" s="869" t="str">
        <f>IF(B548&lt;&gt;"",IF(AND(B548&gt;=_TM1,B548&lt;=_TM2,OR(TH!L548="1111",TH!M548="1111")),TH!D548,""),"")</f>
        <v/>
      </c>
      <c r="B548" s="36" t="str">
        <f t="shared" si="23"/>
        <v/>
      </c>
      <c r="C548" s="190"/>
      <c r="D548" s="190"/>
      <c r="E548" s="190"/>
      <c r="F548" s="188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customHeight="1">
      <c r="A549" s="869" t="str">
        <f>IF(B549&lt;&gt;"",IF(AND(B549&gt;=_TM1,B549&lt;=_TM2,OR(TH!L549="1111",TH!M549="1111")),TH!D549,""),"")</f>
        <v/>
      </c>
      <c r="B549" s="36" t="str">
        <f t="shared" si="23"/>
        <v/>
      </c>
      <c r="C549" s="190"/>
      <c r="D549" s="190"/>
      <c r="E549" s="190"/>
      <c r="F549" s="188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customHeight="1">
      <c r="A550" s="869" t="str">
        <f>IF(B550&lt;&gt;"",IF(AND(B550&gt;=_TM1,B550&lt;=_TM2,OR(TH!L550="1111",TH!M550="1111")),TH!D550,""),"")</f>
        <v/>
      </c>
      <c r="B550" s="36" t="str">
        <f t="shared" si="23"/>
        <v/>
      </c>
      <c r="C550" s="190"/>
      <c r="D550" s="190"/>
      <c r="E550" s="190"/>
      <c r="F550" s="188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customHeight="1">
      <c r="A551" s="869" t="str">
        <f>IF(B551&lt;&gt;"",IF(AND(B551&gt;=_TM1,B551&lt;=_TM2,OR(TH!L551="1111",TH!M551="1111")),TH!D551,""),"")</f>
        <v/>
      </c>
      <c r="B551" s="36" t="str">
        <f t="shared" si="23"/>
        <v/>
      </c>
      <c r="C551" s="190"/>
      <c r="D551" s="190"/>
      <c r="E551" s="190"/>
      <c r="F551" s="188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customHeight="1">
      <c r="A552" s="869" t="str">
        <f>IF(B552&lt;&gt;"",IF(AND(B552&gt;=_TM1,B552&lt;=_TM2,OR(TH!L552="1111",TH!M552="1111")),TH!D552,""),"")</f>
        <v/>
      </c>
      <c r="B552" s="36" t="str">
        <f t="shared" si="23"/>
        <v/>
      </c>
      <c r="C552" s="190"/>
      <c r="D552" s="190"/>
      <c r="E552" s="190"/>
      <c r="F552" s="188"/>
      <c r="G552" s="878"/>
      <c r="H552" s="192"/>
      <c r="I552" s="253"/>
      <c r="J552" s="253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customHeight="1">
      <c r="A553" s="869" t="str">
        <f>IF(B553&lt;&gt;"",IF(AND(B553&gt;=_TM1,B553&lt;=_TM2,OR(TH!L553="1111",TH!M553="1111")),TH!D553,""),"")</f>
        <v/>
      </c>
      <c r="B553" s="36" t="str">
        <f t="shared" si="23"/>
        <v/>
      </c>
      <c r="C553" s="190"/>
      <c r="D553" s="190"/>
      <c r="E553" s="190"/>
      <c r="F553" s="191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customHeight="1">
      <c r="A554" s="869" t="str">
        <f>IF(B554&lt;&gt;"",IF(AND(B554&gt;=_TM1,B554&lt;=_TM2,OR(TH!L554="1111",TH!M554="1111")),TH!D554,""),"")</f>
        <v/>
      </c>
      <c r="B554" s="36" t="str">
        <f t="shared" si="23"/>
        <v/>
      </c>
      <c r="C554" s="190"/>
      <c r="D554" s="190"/>
      <c r="E554" s="190"/>
      <c r="F554" s="191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customHeight="1">
      <c r="A555" s="869" t="str">
        <f>IF(B555&lt;&gt;"",IF(AND(B555&gt;=_TM1,B555&lt;=_TM2,OR(TH!L555="1111",TH!M555="1111")),TH!D555,""),"")</f>
        <v/>
      </c>
      <c r="B555" s="36" t="str">
        <f t="shared" si="23"/>
        <v/>
      </c>
      <c r="C555" s="190"/>
      <c r="D555" s="190"/>
      <c r="E555" s="190"/>
      <c r="F555" s="40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customHeight="1">
      <c r="A556" s="869" t="str">
        <f>IF(B556&lt;&gt;"",IF(AND(B556&gt;=_TM1,B556&lt;=_TM2,OR(TH!L556="1111",TH!M556="1111")),TH!D556,""),"")</f>
        <v/>
      </c>
      <c r="B556" s="36" t="str">
        <f t="shared" si="23"/>
        <v/>
      </c>
      <c r="C556" s="190"/>
      <c r="D556" s="190"/>
      <c r="E556" s="190"/>
      <c r="F556" s="188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customHeight="1">
      <c r="A557" s="869" t="str">
        <f>IF(B557&lt;&gt;"",IF(AND(B557&gt;=_TM1,B557&lt;=_TM2,OR(TH!L557="1111",TH!M557="1111")),TH!D557,""),"")</f>
        <v/>
      </c>
      <c r="B557" s="36" t="str">
        <f t="shared" si="23"/>
        <v/>
      </c>
      <c r="C557" s="190"/>
      <c r="D557" s="190"/>
      <c r="E557" s="190"/>
      <c r="F557" s="188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customHeight="1">
      <c r="A558" s="869" t="str">
        <f>IF(B558&lt;&gt;"",IF(AND(B558&gt;=_TM1,B558&lt;=_TM2,OR(TH!L558="1111",TH!M558="1111")),TH!D558,""),"")</f>
        <v/>
      </c>
      <c r="B558" s="36" t="str">
        <f t="shared" si="23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customHeight="1">
      <c r="A559" s="869" t="str">
        <f>IF(B559&lt;&gt;"",IF(AND(B559&gt;=_TM1,B559&lt;=_TM2,OR(TH!L559="1111",TH!M559="1111")),TH!D559,""),"")</f>
        <v/>
      </c>
      <c r="B559" s="36" t="str">
        <f t="shared" si="23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customHeight="1">
      <c r="A560" s="869" t="str">
        <f>IF(B560&lt;&gt;"",IF(AND(B560&gt;=_TM1,B560&lt;=_TM2,OR(TH!L560="1111",TH!M560="1111")),TH!D560,""),"")</f>
        <v/>
      </c>
      <c r="B560" s="36" t="str">
        <f t="shared" si="23"/>
        <v/>
      </c>
      <c r="C560" s="190"/>
      <c r="D560" s="190"/>
      <c r="E560" s="190"/>
      <c r="F560" s="188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30" ht="15.75" customHeight="1">
      <c r="A561" s="869" t="str">
        <f>IF(B561&lt;&gt;"",IF(AND(B561&gt;=_TM1,B561&lt;=_TM2,OR(TH!L561="1111",TH!M561="1111")),TH!D561,""),"")</f>
        <v/>
      </c>
      <c r="B561" s="36" t="str">
        <f t="shared" si="23"/>
        <v/>
      </c>
      <c r="C561" s="190"/>
      <c r="D561" s="190"/>
      <c r="E561" s="190"/>
      <c r="F561" s="188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30" ht="15.75" customHeight="1">
      <c r="A562" s="869" t="str">
        <f>IF(B562&lt;&gt;"",IF(AND(B562&gt;=_TM1,B562&lt;=_TM2,OR(TH!L562="1111",TH!M562="1111")),TH!D562,""),"")</f>
        <v/>
      </c>
      <c r="B562" s="36" t="str">
        <f t="shared" si="23"/>
        <v/>
      </c>
      <c r="C562" s="190"/>
      <c r="D562" s="190"/>
      <c r="E562" s="190"/>
      <c r="F562" s="188"/>
      <c r="G562" s="878"/>
      <c r="H562" s="192"/>
      <c r="I562" s="808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30" ht="15.75" customHeight="1">
      <c r="A563" s="869" t="str">
        <f>IF(B563&lt;&gt;"",IF(AND(B563&gt;=_TM1,B563&lt;=_TM2,OR(TH!L563="1111",TH!M563="1111")),TH!D563,""),"")</f>
        <v/>
      </c>
      <c r="B563" s="36" t="str">
        <f t="shared" si="23"/>
        <v/>
      </c>
      <c r="C563" s="190"/>
      <c r="D563" s="190"/>
      <c r="E563" s="190"/>
      <c r="F563" s="191"/>
      <c r="G563" s="878"/>
      <c r="H563" s="192"/>
      <c r="I563" s="253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30" ht="15.75" customHeight="1">
      <c r="A564" s="869" t="str">
        <f>IF(B564&lt;&gt;"",IF(AND(B564&gt;=_TM1,B564&lt;=_TM2,OR(TH!L564="1111",TH!M564="1111")),TH!D564,""),"")</f>
        <v/>
      </c>
      <c r="B564" s="36" t="str">
        <f t="shared" si="23"/>
        <v/>
      </c>
      <c r="C564" s="190"/>
      <c r="D564" s="190"/>
      <c r="E564" s="190"/>
      <c r="F564" s="191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30" ht="15.75" customHeight="1">
      <c r="A565" s="869" t="str">
        <f>IF(B565&lt;&gt;"",IF(AND(B565&gt;=_TM1,B565&lt;=_TM2,OR(TH!L565="1111",TH!M565="1111")),TH!D565,""),"")</f>
        <v/>
      </c>
      <c r="B565" s="36" t="str">
        <f t="shared" si="23"/>
        <v/>
      </c>
      <c r="C565" s="190"/>
      <c r="D565" s="190"/>
      <c r="E565" s="190"/>
      <c r="F565" s="191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30" ht="15.75" customHeight="1">
      <c r="A566" s="869" t="str">
        <f>IF(B566&lt;&gt;"",IF(AND(B566&gt;=_TM1,B566&lt;=_TM2,OR(TH!L566="1111",TH!M566="1111")),TH!D566,""),"")</f>
        <v/>
      </c>
      <c r="B566" s="36" t="str">
        <f t="shared" si="23"/>
        <v/>
      </c>
      <c r="C566" s="190"/>
      <c r="D566" s="190"/>
      <c r="E566" s="190"/>
      <c r="F566" s="40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30" ht="15.75" customHeight="1">
      <c r="A567" s="869" t="str">
        <f>IF(B567&lt;&gt;"",IF(AND(B567&gt;=_TM1,B567&lt;=_TM2,OR(TH!L567="1111",TH!M567="1111")),TH!D567,""),"")</f>
        <v/>
      </c>
      <c r="B567" s="36" t="str">
        <f t="shared" si="23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30" ht="15.75" customHeight="1">
      <c r="A568" s="869" t="str">
        <f>IF(B568&lt;&gt;"",IF(AND(B568&gt;=_TM1,B568&lt;=_TM2,OR(TH!L568="1111",TH!M568="1111")),TH!D568,""),"")</f>
        <v/>
      </c>
      <c r="B568" s="36" t="str">
        <f t="shared" si="23"/>
        <v/>
      </c>
      <c r="C568" s="190"/>
      <c r="D568" s="190"/>
      <c r="E568" s="190"/>
      <c r="F568" s="188"/>
      <c r="G568" s="878"/>
      <c r="H568" s="192"/>
      <c r="I568" s="253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30" ht="15.75" customHeight="1">
      <c r="A569" s="869" t="str">
        <f>IF(B569&lt;&gt;"",IF(AND(B569&gt;=_TM1,B569&lt;=_TM2,OR(TH!L569="1111",TH!M569="1111")),TH!D569,""),"")</f>
        <v/>
      </c>
      <c r="B569" s="36" t="str">
        <f t="shared" si="23"/>
        <v/>
      </c>
      <c r="C569" s="190"/>
      <c r="D569" s="190"/>
      <c r="E569" s="190"/>
      <c r="F569" s="188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30" ht="15.75" customHeight="1">
      <c r="A570" s="869" t="str">
        <f>IF(B570&lt;&gt;"",IF(AND(B570&gt;=_TM1,B570&lt;=_TM2,OR(TH!L570="1111",TH!M570="1111")),TH!D570,""),"")</f>
        <v/>
      </c>
      <c r="B570" s="36" t="str">
        <f t="shared" si="23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30" ht="15.75" customHeight="1">
      <c r="A571" s="869" t="str">
        <f>IF(B571&lt;&gt;"",IF(AND(B571&gt;=_TM1,B571&lt;=_TM2,OR(TH!L571="1111",TH!M571="1111")),TH!D571,""),"")</f>
        <v/>
      </c>
      <c r="B571" s="36" t="str">
        <f t="shared" si="23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30" ht="15.75" customHeight="1">
      <c r="A572" s="869" t="str">
        <f>IF(B572&lt;&gt;"",IF(AND(B572&gt;=_TM1,B572&lt;=_TM2,OR(TH!L572="1111",TH!M572="1111")),TH!D572,""),"")</f>
        <v/>
      </c>
      <c r="B572" s="36" t="str">
        <f t="shared" si="23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30" ht="15.75" customHeight="1">
      <c r="A573" s="869" t="str">
        <f>IF(B573&lt;&gt;"",IF(AND(B573&gt;=_TM1,B573&lt;=_TM2,OR(TH!L573="1111",TH!M573="1111")),TH!D573,""),"")</f>
        <v/>
      </c>
      <c r="B573" s="36" t="str">
        <f t="shared" si="23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30" ht="15.75" customHeight="1">
      <c r="A574" s="869" t="str">
        <f>IF(B574&lt;&gt;"",IF(AND(B574&gt;=_TM1,B574&lt;=_TM2,OR(TH!L574="1111",TH!M574="1111")),TH!D574,""),"")</f>
        <v/>
      </c>
      <c r="B574" s="36" t="str">
        <f t="shared" ref="B574" si="24">IF(C574&lt;&gt;"",MONTH(C574),"")</f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30" ht="15.75" customHeight="1">
      <c r="A575" s="869" t="str">
        <f>IF(B575&lt;&gt;"",IF(AND(B575&gt;=_TM1,B575&lt;=_TM2,OR(TH!L575="1111",TH!M575="1111")),TH!D575,""),"")</f>
        <v/>
      </c>
      <c r="B575" s="36" t="str">
        <f t="shared" ref="B575" si="25">IF(C575&lt;&gt;"",MONTH(C575),"")</f>
        <v/>
      </c>
      <c r="C575" s="190"/>
      <c r="D575" s="190"/>
      <c r="E575" s="190"/>
      <c r="F575" s="191"/>
      <c r="G575" s="878"/>
      <c r="H575" s="192"/>
      <c r="I575" s="253"/>
      <c r="J575" s="253"/>
      <c r="K575" s="595"/>
      <c r="L575" s="596"/>
      <c r="M575" s="596"/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68"/>
      <c r="AB575" s="587"/>
      <c r="AD575" s="587"/>
    </row>
    <row r="576" spans="1:30" ht="15.75" customHeight="1">
      <c r="A576" s="869" t="str">
        <f>IF(B576&lt;&gt;"",IF(AND(B576&gt;=_TM1,B576&lt;=_TM2,OR(TH!L576="1111",TH!M576="1111")),TH!D576,""),"")</f>
        <v/>
      </c>
      <c r="B576" s="36" t="str">
        <f t="shared" si="16"/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68"/>
      <c r="AB576" s="587"/>
      <c r="AC576" s="587"/>
      <c r="AD576" s="587"/>
    </row>
    <row r="577" spans="1:30" ht="15.75" customHeight="1">
      <c r="A577" s="869" t="str">
        <f>IF(B577&lt;&gt;"",IF(AND(B577&gt;=_TM1,B577&lt;=_TM2,OR(TH!L577="1111",TH!M577="1111")),TH!D577,""),"")</f>
        <v/>
      </c>
      <c r="B577" s="36" t="str">
        <f t="shared" ref="B577:B628" si="26">IF(C577&lt;&gt;"",MONTH(C577),"")</f>
        <v/>
      </c>
      <c r="C577" s="190"/>
      <c r="D577" s="190"/>
      <c r="E577" s="190"/>
      <c r="F577" s="191"/>
      <c r="G577" s="878"/>
      <c r="H577" s="192"/>
      <c r="I577" s="253"/>
      <c r="J577" s="253"/>
      <c r="K577" s="595"/>
      <c r="L577" s="596"/>
      <c r="M577" s="596"/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68"/>
      <c r="AB577" s="587"/>
      <c r="AD577" s="587"/>
    </row>
    <row r="578" spans="1:30" ht="15.75" customHeight="1">
      <c r="A578" s="869" t="str">
        <f>IF(B578&lt;&gt;"",IF(AND(B578&gt;=_TM1,B578&lt;=_TM2,OR(TH!L578="1111",TH!M578="1111")),TH!D578,""),"")</f>
        <v/>
      </c>
      <c r="B578" s="36" t="str">
        <f t="shared" si="26"/>
        <v/>
      </c>
      <c r="C578" s="190"/>
      <c r="D578" s="190"/>
      <c r="E578" s="190"/>
      <c r="F578" s="191"/>
      <c r="G578" s="876"/>
      <c r="H578" s="192"/>
      <c r="I578" s="253"/>
      <c r="J578" s="253"/>
      <c r="K578" s="595"/>
      <c r="L578" s="596"/>
      <c r="M578" s="596"/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68"/>
      <c r="AB578" s="587"/>
      <c r="AC578" s="587"/>
      <c r="AD578" s="587"/>
    </row>
    <row r="579" spans="1:30" ht="15.75" customHeight="1">
      <c r="A579" s="869" t="str">
        <f>IF(B579&lt;&gt;"",IF(AND(B579&gt;=_TM1,B579&lt;=_TM2,OR(TH!L579="1111",TH!M579="1111")),TH!D579,""),"")</f>
        <v/>
      </c>
      <c r="B579" s="36" t="str">
        <f t="shared" si="26"/>
        <v/>
      </c>
      <c r="C579" s="190"/>
      <c r="D579" s="190"/>
      <c r="E579" s="190"/>
      <c r="F579" s="191"/>
      <c r="G579" s="876"/>
      <c r="H579" s="192"/>
      <c r="I579" s="253"/>
      <c r="J579" s="253"/>
      <c r="K579" s="595"/>
      <c r="L579" s="596"/>
      <c r="M579" s="596"/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8"/>
      <c r="AB579" s="587"/>
    </row>
    <row r="580" spans="1:30" ht="15.75" customHeight="1">
      <c r="A580" s="869" t="str">
        <f>IF(B580&lt;&gt;"",IF(AND(B580&gt;=_TM1,B580&lt;=_TM2,OR(TH!L580="1111",TH!M580="1111")),TH!D580,""),"")</f>
        <v/>
      </c>
      <c r="B580" s="36" t="str">
        <f t="shared" si="26"/>
        <v/>
      </c>
      <c r="C580" s="190"/>
      <c r="D580" s="190"/>
      <c r="E580" s="190"/>
      <c r="F580" s="191"/>
      <c r="G580" s="876"/>
      <c r="H580" s="192"/>
      <c r="I580" s="253"/>
      <c r="J580" s="253"/>
      <c r="K580" s="595"/>
      <c r="L580" s="596"/>
      <c r="M580" s="596"/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8"/>
      <c r="AB580" s="587"/>
    </row>
    <row r="581" spans="1:30" ht="15.75" customHeight="1">
      <c r="A581" s="869" t="str">
        <f>IF(B581&lt;&gt;"",IF(AND(B581&gt;=_TM1,B581&lt;=_TM2,OR(TH!L581="1111",TH!M581="1111")),TH!D581,""),"")</f>
        <v/>
      </c>
      <c r="B581" s="36" t="str">
        <f t="shared" si="26"/>
        <v/>
      </c>
      <c r="C581" s="190"/>
      <c r="D581" s="190"/>
      <c r="E581" s="190"/>
      <c r="F581" s="191"/>
      <c r="G581" s="876"/>
      <c r="H581" s="192"/>
      <c r="I581" s="253"/>
      <c r="J581" s="253"/>
      <c r="K581" s="595"/>
      <c r="L581" s="596"/>
      <c r="M581" s="596"/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8"/>
      <c r="AB581" s="587"/>
    </row>
    <row r="582" spans="1:30" ht="15.75" customHeight="1">
      <c r="A582" s="869" t="str">
        <f>IF(B582&lt;&gt;"",IF(AND(B582&gt;=_TM1,B582&lt;=_TM2,OR(TH!L582="1111",TH!M582="1111")),TH!D582,""),"")</f>
        <v/>
      </c>
      <c r="B582" s="36" t="str">
        <f t="shared" si="26"/>
        <v/>
      </c>
      <c r="C582" s="190"/>
      <c r="D582" s="190"/>
      <c r="E582" s="190"/>
      <c r="F582" s="191"/>
      <c r="G582" s="876"/>
      <c r="H582" s="192"/>
      <c r="I582" s="253"/>
      <c r="J582" s="253"/>
      <c r="K582" s="595"/>
      <c r="L582" s="596"/>
      <c r="M582" s="596"/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8"/>
      <c r="AB582" s="587"/>
    </row>
    <row r="583" spans="1:30" ht="15.75" customHeight="1">
      <c r="A583" s="869" t="str">
        <f>IF(B583&lt;&gt;"",IF(AND(B583&gt;=_TM1,B583&lt;=_TM2,OR(TH!L583="1111",TH!M583="1111")),TH!D583,""),"")</f>
        <v/>
      </c>
      <c r="B583" s="36" t="str">
        <f t="shared" si="26"/>
        <v/>
      </c>
      <c r="C583" s="190"/>
      <c r="D583" s="190"/>
      <c r="E583" s="190"/>
      <c r="F583" s="191"/>
      <c r="G583" s="876"/>
      <c r="H583" s="192"/>
      <c r="I583" s="253"/>
      <c r="J583" s="253"/>
      <c r="K583" s="595"/>
      <c r="L583" s="596"/>
      <c r="M583" s="596"/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8"/>
      <c r="AB583" s="587"/>
    </row>
    <row r="584" spans="1:30" ht="15.75" customHeight="1">
      <c r="A584" s="869" t="str">
        <f>IF(B584&lt;&gt;"",IF(AND(B584&gt;=_TM1,B584&lt;=_TM2,OR(TH!L584="1111",TH!M584="1111")),TH!D584,""),"")</f>
        <v/>
      </c>
      <c r="B584" s="36" t="str">
        <f t="shared" si="26"/>
        <v/>
      </c>
      <c r="C584" s="190"/>
      <c r="D584" s="190"/>
      <c r="E584" s="190"/>
      <c r="F584" s="191"/>
      <c r="G584" s="876"/>
      <c r="H584" s="192"/>
      <c r="I584" s="253"/>
      <c r="J584" s="253"/>
      <c r="K584" s="38"/>
      <c r="L584" s="193"/>
      <c r="M584" s="596"/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8"/>
      <c r="AB584" s="587"/>
    </row>
    <row r="585" spans="1:30" ht="15.75" customHeight="1">
      <c r="A585" s="869" t="str">
        <f>IF(B585&lt;&gt;"",IF(AND(B585&gt;=_TM1,B585&lt;=_TM2,OR(TH!L585="1111",TH!M585="1111")),TH!D585,""),"")</f>
        <v/>
      </c>
      <c r="B585" s="36" t="str">
        <f t="shared" si="26"/>
        <v/>
      </c>
      <c r="C585" s="190"/>
      <c r="D585" s="190"/>
      <c r="E585" s="190"/>
      <c r="F585" s="191"/>
      <c r="G585" s="876"/>
      <c r="H585" s="192"/>
      <c r="I585" s="253"/>
      <c r="J585" s="253"/>
      <c r="K585" s="38"/>
      <c r="L585" s="193"/>
      <c r="M585" s="596"/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8"/>
      <c r="AB585" s="587"/>
    </row>
    <row r="586" spans="1:30" ht="15.75" customHeight="1">
      <c r="A586" s="869" t="str">
        <f>IF(B586&lt;&gt;"",IF(AND(B586&gt;=_TM1,B586&lt;=_TM2,OR(TH!L586="1111",TH!M586="1111")),TH!D586,""),"")</f>
        <v/>
      </c>
      <c r="B586" s="36" t="str">
        <f t="shared" si="26"/>
        <v/>
      </c>
      <c r="C586" s="190"/>
      <c r="D586" s="190"/>
      <c r="E586" s="190"/>
      <c r="F586" s="191"/>
      <c r="G586" s="876"/>
      <c r="H586" s="192"/>
      <c r="I586" s="253"/>
      <c r="J586" s="253"/>
      <c r="K586" s="38"/>
      <c r="L586" s="193"/>
      <c r="M586" s="596"/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8"/>
      <c r="AB586" s="587"/>
    </row>
    <row r="587" spans="1:30" ht="15.75" customHeight="1">
      <c r="A587" s="869" t="str">
        <f>IF(B587&lt;&gt;"",IF(AND(B587&gt;=_TM1,B587&lt;=_TM2,OR(TH!L587="1111",TH!M587="1111")),TH!D587,""),"")</f>
        <v/>
      </c>
      <c r="B587" s="36" t="str">
        <f t="shared" si="26"/>
        <v/>
      </c>
      <c r="C587" s="190"/>
      <c r="D587" s="190"/>
      <c r="E587" s="190"/>
      <c r="F587" s="191"/>
      <c r="G587" s="876"/>
      <c r="H587" s="192"/>
      <c r="I587" s="253"/>
      <c r="J587" s="253"/>
      <c r="K587" s="38"/>
      <c r="L587" s="193"/>
      <c r="M587" s="596"/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8"/>
      <c r="AB587" s="587"/>
    </row>
    <row r="588" spans="1:30" ht="15.75" customHeight="1">
      <c r="A588" s="869" t="str">
        <f>IF(B588&lt;&gt;"",IF(AND(B588&gt;=_TM1,B588&lt;=_TM2,OR(TH!L588="1111",TH!M588="1111")),TH!D588,""),"")</f>
        <v/>
      </c>
      <c r="B588" s="36" t="str">
        <f t="shared" si="26"/>
        <v/>
      </c>
      <c r="C588" s="190"/>
      <c r="D588" s="190"/>
      <c r="E588" s="190"/>
      <c r="F588" s="191"/>
      <c r="G588" s="876"/>
      <c r="H588" s="192"/>
      <c r="I588" s="253"/>
      <c r="J588" s="253"/>
      <c r="K588" s="38"/>
      <c r="L588" s="193"/>
      <c r="M588" s="596"/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8"/>
      <c r="AB588" s="587"/>
      <c r="AC588" s="587"/>
      <c r="AD588" s="587"/>
    </row>
    <row r="589" spans="1:30" ht="15.75" customHeight="1">
      <c r="A589" s="869" t="str">
        <f>IF(B589&lt;&gt;"",IF(AND(B589&gt;=_TM1,B589&lt;=_TM2,OR(TH!L589="1111",TH!M589="1111")),TH!D589,""),"")</f>
        <v/>
      </c>
      <c r="B589" s="36" t="str">
        <f t="shared" si="26"/>
        <v/>
      </c>
      <c r="C589" s="190"/>
      <c r="D589" s="190"/>
      <c r="E589" s="190"/>
      <c r="F589" s="191"/>
      <c r="G589" s="876"/>
      <c r="H589" s="192"/>
      <c r="I589" s="253"/>
      <c r="J589" s="253"/>
      <c r="K589" s="38"/>
      <c r="L589" s="193"/>
      <c r="M589" s="596"/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8"/>
      <c r="AB589" s="587"/>
    </row>
    <row r="590" spans="1:30" ht="15.75" customHeight="1">
      <c r="A590" s="869" t="str">
        <f>IF(B590&lt;&gt;"",IF(AND(B590&gt;=_TM1,B590&lt;=_TM2,OR(TH!L590="1111",TH!M590="1111")),TH!D590,""),"")</f>
        <v/>
      </c>
      <c r="B590" s="36" t="str">
        <f t="shared" si="26"/>
        <v/>
      </c>
      <c r="C590" s="190"/>
      <c r="D590" s="190"/>
      <c r="E590" s="190"/>
      <c r="F590" s="191"/>
      <c r="G590" s="876"/>
      <c r="H590" s="192"/>
      <c r="I590" s="253"/>
      <c r="J590" s="253"/>
      <c r="K590" s="38"/>
      <c r="L590" s="193"/>
      <c r="M590" s="596"/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8"/>
      <c r="AB590" s="587"/>
      <c r="AC590" s="587"/>
      <c r="AD590" s="587"/>
    </row>
    <row r="591" spans="1:30" ht="15.75" customHeight="1">
      <c r="A591" s="869" t="str">
        <f>IF(B591&lt;&gt;"",IF(AND(B591&gt;=_TM1,B591&lt;=_TM2,OR(TH!L591="1111",TH!M591="1111")),TH!D591,""),"")</f>
        <v/>
      </c>
      <c r="B591" s="36" t="str">
        <f t="shared" si="26"/>
        <v/>
      </c>
      <c r="C591" s="190"/>
      <c r="D591" s="190"/>
      <c r="E591" s="190"/>
      <c r="F591" s="191"/>
      <c r="G591" s="876"/>
      <c r="H591" s="867"/>
      <c r="I591" s="254"/>
      <c r="J591" s="253"/>
      <c r="K591" s="38"/>
      <c r="L591" s="193"/>
      <c r="M591" s="596"/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8"/>
      <c r="AB591" s="587"/>
      <c r="AC591" s="587"/>
      <c r="AD591" s="587"/>
    </row>
    <row r="592" spans="1:30" ht="15.75" customHeight="1">
      <c r="A592" s="869" t="str">
        <f>IF(B592&lt;&gt;"",IF(AND(B592&gt;=_TM1,B592&lt;=_TM2,OR(TH!L592="1111",TH!M592="1111")),TH!D592,""),"")</f>
        <v/>
      </c>
      <c r="B592" s="36" t="str">
        <f t="shared" si="26"/>
        <v/>
      </c>
      <c r="C592" s="190"/>
      <c r="D592" s="190"/>
      <c r="E592" s="190"/>
      <c r="F592" s="191"/>
      <c r="G592" s="876"/>
      <c r="H592" s="867"/>
      <c r="I592" s="254"/>
      <c r="J592" s="254"/>
      <c r="K592" s="38"/>
      <c r="L592" s="193"/>
      <c r="M592" s="596"/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8"/>
      <c r="AB592" s="587"/>
      <c r="AC592" s="587"/>
      <c r="AD592" s="587"/>
    </row>
    <row r="593" spans="1:30" ht="15.75" customHeight="1">
      <c r="A593" s="869" t="str">
        <f>IF(B593&lt;&gt;"",IF(AND(B593&gt;=_TM1,B593&lt;=_TM2,OR(TH!L593="1111",TH!M593="1111")),TH!D593,""),"")</f>
        <v/>
      </c>
      <c r="B593" s="36" t="str">
        <f t="shared" si="26"/>
        <v/>
      </c>
      <c r="C593" s="190"/>
      <c r="D593" s="190"/>
      <c r="E593" s="190"/>
      <c r="F593" s="191"/>
      <c r="G593" s="876"/>
      <c r="H593" s="204"/>
      <c r="I593" s="254"/>
      <c r="J593" s="254"/>
      <c r="K593" s="38"/>
      <c r="L593" s="193"/>
      <c r="M593" s="596"/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8"/>
      <c r="AB593" s="587"/>
      <c r="AC593" s="587"/>
      <c r="AD593" s="587"/>
    </row>
    <row r="594" spans="1:30" ht="15.75" customHeight="1">
      <c r="A594" s="869" t="str">
        <f>IF(B594&lt;&gt;"",IF(AND(B594&gt;=_TM1,B594&lt;=_TM2,OR(TH!L594="1111",TH!M594="1111")),TH!D594,""),"")</f>
        <v/>
      </c>
      <c r="B594" s="36" t="str">
        <f t="shared" si="26"/>
        <v/>
      </c>
      <c r="C594" s="190"/>
      <c r="D594" s="190"/>
      <c r="E594" s="190"/>
      <c r="F594" s="191"/>
      <c r="G594" s="876"/>
      <c r="H594" s="204"/>
      <c r="I594" s="254"/>
      <c r="J594" s="254"/>
      <c r="K594" s="38"/>
      <c r="L594" s="193"/>
      <c r="M594" s="596"/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8"/>
      <c r="AB594" s="587"/>
      <c r="AD594" s="587"/>
    </row>
    <row r="595" spans="1:30" ht="15.75" customHeight="1">
      <c r="A595" s="869" t="str">
        <f>IF(B595&lt;&gt;"",IF(AND(B595&gt;=_TM1,B595&lt;=_TM2,OR(TH!L595="1111",TH!M595="1111")),TH!D595,""),"")</f>
        <v/>
      </c>
      <c r="B595" s="36" t="str">
        <f t="shared" si="26"/>
        <v/>
      </c>
      <c r="C595" s="190"/>
      <c r="D595" s="190"/>
      <c r="E595" s="190"/>
      <c r="F595" s="191"/>
      <c r="G595" s="876"/>
      <c r="H595" s="204"/>
      <c r="I595" s="254"/>
      <c r="J595" s="254"/>
      <c r="K595" s="38"/>
      <c r="L595" s="193"/>
      <c r="M595" s="596"/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8"/>
      <c r="AB595" s="587"/>
      <c r="AC595" s="587"/>
      <c r="AD595" s="587"/>
    </row>
    <row r="596" spans="1:30" ht="15.75" customHeight="1">
      <c r="A596" s="869" t="str">
        <f>IF(B596&lt;&gt;"",IF(AND(B596&gt;=_TM1,B596&lt;=_TM2,OR(TH!L596="1111",TH!M596="1111")),TH!D596,""),"")</f>
        <v/>
      </c>
      <c r="B596" s="36" t="str">
        <f t="shared" si="26"/>
        <v/>
      </c>
      <c r="C596" s="190"/>
      <c r="D596" s="190"/>
      <c r="E596" s="190"/>
      <c r="F596" s="191"/>
      <c r="G596" s="876"/>
      <c r="H596" s="204"/>
      <c r="I596" s="254"/>
      <c r="J596" s="254"/>
      <c r="K596" s="38"/>
      <c r="L596" s="193"/>
      <c r="M596" s="596"/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8"/>
      <c r="AB596" s="587"/>
      <c r="AC596" s="587"/>
      <c r="AD596" s="587"/>
    </row>
    <row r="597" spans="1:30" ht="15.75" customHeight="1">
      <c r="A597" s="869" t="str">
        <f>IF(B597&lt;&gt;"",IF(AND(B597&gt;=_TM1,B597&lt;=_TM2,OR(TH!L597="1111",TH!M597="1111")),TH!D597,""),"")</f>
        <v/>
      </c>
      <c r="B597" s="36" t="str">
        <f t="shared" si="26"/>
        <v/>
      </c>
      <c r="C597" s="190"/>
      <c r="D597" s="190"/>
      <c r="E597" s="190"/>
      <c r="F597" s="191"/>
      <c r="G597" s="876"/>
      <c r="H597" s="204"/>
      <c r="I597" s="254"/>
      <c r="J597" s="254"/>
      <c r="K597" s="38"/>
      <c r="L597" s="193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C597" s="587"/>
      <c r="AD597" s="587"/>
    </row>
    <row r="598" spans="1:30" ht="15.75" customHeight="1">
      <c r="A598" s="869" t="str">
        <f>IF(B598&lt;&gt;"",IF(AND(B598&gt;=_TM1,B598&lt;=_TM2,OR(TH!L598="1111",TH!M598="1111")),TH!D598,""),"")</f>
        <v/>
      </c>
      <c r="B598" s="36" t="str">
        <f t="shared" si="26"/>
        <v/>
      </c>
      <c r="C598" s="190"/>
      <c r="D598" s="190"/>
      <c r="E598" s="190"/>
      <c r="F598" s="191"/>
      <c r="G598" s="876"/>
      <c r="H598" s="204"/>
      <c r="I598" s="254"/>
      <c r="J598" s="254"/>
      <c r="K598" s="38"/>
      <c r="L598" s="193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customHeight="1">
      <c r="A599" s="869" t="str">
        <f>IF(B599&lt;&gt;"",IF(AND(B599&gt;=_TM1,B599&lt;=_TM2,OR(TH!L599="1111",TH!M599="1111")),TH!D599,""),"")</f>
        <v/>
      </c>
      <c r="B599" s="36" t="str">
        <f t="shared" si="26"/>
        <v/>
      </c>
      <c r="C599" s="190"/>
      <c r="D599" s="190"/>
      <c r="E599" s="190"/>
      <c r="F599" s="191"/>
      <c r="G599" s="876"/>
      <c r="H599" s="204"/>
      <c r="I599" s="254"/>
      <c r="J599" s="254"/>
      <c r="K599" s="38"/>
      <c r="L599" s="193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</row>
    <row r="600" spans="1:30" ht="15.75" customHeight="1">
      <c r="A600" s="869" t="str">
        <f>IF(B600&lt;&gt;"",IF(AND(B600&gt;=_TM1,B600&lt;=_TM2,OR(TH!L600="1111",TH!M600="1111")),TH!D600,""),"")</f>
        <v/>
      </c>
      <c r="B600" s="36" t="str">
        <f t="shared" si="26"/>
        <v/>
      </c>
      <c r="C600" s="190"/>
      <c r="D600" s="190"/>
      <c r="E600" s="190"/>
      <c r="F600" s="191"/>
      <c r="G600" s="876"/>
      <c r="H600" s="204"/>
      <c r="I600" s="254"/>
      <c r="J600" s="254"/>
      <c r="K600" s="38"/>
      <c r="L600" s="193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</row>
    <row r="601" spans="1:30" ht="15.75" customHeight="1">
      <c r="A601" s="869" t="str">
        <f>IF(B601&lt;&gt;"",IF(AND(B601&gt;=_TM1,B601&lt;=_TM2,OR(TH!L601="1111",TH!M601="1111")),TH!D601,""),"")</f>
        <v/>
      </c>
      <c r="B601" s="36" t="str">
        <f t="shared" si="26"/>
        <v/>
      </c>
      <c r="C601" s="190"/>
      <c r="D601" s="190"/>
      <c r="E601" s="190"/>
      <c r="F601" s="191"/>
      <c r="G601" s="876"/>
      <c r="H601" s="204"/>
      <c r="I601" s="254"/>
      <c r="J601" s="254"/>
      <c r="K601" s="38"/>
      <c r="L601" s="193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customHeight="1">
      <c r="A602" s="869" t="str">
        <f>IF(B602&lt;&gt;"",IF(AND(B602&gt;=_TM1,B602&lt;=_TM2,OR(TH!L602="1111",TH!M602="1111")),TH!D602,""),"")</f>
        <v/>
      </c>
      <c r="B602" s="36" t="str">
        <f t="shared" si="26"/>
        <v/>
      </c>
      <c r="C602" s="190"/>
      <c r="D602" s="190"/>
      <c r="E602" s="190"/>
      <c r="F602" s="191"/>
      <c r="G602" s="876"/>
      <c r="H602" s="204"/>
      <c r="I602" s="253"/>
      <c r="J602" s="253"/>
      <c r="K602" s="38"/>
      <c r="L602" s="193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customHeight="1">
      <c r="A603" s="869" t="str">
        <f>IF(B603&lt;&gt;"",IF(AND(B603&gt;=_TM1,B603&lt;=_TM2,OR(TH!L603="1111",TH!M603="1111")),TH!D603,""),"")</f>
        <v/>
      </c>
      <c r="B603" s="36" t="str">
        <f t="shared" si="26"/>
        <v/>
      </c>
      <c r="C603" s="190"/>
      <c r="D603" s="190"/>
      <c r="E603" s="190"/>
      <c r="F603" s="191"/>
      <c r="G603" s="876"/>
      <c r="H603" s="192"/>
      <c r="I603" s="253"/>
      <c r="J603" s="253"/>
      <c r="K603" s="38"/>
      <c r="L603" s="193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customHeight="1">
      <c r="A604" s="869" t="str">
        <f>IF(B604&lt;&gt;"",IF(AND(B604&gt;=_TM1,B604&lt;=_TM2,OR(TH!L604="1111",TH!M604="1111")),TH!D604,""),"")</f>
        <v/>
      </c>
      <c r="B604" s="36" t="str">
        <f t="shared" si="26"/>
        <v/>
      </c>
      <c r="C604" s="190"/>
      <c r="D604" s="190"/>
      <c r="E604" s="190"/>
      <c r="F604" s="191"/>
      <c r="G604" s="876"/>
      <c r="H604" s="192"/>
      <c r="I604" s="253"/>
      <c r="J604" s="253"/>
      <c r="K604" s="38"/>
      <c r="L604" s="193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customHeight="1">
      <c r="A605" s="869" t="str">
        <f>IF(B605&lt;&gt;"",IF(AND(B605&gt;=_TM1,B605&lt;=_TM2,OR(TH!L605="1111",TH!M605="1111")),TH!D605,""),"")</f>
        <v/>
      </c>
      <c r="B605" s="36" t="str">
        <f t="shared" si="26"/>
        <v/>
      </c>
      <c r="C605" s="190"/>
      <c r="D605" s="190"/>
      <c r="E605" s="190"/>
      <c r="F605" s="191"/>
      <c r="G605" s="876"/>
      <c r="H605" s="192"/>
      <c r="I605" s="253"/>
      <c r="J605" s="253"/>
      <c r="K605" s="38"/>
      <c r="L605" s="193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customHeight="1">
      <c r="A606" s="869" t="str">
        <f>IF(B606&lt;&gt;"",IF(AND(B606&gt;=_TM1,B606&lt;=_TM2,OR(TH!L606="1111",TH!M606="1111")),TH!D606,""),"")</f>
        <v/>
      </c>
      <c r="B606" s="36" t="str">
        <f t="shared" si="26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customHeight="1">
      <c r="A607" s="869" t="str">
        <f>IF(B607&lt;&gt;"",IF(AND(B607&gt;=_TM1,B607&lt;=_TM2,OR(TH!L607="1111",TH!M607="1111")),TH!D607,""),"")</f>
        <v/>
      </c>
      <c r="B607" s="36" t="str">
        <f t="shared" si="26"/>
        <v/>
      </c>
      <c r="C607" s="190"/>
      <c r="D607" s="190"/>
      <c r="E607" s="190"/>
      <c r="F607" s="191"/>
      <c r="G607" s="876"/>
      <c r="H607" s="867"/>
      <c r="I607" s="253"/>
      <c r="J607" s="253"/>
      <c r="K607" s="595"/>
      <c r="L607" s="193"/>
      <c r="M607" s="193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customHeight="1">
      <c r="A608" s="869" t="str">
        <f>IF(B608&lt;&gt;"",IF(AND(B608&gt;=_TM1,B608&lt;=_TM2,OR(TH!L608="1111",TH!M608="1111")),TH!D608,""),"")</f>
        <v/>
      </c>
      <c r="B608" s="36" t="str">
        <f t="shared" si="26"/>
        <v/>
      </c>
      <c r="C608" s="190"/>
      <c r="D608" s="190"/>
      <c r="E608" s="190"/>
      <c r="F608" s="191"/>
      <c r="G608" s="876"/>
      <c r="H608" s="867"/>
      <c r="I608" s="253"/>
      <c r="J608" s="253"/>
      <c r="K608" s="595"/>
      <c r="L608" s="193"/>
      <c r="M608" s="193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28" ht="15.75" customHeight="1">
      <c r="A609" s="869" t="str">
        <f>IF(B609&lt;&gt;"",IF(AND(B609&gt;=_TM1,B609&lt;=_TM2,OR(TH!L609="1111",TH!M609="1111")),TH!D609,""),"")</f>
        <v/>
      </c>
      <c r="B609" s="36" t="str">
        <f t="shared" si="26"/>
        <v/>
      </c>
      <c r="C609" s="190"/>
      <c r="D609" s="190"/>
      <c r="E609" s="190"/>
      <c r="F609" s="191"/>
      <c r="G609" s="876"/>
      <c r="H609" s="192"/>
      <c r="I609" s="253"/>
      <c r="J609" s="253"/>
      <c r="K609" s="595"/>
      <c r="L609" s="193"/>
      <c r="M609" s="193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28" ht="15.75" customHeight="1">
      <c r="A610" s="869" t="str">
        <f>IF(B610&lt;&gt;"",IF(AND(B610&gt;=_TM1,B610&lt;=_TM2,OR(TH!L610="1111",TH!M610="1111")),TH!D610,""),"")</f>
        <v/>
      </c>
      <c r="B610" s="36" t="str">
        <f t="shared" si="26"/>
        <v/>
      </c>
      <c r="C610" s="190"/>
      <c r="D610" s="190"/>
      <c r="E610" s="190"/>
      <c r="F610" s="191"/>
      <c r="G610" s="876"/>
      <c r="H610" s="192"/>
      <c r="I610" s="253"/>
      <c r="J610" s="253"/>
      <c r="K610" s="595"/>
      <c r="L610" s="193"/>
      <c r="M610" s="193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</row>
    <row r="611" spans="1:28" ht="15.75" customHeight="1">
      <c r="A611" s="869" t="str">
        <f>IF(B611&lt;&gt;"",IF(AND(B611&gt;=_TM1,B611&lt;=_TM2,OR(TH!L611="1111",TH!M611="1111")),TH!D611,""),"")</f>
        <v/>
      </c>
      <c r="B611" s="36" t="str">
        <f t="shared" si="26"/>
        <v/>
      </c>
      <c r="C611" s="190"/>
      <c r="D611" s="190"/>
      <c r="E611" s="190"/>
      <c r="F611" s="188"/>
      <c r="G611" s="876"/>
      <c r="H611" s="192"/>
      <c r="I611" s="253"/>
      <c r="J611" s="253"/>
      <c r="K611" s="595"/>
      <c r="L611" s="193"/>
      <c r="M611" s="193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28" ht="15.75" customHeight="1">
      <c r="A612" s="869" t="str">
        <f>IF(B612&lt;&gt;"",IF(AND(B612&gt;=_TM1,B612&lt;=_TM2,OR(TH!L612="1111",TH!M612="1111")),TH!D612,""),"")</f>
        <v/>
      </c>
      <c r="B612" s="36" t="str">
        <f t="shared" si="26"/>
        <v/>
      </c>
      <c r="C612" s="190"/>
      <c r="D612" s="190"/>
      <c r="E612" s="190"/>
      <c r="F612" s="188"/>
      <c r="G612" s="876"/>
      <c r="H612" s="192"/>
      <c r="I612" s="253"/>
      <c r="J612" s="253"/>
      <c r="K612" s="595"/>
      <c r="L612" s="193"/>
      <c r="M612" s="193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</row>
    <row r="613" spans="1:28" ht="15.75" customHeight="1">
      <c r="A613" s="869" t="str">
        <f>IF(B613&lt;&gt;"",IF(AND(B613&gt;=_TM1,B613&lt;=_TM2,OR(TH!L613="1111",TH!M613="1111")),TH!D613,""),"")</f>
        <v/>
      </c>
      <c r="B613" s="36" t="str">
        <f t="shared" si="26"/>
        <v/>
      </c>
      <c r="C613" s="190"/>
      <c r="D613" s="190"/>
      <c r="E613" s="190"/>
      <c r="F613" s="188"/>
      <c r="G613" s="876"/>
      <c r="H613" s="192"/>
      <c r="I613" s="253"/>
      <c r="J613" s="253"/>
      <c r="K613" s="595"/>
      <c r="L613" s="193"/>
      <c r="M613" s="193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</row>
    <row r="614" spans="1:28" ht="15.75" customHeight="1">
      <c r="A614" s="869" t="str">
        <f>IF(B614&lt;&gt;"",IF(AND(B614&gt;=_TM1,B614&lt;=_TM2,OR(TH!L614="1111",TH!M614="1111")),TH!D614,""),"")</f>
        <v/>
      </c>
      <c r="B614" s="36" t="str">
        <f t="shared" si="26"/>
        <v/>
      </c>
      <c r="C614" s="190"/>
      <c r="D614" s="190"/>
      <c r="E614" s="190"/>
      <c r="F614" s="188"/>
      <c r="G614" s="876"/>
      <c r="H614" s="192"/>
      <c r="I614" s="253"/>
      <c r="J614" s="253"/>
      <c r="K614" s="595"/>
      <c r="L614" s="193"/>
      <c r="M614" s="193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</row>
    <row r="615" spans="1:28" ht="15.75" customHeight="1">
      <c r="A615" s="869" t="str">
        <f>IF(B615&lt;&gt;"",IF(AND(B615&gt;=_TM1,B615&lt;=_TM2,OR(TH!L615="1111",TH!M615="1111")),TH!D615,""),"")</f>
        <v/>
      </c>
      <c r="B615" s="36" t="str">
        <f t="shared" si="26"/>
        <v/>
      </c>
      <c r="C615" s="190"/>
      <c r="D615" s="190"/>
      <c r="E615" s="190"/>
      <c r="F615" s="191"/>
      <c r="G615" s="876"/>
      <c r="H615" s="192"/>
      <c r="I615" s="253"/>
      <c r="J615" s="253"/>
      <c r="K615" s="595"/>
      <c r="L615" s="193"/>
      <c r="M615" s="193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</row>
    <row r="616" spans="1:28" ht="15.75" customHeight="1">
      <c r="A616" s="869" t="str">
        <f>IF(B616&lt;&gt;"",IF(AND(B616&gt;=_TM1,B616&lt;=_TM2,OR(TH!L616="1111",TH!M616="1111")),TH!D616,""),"")</f>
        <v/>
      </c>
      <c r="B616" s="36" t="str">
        <f t="shared" si="26"/>
        <v/>
      </c>
      <c r="C616" s="190"/>
      <c r="D616" s="190"/>
      <c r="E616" s="190"/>
      <c r="F616" s="191"/>
      <c r="G616" s="876"/>
      <c r="H616" s="192"/>
      <c r="I616" s="253"/>
      <c r="J616" s="253"/>
      <c r="K616" s="595"/>
      <c r="L616" s="193"/>
      <c r="M616" s="193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</row>
    <row r="617" spans="1:28" ht="15.75" customHeight="1">
      <c r="A617" s="869" t="str">
        <f>IF(B617&lt;&gt;"",IF(AND(B617&gt;=_TM1,B617&lt;=_TM2,OR(TH!L617="1111",TH!M617="1111")),TH!D617,""),"")</f>
        <v/>
      </c>
      <c r="B617" s="36" t="str">
        <f t="shared" si="26"/>
        <v/>
      </c>
      <c r="C617" s="190"/>
      <c r="D617" s="190"/>
      <c r="E617" s="190"/>
      <c r="F617" s="191"/>
      <c r="G617" s="876"/>
      <c r="H617" s="192"/>
      <c r="I617" s="253"/>
      <c r="J617" s="253"/>
      <c r="K617" s="595"/>
      <c r="L617" s="193"/>
      <c r="M617" s="193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</row>
    <row r="618" spans="1:28" ht="15.75" customHeight="1">
      <c r="A618" s="869" t="str">
        <f>IF(B618&lt;&gt;"",IF(AND(B618&gt;=_TM1,B618&lt;=_TM2,OR(TH!L618="1111",TH!M618="1111")),TH!D618,""),"")</f>
        <v/>
      </c>
      <c r="B618" s="36" t="str">
        <f t="shared" si="26"/>
        <v/>
      </c>
      <c r="C618" s="190"/>
      <c r="D618" s="190"/>
      <c r="E618" s="190"/>
      <c r="F618" s="191"/>
      <c r="G618" s="876"/>
      <c r="H618" s="192"/>
      <c r="I618" s="253"/>
      <c r="J618" s="253"/>
      <c r="K618" s="595"/>
      <c r="L618" s="193"/>
      <c r="M618" s="193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</row>
    <row r="619" spans="1:28" ht="15.75" customHeight="1">
      <c r="A619" s="869" t="str">
        <f>IF(B619&lt;&gt;"",IF(AND(B619&gt;=_TM1,B619&lt;=_TM2,OR(TH!L619="1111",TH!M619="1111")),TH!D619,""),"")</f>
        <v/>
      </c>
      <c r="B619" s="36" t="str">
        <f t="shared" si="26"/>
        <v/>
      </c>
      <c r="C619" s="190"/>
      <c r="D619" s="190"/>
      <c r="E619" s="190"/>
      <c r="F619" s="191"/>
      <c r="G619" s="876"/>
      <c r="H619" s="805"/>
      <c r="I619" s="255"/>
      <c r="J619" s="253"/>
      <c r="K619" s="595"/>
      <c r="L619" s="193"/>
      <c r="M619" s="193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</row>
    <row r="620" spans="1:28" ht="15.75" customHeight="1">
      <c r="A620" s="869" t="str">
        <f>IF(B620&lt;&gt;"",IF(AND(B620&gt;=_TM1,B620&lt;=_TM2,OR(TH!L620="1111",TH!M620="1111")),TH!D620,""),"")</f>
        <v/>
      </c>
      <c r="B620" s="36" t="str">
        <f t="shared" si="26"/>
        <v/>
      </c>
      <c r="C620" s="190"/>
      <c r="D620" s="190"/>
      <c r="E620" s="190"/>
      <c r="F620" s="191"/>
      <c r="G620" s="876"/>
      <c r="H620" s="805"/>
      <c r="I620" s="253"/>
      <c r="J620" s="253"/>
      <c r="K620" s="595"/>
      <c r="L620" s="193"/>
      <c r="M620" s="193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</row>
    <row r="621" spans="1:28" ht="15.75" customHeight="1">
      <c r="A621" s="869" t="str">
        <f>IF(B621&lt;&gt;"",IF(AND(B621&gt;=_TM1,B621&lt;=_TM2,OR(TH!L621="1111",TH!M621="1111")),TH!D621,""),"")</f>
        <v/>
      </c>
      <c r="B621" s="36" t="str">
        <f t="shared" si="26"/>
        <v/>
      </c>
      <c r="C621" s="190"/>
      <c r="D621" s="190"/>
      <c r="E621" s="190"/>
      <c r="F621" s="191"/>
      <c r="G621" s="876"/>
      <c r="H621" s="192"/>
      <c r="I621" s="253"/>
      <c r="J621" s="253"/>
      <c r="K621" s="595"/>
      <c r="L621" s="193"/>
      <c r="M621" s="193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28" ht="15.75" customHeight="1">
      <c r="A622" s="869" t="str">
        <f>IF(B622&lt;&gt;"",IF(AND(B622&gt;=_TM1,B622&lt;=_TM2,OR(TH!L622="1111",TH!M622="1111")),TH!D622,""),"")</f>
        <v/>
      </c>
      <c r="B622" s="36" t="str">
        <f t="shared" si="26"/>
        <v/>
      </c>
      <c r="C622" s="190"/>
      <c r="D622" s="190"/>
      <c r="E622" s="190"/>
      <c r="F622" s="191"/>
      <c r="G622" s="876"/>
      <c r="H622" s="192"/>
      <c r="I622" s="254"/>
      <c r="J622" s="254"/>
      <c r="K622" s="595"/>
      <c r="L622" s="193"/>
      <c r="M622" s="193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28" ht="15.75" customHeight="1">
      <c r="A623" s="869" t="str">
        <f>IF(B623&lt;&gt;"",IF(AND(B623&gt;=_TM1,B623&lt;=_TM2,OR(TH!L623="1111",TH!M623="1111")),TH!D623,""),"")</f>
        <v/>
      </c>
      <c r="B623" s="36" t="str">
        <f t="shared" si="26"/>
        <v/>
      </c>
      <c r="C623" s="190"/>
      <c r="D623" s="190"/>
      <c r="E623" s="190"/>
      <c r="F623" s="188"/>
      <c r="G623" s="876"/>
      <c r="H623" s="192"/>
      <c r="I623" s="253"/>
      <c r="J623" s="253"/>
      <c r="K623" s="595"/>
      <c r="L623" s="193"/>
      <c r="M623" s="193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28" ht="15.75" customHeight="1">
      <c r="A624" s="869" t="str">
        <f>IF(B624&lt;&gt;"",IF(AND(B624&gt;=_TM1,B624&lt;=_TM2,OR(TH!L624="1111",TH!M624="1111")),TH!D624,""),"")</f>
        <v/>
      </c>
      <c r="B624" s="36" t="str">
        <f t="shared" si="26"/>
        <v/>
      </c>
      <c r="C624" s="190"/>
      <c r="D624" s="190"/>
      <c r="E624" s="190"/>
      <c r="F624" s="188"/>
      <c r="G624" s="876"/>
      <c r="H624" s="192"/>
      <c r="I624" s="254"/>
      <c r="J624" s="254"/>
      <c r="K624" s="595"/>
      <c r="L624" s="193"/>
      <c r="M624" s="193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customHeight="1">
      <c r="A625" s="869" t="str">
        <f>IF(B625&lt;&gt;"",IF(AND(B625&gt;=_TM1,B625&lt;=_TM2,OR(TH!L625="1111",TH!M625="1111")),TH!D625,""),"")</f>
        <v/>
      </c>
      <c r="B625" s="36" t="str">
        <f t="shared" si="26"/>
        <v/>
      </c>
      <c r="C625" s="190"/>
      <c r="D625" s="190"/>
      <c r="E625" s="190"/>
      <c r="F625" s="188"/>
      <c r="G625" s="876"/>
      <c r="H625" s="192"/>
      <c r="I625" s="254"/>
      <c r="J625" s="254"/>
      <c r="K625" s="595"/>
      <c r="L625" s="193"/>
      <c r="M625" s="193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customHeight="1">
      <c r="A626" s="869" t="str">
        <f>IF(B626&lt;&gt;"",IF(AND(B626&gt;=_TM1,B626&lt;=_TM2,OR(TH!L626="1111",TH!M626="1111")),TH!D626,""),"")</f>
        <v/>
      </c>
      <c r="B626" s="36" t="str">
        <f t="shared" si="26"/>
        <v/>
      </c>
      <c r="C626" s="190"/>
      <c r="D626" s="190"/>
      <c r="E626" s="190"/>
      <c r="F626" s="188"/>
      <c r="G626" s="876"/>
      <c r="H626" s="192"/>
      <c r="I626" s="253"/>
      <c r="J626" s="253"/>
      <c r="K626" s="595"/>
      <c r="L626" s="193"/>
      <c r="M626" s="193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customHeight="1">
      <c r="A627" s="869" t="str">
        <f>IF(B627&lt;&gt;"",IF(AND(B627&gt;=_TM1,B627&lt;=_TM2,OR(TH!L627="1111",TH!M627="1111")),TH!D627,""),"")</f>
        <v/>
      </c>
      <c r="B627" s="36" t="str">
        <f t="shared" si="26"/>
        <v/>
      </c>
      <c r="C627" s="190"/>
      <c r="D627" s="190"/>
      <c r="E627" s="190"/>
      <c r="F627" s="188"/>
      <c r="G627" s="876"/>
      <c r="H627" s="192"/>
      <c r="I627" s="254"/>
      <c r="J627" s="254"/>
      <c r="K627" s="595"/>
      <c r="L627" s="193"/>
      <c r="M627" s="193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customHeight="1">
      <c r="A628" s="869" t="str">
        <f>IF(B628&lt;&gt;"",IF(AND(B628&gt;=_TM1,B628&lt;=_TM2,OR(TH!L628="1111",TH!M628="1111")),TH!D628,""),"")</f>
        <v/>
      </c>
      <c r="B628" s="36" t="str">
        <f t="shared" si="26"/>
        <v/>
      </c>
      <c r="C628" s="190"/>
      <c r="D628" s="190"/>
      <c r="E628" s="190"/>
      <c r="F628" s="188"/>
      <c r="G628" s="876"/>
      <c r="H628" s="192"/>
      <c r="I628" s="253"/>
      <c r="J628" s="253"/>
      <c r="K628" s="595"/>
      <c r="L628" s="193"/>
      <c r="M628" s="193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customHeight="1">
      <c r="A629" s="869" t="str">
        <f>IF(B629&lt;&gt;"",IF(AND(B629&gt;=_TM1,B629&lt;=_TM2,OR(TH!L629="1111",TH!M629="1111")),TH!D629,""),"")</f>
        <v/>
      </c>
      <c r="B629" s="36" t="str">
        <f t="shared" ref="B629:B660" si="27">IF(C629&lt;&gt;"",MONTH(C629),"")</f>
        <v/>
      </c>
      <c r="C629" s="190"/>
      <c r="D629" s="190"/>
      <c r="E629" s="190"/>
      <c r="F629" s="188"/>
      <c r="G629" s="876"/>
      <c r="H629" s="192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customHeight="1">
      <c r="A630" s="869" t="str">
        <f>IF(B630&lt;&gt;"",IF(AND(B630&gt;=_TM1,B630&lt;=_TM2,OR(TH!L630="1111",TH!M630="1111")),TH!D630,""),"")</f>
        <v/>
      </c>
      <c r="B630" s="36" t="str">
        <f t="shared" si="27"/>
        <v/>
      </c>
      <c r="C630" s="190"/>
      <c r="D630" s="190"/>
      <c r="E630" s="190"/>
      <c r="F630" s="188"/>
      <c r="G630" s="876"/>
      <c r="H630" s="192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customHeight="1">
      <c r="A631" s="869" t="str">
        <f>IF(B631&lt;&gt;"",IF(AND(B631&gt;=_TM1,B631&lt;=_TM2,OR(TH!L631="1111",TH!M631="1111")),TH!D631,""),"")</f>
        <v/>
      </c>
      <c r="B631" s="36" t="str">
        <f t="shared" si="27"/>
        <v/>
      </c>
      <c r="C631" s="190"/>
      <c r="D631" s="190"/>
      <c r="E631" s="190"/>
      <c r="F631" s="188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customHeight="1">
      <c r="A632" s="869" t="str">
        <f>IF(B632&lt;&gt;"",IF(AND(B632&gt;=_TM1,B632&lt;=_TM2,OR(TH!L632="1111",TH!M632="1111")),TH!D632,""),"")</f>
        <v/>
      </c>
      <c r="B632" s="36" t="str">
        <f t="shared" si="27"/>
        <v/>
      </c>
      <c r="C632" s="190"/>
      <c r="D632" s="190"/>
      <c r="E632" s="190"/>
      <c r="F632" s="188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customHeight="1">
      <c r="A633" s="869" t="str">
        <f>IF(B633&lt;&gt;"",IF(AND(B633&gt;=_TM1,B633&lt;=_TM2,OR(TH!L633="1111",TH!M633="1111")),TH!D633,""),"")</f>
        <v/>
      </c>
      <c r="B633" s="36" t="str">
        <f t="shared" si="27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customHeight="1">
      <c r="A634" s="869" t="str">
        <f>IF(B634&lt;&gt;"",IF(AND(B634&gt;=_TM1,B634&lt;=_TM2,OR(TH!L634="1111",TH!M634="1111")),TH!D634,""),"")</f>
        <v/>
      </c>
      <c r="B634" s="36" t="str">
        <f t="shared" si="27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customHeight="1">
      <c r="A635" s="869" t="str">
        <f>IF(B635&lt;&gt;"",IF(AND(B635&gt;=_TM1,B635&lt;=_TM2,OR(TH!L635="1111",TH!M635="1111")),TH!D635,""),"")</f>
        <v/>
      </c>
      <c r="B635" s="36" t="str">
        <f t="shared" si="27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customHeight="1">
      <c r="A636" s="869" t="str">
        <f>IF(B636&lt;&gt;"",IF(AND(B636&gt;=_TM1,B636&lt;=_TM2,OR(TH!L636="1111",TH!M636="1111")),TH!D636,""),"")</f>
        <v/>
      </c>
      <c r="B636" s="36" t="str">
        <f t="shared" si="27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customHeight="1">
      <c r="A637" s="869" t="str">
        <f>IF(B637&lt;&gt;"",IF(AND(B637&gt;=_TM1,B637&lt;=_TM2,OR(TH!L637="1111",TH!M637="1111")),TH!D637,""),"")</f>
        <v/>
      </c>
      <c r="B637" s="36" t="str">
        <f t="shared" si="27"/>
        <v/>
      </c>
      <c r="C637" s="190"/>
      <c r="D637" s="190"/>
      <c r="E637" s="190"/>
      <c r="F637" s="188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customHeight="1">
      <c r="A638" s="869" t="str">
        <f>IF(B638&lt;&gt;"",IF(AND(B638&gt;=_TM1,B638&lt;=_TM2,OR(TH!L638="1111",TH!M638="1111")),TH!D638,""),"")</f>
        <v/>
      </c>
      <c r="B638" s="36" t="str">
        <f t="shared" si="27"/>
        <v/>
      </c>
      <c r="C638" s="190"/>
      <c r="D638" s="190"/>
      <c r="E638" s="190"/>
      <c r="F638" s="188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customHeight="1">
      <c r="A639" s="869" t="str">
        <f>IF(B639&lt;&gt;"",IF(AND(B639&gt;=_TM1,B639&lt;=_TM2,OR(TH!L639="1111",TH!M639="1111")),TH!D639,""),"")</f>
        <v/>
      </c>
      <c r="B639" s="36" t="str">
        <f t="shared" si="27"/>
        <v/>
      </c>
      <c r="C639" s="190"/>
      <c r="D639" s="190"/>
      <c r="E639" s="190"/>
      <c r="F639" s="191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customHeight="1">
      <c r="A640" s="869" t="str">
        <f>IF(B640&lt;&gt;"",IF(AND(B640&gt;=_TM1,B640&lt;=_TM2,OR(TH!L640="1111",TH!M640="1111")),TH!D640,""),"")</f>
        <v/>
      </c>
      <c r="B640" s="36" t="str">
        <f t="shared" si="27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customHeight="1">
      <c r="A641" s="869" t="str">
        <f>IF(B641&lt;&gt;"",IF(AND(B641&gt;=_TM1,B641&lt;=_TM2,OR(TH!L641="1111",TH!M641="1111")),TH!D641,""),"")</f>
        <v/>
      </c>
      <c r="B641" s="36" t="str">
        <f t="shared" si="27"/>
        <v/>
      </c>
      <c r="C641" s="190"/>
      <c r="D641" s="190"/>
      <c r="E641" s="190"/>
      <c r="F641" s="191"/>
      <c r="G641" s="876"/>
      <c r="H641" s="192"/>
      <c r="I641" s="253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customHeight="1">
      <c r="A642" s="869" t="str">
        <f>IF(B642&lt;&gt;"",IF(AND(B642&gt;=_TM1,B642&lt;=_TM2,OR(TH!L642="1111",TH!M642="1111")),TH!D642,""),"")</f>
        <v/>
      </c>
      <c r="B642" s="36" t="str">
        <f t="shared" si="27"/>
        <v/>
      </c>
      <c r="C642" s="190"/>
      <c r="D642" s="190"/>
      <c r="E642" s="190"/>
      <c r="F642" s="191"/>
      <c r="G642" s="876"/>
      <c r="H642" s="192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customHeight="1">
      <c r="A643" s="869" t="str">
        <f>IF(B643&lt;&gt;"",IF(AND(B643&gt;=_TM1,B643&lt;=_TM2,OR(TH!L643="1111",TH!M643="1111")),TH!D643,""),"")</f>
        <v/>
      </c>
      <c r="B643" s="36" t="str">
        <f t="shared" si="27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customHeight="1">
      <c r="A644" s="869" t="str">
        <f>IF(B644&lt;&gt;"",IF(AND(B644&gt;=_TM1,B644&lt;=_TM2,OR(TH!L644="1111",TH!M644="1111")),TH!D644,""),"")</f>
        <v/>
      </c>
      <c r="B644" s="36" t="str">
        <f t="shared" si="27"/>
        <v/>
      </c>
      <c r="C644" s="190"/>
      <c r="D644" s="190"/>
      <c r="E644" s="190"/>
      <c r="F644" s="191"/>
      <c r="G644" s="876"/>
      <c r="H644" s="192"/>
      <c r="I644" s="253"/>
      <c r="J644" s="253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customHeight="1">
      <c r="A645" s="869" t="str">
        <f>IF(B645&lt;&gt;"",IF(AND(B645&gt;=_TM1,B645&lt;=_TM2,OR(TH!L645="1111",TH!M645="1111")),TH!D645,""),"")</f>
        <v/>
      </c>
      <c r="B645" s="36" t="str">
        <f t="shared" si="27"/>
        <v/>
      </c>
      <c r="C645" s="190"/>
      <c r="D645" s="190"/>
      <c r="E645" s="190"/>
      <c r="F645" s="191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customHeight="1">
      <c r="A646" s="869" t="str">
        <f>IF(B646&lt;&gt;"",IF(AND(B646&gt;=_TM1,B646&lt;=_TM2,OR(TH!L646="1111",TH!M646="1111")),TH!D646,""),"")</f>
        <v/>
      </c>
      <c r="B646" s="36" t="str">
        <f t="shared" si="27"/>
        <v/>
      </c>
      <c r="C646" s="190"/>
      <c r="D646" s="190"/>
      <c r="E646" s="190"/>
      <c r="F646" s="191"/>
      <c r="G646" s="876"/>
      <c r="H646" s="192"/>
      <c r="I646" s="253"/>
      <c r="J646" s="253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customHeight="1">
      <c r="A647" s="869" t="str">
        <f>IF(B647&lt;&gt;"",IF(AND(B647&gt;=_TM1,B647&lt;=_TM2,OR(TH!L647="1111",TH!M647="1111")),TH!D647,""),"")</f>
        <v/>
      </c>
      <c r="B647" s="36" t="str">
        <f t="shared" si="27"/>
        <v/>
      </c>
      <c r="C647" s="190"/>
      <c r="D647" s="190"/>
      <c r="E647" s="190"/>
      <c r="F647" s="191"/>
      <c r="G647" s="876"/>
      <c r="H647" s="192"/>
      <c r="I647" s="253"/>
      <c r="J647" s="253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customHeight="1">
      <c r="A648" s="869" t="str">
        <f>IF(B648&lt;&gt;"",IF(AND(B648&gt;=_TM1,B648&lt;=_TM2,OR(TH!L648="1111",TH!M648="1111")),TH!D648,""),"")</f>
        <v/>
      </c>
      <c r="B648" s="36" t="str">
        <f t="shared" si="27"/>
        <v/>
      </c>
      <c r="C648" s="190"/>
      <c r="D648" s="190"/>
      <c r="E648" s="190"/>
      <c r="F648" s="191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customHeight="1">
      <c r="A649" s="869" t="str">
        <f>IF(B649&lt;&gt;"",IF(AND(B649&gt;=_TM1,B649&lt;=_TM2,OR(TH!L649="1111",TH!M649="1111")),TH!D649,""),"")</f>
        <v/>
      </c>
      <c r="B649" s="36" t="str">
        <f t="shared" si="27"/>
        <v/>
      </c>
      <c r="C649" s="190"/>
      <c r="D649" s="190"/>
      <c r="E649" s="190"/>
      <c r="F649" s="191"/>
      <c r="G649" s="876"/>
      <c r="H649" s="192"/>
      <c r="I649" s="253"/>
      <c r="J649" s="253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customHeight="1">
      <c r="A650" s="869" t="str">
        <f>IF(B650&lt;&gt;"",IF(AND(B650&gt;=_TM1,B650&lt;=_TM2,OR(TH!L650="1111",TH!M650="1111")),TH!D650,""),"")</f>
        <v/>
      </c>
      <c r="B650" s="36" t="str">
        <f t="shared" si="27"/>
        <v/>
      </c>
      <c r="C650" s="190"/>
      <c r="D650" s="190"/>
      <c r="E650" s="190"/>
      <c r="F650" s="188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customHeight="1">
      <c r="A651" s="869" t="str">
        <f>IF(B651&lt;&gt;"",IF(AND(B651&gt;=_TM1,B651&lt;=_TM2,OR(TH!L651="1111",TH!M651="1111")),TH!D651,""),"")</f>
        <v/>
      </c>
      <c r="B651" s="36" t="str">
        <f t="shared" si="27"/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customHeight="1">
      <c r="A652" s="869" t="str">
        <f>IF(B652&lt;&gt;"",IF(AND(B652&gt;=_TM1,B652&lt;=_TM2,OR(TH!L652="1111",TH!M652="1111")),TH!D652,""),"")</f>
        <v/>
      </c>
      <c r="B652" s="36" t="str">
        <f t="shared" si="27"/>
        <v/>
      </c>
      <c r="C652" s="190"/>
      <c r="D652" s="190"/>
      <c r="E652" s="190"/>
      <c r="F652" s="191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customHeight="1">
      <c r="A653" s="869" t="str">
        <f>IF(B653&lt;&gt;"",IF(AND(B653&gt;=_TM1,B653&lt;=_TM2,OR(TH!L653="1111",TH!M653="1111")),TH!D653,""),"")</f>
        <v/>
      </c>
      <c r="B653" s="36" t="str">
        <f t="shared" si="27"/>
        <v/>
      </c>
      <c r="C653" s="190"/>
      <c r="D653" s="190"/>
      <c r="E653" s="190"/>
      <c r="F653" s="191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customHeight="1">
      <c r="A654" s="869" t="str">
        <f>IF(B654&lt;&gt;"",IF(AND(B654&gt;=_TM1,B654&lt;=_TM2,OR(TH!L654="1111",TH!M654="1111")),TH!D654,""),"")</f>
        <v/>
      </c>
      <c r="B654" s="36" t="str">
        <f t="shared" si="27"/>
        <v/>
      </c>
      <c r="C654" s="190"/>
      <c r="D654" s="190"/>
      <c r="E654" s="190"/>
      <c r="F654" s="191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customHeight="1">
      <c r="A655" s="869" t="str">
        <f>IF(B655&lt;&gt;"",IF(AND(B655&gt;=_TM1,B655&lt;=_TM2,OR(TH!L655="1111",TH!M655="1111")),TH!D655,""),"")</f>
        <v/>
      </c>
      <c r="B655" s="36" t="str">
        <f t="shared" si="27"/>
        <v/>
      </c>
      <c r="C655" s="190"/>
      <c r="D655" s="190"/>
      <c r="E655" s="190"/>
      <c r="F655" s="191"/>
      <c r="G655" s="876"/>
      <c r="H655" s="867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customHeight="1">
      <c r="A656" s="869" t="str">
        <f>IF(B656&lt;&gt;"",IF(AND(B656&gt;=_TM1,B656&lt;=_TM2,OR(TH!L656="1111",TH!M656="1111")),TH!D656,""),"")</f>
        <v/>
      </c>
      <c r="B656" s="36" t="str">
        <f t="shared" si="27"/>
        <v/>
      </c>
      <c r="C656" s="190"/>
      <c r="D656" s="190"/>
      <c r="E656" s="190"/>
      <c r="F656" s="191"/>
      <c r="G656" s="876"/>
      <c r="H656" s="867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30" ht="15.75" customHeight="1">
      <c r="A657" s="869" t="str">
        <f>IF(B657&lt;&gt;"",IF(AND(B657&gt;=_TM1,B657&lt;=_TM2,OR(TH!L657="1111",TH!M657="1111")),TH!D657,""),"")</f>
        <v/>
      </c>
      <c r="B657" s="36" t="str">
        <f t="shared" si="27"/>
        <v/>
      </c>
      <c r="C657" s="190"/>
      <c r="D657" s="190"/>
      <c r="E657" s="190"/>
      <c r="F657" s="191"/>
      <c r="G657" s="876"/>
      <c r="H657" s="192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30" ht="15.75" customHeight="1">
      <c r="A658" s="869" t="str">
        <f>IF(B658&lt;&gt;"",IF(AND(B658&gt;=_TM1,B658&lt;=_TM2,OR(TH!L658="1111",TH!M658="1111")),TH!D658,""),"")</f>
        <v/>
      </c>
      <c r="B658" s="36" t="str">
        <f t="shared" si="27"/>
        <v/>
      </c>
      <c r="C658" s="190"/>
      <c r="D658" s="190"/>
      <c r="E658" s="190"/>
      <c r="F658" s="191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30" ht="15.75" customHeight="1">
      <c r="A659" s="869" t="str">
        <f>IF(B659&lt;&gt;"",IF(AND(B659&gt;=_TM1,B659&lt;=_TM2,OR(TH!L659="1111",TH!M659="1111")),TH!D659,""),"")</f>
        <v/>
      </c>
      <c r="B659" s="36" t="str">
        <f t="shared" si="27"/>
        <v/>
      </c>
      <c r="C659" s="190"/>
      <c r="D659" s="190"/>
      <c r="E659" s="190"/>
      <c r="F659" s="191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30" ht="15.75" customHeight="1">
      <c r="A660" s="869" t="str">
        <f>IF(B660&lt;&gt;"",IF(AND(B660&gt;=_TM1,B660&lt;=_TM2,OR(TH!L660="1111",TH!M660="1111")),TH!D660,""),"")</f>
        <v/>
      </c>
      <c r="B660" s="36" t="str">
        <f t="shared" si="27"/>
        <v/>
      </c>
      <c r="C660" s="190"/>
      <c r="D660" s="190"/>
      <c r="E660" s="190"/>
      <c r="F660" s="191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30" ht="15.75" customHeight="1">
      <c r="A661" s="869" t="str">
        <f>IF(B661&lt;&gt;"",IF(AND(B661&gt;=_TM1,B661&lt;=_TM2,OR(TH!L661="1111",TH!M661="1111")),TH!D661,""),"")</f>
        <v/>
      </c>
      <c r="B661" s="36" t="str">
        <f t="shared" ref="B661:B665" si="28">IF(C661&lt;&gt;"",MONTH(C661),"")</f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30" ht="15.75" customHeight="1">
      <c r="A662" s="869" t="str">
        <f>IF(B662&lt;&gt;"",IF(AND(B662&gt;=_TM1,B662&lt;=_TM2,OR(TH!L662="1111",TH!M662="1111")),TH!D662,""),"")</f>
        <v/>
      </c>
      <c r="B662" s="36" t="str">
        <f t="shared" si="28"/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30" ht="15.75" customHeight="1">
      <c r="A663" s="869" t="str">
        <f>IF(B663&lt;&gt;"",IF(AND(B663&gt;=_TM1,B663&lt;=_TM2,OR(TH!L663="1111",TH!M663="1111")),TH!D663,""),"")</f>
        <v/>
      </c>
      <c r="B663" s="36" t="str">
        <f t="shared" si="28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30" ht="15.75" customHeight="1">
      <c r="A664" s="869" t="str">
        <f>IF(B664&lt;&gt;"",IF(AND(B664&gt;=_TM1,B664&lt;=_TM2,OR(TH!L664="1111",TH!M664="1111")),TH!D664,""),"")</f>
        <v/>
      </c>
      <c r="B664" s="36" t="str">
        <f t="shared" si="28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30" ht="15.75" customHeight="1">
      <c r="A665" s="869" t="str">
        <f>IF(B665&lt;&gt;"",IF(AND(B665&gt;=_TM1,B665&lt;=_TM2,OR(TH!L665="1111",TH!M665="1111")),TH!D665,""),"")</f>
        <v/>
      </c>
      <c r="B665" s="36" t="str">
        <f t="shared" si="28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30" ht="15.75" customHeight="1">
      <c r="A666" s="869" t="str">
        <f>IF(B666&lt;&gt;"",IF(AND(B666&gt;=_TM1,B666&lt;=_TM2,OR(TH!L666="1111",TH!M666="1111")),TH!D666,""),"")</f>
        <v/>
      </c>
      <c r="B666" s="36" t="str">
        <f t="shared" ref="B666:B697" si="29">IF(C666&lt;&gt;"",MONTH(C666),"")</f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30" ht="15.75" customHeight="1">
      <c r="A667" s="869" t="str">
        <f>IF(B667&lt;&gt;"",IF(AND(B667&gt;=_TM1,B667&lt;=_TM2,OR(TH!L667="1111",TH!M667="1111")),TH!D667,""),"")</f>
        <v/>
      </c>
      <c r="B667" s="36" t="str">
        <f t="shared" si="29"/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30" ht="15.75" customHeight="1">
      <c r="A668" s="869" t="str">
        <f>IF(B668&lt;&gt;"",IF(AND(B668&gt;=_TM1,B668&lt;=_TM2,OR(TH!L668="1111",TH!M668="1111")),TH!D668,""),"")</f>
        <v/>
      </c>
      <c r="B668" s="36" t="str">
        <f t="shared" si="29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30" s="587" customFormat="1" ht="15.75" customHeight="1">
      <c r="A669" s="869" t="str">
        <f>IF(B669&lt;&gt;"",IF(AND(B669&gt;=_TM1,B669&lt;=_TM2,OR(TH!L669="1111",TH!M669="1111")),TH!D669,""),"")</f>
        <v/>
      </c>
      <c r="B669" s="36" t="str">
        <f t="shared" si="29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C669" s="205"/>
      <c r="AD669" s="205"/>
    </row>
    <row r="670" spans="1:30" s="587" customFormat="1" ht="15.75" customHeight="1">
      <c r="A670" s="869" t="str">
        <f>IF(B670&lt;&gt;"",IF(AND(B670&gt;=_TM1,B670&lt;=_TM2,OR(TH!L670="1111",TH!M670="1111")),TH!D670,""),"")</f>
        <v/>
      </c>
      <c r="B670" s="36" t="str">
        <f t="shared" si="29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C670" s="205"/>
      <c r="AD670" s="205"/>
    </row>
    <row r="671" spans="1:30" s="587" customFormat="1" ht="15.75" customHeight="1">
      <c r="A671" s="869" t="str">
        <f>IF(B671&lt;&gt;"",IF(AND(B671&gt;=_TM1,B671&lt;=_TM2,OR(TH!L671="1111",TH!M671="1111")),TH!D671,""),"")</f>
        <v/>
      </c>
      <c r="B671" s="36" t="str">
        <f t="shared" si="29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C671" s="205"/>
      <c r="AD671" s="205"/>
    </row>
    <row r="672" spans="1:30" s="587" customFormat="1" ht="15.75" customHeight="1">
      <c r="A672" s="869" t="str">
        <f>IF(B672&lt;&gt;"",IF(AND(B672&gt;=_TM1,B672&lt;=_TM2,OR(TH!L672="1111",TH!M672="1111")),TH!D672,""),"")</f>
        <v/>
      </c>
      <c r="B672" s="36" t="str">
        <f t="shared" si="29"/>
        <v/>
      </c>
      <c r="C672" s="190"/>
      <c r="D672" s="190"/>
      <c r="E672" s="190"/>
      <c r="F672" s="191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C672" s="205"/>
      <c r="AD672" s="205"/>
    </row>
    <row r="673" spans="1:30" s="587" customFormat="1" ht="15.75" customHeight="1">
      <c r="A673" s="869" t="str">
        <f>IF(B673&lt;&gt;"",IF(AND(B673&gt;=_TM1,B673&lt;=_TM2,OR(TH!L673="1111",TH!M673="1111")),TH!D673,""),"")</f>
        <v/>
      </c>
      <c r="B673" s="36" t="str">
        <f t="shared" si="29"/>
        <v/>
      </c>
      <c r="C673" s="190"/>
      <c r="D673" s="190"/>
      <c r="E673" s="190"/>
      <c r="F673" s="191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C673" s="205"/>
      <c r="AD673" s="205"/>
    </row>
    <row r="674" spans="1:30" s="587" customFormat="1" ht="15.75" customHeight="1">
      <c r="A674" s="869" t="str">
        <f>IF(B674&lt;&gt;"",IF(AND(B674&gt;=_TM1,B674&lt;=_TM2,OR(TH!L674="1111",TH!M674="1111")),TH!D674,""),"")</f>
        <v/>
      </c>
      <c r="B674" s="36" t="str">
        <f t="shared" si="29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C674" s="205"/>
      <c r="AD674" s="205"/>
    </row>
    <row r="675" spans="1:30" s="587" customFormat="1" ht="15.75" customHeight="1">
      <c r="A675" s="869" t="str">
        <f>IF(B675&lt;&gt;"",IF(AND(B675&gt;=_TM1,B675&lt;=_TM2,OR(TH!L675="1111",TH!M675="1111")),TH!D675,""),"")</f>
        <v/>
      </c>
      <c r="B675" s="36" t="str">
        <f t="shared" si="29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C675" s="205"/>
      <c r="AD675" s="205"/>
    </row>
    <row r="676" spans="1:30" s="587" customFormat="1" ht="15.75" customHeight="1">
      <c r="A676" s="869" t="str">
        <f>IF(B676&lt;&gt;"",IF(AND(B676&gt;=_TM1,B676&lt;=_TM2,OR(TH!L676="1111",TH!M676="1111")),TH!D676,""),"")</f>
        <v/>
      </c>
      <c r="B676" s="36" t="str">
        <f t="shared" si="29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C676" s="205"/>
      <c r="AD676" s="205"/>
    </row>
    <row r="677" spans="1:30" s="587" customFormat="1" ht="15.75" customHeight="1">
      <c r="A677" s="869" t="str">
        <f>IF(B677&lt;&gt;"",IF(AND(B677&gt;=_TM1,B677&lt;=_TM2,OR(TH!L677="1111",TH!M677="1111")),TH!D677,""),"")</f>
        <v/>
      </c>
      <c r="B677" s="36" t="str">
        <f t="shared" si="29"/>
        <v/>
      </c>
      <c r="C677" s="190"/>
      <c r="D677" s="190"/>
      <c r="E677" s="190"/>
      <c r="F677" s="191"/>
      <c r="G677" s="876"/>
      <c r="H677" s="192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C677" s="205"/>
      <c r="AD677" s="205"/>
    </row>
    <row r="678" spans="1:30" s="587" customFormat="1" ht="15.75" customHeight="1">
      <c r="A678" s="869" t="str">
        <f>IF(B678&lt;&gt;"",IF(AND(B678&gt;=_TM1,B678&lt;=_TM2,OR(TH!L678="1111",TH!M678="1111")),TH!D678,""),"")</f>
        <v/>
      </c>
      <c r="B678" s="36" t="str">
        <f t="shared" si="29"/>
        <v/>
      </c>
      <c r="C678" s="190"/>
      <c r="D678" s="190"/>
      <c r="E678" s="190"/>
      <c r="F678" s="191"/>
      <c r="G678" s="876"/>
      <c r="H678" s="192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C678" s="205"/>
      <c r="AD678" s="205"/>
    </row>
    <row r="679" spans="1:30" s="587" customFormat="1" ht="15.75" customHeight="1">
      <c r="A679" s="869" t="str">
        <f>IF(B679&lt;&gt;"",IF(AND(B679&gt;=_TM1,B679&lt;=_TM2,OR(TH!L679="1111",TH!M679="1111")),TH!D679,""),"")</f>
        <v/>
      </c>
      <c r="B679" s="36" t="str">
        <f t="shared" si="29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C679" s="205"/>
      <c r="AD679" s="205"/>
    </row>
    <row r="680" spans="1:30" s="587" customFormat="1" ht="15.75" customHeight="1">
      <c r="A680" s="869" t="str">
        <f>IF(B680&lt;&gt;"",IF(AND(B680&gt;=_TM1,B680&lt;=_TM2,OR(TH!L680="1111",TH!M680="1111")),TH!D680,""),"")</f>
        <v/>
      </c>
      <c r="B680" s="36" t="str">
        <f t="shared" si="29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C680" s="205"/>
      <c r="AD680" s="205"/>
    </row>
    <row r="681" spans="1:30" s="587" customFormat="1" ht="15.75" customHeight="1">
      <c r="A681" s="869" t="str">
        <f>IF(B681&lt;&gt;"",IF(AND(B681&gt;=_TM1,B681&lt;=_TM2,OR(TH!L681="1111",TH!M681="1111")),TH!D681,""),"")</f>
        <v/>
      </c>
      <c r="B681" s="36" t="str">
        <f t="shared" si="29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C681" s="205"/>
      <c r="AD681" s="205"/>
    </row>
    <row r="682" spans="1:30" ht="15.75" customHeight="1">
      <c r="A682" s="869" t="str">
        <f>IF(B682&lt;&gt;"",IF(AND(B682&gt;=_TM1,B682&lt;=_TM2,OR(TH!L682="1111",TH!M682="1111")),TH!D682,""),"")</f>
        <v/>
      </c>
      <c r="B682" s="36" t="str">
        <f t="shared" si="29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B682" s="587"/>
    </row>
    <row r="683" spans="1:30" ht="15.75" customHeight="1">
      <c r="A683" s="869" t="str">
        <f>IF(B683&lt;&gt;"",IF(AND(B683&gt;=_TM1,B683&lt;=_TM2,OR(TH!L683="1111",TH!M683="1111")),TH!D683,""),"")</f>
        <v/>
      </c>
      <c r="B683" s="36" t="str">
        <f t="shared" si="29"/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30" s="587" customFormat="1" ht="15.75" customHeight="1">
      <c r="A684" s="869" t="str">
        <f>IF(B684&lt;&gt;"",IF(AND(B684&gt;=_TM1,B684&lt;=_TM2,OR(TH!L684="1111",TH!M684="1111")),TH!D684,""),"")</f>
        <v/>
      </c>
      <c r="B684" s="36" t="str">
        <f t="shared" si="29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C684" s="205"/>
      <c r="AD684" s="205"/>
    </row>
    <row r="685" spans="1:30" s="587" customFormat="1" ht="15.75" customHeight="1">
      <c r="A685" s="869" t="str">
        <f>IF(B685&lt;&gt;"",IF(AND(B685&gt;=_TM1,B685&lt;=_TM2,OR(TH!L685="1111",TH!M685="1111")),TH!D685,""),"")</f>
        <v/>
      </c>
      <c r="B685" s="36" t="str">
        <f t="shared" si="29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C685" s="205"/>
      <c r="AD685" s="205"/>
    </row>
    <row r="686" spans="1:30" s="587" customFormat="1" ht="15.75" customHeight="1">
      <c r="A686" s="869" t="str">
        <f>IF(B686&lt;&gt;"",IF(AND(B686&gt;=_TM1,B686&lt;=_TM2,OR(TH!L686="1111",TH!M686="1111")),TH!D686,""),"")</f>
        <v/>
      </c>
      <c r="B686" s="36" t="str">
        <f t="shared" si="29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C686" s="205"/>
      <c r="AD686" s="205"/>
    </row>
    <row r="687" spans="1:30" s="587" customFormat="1" ht="15.75" customHeight="1">
      <c r="A687" s="869" t="str">
        <f>IF(B687&lt;&gt;"",IF(AND(B687&gt;=_TM1,B687&lt;=_TM2,OR(TH!L687="1111",TH!M687="1111")),TH!D687,""),"")</f>
        <v/>
      </c>
      <c r="B687" s="36" t="str">
        <f t="shared" si="29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C687" s="205"/>
      <c r="AD687" s="205"/>
    </row>
    <row r="688" spans="1:30" s="587" customFormat="1" ht="15.75" customHeight="1">
      <c r="A688" s="869" t="str">
        <f>IF(B688&lt;&gt;"",IF(AND(B688&gt;=_TM1,B688&lt;=_TM2,OR(TH!L688="1111",TH!M688="1111")),TH!D688,""),"")</f>
        <v/>
      </c>
      <c r="B688" s="36" t="str">
        <f t="shared" si="29"/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C688" s="205"/>
      <c r="AD688" s="205"/>
    </row>
    <row r="689" spans="1:30" ht="15.75" customHeight="1">
      <c r="A689" s="869" t="str">
        <f>IF(B689&lt;&gt;"",IF(AND(B689&gt;=_TM1,B689&lt;=_TM2,OR(TH!L689="1111",TH!M689="1111")),TH!D689,""),"")</f>
        <v/>
      </c>
      <c r="B689" s="36" t="str">
        <f t="shared" si="29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B689" s="587"/>
    </row>
    <row r="690" spans="1:30" ht="15.75" customHeight="1">
      <c r="A690" s="869" t="str">
        <f>IF(B690&lt;&gt;"",IF(AND(B690&gt;=_TM1,B690&lt;=_TM2,OR(TH!L690="1111",TH!M690="1111")),TH!D690,""),"")</f>
        <v/>
      </c>
      <c r="B690" s="36" t="str">
        <f t="shared" si="29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ht="15.75" customHeight="1">
      <c r="A691" s="869" t="str">
        <f>IF(B691&lt;&gt;"",IF(AND(B691&gt;=_TM1,B691&lt;=_TM2,OR(TH!L691="1111",TH!M691="1111")),TH!D691,""),"")</f>
        <v/>
      </c>
      <c r="B691" s="36" t="str">
        <f t="shared" si="29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B691" s="587"/>
    </row>
    <row r="692" spans="1:30" ht="15.75" customHeight="1">
      <c r="A692" s="869" t="str">
        <f>IF(B692&lt;&gt;"",IF(AND(B692&gt;=_TM1,B692&lt;=_TM2,OR(TH!L692="1111",TH!M692="1111")),TH!D692,""),"")</f>
        <v/>
      </c>
      <c r="B692" s="36" t="str">
        <f t="shared" si="29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B692" s="587"/>
    </row>
    <row r="693" spans="1:30" s="587" customFormat="1" ht="15.75" customHeight="1">
      <c r="A693" s="869" t="str">
        <f>IF(B693&lt;&gt;"",IF(AND(B693&gt;=_TM1,B693&lt;=_TM2,OR(TH!L693="1111",TH!M693="1111")),TH!D693,""),"")</f>
        <v/>
      </c>
      <c r="B693" s="36" t="str">
        <f t="shared" si="29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C693" s="205"/>
      <c r="AD693" s="205"/>
    </row>
    <row r="694" spans="1:30" s="587" customFormat="1" ht="15.75" customHeight="1">
      <c r="A694" s="869" t="str">
        <f>IF(B694&lt;&gt;"",IF(AND(B694&gt;=_TM1,B694&lt;=_TM2,OR(TH!L694="1111",TH!M694="1111")),TH!D694,""),"")</f>
        <v/>
      </c>
      <c r="B694" s="36" t="str">
        <f t="shared" si="29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customHeight="1">
      <c r="A695" s="869" t="str">
        <f>IF(B695&lt;&gt;"",IF(AND(B695&gt;=_TM1,B695&lt;=_TM2,OR(TH!L695="1111",TH!M695="1111")),TH!D695,""),"")</f>
        <v/>
      </c>
      <c r="B695" s="36" t="str">
        <f t="shared" si="29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customHeight="1">
      <c r="A696" s="869" t="str">
        <f>IF(B696&lt;&gt;"",IF(AND(B696&gt;=_TM1,B696&lt;=_TM2,OR(TH!L696="1111",TH!M696="1111")),TH!D696,""),"")</f>
        <v/>
      </c>
      <c r="B696" s="36" t="str">
        <f t="shared" si="29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customHeight="1">
      <c r="A697" s="869" t="str">
        <f>IF(B697&lt;&gt;"",IF(AND(B697&gt;=_TM1,B697&lt;=_TM2,OR(TH!L697="1111",TH!M697="1111")),TH!D697,""),"")</f>
        <v/>
      </c>
      <c r="B697" s="36" t="str">
        <f t="shared" si="29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customHeight="1">
      <c r="A698" s="869" t="str">
        <f>IF(B698&lt;&gt;"",IF(AND(B698&gt;=_TM1,B698&lt;=_TM2,OR(TH!L698="1111",TH!M698="1111")),TH!D698,""),"")</f>
        <v/>
      </c>
      <c r="B698" s="36" t="str">
        <f t="shared" ref="B698:B729" si="30">IF(C698&lt;&gt;"",MONTH(C698),"")</f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customHeight="1">
      <c r="A699" s="869" t="str">
        <f>IF(B699&lt;&gt;"",IF(AND(B699&gt;=_TM1,B699&lt;=_TM2,OR(TH!L699="1111",TH!M699="1111")),TH!D699,""),"")</f>
        <v/>
      </c>
      <c r="B699" s="36" t="str">
        <f t="shared" si="30"/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customHeight="1">
      <c r="A700" s="869" t="str">
        <f>IF(B700&lt;&gt;"",IF(AND(B700&gt;=_TM1,B700&lt;=_TM2,OR(TH!L700="1111",TH!M700="1111")),TH!D700,""),"")</f>
        <v/>
      </c>
      <c r="B700" s="36" t="str">
        <f t="shared" si="30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customHeight="1">
      <c r="A701" s="869" t="str">
        <f>IF(B701&lt;&gt;"",IF(AND(B701&gt;=_TM1,B701&lt;=_TM2,OR(TH!L701="1111",TH!M701="1111")),TH!D701,""),"")</f>
        <v/>
      </c>
      <c r="B701" s="36" t="str">
        <f t="shared" si="30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customHeight="1">
      <c r="A702" s="869" t="str">
        <f>IF(B702&lt;&gt;"",IF(AND(B702&gt;=_TM1,B702&lt;=_TM2,OR(TH!L702="1111",TH!M702="1111")),TH!D702,""),"")</f>
        <v/>
      </c>
      <c r="B702" s="36" t="str">
        <f t="shared" si="30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customHeight="1">
      <c r="A703" s="869" t="str">
        <f>IF(B703&lt;&gt;"",IF(AND(B703&gt;=_TM1,B703&lt;=_TM2,OR(TH!L703="1111",TH!M703="1111")),TH!D703,""),"")</f>
        <v/>
      </c>
      <c r="B703" s="36" t="str">
        <f t="shared" si="30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s="587" customFormat="1" ht="15.75" customHeight="1">
      <c r="A704" s="869" t="str">
        <f>IF(B704&lt;&gt;"",IF(AND(B704&gt;=_TM1,B704&lt;=_TM2,OR(TH!L704="1111",TH!M704="1111")),TH!D704,""),"")</f>
        <v/>
      </c>
      <c r="B704" s="36" t="str">
        <f t="shared" si="30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C704" s="205"/>
      <c r="AD704" s="205"/>
    </row>
    <row r="705" spans="1:30" s="587" customFormat="1" ht="15.75" customHeight="1">
      <c r="A705" s="869" t="str">
        <f>IF(B705&lt;&gt;"",IF(AND(B705&gt;=_TM1,B705&lt;=_TM2,OR(TH!L705="1111",TH!M705="1111")),TH!D705,""),"")</f>
        <v/>
      </c>
      <c r="B705" s="36" t="str">
        <f t="shared" si="30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C705" s="205"/>
      <c r="AD705" s="205"/>
    </row>
    <row r="706" spans="1:30" s="587" customFormat="1" ht="15.75" customHeight="1">
      <c r="A706" s="869" t="str">
        <f>IF(B706&lt;&gt;"",IF(AND(B706&gt;=_TM1,B706&lt;=_TM2,OR(TH!L706="1111",TH!M706="1111")),TH!D706,""),"")</f>
        <v/>
      </c>
      <c r="B706" s="36" t="str">
        <f t="shared" si="30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customHeight="1">
      <c r="A707" s="869" t="str">
        <f>IF(B707&lt;&gt;"",IF(AND(B707&gt;=_TM1,B707&lt;=_TM2,OR(TH!L707="1111",TH!M707="1111")),TH!D707,""),"")</f>
        <v/>
      </c>
      <c r="B707" s="36" t="str">
        <f t="shared" si="30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customHeight="1">
      <c r="A708" s="869" t="str">
        <f>IF(B708&lt;&gt;"",IF(AND(B708&gt;=_TM1,B708&lt;=_TM2,OR(TH!L708="1111",TH!M708="1111")),TH!D708,""),"")</f>
        <v/>
      </c>
      <c r="B708" s="36" t="str">
        <f t="shared" si="30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customHeight="1">
      <c r="A709" s="869" t="str">
        <f>IF(B709&lt;&gt;"",IF(AND(B709&gt;=_TM1,B709&lt;=_TM2,OR(TH!L709="1111",TH!M709="1111")),TH!D709,""),"")</f>
        <v/>
      </c>
      <c r="B709" s="36" t="str">
        <f t="shared" si="30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customHeight="1">
      <c r="A710" s="869" t="str">
        <f>IF(B710&lt;&gt;"",IF(AND(B710&gt;=_TM1,B710&lt;=_TM2,OR(TH!L710="1111",TH!M710="1111")),TH!D710,""),"")</f>
        <v/>
      </c>
      <c r="B710" s="36" t="str">
        <f t="shared" si="30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s="587" customFormat="1" ht="15.75" customHeight="1">
      <c r="A711" s="869" t="str">
        <f>IF(B711&lt;&gt;"",IF(AND(B711&gt;=_TM1,B711&lt;=_TM2,OR(TH!L711="1111",TH!M711="1111")),TH!D711,""),"")</f>
        <v/>
      </c>
      <c r="B711" s="36" t="str">
        <f t="shared" si="30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C711" s="205"/>
      <c r="AD711" s="205"/>
    </row>
    <row r="712" spans="1:30" s="587" customFormat="1" ht="15.75" customHeight="1">
      <c r="A712" s="869" t="str">
        <f>IF(B712&lt;&gt;"",IF(AND(B712&gt;=_TM1,B712&lt;=_TM2,OR(TH!L712="1111",TH!M712="1111")),TH!D712,""),"")</f>
        <v/>
      </c>
      <c r="B712" s="36" t="str">
        <f t="shared" si="30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C712" s="205"/>
      <c r="AD712" s="205"/>
    </row>
    <row r="713" spans="1:30" s="587" customFormat="1" ht="15.75" customHeight="1">
      <c r="A713" s="869" t="str">
        <f>IF(B713&lt;&gt;"",IF(AND(B713&gt;=_TM1,B713&lt;=_TM2,OR(TH!L713="1111",TH!M713="1111")),TH!D713,""),"")</f>
        <v/>
      </c>
      <c r="B713" s="36" t="str">
        <f t="shared" si="30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C713" s="205"/>
      <c r="AD713" s="205"/>
    </row>
    <row r="714" spans="1:30" s="587" customFormat="1" ht="15.75" customHeight="1">
      <c r="A714" s="869" t="str">
        <f>IF(B714&lt;&gt;"",IF(AND(B714&gt;=_TM1,B714&lt;=_TM2,OR(TH!L714="1111",TH!M714="1111")),TH!D714,""),"")</f>
        <v/>
      </c>
      <c r="B714" s="36" t="str">
        <f t="shared" si="30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C714" s="205"/>
      <c r="AD714" s="205"/>
    </row>
    <row r="715" spans="1:30" s="587" customFormat="1" ht="15.75" customHeight="1">
      <c r="A715" s="869" t="str">
        <f>IF(B715&lt;&gt;"",IF(AND(B715&gt;=_TM1,B715&lt;=_TM2,OR(TH!L715="1111",TH!M715="1111")),TH!D715,""),"")</f>
        <v/>
      </c>
      <c r="B715" s="36" t="str">
        <f t="shared" si="30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customHeight="1">
      <c r="A716" s="869" t="str">
        <f>IF(B716&lt;&gt;"",IF(AND(B716&gt;=_TM1,B716&lt;=_TM2,OR(TH!L716="1111",TH!M716="1111")),TH!D716,""),"")</f>
        <v/>
      </c>
      <c r="B716" s="36" t="str">
        <f t="shared" si="30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customHeight="1">
      <c r="A717" s="869" t="str">
        <f>IF(B717&lt;&gt;"",IF(AND(B717&gt;=_TM1,B717&lt;=_TM2,OR(TH!L717="1111",TH!M717="1111")),TH!D717,""),"")</f>
        <v/>
      </c>
      <c r="B717" s="36" t="str">
        <f t="shared" si="30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ht="15.75" customHeight="1">
      <c r="A718" s="869" t="str">
        <f>IF(B718&lt;&gt;"",IF(AND(B718&gt;=_TM1,B718&lt;=_TM2,OR(TH!L718="1111",TH!M718="1111")),TH!D718,""),"")</f>
        <v/>
      </c>
      <c r="B718" s="36" t="str">
        <f t="shared" si="30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B718" s="587"/>
    </row>
    <row r="719" spans="1:30" ht="15.75" customHeight="1">
      <c r="A719" s="869" t="str">
        <f>IF(B719&lt;&gt;"",IF(AND(B719&gt;=_TM1,B719&lt;=_TM2,OR(TH!L719="1111",TH!M719="1111")),TH!D719,""),"")</f>
        <v/>
      </c>
      <c r="B719" s="36" t="str">
        <f t="shared" si="30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B719" s="587"/>
    </row>
    <row r="720" spans="1:30" s="587" customFormat="1" ht="15.75" customHeight="1">
      <c r="A720" s="869" t="str">
        <f>IF(B720&lt;&gt;"",IF(AND(B720&gt;=_TM1,B720&lt;=_TM2,OR(TH!L720="1111",TH!M720="1111")),TH!D720,""),"")</f>
        <v/>
      </c>
      <c r="B720" s="36" t="str">
        <f t="shared" si="30"/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C720" s="205"/>
      <c r="AD720" s="205"/>
    </row>
    <row r="721" spans="1:30" s="587" customFormat="1" ht="15.75" customHeight="1">
      <c r="A721" s="869" t="str">
        <f>IF(B721&lt;&gt;"",IF(AND(B721&gt;=_TM1,B721&lt;=_TM2,OR(TH!L721="1111",TH!M721="1111")),TH!D721,""),"")</f>
        <v/>
      </c>
      <c r="B721" s="36" t="str">
        <f t="shared" si="30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customHeight="1">
      <c r="A722" s="869" t="str">
        <f>IF(B722&lt;&gt;"",IF(AND(B722&gt;=_TM1,B722&lt;=_TM2,OR(TH!L722="1111",TH!M722="1111")),TH!D722,""),"")</f>
        <v/>
      </c>
      <c r="B722" s="36" t="str">
        <f t="shared" si="30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customHeight="1">
      <c r="A723" s="869" t="str">
        <f>IF(B723&lt;&gt;"",IF(AND(B723&gt;=_TM1,B723&lt;=_TM2,OR(TH!L723="1111",TH!M723="1111")),TH!D723,""),"")</f>
        <v/>
      </c>
      <c r="B723" s="36" t="str">
        <f t="shared" si="30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customHeight="1">
      <c r="A724" s="869" t="str">
        <f>IF(B724&lt;&gt;"",IF(AND(B724&gt;=_TM1,B724&lt;=_TM2,OR(TH!L724="1111",TH!M724="1111")),TH!D724,""),"")</f>
        <v/>
      </c>
      <c r="B724" s="36" t="str">
        <f t="shared" si="30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ht="15.75" customHeight="1">
      <c r="A725" s="869" t="str">
        <f>IF(B725&lt;&gt;"",IF(AND(B725&gt;=_TM1,B725&lt;=_TM2,OR(TH!L725="1111",TH!M725="1111")),TH!D725,""),"")</f>
        <v/>
      </c>
      <c r="B725" s="36" t="str">
        <f t="shared" si="30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B725" s="587"/>
    </row>
    <row r="726" spans="1:30" ht="15.75" customHeight="1">
      <c r="A726" s="869" t="str">
        <f>IF(B726&lt;&gt;"",IF(AND(B726&gt;=_TM1,B726&lt;=_TM2,OR(TH!L726="1111",TH!M726="1111")),TH!D726,""),"")</f>
        <v/>
      </c>
      <c r="B726" s="36" t="str">
        <f t="shared" si="30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B726" s="587"/>
    </row>
    <row r="727" spans="1:30" ht="15.75" customHeight="1">
      <c r="A727" s="869" t="str">
        <f>IF(B727&lt;&gt;"",IF(AND(B727&gt;=_TM1,B727&lt;=_TM2,OR(TH!L727="1111",TH!M727="1111")),TH!D727,""),"")</f>
        <v/>
      </c>
      <c r="B727" s="36" t="str">
        <f t="shared" si="30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B727" s="587"/>
    </row>
    <row r="728" spans="1:30" s="587" customFormat="1" ht="15.75" customHeight="1">
      <c r="A728" s="869" t="str">
        <f>IF(B728&lt;&gt;"",IF(AND(B728&gt;=_TM1,B728&lt;=_TM2,OR(TH!L728="1111",TH!M728="1111")),TH!D728,""),"")</f>
        <v/>
      </c>
      <c r="B728" s="36" t="str">
        <f t="shared" si="30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C728" s="205"/>
      <c r="AD728" s="205"/>
    </row>
    <row r="729" spans="1:30" s="587" customFormat="1" ht="15.75" customHeight="1">
      <c r="A729" s="869" t="str">
        <f>IF(B729&lt;&gt;"",IF(AND(B729&gt;=_TM1,B729&lt;=_TM2,OR(TH!L729="1111",TH!M729="1111")),TH!D729,""),"")</f>
        <v/>
      </c>
      <c r="B729" s="36" t="str">
        <f t="shared" si="30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customHeight="1">
      <c r="A730" s="869" t="str">
        <f>IF(B730&lt;&gt;"",IF(AND(B730&gt;=_TM1,B730&lt;=_TM2,OR(TH!L730="1111",TH!M730="1111")),TH!D730,""),"")</f>
        <v/>
      </c>
      <c r="B730" s="36" t="str">
        <f t="shared" ref="B730:B736" si="31">IF(C730&lt;&gt;"",MONTH(C730),"")</f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customHeight="1">
      <c r="A731" s="869" t="str">
        <f>IF(B731&lt;&gt;"",IF(AND(B731&gt;=_TM1,B731&lt;=_TM2,OR(TH!L731="1111",TH!M731="1111")),TH!D731,""),"")</f>
        <v/>
      </c>
      <c r="B731" s="36" t="str">
        <f t="shared" si="31"/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customHeight="1">
      <c r="A732" s="869" t="str">
        <f>IF(B732&lt;&gt;"",IF(AND(B732&gt;=_TM1,B732&lt;=_TM2,OR(TH!L732="1111",TH!M732="1111")),TH!D732,""),"")</f>
        <v/>
      </c>
      <c r="B732" s="36" t="str">
        <f t="shared" si="31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customHeight="1">
      <c r="A733" s="869" t="str">
        <f>IF(B733&lt;&gt;"",IF(AND(B733&gt;=_TM1,B733&lt;=_TM2,OR(TH!L733="1111",TH!M733="1111")),TH!D733,""),"")</f>
        <v/>
      </c>
      <c r="B733" s="36" t="str">
        <f t="shared" si="31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customHeight="1">
      <c r="A734" s="869" t="str">
        <f>IF(B734&lt;&gt;"",IF(AND(B734&gt;=_TM1,B734&lt;=_TM2,OR(TH!L734="1111",TH!M734="1111")),TH!D734,""),"")</f>
        <v/>
      </c>
      <c r="B734" s="36" t="str">
        <f t="shared" si="31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customHeight="1">
      <c r="A735" s="869" t="str">
        <f>IF(B735&lt;&gt;"",IF(AND(B735&gt;=_TM1,B735&lt;=_TM2,OR(TH!L735="1111",TH!M735="1111")),TH!D735,""),"")</f>
        <v/>
      </c>
      <c r="B735" s="36" t="str">
        <f t="shared" si="31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customHeight="1">
      <c r="A736" s="869" t="str">
        <f>IF(B736&lt;&gt;"",IF(AND(B736&gt;=_TM1,B736&lt;=_TM2,OR(TH!L736="1111",TH!M736="1111")),TH!D736,""),"")</f>
        <v/>
      </c>
      <c r="B736" s="36" t="str">
        <f t="shared" si="31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customHeight="1">
      <c r="A737" s="869" t="str">
        <f>IF(B737&lt;&gt;"",IF(AND(B737&gt;=_TM1,B737&lt;=_TM2,OR(TH!L737="1111",TH!M737="1111")),TH!D737,""),"")</f>
        <v/>
      </c>
      <c r="B737" s="36" t="str">
        <f t="shared" ref="B737" si="32">IF(C737&lt;&gt;"",MONTH(C737),"")</f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customHeight="1">
      <c r="A738" s="869" t="str">
        <f>IF(B738&lt;&gt;"",IF(AND(B738&gt;=_TM1,B738&lt;=_TM2,OR(TH!L738="1111",TH!M738="1111")),TH!D738,""),"")</f>
        <v/>
      </c>
      <c r="B738" s="36" t="str">
        <f t="shared" ref="B738:B746" si="33">IF(C738&lt;&gt;"",MONTH(C738),"")</f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customHeight="1">
      <c r="A739" s="869" t="str">
        <f>IF(B739&lt;&gt;"",IF(AND(B739&gt;=_TM1,B739&lt;=_TM2,OR(TH!L739="1111",TH!M739="1111")),TH!D739,""),"")</f>
        <v/>
      </c>
      <c r="B739" s="36" t="str">
        <f t="shared" si="33"/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s="587" customFormat="1" ht="15.75" customHeight="1">
      <c r="A740" s="869" t="str">
        <f>IF(B740&lt;&gt;"",IF(AND(B740&gt;=_TM1,B740&lt;=_TM2,OR(TH!L740="1111",TH!M740="1111")),TH!D740,""),"")</f>
        <v/>
      </c>
      <c r="B740" s="36" t="str">
        <f t="shared" si="33"/>
        <v/>
      </c>
      <c r="C740" s="190"/>
      <c r="D740" s="190"/>
      <c r="E740" s="190"/>
      <c r="F740" s="191"/>
      <c r="G740" s="876"/>
      <c r="H740" s="867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C740" s="205"/>
      <c r="AD740" s="205"/>
    </row>
    <row r="741" spans="1:30" s="587" customFormat="1" ht="15.75" customHeight="1">
      <c r="A741" s="869" t="str">
        <f>IF(B741&lt;&gt;"",IF(AND(B741&gt;=_TM1,B741&lt;=_TM2,OR(TH!L741="1111",TH!M741="1111")),TH!D741,""),"")</f>
        <v/>
      </c>
      <c r="B741" s="36" t="str">
        <f t="shared" si="33"/>
        <v/>
      </c>
      <c r="C741" s="190"/>
      <c r="D741" s="190"/>
      <c r="E741" s="190"/>
      <c r="F741" s="191"/>
      <c r="G741" s="876"/>
      <c r="H741" s="867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C741" s="205"/>
      <c r="AD741" s="205"/>
    </row>
    <row r="742" spans="1:30" s="587" customFormat="1" ht="15.75" customHeight="1">
      <c r="A742" s="869" t="str">
        <f>IF(B742&lt;&gt;"",IF(AND(B742&gt;=_TM1,B742&lt;=_TM2,OR(TH!L742="1111",TH!M742="1111")),TH!D742,""),"")</f>
        <v/>
      </c>
      <c r="B742" s="36" t="str">
        <f t="shared" si="33"/>
        <v/>
      </c>
      <c r="C742" s="190"/>
      <c r="D742" s="190"/>
      <c r="E742" s="190"/>
      <c r="F742" s="191"/>
      <c r="G742" s="876"/>
      <c r="H742" s="805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customHeight="1">
      <c r="A743" s="869" t="str">
        <f>IF(B743&lt;&gt;"",IF(AND(B743&gt;=_TM1,B743&lt;=_TM2,OR(TH!L743="1111",TH!M743="1111")),TH!D743,""),"")</f>
        <v/>
      </c>
      <c r="B743" s="36" t="str">
        <f t="shared" si="33"/>
        <v/>
      </c>
      <c r="C743" s="190"/>
      <c r="D743" s="190"/>
      <c r="E743" s="190"/>
      <c r="F743" s="191"/>
      <c r="G743" s="876"/>
      <c r="H743" s="805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customHeight="1">
      <c r="A744" s="869" t="str">
        <f>IF(B744&lt;&gt;"",IF(AND(B744&gt;=_TM1,B744&lt;=_TM2,OR(TH!L744="1111",TH!M744="1111")),TH!D744,""),"")</f>
        <v/>
      </c>
      <c r="B744" s="36" t="str">
        <f t="shared" si="33"/>
        <v/>
      </c>
      <c r="C744" s="190"/>
      <c r="D744" s="190"/>
      <c r="E744" s="190"/>
      <c r="F744" s="191"/>
      <c r="G744" s="876"/>
      <c r="H744" s="192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customHeight="1">
      <c r="A745" s="869" t="str">
        <f>IF(B745&lt;&gt;"",IF(AND(B745&gt;=_TM1,B745&lt;=_TM2,OR(TH!L745="1111",TH!M745="1111")),TH!D745,""),"")</f>
        <v/>
      </c>
      <c r="B745" s="36" t="str">
        <f t="shared" si="33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customHeight="1">
      <c r="A746" s="869" t="str">
        <f>IF(B746&lt;&gt;"",IF(AND(B746&gt;=_TM1,B746&lt;=_TM2,OR(TH!L746="1111",TH!M746="1111")),TH!D746,""),"")</f>
        <v/>
      </c>
      <c r="B746" s="36" t="str">
        <f t="shared" si="33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s="587" customFormat="1" ht="15.75" customHeight="1">
      <c r="A747" s="869" t="str">
        <f>IF(B747&lt;&gt;"",IF(AND(B747&gt;=_TM1,B747&lt;=_TM2,OR(TH!L747="1111",TH!M747="1111")),TH!D747,""),"")</f>
        <v/>
      </c>
      <c r="B747" s="36" t="str">
        <f t="shared" ref="B747:B759" si="34">IF(C747&lt;&gt;"",MONTH(C747),"")</f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C747" s="205"/>
      <c r="AD747" s="205"/>
    </row>
    <row r="748" spans="1:30" s="587" customFormat="1" ht="15.75" customHeight="1">
      <c r="A748" s="869" t="str">
        <f>IF(B748&lt;&gt;"",IF(AND(B748&gt;=_TM1,B748&lt;=_TM2,OR(TH!L748="1111",TH!M748="1111")),TH!D748,""),"")</f>
        <v/>
      </c>
      <c r="B748" s="36" t="str">
        <f t="shared" si="34"/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C748" s="205"/>
      <c r="AD748" s="205"/>
    </row>
    <row r="749" spans="1:30" s="587" customFormat="1" ht="15.75" customHeight="1">
      <c r="A749" s="869" t="str">
        <f>IF(B749&lt;&gt;"",IF(AND(B749&gt;=_TM1,B749&lt;=_TM2,OR(TH!L749="1111",TH!M749="1111")),TH!D749,""),"")</f>
        <v/>
      </c>
      <c r="B749" s="36" t="str">
        <f t="shared" si="34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C749" s="205"/>
      <c r="AD749" s="205"/>
    </row>
    <row r="750" spans="1:30" s="587" customFormat="1" ht="15.75" customHeight="1">
      <c r="A750" s="869" t="str">
        <f>IF(B750&lt;&gt;"",IF(AND(B750&gt;=_TM1,B750&lt;=_TM2,OR(TH!L750="1111",TH!M750="1111")),TH!D750,""),"")</f>
        <v/>
      </c>
      <c r="B750" s="36" t="str">
        <f t="shared" si="34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customHeight="1">
      <c r="A751" s="869" t="str">
        <f>IF(B751&lt;&gt;"",IF(AND(B751&gt;=_TM1,B751&lt;=_TM2,OR(TH!L751="1111",TH!M751="1111")),TH!D751,""),"")</f>
        <v/>
      </c>
      <c r="B751" s="36" t="str">
        <f t="shared" si="34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customHeight="1">
      <c r="A752" s="869" t="str">
        <f>IF(B752&lt;&gt;"",IF(AND(B752&gt;=_TM1,B752&lt;=_TM2,OR(TH!L752="1111",TH!M752="1111")),TH!D752,""),"")</f>
        <v/>
      </c>
      <c r="B752" s="36" t="str">
        <f t="shared" si="34"/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customHeight="1">
      <c r="A753" s="869" t="str">
        <f>IF(B753&lt;&gt;"",IF(AND(B753&gt;=_TM1,B753&lt;=_TM2,OR(TH!L753="1111",TH!M753="1111")),TH!D753,""),"")</f>
        <v/>
      </c>
      <c r="B753" s="36" t="str">
        <f t="shared" si="34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customHeight="1">
      <c r="A754" s="869" t="str">
        <f>IF(B754&lt;&gt;"",IF(AND(B754&gt;=_TM1,B754&lt;=_TM2,OR(TH!L754="1111",TH!M754="1111")),TH!D754,""),"")</f>
        <v/>
      </c>
      <c r="B754" s="36" t="str">
        <f t="shared" si="34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customHeight="1">
      <c r="A755" s="869" t="str">
        <f>IF(B755&lt;&gt;"",IF(AND(B755&gt;=_TM1,B755&lt;=_TM2,OR(TH!L755="1111",TH!M755="1111")),TH!D755,""),"")</f>
        <v/>
      </c>
      <c r="B755" s="36" t="str">
        <f t="shared" si="34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customHeight="1">
      <c r="A756" s="869" t="str">
        <f>IF(B756&lt;&gt;"",IF(AND(B756&gt;=_TM1,B756&lt;=_TM2,OR(TH!L756="1111",TH!M756="1111")),TH!D756,""),"")</f>
        <v/>
      </c>
      <c r="B756" s="36" t="str">
        <f t="shared" si="34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customHeight="1">
      <c r="A757" s="869" t="str">
        <f>IF(B757&lt;&gt;"",IF(AND(B757&gt;=_TM1,B757&lt;=_TM2,OR(TH!L757="1111",TH!M757="1111")),TH!D757,""),"")</f>
        <v/>
      </c>
      <c r="B757" s="36" t="str">
        <f t="shared" si="34"/>
        <v/>
      </c>
      <c r="C757" s="190"/>
      <c r="D757" s="190"/>
      <c r="E757" s="190"/>
      <c r="F757" s="188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customHeight="1">
      <c r="A758" s="869" t="str">
        <f>IF(B758&lt;&gt;"",IF(AND(B758&gt;=_TM1,B758&lt;=_TM2,OR(TH!L758="1111",TH!M758="1111")),TH!D758,""),"")</f>
        <v/>
      </c>
      <c r="B758" s="36" t="str">
        <f t="shared" si="34"/>
        <v/>
      </c>
      <c r="C758" s="190"/>
      <c r="D758" s="190"/>
      <c r="E758" s="190"/>
      <c r="F758" s="188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ht="15.75" customHeight="1">
      <c r="A759" s="869" t="str">
        <f>IF(B759&lt;&gt;"",IF(AND(B759&gt;=_TM1,B759&lt;=_TM2,OR(TH!L759="1111",TH!M759="1111")),TH!D759,""),"")</f>
        <v/>
      </c>
      <c r="B759" s="36" t="str">
        <f t="shared" si="34"/>
        <v/>
      </c>
      <c r="C759" s="190"/>
      <c r="D759" s="190"/>
      <c r="E759" s="190"/>
      <c r="F759" s="191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B759" s="587"/>
    </row>
    <row r="760" spans="1:30" ht="15.75" customHeight="1">
      <c r="A760" s="869" t="str">
        <f>IF(B760&lt;&gt;"",IF(AND(B760&gt;=_TM1,B760&lt;=_TM2,OR(TH!L760="1111",TH!M760="1111")),TH!D760,""),"")</f>
        <v/>
      </c>
      <c r="B760" s="36" t="str">
        <f t="shared" ref="B760:B761" si="35">IF(C760&lt;&gt;"",MONTH(C760),"")</f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B760" s="587"/>
    </row>
    <row r="761" spans="1:30" s="587" customFormat="1" ht="15.75" customHeight="1">
      <c r="A761" s="869" t="str">
        <f>IF(B761&lt;&gt;"",IF(AND(B761&gt;=_TM1,B761&lt;=_TM2,OR(TH!L761="1111",TH!M761="1111")),TH!D761,""),"")</f>
        <v/>
      </c>
      <c r="B761" s="36" t="str">
        <f t="shared" si="35"/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C761" s="205"/>
      <c r="AD761" s="205"/>
    </row>
    <row r="762" spans="1:30" s="587" customFormat="1" ht="15.75" customHeight="1">
      <c r="A762" s="869" t="str">
        <f>IF(B762&lt;&gt;"",IF(AND(B762&gt;=_TM1,B762&lt;=_TM2,OR(TH!L762="1111",TH!M762="1111")),TH!D762,""),"")</f>
        <v/>
      </c>
      <c r="B762" s="36" t="str">
        <f t="shared" ref="B762:B793" si="36">IF(C762&lt;&gt;"",MONTH(C762),"")</f>
        <v/>
      </c>
      <c r="C762" s="190"/>
      <c r="D762" s="190"/>
      <c r="E762" s="190"/>
      <c r="F762" s="191"/>
      <c r="G762" s="876"/>
      <c r="H762" s="192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customHeight="1">
      <c r="A763" s="869" t="str">
        <f>IF(B763&lt;&gt;"",IF(AND(B763&gt;=_TM1,B763&lt;=_TM2,OR(TH!L763="1111",TH!M763="1111")),TH!D763,""),"")</f>
        <v/>
      </c>
      <c r="B763" s="36" t="str">
        <f t="shared" si="36"/>
        <v/>
      </c>
      <c r="C763" s="190"/>
      <c r="D763" s="190"/>
      <c r="E763" s="190"/>
      <c r="F763" s="191"/>
      <c r="G763" s="876"/>
      <c r="H763" s="192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customHeight="1">
      <c r="A764" s="869" t="str">
        <f>IF(B764&lt;&gt;"",IF(AND(B764&gt;=_TM1,B764&lt;=_TM2,OR(TH!L764="1111",TH!M764="1111")),TH!D764,""),"")</f>
        <v/>
      </c>
      <c r="B764" s="36" t="str">
        <f t="shared" si="36"/>
        <v/>
      </c>
      <c r="C764" s="190"/>
      <c r="D764" s="183"/>
      <c r="E764" s="190"/>
      <c r="F764" s="188"/>
      <c r="G764" s="876"/>
      <c r="H764" s="192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ht="15.75" customHeight="1">
      <c r="A765" s="869" t="str">
        <f>IF(B765&lt;&gt;"",IF(AND(B765&gt;=_TM1,B765&lt;=_TM2,OR(TH!L765="1111",TH!M765="1111")),TH!D765,""),"")</f>
        <v/>
      </c>
      <c r="B765" s="36" t="str">
        <f t="shared" si="36"/>
        <v/>
      </c>
      <c r="C765" s="190"/>
      <c r="D765" s="190"/>
      <c r="E765" s="190"/>
      <c r="F765" s="191"/>
      <c r="G765" s="876"/>
      <c r="H765" s="192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B765" s="587"/>
    </row>
    <row r="766" spans="1:30" ht="15.75" customHeight="1">
      <c r="A766" s="869" t="str">
        <f>IF(B766&lt;&gt;"",IF(AND(B766&gt;=_TM1,B766&lt;=_TM2,OR(TH!L766="1111",TH!M766="1111")),TH!D766,""),"")</f>
        <v/>
      </c>
      <c r="B766" s="36" t="str">
        <f t="shared" si="36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B766" s="587"/>
    </row>
    <row r="767" spans="1:30" ht="15.75" customHeight="1">
      <c r="A767" s="869" t="str">
        <f>IF(B767&lt;&gt;"",IF(AND(B767&gt;=_TM1,B767&lt;=_TM2,OR(TH!L767="1111",TH!M767="1111")),TH!D767,""),"")</f>
        <v/>
      </c>
      <c r="B767" s="36" t="str">
        <f t="shared" si="36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B767" s="587"/>
    </row>
    <row r="768" spans="1:30" s="587" customFormat="1" ht="15.75" customHeight="1">
      <c r="A768" s="869" t="str">
        <f>IF(B768&lt;&gt;"",IF(AND(B768&gt;=_TM1,B768&lt;=_TM2,OR(TH!L768="1111",TH!M768="1111")),TH!D768,""),"")</f>
        <v/>
      </c>
      <c r="B768" s="36" t="str">
        <f t="shared" si="36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C768" s="205"/>
      <c r="AD768" s="205"/>
    </row>
    <row r="769" spans="1:30" s="587" customFormat="1" ht="15.75" customHeight="1">
      <c r="A769" s="869" t="str">
        <f>IF(B769&lt;&gt;"",IF(AND(B769&gt;=_TM1,B769&lt;=_TM2,OR(TH!L769="1111",TH!M769="1111")),TH!D769,""),"")</f>
        <v/>
      </c>
      <c r="B769" s="36" t="str">
        <f t="shared" si="36"/>
        <v/>
      </c>
      <c r="C769" s="190"/>
      <c r="D769" s="183"/>
      <c r="E769" s="190"/>
      <c r="F769" s="40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customHeight="1">
      <c r="A770" s="869" t="str">
        <f>IF(B770&lt;&gt;"",IF(AND(B770&gt;=_TM1,B770&lt;=_TM2,OR(TH!L770="1111",TH!M770="1111")),TH!D770,""),"")</f>
        <v/>
      </c>
      <c r="B770" s="36" t="str">
        <f t="shared" si="36"/>
        <v/>
      </c>
      <c r="C770" s="190"/>
      <c r="D770" s="190"/>
      <c r="E770" s="190"/>
      <c r="F770" s="191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customHeight="1">
      <c r="A771" s="869" t="str">
        <f>IF(B771&lt;&gt;"",IF(AND(B771&gt;=_TM1,B771&lt;=_TM2,OR(TH!L771="1111",TH!M771="1111")),TH!D771,""),"")</f>
        <v/>
      </c>
      <c r="B771" s="36" t="str">
        <f t="shared" si="36"/>
        <v/>
      </c>
      <c r="C771" s="190"/>
      <c r="D771" s="183"/>
      <c r="E771" s="190"/>
      <c r="F771" s="188"/>
      <c r="G771" s="876"/>
      <c r="H771" s="192"/>
      <c r="I771" s="256"/>
      <c r="J771" s="256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customHeight="1">
      <c r="A772" s="869" t="str">
        <f>IF(B772&lt;&gt;"",IF(AND(B772&gt;=_TM1,B772&lt;=_TM2,OR(TH!L772="1111",TH!M772="1111")),TH!D772,""),"")</f>
        <v/>
      </c>
      <c r="B772" s="36" t="str">
        <f t="shared" si="36"/>
        <v/>
      </c>
      <c r="C772" s="190"/>
      <c r="D772" s="190"/>
      <c r="E772" s="190"/>
      <c r="F772" s="191"/>
      <c r="G772" s="876"/>
      <c r="H772" s="192"/>
      <c r="I772" s="253"/>
      <c r="J772" s="253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customHeight="1">
      <c r="A773" s="869" t="str">
        <f>IF(B773&lt;&gt;"",IF(AND(B773&gt;=_TM1,B773&lt;=_TM2,OR(TH!L773="1111",TH!M773="1111")),TH!D773,""),"")</f>
        <v/>
      </c>
      <c r="B773" s="36" t="str">
        <f t="shared" si="36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customHeight="1">
      <c r="A774" s="869" t="str">
        <f>IF(B774&lt;&gt;"",IF(AND(B774&gt;=_TM1,B774&lt;=_TM2,OR(TH!L774="1111",TH!M774="1111")),TH!D774,""),"")</f>
        <v/>
      </c>
      <c r="B774" s="36" t="str">
        <f t="shared" si="36"/>
        <v/>
      </c>
      <c r="C774" s="190"/>
      <c r="D774" s="183"/>
      <c r="E774" s="190"/>
      <c r="F774" s="188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</row>
    <row r="775" spans="1:30" s="587" customFormat="1" ht="15.75" customHeight="1">
      <c r="A775" s="869" t="str">
        <f>IF(B775&lt;&gt;"",IF(AND(B775&gt;=_TM1,B775&lt;=_TM2,OR(TH!L775="1111",TH!M775="1111")),TH!D775,""),"")</f>
        <v/>
      </c>
      <c r="B775" s="36" t="str">
        <f t="shared" si="36"/>
        <v/>
      </c>
      <c r="C775" s="190"/>
      <c r="D775" s="190"/>
      <c r="E775" s="190"/>
      <c r="F775" s="191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  <c r="AC775" s="205"/>
      <c r="AD775" s="205"/>
    </row>
    <row r="776" spans="1:30" s="587" customFormat="1" ht="15.75" customHeight="1">
      <c r="A776" s="869" t="str">
        <f>IF(B776&lt;&gt;"",IF(AND(B776&gt;=_TM1,B776&lt;=_TM2,OR(TH!L776="1111",TH!M776="1111")),TH!D776,""),"")</f>
        <v/>
      </c>
      <c r="B776" s="36" t="str">
        <f t="shared" si="36"/>
        <v/>
      </c>
      <c r="C776" s="190"/>
      <c r="D776" s="183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</row>
    <row r="777" spans="1:30" s="587" customFormat="1" ht="15.75" customHeight="1">
      <c r="A777" s="869" t="str">
        <f>IF(B777&lt;&gt;"",IF(AND(B777&gt;=_TM1,B777&lt;=_TM2,OR(TH!L777="1111",TH!M777="1111")),TH!D777,""),"")</f>
        <v/>
      </c>
      <c r="B777" s="36" t="str">
        <f t="shared" si="36"/>
        <v/>
      </c>
      <c r="C777" s="190"/>
      <c r="D777" s="190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  <c r="AD777" s="205"/>
    </row>
    <row r="778" spans="1:30" s="587" customFormat="1" ht="15.75" customHeight="1">
      <c r="A778" s="869" t="str">
        <f>IF(B778&lt;&gt;"",IF(AND(B778&gt;=_TM1,B778&lt;=_TM2,OR(TH!L778="1111",TH!M778="1111")),TH!D778,""),"")</f>
        <v/>
      </c>
      <c r="B778" s="36" t="str">
        <f t="shared" si="36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customHeight="1">
      <c r="A779" s="869" t="str">
        <f>IF(B779&lt;&gt;"",IF(AND(B779&gt;=_TM1,B779&lt;=_TM2,OR(TH!L779="1111",TH!M779="1111")),TH!D779,""),"")</f>
        <v/>
      </c>
      <c r="B779" s="36" t="str">
        <f t="shared" si="36"/>
        <v/>
      </c>
      <c r="C779" s="190"/>
      <c r="D779" s="190"/>
      <c r="E779" s="190"/>
      <c r="F779" s="191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customHeight="1">
      <c r="A780" s="869" t="str">
        <f>IF(B780&lt;&gt;"",IF(AND(B780&gt;=_TM1,B780&lt;=_TM2,OR(TH!L780="1111",TH!M780="1111")),TH!D780,""),"")</f>
        <v/>
      </c>
      <c r="B780" s="36" t="str">
        <f t="shared" si="36"/>
        <v/>
      </c>
      <c r="C780" s="190"/>
      <c r="D780" s="190"/>
      <c r="E780" s="190"/>
      <c r="F780" s="191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s="587" customFormat="1" ht="15.75" customHeight="1">
      <c r="A781" s="869" t="str">
        <f>IF(B781&lt;&gt;"",IF(AND(B781&gt;=_TM1,B781&lt;=_TM2,OR(TH!L781="1111",TH!M781="1111")),TH!D781,""),"")</f>
        <v/>
      </c>
      <c r="B781" s="36" t="str">
        <f t="shared" si="36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C781" s="205"/>
      <c r="AD781" s="205"/>
    </row>
    <row r="782" spans="1:30" s="587" customFormat="1" ht="15.75" customHeight="1">
      <c r="A782" s="869" t="str">
        <f>IF(B782&lt;&gt;"",IF(AND(B782&gt;=_TM1,B782&lt;=_TM2,OR(TH!L782="1111",TH!M782="1111")),TH!D782,""),"")</f>
        <v/>
      </c>
      <c r="B782" s="36" t="str">
        <f t="shared" si="36"/>
        <v/>
      </c>
      <c r="C782" s="190"/>
      <c r="D782" s="183"/>
      <c r="E782" s="190"/>
      <c r="F782" s="188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C782" s="205"/>
      <c r="AD782" s="205"/>
    </row>
    <row r="783" spans="1:30" s="587" customFormat="1" ht="15.75" customHeight="1">
      <c r="A783" s="869" t="str">
        <f>IF(B783&lt;&gt;"",IF(AND(B783&gt;=_TM1,B783&lt;=_TM2,OR(TH!L783="1111",TH!M783="1111")),TH!D783,""),"")</f>
        <v/>
      </c>
      <c r="B783" s="36" t="str">
        <f t="shared" si="36"/>
        <v/>
      </c>
      <c r="C783" s="190"/>
      <c r="D783" s="183"/>
      <c r="E783" s="190"/>
      <c r="F783" s="191"/>
      <c r="G783" s="876"/>
      <c r="H783" s="192"/>
      <c r="I783" s="254"/>
      <c r="J783" s="254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</row>
    <row r="784" spans="1:30" s="587" customFormat="1" ht="15.75" customHeight="1">
      <c r="A784" s="869" t="str">
        <f>IF(B784&lt;&gt;"",IF(AND(B784&gt;=_TM1,B784&lt;=_TM2,OR(TH!L784="1111",TH!M784="1111")),TH!D784,""),"")</f>
        <v/>
      </c>
      <c r="B784" s="36" t="str">
        <f t="shared" si="36"/>
        <v/>
      </c>
      <c r="C784" s="190"/>
      <c r="D784" s="183"/>
      <c r="E784" s="190"/>
      <c r="F784" s="188"/>
      <c r="G784" s="876"/>
      <c r="H784" s="192"/>
      <c r="I784" s="254"/>
      <c r="J784" s="254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</row>
    <row r="785" spans="1:30" s="587" customFormat="1" ht="15.75" customHeight="1">
      <c r="A785" s="869" t="str">
        <f>IF(B785&lt;&gt;"",IF(AND(B785&gt;=_TM1,B785&lt;=_TM2,OR(TH!L785="1111",TH!M785="1111")),TH!D785,""),"")</f>
        <v/>
      </c>
      <c r="B785" s="36" t="str">
        <f t="shared" si="36"/>
        <v/>
      </c>
      <c r="C785" s="190"/>
      <c r="D785" s="190"/>
      <c r="E785" s="190"/>
      <c r="F785" s="191"/>
      <c r="G785" s="876"/>
      <c r="H785" s="192"/>
      <c r="I785" s="253"/>
      <c r="J785" s="253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  <c r="AC785" s="205"/>
      <c r="AD785" s="205"/>
    </row>
    <row r="786" spans="1:30" s="587" customFormat="1" ht="15.75" customHeight="1">
      <c r="A786" s="869" t="str">
        <f>IF(B786&lt;&gt;"",IF(AND(B786&gt;=_TM1,B786&lt;=_TM2,OR(TH!L786="1111",TH!M786="1111")),TH!D786,""),"")</f>
        <v/>
      </c>
      <c r="B786" s="36" t="str">
        <f t="shared" si="36"/>
        <v/>
      </c>
      <c r="C786" s="190"/>
      <c r="D786" s="190"/>
      <c r="E786" s="190"/>
      <c r="F786" s="191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s="587" customFormat="1" ht="15.75" customHeight="1">
      <c r="A787" s="869" t="str">
        <f>IF(B787&lt;&gt;"",IF(AND(B787&gt;=_TM1,B787&lt;=_TM2,OR(TH!L787="1111",TH!M787="1111")),TH!D787,""),"")</f>
        <v/>
      </c>
      <c r="B787" s="36" t="str">
        <f t="shared" si="36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C787" s="205"/>
      <c r="AD787" s="205"/>
    </row>
    <row r="788" spans="1:30" s="587" customFormat="1" ht="15.75" customHeight="1">
      <c r="A788" s="869" t="str">
        <f>IF(B788&lt;&gt;"",IF(AND(B788&gt;=_TM1,B788&lt;=_TM2,OR(TH!L788="1111",TH!M788="1111")),TH!D788,""),"")</f>
        <v/>
      </c>
      <c r="B788" s="36" t="str">
        <f t="shared" si="36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C788" s="205"/>
      <c r="AD788" s="205"/>
    </row>
    <row r="789" spans="1:30" s="587" customFormat="1" ht="15.75" customHeight="1">
      <c r="A789" s="869" t="str">
        <f>IF(B789&lt;&gt;"",IF(AND(B789&gt;=_TM1,B789&lt;=_TM2,OR(TH!L789="1111",TH!M789="1111")),TH!D789,""),"")</f>
        <v/>
      </c>
      <c r="B789" s="36" t="str">
        <f t="shared" si="36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C789" s="205"/>
      <c r="AD789" s="205"/>
    </row>
    <row r="790" spans="1:30" s="587" customFormat="1" ht="15.75" customHeight="1">
      <c r="A790" s="869" t="str">
        <f>IF(B790&lt;&gt;"",IF(AND(B790&gt;=_TM1,B790&lt;=_TM2,OR(TH!L790="1111",TH!M790="1111")),TH!D790,""),"")</f>
        <v/>
      </c>
      <c r="B790" s="36" t="str">
        <f t="shared" si="36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customHeight="1">
      <c r="A791" s="869" t="str">
        <f>IF(B791&lt;&gt;"",IF(AND(B791&gt;=_TM1,B791&lt;=_TM2,OR(TH!L791="1111",TH!M791="1111")),TH!D791,""),"")</f>
        <v/>
      </c>
      <c r="B791" s="36" t="str">
        <f t="shared" si="36"/>
        <v/>
      </c>
      <c r="C791" s="190"/>
      <c r="D791" s="190"/>
      <c r="E791" s="190"/>
      <c r="F791" s="191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customHeight="1">
      <c r="A792" s="869" t="str">
        <f>IF(B792&lt;&gt;"",IF(AND(B792&gt;=_TM1,B792&lt;=_TM2,OR(TH!L792="1111",TH!M792="1111")),TH!D792,""),"")</f>
        <v/>
      </c>
      <c r="B792" s="36" t="str">
        <f t="shared" si="36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customHeight="1">
      <c r="A793" s="869" t="str">
        <f>IF(B793&lt;&gt;"",IF(AND(B793&gt;=_TM1,B793&lt;=_TM2,OR(TH!L793="1111",TH!M793="1111")),TH!D793,""),"")</f>
        <v/>
      </c>
      <c r="B793" s="36" t="str">
        <f t="shared" si="36"/>
        <v/>
      </c>
      <c r="C793" s="190"/>
      <c r="D793" s="190"/>
      <c r="E793" s="190"/>
      <c r="F793" s="191"/>
      <c r="G793" s="876"/>
      <c r="H793" s="192"/>
      <c r="I793" s="253"/>
      <c r="J793" s="253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customHeight="1">
      <c r="A794" s="869" t="str">
        <f>IF(B794&lt;&gt;"",IF(AND(B794&gt;=_TM1,B794&lt;=_TM2,OR(TH!L794="1111",TH!M794="1111")),TH!D794,""),"")</f>
        <v/>
      </c>
      <c r="B794" s="36" t="str">
        <f t="shared" ref="B794:B825" si="37">IF(C794&lt;&gt;"",MONTH(C794),"")</f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customHeight="1">
      <c r="A795" s="869" t="str">
        <f>IF(B795&lt;&gt;"",IF(AND(B795&gt;=_TM1,B795&lt;=_TM2,OR(TH!L795="1111",TH!M795="1111")),TH!D795,""),"")</f>
        <v/>
      </c>
      <c r="B795" s="36" t="str">
        <f t="shared" si="37"/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customHeight="1">
      <c r="A796" s="869" t="str">
        <f>IF(B796&lt;&gt;"",IF(AND(B796&gt;=_TM1,B796&lt;=_TM2,OR(TH!L796="1111",TH!M796="1111")),TH!D796,""),"")</f>
        <v/>
      </c>
      <c r="B796" s="36" t="str">
        <f t="shared" si="37"/>
        <v/>
      </c>
      <c r="C796" s="190"/>
      <c r="D796" s="190"/>
      <c r="E796" s="190"/>
      <c r="F796" s="191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  <c r="AC796" s="205"/>
      <c r="AD796" s="205"/>
    </row>
    <row r="797" spans="1:30" s="587" customFormat="1" ht="15.75" customHeight="1">
      <c r="A797" s="869" t="str">
        <f>IF(B797&lt;&gt;"",IF(AND(B797&gt;=_TM1,B797&lt;=_TM2,OR(TH!L797="1111",TH!M797="1111")),TH!D797,""),"")</f>
        <v/>
      </c>
      <c r="B797" s="36" t="str">
        <f t="shared" si="37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customHeight="1">
      <c r="A798" s="869" t="str">
        <f>IF(B798&lt;&gt;"",IF(AND(B798&gt;=_TM1,B798&lt;=_TM2,OR(TH!L798="1111",TH!M798="1111")),TH!D798,""),"")</f>
        <v/>
      </c>
      <c r="B798" s="36" t="str">
        <f t="shared" si="37"/>
        <v/>
      </c>
      <c r="C798" s="190"/>
      <c r="D798" s="190"/>
      <c r="E798" s="190"/>
      <c r="F798" s="191"/>
      <c r="G798" s="876"/>
      <c r="H798" s="192"/>
      <c r="I798" s="254"/>
      <c r="J798" s="254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  <c r="AD798" s="205"/>
    </row>
    <row r="799" spans="1:30" ht="15.75" customHeight="1">
      <c r="A799" s="869" t="str">
        <f>IF(B799&lt;&gt;"",IF(AND(B799&gt;=_TM1,B799&lt;=_TM2,OR(TH!L799="1111",TH!M799="1111")),TH!D799,""),"")</f>
        <v/>
      </c>
      <c r="B799" s="36" t="str">
        <f t="shared" si="37"/>
        <v/>
      </c>
      <c r="C799" s="190"/>
      <c r="D799" s="190"/>
      <c r="E799" s="190"/>
      <c r="F799" s="191"/>
      <c r="G799" s="876"/>
      <c r="H799" s="192"/>
      <c r="I799" s="253"/>
      <c r="J799" s="253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B799" s="587"/>
    </row>
    <row r="800" spans="1:30" ht="15.75" customHeight="1">
      <c r="A800" s="869" t="str">
        <f>IF(B800&lt;&gt;"",IF(AND(B800&gt;=_TM1,B800&lt;=_TM2,OR(TH!L800="1111",TH!M800="1111")),TH!D800,""),"")</f>
        <v/>
      </c>
      <c r="B800" s="36" t="str">
        <f t="shared" si="37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B800" s="587"/>
    </row>
    <row r="801" spans="1:30" ht="15.75" customHeight="1">
      <c r="A801" s="869" t="str">
        <f>IF(B801&lt;&gt;"",IF(AND(B801&gt;=_TM1,B801&lt;=_TM2,OR(TH!L801="1111",TH!M801="1111")),TH!D801,""),"")</f>
        <v/>
      </c>
      <c r="B801" s="36" t="str">
        <f t="shared" si="37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B801" s="587"/>
    </row>
    <row r="802" spans="1:30" s="587" customFormat="1" ht="15.75" customHeight="1">
      <c r="A802" s="869" t="str">
        <f>IF(B802&lt;&gt;"",IF(AND(B802&gt;=_TM1,B802&lt;=_TM2,OR(TH!L802="1111",TH!M802="1111")),TH!D802,""),"")</f>
        <v/>
      </c>
      <c r="B802" s="36" t="str">
        <f t="shared" si="37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C802" s="205"/>
      <c r="AD802" s="205"/>
    </row>
    <row r="803" spans="1:30" s="587" customFormat="1" ht="15.75" customHeight="1">
      <c r="A803" s="869" t="str">
        <f>IF(B803&lt;&gt;"",IF(AND(B803&gt;=_TM1,B803&lt;=_TM2,OR(TH!L803="1111",TH!M803="1111")),TH!D803,""),"")</f>
        <v/>
      </c>
      <c r="B803" s="36" t="str">
        <f t="shared" si="37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customHeight="1">
      <c r="A804" s="869" t="str">
        <f>IF(B804&lt;&gt;"",IF(AND(B804&gt;=_TM1,B804&lt;=_TM2,OR(TH!L804="1111",TH!M804="1111")),TH!D804,""),"")</f>
        <v/>
      </c>
      <c r="B804" s="36" t="str">
        <f t="shared" si="37"/>
        <v/>
      </c>
      <c r="C804" s="190"/>
      <c r="D804" s="183"/>
      <c r="E804" s="190"/>
      <c r="F804" s="188"/>
      <c r="G804" s="876"/>
      <c r="H804" s="192"/>
      <c r="I804" s="254"/>
      <c r="J804" s="254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</row>
    <row r="805" spans="1:30" s="587" customFormat="1" ht="15.75" customHeight="1">
      <c r="A805" s="869" t="str">
        <f>IF(B805&lt;&gt;"",IF(AND(B805&gt;=_TM1,B805&lt;=_TM2,OR(TH!L805="1111",TH!M805="1111")),TH!D805,""),"")</f>
        <v/>
      </c>
      <c r="B805" s="36" t="str">
        <f t="shared" si="37"/>
        <v/>
      </c>
      <c r="C805" s="190"/>
      <c r="D805" s="190"/>
      <c r="E805" s="190"/>
      <c r="F805" s="191"/>
      <c r="G805" s="876"/>
      <c r="H805" s="192"/>
      <c r="I805" s="253"/>
      <c r="J805" s="253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  <c r="AC805" s="205"/>
      <c r="AD805" s="205"/>
    </row>
    <row r="806" spans="1:30" s="587" customFormat="1" ht="15.75" customHeight="1">
      <c r="A806" s="869" t="str">
        <f>IF(B806&lt;&gt;"",IF(AND(B806&gt;=_TM1,B806&lt;=_TM2,OR(TH!L806="1111",TH!M806="1111")),TH!D806,""),"")</f>
        <v/>
      </c>
      <c r="B806" s="36" t="str">
        <f t="shared" si="37"/>
        <v/>
      </c>
      <c r="C806" s="190"/>
      <c r="D806" s="190"/>
      <c r="E806" s="190"/>
      <c r="F806" s="191"/>
      <c r="G806" s="876"/>
      <c r="H806" s="192"/>
      <c r="I806" s="253"/>
      <c r="J806" s="253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  <c r="AC806" s="205"/>
      <c r="AD806" s="205"/>
    </row>
    <row r="807" spans="1:30" s="587" customFormat="1" ht="15.75" customHeight="1">
      <c r="A807" s="869" t="str">
        <f>IF(B807&lt;&gt;"",IF(AND(B807&gt;=_TM1,B807&lt;=_TM2,OR(TH!L807="1111",TH!M807="1111")),TH!D807,""),"")</f>
        <v/>
      </c>
      <c r="B807" s="36" t="str">
        <f t="shared" si="37"/>
        <v/>
      </c>
      <c r="C807" s="190"/>
      <c r="D807" s="183"/>
      <c r="E807" s="190"/>
      <c r="F807" s="188"/>
      <c r="G807" s="876"/>
      <c r="H807" s="192"/>
      <c r="I807" s="254"/>
      <c r="J807" s="254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</row>
    <row r="808" spans="1:30" s="587" customFormat="1" ht="15.75" customHeight="1">
      <c r="A808" s="869" t="str">
        <f>IF(B808&lt;&gt;"",IF(AND(B808&gt;=_TM1,B808&lt;=_TM2,OR(TH!L808="1111",TH!M808="1111")),TH!D808,""),"")</f>
        <v/>
      </c>
      <c r="B808" s="36" t="str">
        <f t="shared" si="37"/>
        <v/>
      </c>
      <c r="C808" s="190"/>
      <c r="D808" s="190"/>
      <c r="E808" s="190"/>
      <c r="F808" s="191"/>
      <c r="G808" s="876"/>
      <c r="H808" s="192"/>
      <c r="I808" s="253"/>
      <c r="J808" s="253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  <c r="AC808" s="205"/>
      <c r="AD808" s="205"/>
    </row>
    <row r="809" spans="1:30" s="587" customFormat="1" ht="15.75" customHeight="1">
      <c r="A809" s="869" t="str">
        <f>IF(B809&lt;&gt;"",IF(AND(B809&gt;=_TM1,B809&lt;=_TM2,OR(TH!L809="1111",TH!M809="1111")),TH!D809,""),"")</f>
        <v/>
      </c>
      <c r="B809" s="36" t="str">
        <f t="shared" si="37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customHeight="1">
      <c r="A810" s="869" t="str">
        <f>IF(B810&lt;&gt;"",IF(AND(B810&gt;=_TM1,B810&lt;=_TM2,OR(TH!L810="1111",TH!M810="1111")),TH!D810,""),"")</f>
        <v/>
      </c>
      <c r="B810" s="36" t="str">
        <f t="shared" si="37"/>
        <v/>
      </c>
      <c r="C810" s="190"/>
      <c r="D810" s="183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</row>
    <row r="811" spans="1:30" s="587" customFormat="1" ht="15.75" customHeight="1">
      <c r="A811" s="869" t="str">
        <f>IF(B811&lt;&gt;"",IF(AND(B811&gt;=_TM1,B811&lt;=_TM2,OR(TH!L811="1111",TH!M811="1111")),TH!D811,""),"")</f>
        <v/>
      </c>
      <c r="B811" s="36" t="str">
        <f t="shared" si="37"/>
        <v/>
      </c>
      <c r="C811" s="190"/>
      <c r="D811" s="190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  <c r="AC811" s="205"/>
      <c r="AD811" s="205"/>
    </row>
    <row r="812" spans="1:30" s="587" customFormat="1" ht="15.75" customHeight="1">
      <c r="A812" s="869" t="str">
        <f>IF(B812&lt;&gt;"",IF(AND(B812&gt;=_TM1,B812&lt;=_TM2,OR(TH!L812="1111",TH!M812="1111")),TH!D812,""),"")</f>
        <v/>
      </c>
      <c r="B812" s="36" t="str">
        <f t="shared" si="37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customHeight="1">
      <c r="A813" s="869" t="str">
        <f>IF(B813&lt;&gt;"",IF(AND(B813&gt;=_TM1,B813&lt;=_TM2,OR(TH!L813="1111",TH!M813="1111")),TH!D813,""),"")</f>
        <v/>
      </c>
      <c r="B813" s="36" t="str">
        <f t="shared" si="37"/>
        <v/>
      </c>
      <c r="C813" s="190"/>
      <c r="D813" s="183"/>
      <c r="E813" s="190"/>
      <c r="F813" s="40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customHeight="1">
      <c r="A814" s="869" t="str">
        <f>IF(B814&lt;&gt;"",IF(AND(B814&gt;=_TM1,B814&lt;=_TM2,OR(TH!L814="1111",TH!M814="1111")),TH!D814,""),"")</f>
        <v/>
      </c>
      <c r="B814" s="36" t="str">
        <f t="shared" si="37"/>
        <v/>
      </c>
      <c r="C814" s="190"/>
      <c r="D814" s="190"/>
      <c r="E814" s="190"/>
      <c r="F814" s="191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customHeight="1">
      <c r="A815" s="869" t="str">
        <f>IF(B815&lt;&gt;"",IF(AND(B815&gt;=_TM1,B815&lt;=_TM2,OR(TH!L815="1111",TH!M815="1111")),TH!D815,""),"")</f>
        <v/>
      </c>
      <c r="B815" s="36" t="str">
        <f t="shared" si="37"/>
        <v/>
      </c>
      <c r="C815" s="190"/>
      <c r="D815" s="183"/>
      <c r="E815" s="190"/>
      <c r="F815" s="40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customHeight="1">
      <c r="A816" s="869" t="str">
        <f>IF(B816&lt;&gt;"",IF(AND(B816&gt;=_TM1,B816&lt;=_TM2,OR(TH!L816="1111",TH!M816="1111")),TH!D816,""),"")</f>
        <v/>
      </c>
      <c r="B816" s="36" t="str">
        <f t="shared" si="37"/>
        <v/>
      </c>
      <c r="C816" s="190"/>
      <c r="D816" s="190"/>
      <c r="E816" s="190"/>
      <c r="F816" s="191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customHeight="1">
      <c r="A817" s="869" t="str">
        <f>IF(B817&lt;&gt;"",IF(AND(B817&gt;=_TM1,B817&lt;=_TM2,OR(TH!L817="1111",TH!M817="1111")),TH!D817,""),"")</f>
        <v/>
      </c>
      <c r="B817" s="36" t="str">
        <f t="shared" si="37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customHeight="1">
      <c r="A818" s="869" t="str">
        <f>IF(B818&lt;&gt;"",IF(AND(B818&gt;=_TM1,B818&lt;=_TM2,OR(TH!L818="1111",TH!M818="1111")),TH!D818,""),"")</f>
        <v/>
      </c>
      <c r="B818" s="36" t="str">
        <f t="shared" si="37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customHeight="1">
      <c r="A819" s="869" t="str">
        <f>IF(B819&lt;&gt;"",IF(AND(B819&gt;=_TM1,B819&lt;=_TM2,OR(TH!L819="1111",TH!M819="1111")),TH!D819,""),"")</f>
        <v/>
      </c>
      <c r="B819" s="36" t="str">
        <f t="shared" si="37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customHeight="1">
      <c r="A820" s="869" t="str">
        <f>IF(B820&lt;&gt;"",IF(AND(B820&gt;=_TM1,B820&lt;=_TM2,OR(TH!L820="1111",TH!M820="1111")),TH!D820,""),"")</f>
        <v/>
      </c>
      <c r="B820" s="36" t="str">
        <f t="shared" si="37"/>
        <v/>
      </c>
      <c r="C820" s="190"/>
      <c r="D820" s="190"/>
      <c r="E820" s="190"/>
      <c r="F820" s="191"/>
      <c r="G820" s="876"/>
      <c r="H820" s="192"/>
      <c r="I820" s="253"/>
      <c r="J820" s="253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s="587" customFormat="1" ht="15.75" customHeight="1">
      <c r="A821" s="869" t="str">
        <f>IF(B821&lt;&gt;"",IF(AND(B821&gt;=_TM1,B821&lt;=_TM2,OR(TH!L821="1111",TH!M821="1111")),TH!D821,""),"")</f>
        <v/>
      </c>
      <c r="B821" s="36" t="str">
        <f t="shared" si="37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C821" s="205"/>
      <c r="AD821" s="205"/>
    </row>
    <row r="822" spans="1:30" s="587" customFormat="1" ht="15.75" customHeight="1">
      <c r="A822" s="869" t="str">
        <f>IF(B822&lt;&gt;"",IF(AND(B822&gt;=_TM1,B822&lt;=_TM2,OR(TH!L822="1111",TH!M822="1111")),TH!D822,""),"")</f>
        <v/>
      </c>
      <c r="B822" s="36" t="str">
        <f t="shared" si="37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C822" s="205"/>
      <c r="AD822" s="205"/>
    </row>
    <row r="823" spans="1:30" s="587" customFormat="1" ht="15.75" customHeight="1">
      <c r="A823" s="869" t="str">
        <f>IF(B823&lt;&gt;"",IF(AND(B823&gt;=_TM1,B823&lt;=_TM2,OR(TH!L823="1111",TH!M823="1111")),TH!D823,""),"")</f>
        <v/>
      </c>
      <c r="B823" s="36" t="str">
        <f t="shared" si="37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C823" s="205"/>
      <c r="AD823" s="205"/>
    </row>
    <row r="824" spans="1:30" s="587" customFormat="1" ht="15.75" customHeight="1">
      <c r="A824" s="869" t="str">
        <f>IF(B824&lt;&gt;"",IF(AND(B824&gt;=_TM1,B824&lt;=_TM2,OR(TH!L824="1111",TH!M824="1111")),TH!D824,""),"")</f>
        <v/>
      </c>
      <c r="B824" s="36" t="str">
        <f t="shared" si="37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customHeight="1">
      <c r="A825" s="869" t="str">
        <f>IF(B825&lt;&gt;"",IF(AND(B825&gt;=_TM1,B825&lt;=_TM2,OR(TH!L825="1111",TH!M825="1111")),TH!D825,""),"")</f>
        <v/>
      </c>
      <c r="B825" s="36" t="str">
        <f t="shared" si="37"/>
        <v/>
      </c>
      <c r="C825" s="190"/>
      <c r="D825" s="183"/>
      <c r="E825" s="190"/>
      <c r="F825" s="188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</row>
    <row r="826" spans="1:30" s="587" customFormat="1" ht="15.75" customHeight="1">
      <c r="A826" s="869" t="str">
        <f>IF(B826&lt;&gt;"",IF(AND(B826&gt;=_TM1,B826&lt;=_TM2,OR(TH!L826="1111",TH!M826="1111")),TH!D826,""),"")</f>
        <v/>
      </c>
      <c r="B826" s="36" t="str">
        <f t="shared" ref="B826:B857" si="38">IF(C826&lt;&gt;"",MONTH(C826),"")</f>
        <v/>
      </c>
      <c r="C826" s="190"/>
      <c r="D826" s="183"/>
      <c r="E826" s="190"/>
      <c r="F826" s="40"/>
      <c r="G826" s="876"/>
      <c r="H826" s="192"/>
      <c r="I826" s="253"/>
      <c r="J826" s="253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  <c r="AC826" s="205"/>
      <c r="AD826" s="205"/>
    </row>
    <row r="827" spans="1:30" s="587" customFormat="1" ht="15.75" customHeight="1">
      <c r="A827" s="869" t="str">
        <f>IF(B827&lt;&gt;"",IF(AND(B827&gt;=_TM1,B827&lt;=_TM2,OR(TH!L827="1111",TH!M827="1111")),TH!D827,""),"")</f>
        <v/>
      </c>
      <c r="B827" s="36" t="str">
        <f t="shared" si="38"/>
        <v/>
      </c>
      <c r="C827" s="190"/>
      <c r="D827" s="183"/>
      <c r="E827" s="190"/>
      <c r="F827" s="188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</row>
    <row r="828" spans="1:30" s="587" customFormat="1" ht="15.75" customHeight="1">
      <c r="A828" s="869" t="str">
        <f>IF(B828&lt;&gt;"",IF(AND(B828&gt;=_TM1,B828&lt;=_TM2,OR(TH!L828="1111",TH!M828="1111")),TH!D828,""),"")</f>
        <v/>
      </c>
      <c r="B828" s="36" t="str">
        <f t="shared" si="38"/>
        <v/>
      </c>
      <c r="C828" s="190"/>
      <c r="D828" s="183"/>
      <c r="E828" s="190"/>
      <c r="F828" s="40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  <c r="AC828" s="205"/>
      <c r="AD828" s="205"/>
    </row>
    <row r="829" spans="1:30" s="587" customFormat="1" ht="15.75" customHeight="1">
      <c r="A829" s="869" t="str">
        <f>IF(B829&lt;&gt;"",IF(AND(B829&gt;=_TM1,B829&lt;=_TM2,OR(TH!L829="1111",TH!M829="1111")),TH!D829,""),"")</f>
        <v/>
      </c>
      <c r="B829" s="36" t="str">
        <f t="shared" si="38"/>
        <v/>
      </c>
      <c r="C829" s="190"/>
      <c r="D829" s="190"/>
      <c r="E829" s="190"/>
      <c r="F829" s="191"/>
      <c r="G829" s="876"/>
      <c r="H829" s="192"/>
      <c r="I829" s="253"/>
      <c r="J829" s="253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  <c r="AC829" s="205"/>
      <c r="AD829" s="205"/>
    </row>
    <row r="830" spans="1:30" s="587" customFormat="1" ht="15.75" customHeight="1">
      <c r="A830" s="869" t="str">
        <f>IF(B830&lt;&gt;"",IF(AND(B830&gt;=_TM1,B830&lt;=_TM2,OR(TH!L830="1111",TH!M830="1111")),TH!D830,""),"")</f>
        <v/>
      </c>
      <c r="B830" s="36" t="str">
        <f t="shared" si="38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customHeight="1">
      <c r="A831" s="869" t="str">
        <f>IF(B831&lt;&gt;"",IF(AND(B831&gt;=_TM1,B831&lt;=_TM2,OR(TH!L831="1111",TH!M831="1111")),TH!D831,""),"")</f>
        <v/>
      </c>
      <c r="B831" s="36" t="str">
        <f t="shared" si="38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ht="15.75" customHeight="1">
      <c r="A832" s="869" t="str">
        <f>IF(B832&lt;&gt;"",IF(AND(B832&gt;=_TM1,B832&lt;=_TM2,OR(TH!L832="1111",TH!M832="1111")),TH!D832,""),"")</f>
        <v/>
      </c>
      <c r="B832" s="36" t="str">
        <f t="shared" si="38"/>
        <v/>
      </c>
      <c r="C832" s="190"/>
      <c r="D832" s="183"/>
      <c r="E832" s="190"/>
      <c r="F832" s="188"/>
      <c r="G832" s="876"/>
      <c r="H832" s="192"/>
      <c r="I832" s="254"/>
      <c r="J832" s="254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  <c r="AB832" s="587"/>
      <c r="AC832" s="587"/>
      <c r="AD832" s="587"/>
    </row>
    <row r="833" spans="1:30" ht="15.75" customHeight="1">
      <c r="A833" s="869" t="str">
        <f>IF(B833&lt;&gt;"",IF(AND(B833&gt;=_TM1,B833&lt;=_TM2,OR(TH!L833="1111",TH!M833="1111")),TH!D833,""),"")</f>
        <v/>
      </c>
      <c r="B833" s="36" t="str">
        <f t="shared" si="38"/>
        <v/>
      </c>
      <c r="C833" s="190"/>
      <c r="D833" s="190"/>
      <c r="E833" s="190"/>
      <c r="F833" s="191"/>
      <c r="G833" s="876"/>
      <c r="H833" s="192"/>
      <c r="I833" s="253"/>
      <c r="J833" s="253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B833" s="587"/>
    </row>
    <row r="834" spans="1:30" ht="15.75" customHeight="1">
      <c r="A834" s="869" t="str">
        <f>IF(B834&lt;&gt;"",IF(AND(B834&gt;=_TM1,B834&lt;=_TM2,OR(TH!L834="1111",TH!M834="1111")),TH!D834,""),"")</f>
        <v/>
      </c>
      <c r="B834" s="36" t="str">
        <f t="shared" si="38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B834" s="587"/>
    </row>
    <row r="835" spans="1:30" ht="15.75" customHeight="1">
      <c r="A835" s="869" t="str">
        <f>IF(B835&lt;&gt;"",IF(AND(B835&gt;=_TM1,B835&lt;=_TM2,OR(TH!L835="1111",TH!M835="1111")),TH!D835,""),"")</f>
        <v/>
      </c>
      <c r="B835" s="36" t="str">
        <f t="shared" si="38"/>
        <v/>
      </c>
      <c r="C835" s="190"/>
      <c r="D835" s="190"/>
      <c r="E835" s="190"/>
      <c r="F835" s="191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B835" s="587"/>
    </row>
    <row r="836" spans="1:30" ht="15.75" customHeight="1">
      <c r="A836" s="869" t="str">
        <f>IF(B836&lt;&gt;"",IF(AND(B836&gt;=_TM1,B836&lt;=_TM2,OR(TH!L836="1111",TH!M836="1111")),TH!D836,""),"")</f>
        <v/>
      </c>
      <c r="B836" s="36" t="str">
        <f t="shared" si="38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B836" s="587"/>
    </row>
    <row r="837" spans="1:30" ht="15.75" customHeight="1">
      <c r="A837" s="869" t="str">
        <f>IF(B837&lt;&gt;"",IF(AND(B837&gt;=_TM1,B837&lt;=_TM2,OR(TH!L837="1111",TH!M837="1111")),TH!D837,""),"")</f>
        <v/>
      </c>
      <c r="B837" s="36" t="str">
        <f t="shared" si="38"/>
        <v/>
      </c>
      <c r="C837" s="190"/>
      <c r="D837" s="190"/>
      <c r="E837" s="190"/>
      <c r="F837" s="191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B837" s="587"/>
    </row>
    <row r="838" spans="1:30" ht="15.75" customHeight="1">
      <c r="A838" s="869" t="str">
        <f>IF(B838&lt;&gt;"",IF(AND(B838&gt;=_TM1,B838&lt;=_TM2,OR(TH!L838="1111",TH!M838="1111")),TH!D838,""),"")</f>
        <v/>
      </c>
      <c r="B838" s="36" t="str">
        <f t="shared" si="38"/>
        <v/>
      </c>
      <c r="C838" s="190"/>
      <c r="D838" s="183"/>
      <c r="E838" s="190"/>
      <c r="F838" s="188"/>
      <c r="G838" s="876"/>
      <c r="H838" s="192"/>
      <c r="I838" s="254"/>
      <c r="J838" s="254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B838" s="587"/>
      <c r="AC838" s="587"/>
      <c r="AD838" s="587"/>
    </row>
    <row r="839" spans="1:30" ht="15.75" customHeight="1">
      <c r="A839" s="869" t="str">
        <f>IF(B839&lt;&gt;"",IF(AND(B839&gt;=_TM1,B839&lt;=_TM2,OR(TH!L839="1111",TH!M839="1111")),TH!D839,""),"")</f>
        <v/>
      </c>
      <c r="B839" s="36" t="str">
        <f t="shared" si="38"/>
        <v/>
      </c>
      <c r="C839" s="190"/>
      <c r="D839" s="190"/>
      <c r="E839" s="190"/>
      <c r="F839" s="191"/>
      <c r="G839" s="876"/>
      <c r="H839" s="192"/>
      <c r="I839" s="253"/>
      <c r="J839" s="253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B839" s="587"/>
    </row>
    <row r="840" spans="1:30" ht="15.75" customHeight="1">
      <c r="A840" s="869" t="str">
        <f>IF(B840&lt;&gt;"",IF(AND(B840&gt;=_TM1,B840&lt;=_TM2,OR(TH!L840="1111",TH!M840="1111")),TH!D840,""),"")</f>
        <v/>
      </c>
      <c r="B840" s="36" t="str">
        <f t="shared" si="38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B840" s="587"/>
    </row>
    <row r="841" spans="1:30" ht="15.75" customHeight="1">
      <c r="A841" s="869" t="str">
        <f>IF(B841&lt;&gt;"",IF(AND(B841&gt;=_TM1,B841&lt;=_TM2,OR(TH!L841="1111",TH!M841="1111")),TH!D841,""),"")</f>
        <v/>
      </c>
      <c r="B841" s="36" t="str">
        <f t="shared" si="38"/>
        <v/>
      </c>
      <c r="C841" s="190"/>
      <c r="D841" s="183"/>
      <c r="E841" s="190"/>
      <c r="F841" s="188"/>
      <c r="G841" s="876"/>
      <c r="H841" s="192"/>
      <c r="I841" s="256"/>
      <c r="J841" s="256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B841" s="587"/>
    </row>
    <row r="842" spans="1:30" ht="15.75" customHeight="1">
      <c r="A842" s="869" t="str">
        <f>IF(B842&lt;&gt;"",IF(AND(B842&gt;=_TM1,B842&lt;=_TM2,OR(TH!L842="1111",TH!M842="1111")),TH!D842,""),"")</f>
        <v/>
      </c>
      <c r="B842" s="36" t="str">
        <f t="shared" si="38"/>
        <v/>
      </c>
      <c r="C842" s="190"/>
      <c r="D842" s="183"/>
      <c r="E842" s="190"/>
      <c r="F842" s="40"/>
      <c r="G842" s="876"/>
      <c r="H842" s="192"/>
      <c r="I842" s="253"/>
      <c r="J842" s="253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B842" s="587"/>
    </row>
    <row r="843" spans="1:30" ht="15.75" customHeight="1">
      <c r="A843" s="869" t="str">
        <f>IF(B843&lt;&gt;"",IF(AND(B843&gt;=_TM1,B843&lt;=_TM2,OR(TH!L843="1111",TH!M843="1111")),TH!D843,""),"")</f>
        <v/>
      </c>
      <c r="B843" s="36" t="str">
        <f t="shared" si="38"/>
        <v/>
      </c>
      <c r="C843" s="190"/>
      <c r="D843" s="190"/>
      <c r="E843" s="190"/>
      <c r="F843" s="191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B843" s="587"/>
    </row>
    <row r="844" spans="1:30" ht="15.75" customHeight="1">
      <c r="A844" s="869" t="str">
        <f>IF(B844&lt;&gt;"",IF(AND(B844&gt;=_TM1,B844&lt;=_TM2,OR(TH!L844="1111",TH!M844="1111")),TH!D844,""),"")</f>
        <v/>
      </c>
      <c r="B844" s="36" t="str">
        <f t="shared" si="38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B844" s="587"/>
    </row>
    <row r="845" spans="1:30" ht="15.75" customHeight="1">
      <c r="A845" s="869" t="str">
        <f>IF(B845&lt;&gt;"",IF(AND(B845&gt;=_TM1,B845&lt;=_TM2,OR(TH!L845="1111",TH!M845="1111")),TH!D845,""),"")</f>
        <v/>
      </c>
      <c r="B845" s="36" t="str">
        <f t="shared" si="38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B845" s="587"/>
    </row>
    <row r="846" spans="1:30" ht="15.75" customHeight="1">
      <c r="A846" s="869" t="str">
        <f>IF(B846&lt;&gt;"",IF(AND(B846&gt;=_TM1,B846&lt;=_TM2,OR(TH!L846="1111",TH!M846="1111")),TH!D846,""),"")</f>
        <v/>
      </c>
      <c r="B846" s="36" t="str">
        <f t="shared" si="38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B846" s="587"/>
    </row>
    <row r="847" spans="1:30" ht="15.75" customHeight="1">
      <c r="A847" s="869" t="str">
        <f>IF(B847&lt;&gt;"",IF(AND(B847&gt;=_TM1,B847&lt;=_TM2,OR(TH!L847="1111",TH!M847="1111")),TH!D847,""),"")</f>
        <v/>
      </c>
      <c r="B847" s="36" t="str">
        <f t="shared" si="38"/>
        <v/>
      </c>
      <c r="C847" s="190"/>
      <c r="D847" s="190"/>
      <c r="E847" s="190"/>
      <c r="F847" s="191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  <c r="AB847" s="587"/>
    </row>
    <row r="848" spans="1:30" ht="15.75" customHeight="1">
      <c r="A848" s="869" t="str">
        <f>IF(B848&lt;&gt;"",IF(AND(B848&gt;=_TM1,B848&lt;=_TM2,OR(TH!L848="1111",TH!M848="1111")),TH!D848,""),"")</f>
        <v/>
      </c>
      <c r="B848" s="36" t="str">
        <f t="shared" si="38"/>
        <v/>
      </c>
      <c r="C848" s="190"/>
      <c r="D848" s="190"/>
      <c r="E848" s="190"/>
      <c r="F848" s="191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B848" s="587"/>
    </row>
    <row r="849" spans="1:30" ht="15.75" customHeight="1">
      <c r="A849" s="869" t="str">
        <f>IF(B849&lt;&gt;"",IF(AND(B849&gt;=_TM1,B849&lt;=_TM2,OR(TH!L849="1111",TH!M849="1111")),TH!D849,""),"")</f>
        <v/>
      </c>
      <c r="B849" s="36" t="str">
        <f t="shared" si="38"/>
        <v/>
      </c>
      <c r="C849" s="190"/>
      <c r="D849" s="190"/>
      <c r="E849" s="190"/>
      <c r="F849" s="191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  <c r="AB849" s="587"/>
    </row>
    <row r="850" spans="1:30" ht="15.75" customHeight="1">
      <c r="A850" s="869" t="str">
        <f>IF(B850&lt;&gt;"",IF(AND(B850&gt;=_TM1,B850&lt;=_TM2,OR(TH!L850="1111",TH!M850="1111")),TH!D850,""),"")</f>
        <v/>
      </c>
      <c r="B850" s="36" t="str">
        <f t="shared" si="38"/>
        <v/>
      </c>
      <c r="C850" s="190"/>
      <c r="D850" s="190"/>
      <c r="E850" s="190"/>
      <c r="F850" s="191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B850" s="587"/>
    </row>
    <row r="851" spans="1:30" ht="15.75" customHeight="1">
      <c r="A851" s="869" t="str">
        <f>IF(B851&lt;&gt;"",IF(AND(B851&gt;=_TM1,B851&lt;=_TM2,OR(TH!L851="1111",TH!M851="1111")),TH!D851,""),"")</f>
        <v/>
      </c>
      <c r="B851" s="36" t="str">
        <f t="shared" si="38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B851" s="587"/>
    </row>
    <row r="852" spans="1:30" ht="15.75" customHeight="1">
      <c r="A852" s="869" t="str">
        <f>IF(B852&lt;&gt;"",IF(AND(B852&gt;=_TM1,B852&lt;=_TM2,OR(TH!L852="1111",TH!M852="1111")),TH!D852,""),"")</f>
        <v/>
      </c>
      <c r="B852" s="36" t="str">
        <f t="shared" si="38"/>
        <v/>
      </c>
      <c r="C852" s="190"/>
      <c r="D852" s="183"/>
      <c r="E852" s="190"/>
      <c r="F852" s="292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B852" s="587"/>
    </row>
    <row r="853" spans="1:30" ht="15.75" customHeight="1">
      <c r="A853" s="869" t="str">
        <f>IF(B853&lt;&gt;"",IF(AND(B853&gt;=_TM1,B853&lt;=_TM2,OR(TH!L853="1111",TH!M853="1111")),TH!D853,""),"")</f>
        <v/>
      </c>
      <c r="B853" s="36" t="str">
        <f t="shared" si="38"/>
        <v/>
      </c>
      <c r="C853" s="190"/>
      <c r="D853" s="183"/>
      <c r="E853" s="190"/>
      <c r="F853" s="188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B853" s="587"/>
      <c r="AC853" s="587"/>
      <c r="AD853" s="587"/>
    </row>
    <row r="854" spans="1:30" ht="15.75" customHeight="1">
      <c r="A854" s="869" t="str">
        <f>IF(B854&lt;&gt;"",IF(AND(B854&gt;=_TM1,B854&lt;=_TM2,OR(TH!L854="1111",TH!M854="1111")),TH!D854,""),"")</f>
        <v/>
      </c>
      <c r="B854" s="36" t="str">
        <f t="shared" si="38"/>
        <v/>
      </c>
      <c r="C854" s="190"/>
      <c r="D854" s="183"/>
      <c r="E854" s="190"/>
      <c r="F854" s="188"/>
      <c r="G854" s="876"/>
      <c r="H854" s="192"/>
      <c r="I854" s="253"/>
      <c r="J854" s="253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</row>
    <row r="855" spans="1:30" ht="15.75" customHeight="1">
      <c r="A855" s="869" t="str">
        <f>IF(B855&lt;&gt;"",IF(AND(B855&gt;=_TM1,B855&lt;=_TM2,OR(TH!L855="1111",TH!M855="1111")),TH!D855,""),"")</f>
        <v/>
      </c>
      <c r="B855" s="36" t="str">
        <f t="shared" si="38"/>
        <v/>
      </c>
      <c r="C855" s="190"/>
      <c r="D855" s="190"/>
      <c r="E855" s="190"/>
      <c r="F855" s="191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customHeight="1">
      <c r="A856" s="869" t="str">
        <f>IF(B856&lt;&gt;"",IF(AND(B856&gt;=_TM1,B856&lt;=_TM2,OR(TH!L856="1111",TH!M856="1111")),TH!D856,""),"")</f>
        <v/>
      </c>
      <c r="B856" s="36" t="str">
        <f t="shared" si="38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customHeight="1">
      <c r="A857" s="869" t="str">
        <f>IF(B857&lt;&gt;"",IF(AND(B857&gt;=_TM1,B857&lt;=_TM2,OR(TH!L857="1111",TH!M857="1111")),TH!D857,""),"")</f>
        <v/>
      </c>
      <c r="B857" s="36" t="str">
        <f t="shared" si="38"/>
        <v/>
      </c>
      <c r="C857" s="190"/>
      <c r="D857" s="183"/>
      <c r="E857" s="190"/>
      <c r="F857" s="188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customHeight="1">
      <c r="A858" s="869" t="str">
        <f>IF(B858&lt;&gt;"",IF(AND(B858&gt;=_TM1,B858&lt;=_TM2,OR(TH!L858="1111",TH!M858="1111")),TH!D858,""),"")</f>
        <v/>
      </c>
      <c r="B858" s="36" t="str">
        <f t="shared" ref="B858:B870" si="39">IF(C858&lt;&gt;"",MONTH(C858),"")</f>
        <v/>
      </c>
      <c r="C858" s="190"/>
      <c r="D858" s="190"/>
      <c r="E858" s="190"/>
      <c r="F858" s="191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customHeight="1">
      <c r="A859" s="869" t="str">
        <f>IF(B859&lt;&gt;"",IF(AND(B859&gt;=_TM1,B859&lt;=_TM2,OR(TH!L859="1111",TH!M859="1111")),TH!D859,""),"")</f>
        <v/>
      </c>
      <c r="B859" s="36" t="str">
        <f t="shared" si="39"/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customHeight="1">
      <c r="A860" s="869" t="str">
        <f>IF(B860&lt;&gt;"",IF(AND(B860&gt;=_TM1,B860&lt;=_TM2,OR(TH!L860="1111",TH!M860="1111")),TH!D860,""),"")</f>
        <v/>
      </c>
      <c r="B860" s="36" t="str">
        <f t="shared" si="39"/>
        <v/>
      </c>
      <c r="C860" s="190"/>
      <c r="D860" s="190"/>
      <c r="E860" s="190"/>
      <c r="F860" s="807"/>
      <c r="G860" s="876"/>
      <c r="H860" s="192"/>
      <c r="I860" s="253"/>
      <c r="J860" s="253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</row>
    <row r="861" spans="1:30" ht="15.75" customHeight="1">
      <c r="A861" s="869" t="str">
        <f>IF(B861&lt;&gt;"",IF(AND(B861&gt;=_TM1,B861&lt;=_TM2,OR(TH!L861="1111",TH!M861="1111")),TH!D861,""),"")</f>
        <v/>
      </c>
      <c r="B861" s="36" t="str">
        <f t="shared" si="39"/>
        <v/>
      </c>
      <c r="C861" s="190"/>
      <c r="D861" s="190"/>
      <c r="E861" s="190"/>
      <c r="F861" s="191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customHeight="1">
      <c r="A862" s="869" t="str">
        <f>IF(B862&lt;&gt;"",IF(AND(B862&gt;=_TM1,B862&lt;=_TM2,OR(TH!L862="1111",TH!M862="1111")),TH!D862,""),"")</f>
        <v/>
      </c>
      <c r="B862" s="36" t="str">
        <f t="shared" si="39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customHeight="1">
      <c r="A863" s="869" t="str">
        <f>IF(B863&lt;&gt;"",IF(AND(B863&gt;=_TM1,B863&lt;=_TM2,OR(TH!L863="1111",TH!M863="1111")),TH!D863,""),"")</f>
        <v/>
      </c>
      <c r="B863" s="36" t="str">
        <f t="shared" si="39"/>
        <v/>
      </c>
      <c r="C863" s="190"/>
      <c r="D863" s="190"/>
      <c r="E863" s="190"/>
      <c r="F863" s="191"/>
      <c r="G863" s="876"/>
      <c r="H863" s="192"/>
      <c r="I863" s="253"/>
      <c r="J863" s="253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customHeight="1">
      <c r="A864" s="869" t="str">
        <f>IF(B864&lt;&gt;"",IF(AND(B864&gt;=_TM1,B864&lt;=_TM2,OR(TH!L864="1111",TH!M864="1111")),TH!D864,""),"")</f>
        <v/>
      </c>
      <c r="B864" s="36" t="str">
        <f t="shared" si="39"/>
        <v/>
      </c>
      <c r="C864" s="190"/>
      <c r="D864" s="190"/>
      <c r="E864" s="190"/>
      <c r="F864" s="191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customHeight="1">
      <c r="A865" s="869" t="str">
        <f>IF(B865&lt;&gt;"",IF(AND(B865&gt;=_TM1,B865&lt;=_TM2,OR(TH!L865="1111",TH!M865="1111")),TH!D865,""),"")</f>
        <v/>
      </c>
      <c r="B865" s="36" t="str">
        <f t="shared" si="39"/>
        <v/>
      </c>
      <c r="C865" s="190"/>
      <c r="D865" s="190"/>
      <c r="E865" s="190"/>
      <c r="F865" s="807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customHeight="1">
      <c r="A866" s="869" t="str">
        <f>IF(B866&lt;&gt;"",IF(AND(B866&gt;=_TM1,B866&lt;=_TM2,OR(TH!L866="1111",TH!M866="1111")),TH!D866,""),"")</f>
        <v/>
      </c>
      <c r="B866" s="36" t="str">
        <f t="shared" si="39"/>
        <v/>
      </c>
      <c r="C866" s="190"/>
      <c r="D866" s="190"/>
      <c r="E866" s="190"/>
      <c r="F866" s="191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customHeight="1">
      <c r="A867" s="869" t="str">
        <f>IF(B867&lt;&gt;"",IF(AND(B867&gt;=_TM1,B867&lt;=_TM2,OR(TH!L867="1111",TH!M867="1111")),TH!D867,""),"")</f>
        <v/>
      </c>
      <c r="B867" s="36" t="str">
        <f t="shared" si="39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customHeight="1">
      <c r="A868" s="869" t="str">
        <f>IF(B868&lt;&gt;"",IF(AND(B868&gt;=_TM1,B868&lt;=_TM2,OR(TH!L868="1111",TH!M868="1111")),TH!D868,""),"")</f>
        <v/>
      </c>
      <c r="B868" s="36" t="str">
        <f t="shared" si="39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customHeight="1">
      <c r="A869" s="869" t="str">
        <f>IF(B869&lt;&gt;"",IF(AND(B869&gt;=_TM1,B869&lt;=_TM2,OR(TH!L869="1111",TH!M869="1111")),TH!D869,""),"")</f>
        <v/>
      </c>
      <c r="B869" s="36" t="str">
        <f t="shared" si="39"/>
        <v/>
      </c>
      <c r="C869" s="190"/>
      <c r="D869" s="183"/>
      <c r="E869" s="190"/>
      <c r="F869" s="292"/>
      <c r="G869" s="876"/>
      <c r="H869" s="192"/>
      <c r="I869" s="808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customHeight="1">
      <c r="A870" s="869" t="str">
        <f>IF(B870&lt;&gt;"",IF(AND(B870&gt;=_TM1,B870&lt;=_TM2,OR(TH!L870="1111",TH!M870="1111")),TH!D870,""),"")</f>
        <v/>
      </c>
      <c r="B870" s="36" t="str">
        <f t="shared" si="39"/>
        <v/>
      </c>
      <c r="C870" s="190"/>
      <c r="D870" s="190"/>
      <c r="E870" s="190"/>
      <c r="F870" s="191"/>
      <c r="G870" s="876"/>
      <c r="H870" s="192"/>
      <c r="I870" s="253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customHeight="1">
      <c r="A871" s="869" t="str">
        <f>IF(B871&lt;&gt;"",IF(AND(B871&gt;=_TM1,B871&lt;=_TM2,OR(TH!L871="1111",TH!M871="1111")),TH!D871,""),"")</f>
        <v/>
      </c>
      <c r="B871" s="36" t="str">
        <f t="shared" ref="B871:B897" si="40">IF(C871&lt;&gt;"",MONTH(C871),"")</f>
        <v/>
      </c>
      <c r="C871" s="190"/>
      <c r="D871" s="183"/>
      <c r="E871" s="190"/>
      <c r="F871" s="188"/>
      <c r="G871" s="876"/>
      <c r="H871" s="192"/>
      <c r="I871" s="253"/>
      <c r="J871" s="253"/>
      <c r="K871" s="38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  <c r="AC871" s="587"/>
      <c r="AD871" s="587"/>
    </row>
    <row r="872" spans="1:30" ht="15.75" customHeight="1">
      <c r="A872" s="869" t="str">
        <f>IF(B872&lt;&gt;"",IF(AND(B872&gt;=_TM1,B872&lt;=_TM2,OR(TH!L872="1111",TH!M872="1111")),TH!D872,""),"")</f>
        <v/>
      </c>
      <c r="B872" s="36" t="str">
        <f t="shared" si="40"/>
        <v/>
      </c>
      <c r="C872" s="190"/>
      <c r="D872" s="183"/>
      <c r="E872" s="190"/>
      <c r="F872" s="188"/>
      <c r="G872" s="876"/>
      <c r="H872" s="7"/>
      <c r="I872" s="253"/>
      <c r="J872" s="253"/>
      <c r="K872" s="595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  <c r="AC872" s="587"/>
      <c r="AD872" s="587"/>
    </row>
    <row r="873" spans="1:30" ht="15.75" customHeight="1">
      <c r="A873" s="869" t="str">
        <f>IF(B873&lt;&gt;"",IF(AND(B873&gt;=_TM1,B873&lt;=_TM2,OR(TH!L873="1111",TH!M873="1111")),TH!D873,""),"")</f>
        <v/>
      </c>
      <c r="B873" s="36" t="str">
        <f t="shared" si="40"/>
        <v/>
      </c>
      <c r="C873" s="190"/>
      <c r="D873" s="183"/>
      <c r="E873" s="190"/>
      <c r="F873" s="188"/>
      <c r="G873" s="876"/>
      <c r="H873" s="7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  <c r="AC873" s="587"/>
      <c r="AD873" s="587"/>
    </row>
    <row r="874" spans="1:30" ht="15.75" customHeight="1">
      <c r="A874" s="869" t="str">
        <f>IF(B874&lt;&gt;"",IF(AND(B874&gt;=_TM1,B874&lt;=_TM2,OR(TH!L874="1111",TH!M874="1111")),TH!D874,""),"")</f>
        <v/>
      </c>
      <c r="B874" s="36" t="str">
        <f t="shared" si="40"/>
        <v/>
      </c>
      <c r="C874" s="190"/>
      <c r="D874" s="183"/>
      <c r="E874" s="190"/>
      <c r="F874" s="188"/>
      <c r="G874" s="876"/>
      <c r="H874" s="7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  <c r="AC874" s="587"/>
      <c r="AD874" s="587"/>
    </row>
    <row r="875" spans="1:30" ht="15.75" customHeight="1">
      <c r="A875" s="869" t="str">
        <f>IF(B875&lt;&gt;"",IF(AND(B875&gt;=_TM1,B875&lt;=_TM2,OR(TH!L875="1111",TH!M875="1111")),TH!D875,""),"")</f>
        <v/>
      </c>
      <c r="B875" s="36" t="str">
        <f t="shared" si="40"/>
        <v/>
      </c>
      <c r="C875" s="190"/>
      <c r="D875" s="183"/>
      <c r="E875" s="190"/>
      <c r="F875" s="188"/>
      <c r="G875" s="876"/>
      <c r="H875" s="7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D875" s="587"/>
    </row>
    <row r="876" spans="1:30" ht="15.75" customHeight="1">
      <c r="A876" s="869" t="str">
        <f>IF(B876&lt;&gt;"",IF(AND(B876&gt;=_TM1,B876&lt;=_TM2,OR(TH!L876="1111",TH!M876="1111")),TH!D876,""),"")</f>
        <v/>
      </c>
      <c r="B876" s="36" t="str">
        <f t="shared" si="40"/>
        <v/>
      </c>
      <c r="C876" s="190"/>
      <c r="D876" s="183"/>
      <c r="E876" s="190"/>
      <c r="F876" s="188"/>
      <c r="G876" s="876"/>
      <c r="H876" s="7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  <c r="AC876" s="587"/>
      <c r="AD876" s="587"/>
    </row>
    <row r="877" spans="1:30" ht="15.75" customHeight="1">
      <c r="A877" s="869" t="str">
        <f>IF(B877&lt;&gt;"",IF(AND(B877&gt;=_TM1,B877&lt;=_TM2,OR(TH!L877="1111",TH!M877="1111")),TH!D877,""),"")</f>
        <v/>
      </c>
      <c r="B877" s="36" t="str">
        <f t="shared" si="40"/>
        <v/>
      </c>
      <c r="C877" s="190"/>
      <c r="D877" s="183"/>
      <c r="E877" s="190"/>
      <c r="F877" s="188"/>
      <c r="G877" s="876"/>
      <c r="H877" s="7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  <c r="AD877" s="587"/>
    </row>
    <row r="878" spans="1:30" ht="15.75" customHeight="1">
      <c r="A878" s="869" t="str">
        <f>IF(B878&lt;&gt;"",IF(AND(B878&gt;=_TM1,B878&lt;=_TM2,OR(TH!L878="1111",TH!M878="1111")),TH!D878,""),"")</f>
        <v/>
      </c>
      <c r="B878" s="36" t="str">
        <f t="shared" si="40"/>
        <v/>
      </c>
      <c r="C878" s="190"/>
      <c r="D878" s="183"/>
      <c r="E878" s="190"/>
      <c r="F878" s="188"/>
      <c r="G878" s="876"/>
      <c r="H878" s="7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  <c r="AC878" s="587"/>
      <c r="AD878" s="587"/>
    </row>
    <row r="879" spans="1:30" ht="15.75" customHeight="1">
      <c r="A879" s="869" t="str">
        <f>IF(B879&lt;&gt;"",IF(AND(B879&gt;=_TM1,B879&lt;=_TM2,OR(TH!L879="1111",TH!M879="1111")),TH!D879,""),"")</f>
        <v/>
      </c>
      <c r="B879" s="36" t="str">
        <f t="shared" si="40"/>
        <v/>
      </c>
      <c r="C879" s="190"/>
      <c r="D879" s="183"/>
      <c r="E879" s="190"/>
      <c r="F879" s="188"/>
      <c r="G879" s="876"/>
      <c r="H879" s="7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  <c r="AC879" s="587"/>
      <c r="AD879" s="587"/>
    </row>
    <row r="880" spans="1:30" ht="15.75" customHeight="1">
      <c r="A880" s="869" t="str">
        <f>IF(B880&lt;&gt;"",IF(AND(B880&gt;=_TM1,B880&lt;=_TM2,OR(TH!L880="1111",TH!M880="1111")),TH!D880,""),"")</f>
        <v/>
      </c>
      <c r="B880" s="36" t="str">
        <f t="shared" si="40"/>
        <v/>
      </c>
      <c r="C880" s="190"/>
      <c r="D880" s="183"/>
      <c r="E880" s="190"/>
      <c r="F880" s="188"/>
      <c r="G880" s="876"/>
      <c r="H880" s="7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  <c r="AC880" s="587"/>
      <c r="AD880" s="587"/>
    </row>
    <row r="881" spans="1:30" ht="15.75" customHeight="1">
      <c r="A881" s="869" t="str">
        <f>IF(B881&lt;&gt;"",IF(AND(B881&gt;=_TM1,B881&lt;=_TM2,OR(TH!L881="1111",TH!M881="1111")),TH!D881,""),"")</f>
        <v/>
      </c>
      <c r="B881" s="36" t="str">
        <f t="shared" si="40"/>
        <v/>
      </c>
      <c r="C881" s="190"/>
      <c r="D881" s="183"/>
      <c r="E881" s="190"/>
      <c r="F881" s="188"/>
      <c r="G881" s="876"/>
      <c r="H881" s="7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  <c r="AC881" s="587"/>
      <c r="AD881" s="587"/>
    </row>
    <row r="882" spans="1:30" ht="15.75" customHeight="1">
      <c r="A882" s="869" t="str">
        <f>IF(B882&lt;&gt;"",IF(AND(B882&gt;=_TM1,B882&lt;=_TM2,OR(TH!L882="1111",TH!M882="1111")),TH!D882,""),"")</f>
        <v/>
      </c>
      <c r="B882" s="36" t="str">
        <f t="shared" si="40"/>
        <v/>
      </c>
      <c r="C882" s="190"/>
      <c r="D882" s="183"/>
      <c r="E882" s="190"/>
      <c r="F882" s="188"/>
      <c r="G882" s="876"/>
      <c r="H882" s="7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  <c r="AC882" s="587"/>
      <c r="AD882" s="587"/>
    </row>
    <row r="883" spans="1:30" ht="15.75" customHeight="1">
      <c r="A883" s="869" t="str">
        <f>IF(B883&lt;&gt;"",IF(AND(B883&gt;=_TM1,B883&lt;=_TM2,OR(TH!L883="1111",TH!M883="1111")),TH!D883,""),"")</f>
        <v/>
      </c>
      <c r="B883" s="36" t="str">
        <f t="shared" si="40"/>
        <v/>
      </c>
      <c r="C883" s="190"/>
      <c r="D883" s="183"/>
      <c r="E883" s="190"/>
      <c r="F883" s="188"/>
      <c r="G883" s="876"/>
      <c r="H883" s="192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  <c r="AC883" s="587"/>
      <c r="AD883" s="587"/>
    </row>
    <row r="884" spans="1:30" ht="15.75" customHeight="1">
      <c r="A884" s="869" t="str">
        <f>IF(B884&lt;&gt;"",IF(AND(B884&gt;=_TM1,B884&lt;=_TM2,OR(TH!L884="1111",TH!M884="1111")),TH!D884,""),"")</f>
        <v/>
      </c>
      <c r="B884" s="36" t="str">
        <f t="shared" si="40"/>
        <v/>
      </c>
      <c r="C884" s="190"/>
      <c r="D884" s="183"/>
      <c r="E884" s="190"/>
      <c r="F884" s="188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</row>
    <row r="885" spans="1:30" ht="15.75" customHeight="1">
      <c r="A885" s="869" t="str">
        <f>IF(B885&lt;&gt;"",IF(AND(B885&gt;=_TM1,B885&lt;=_TM2,OR(TH!L885="1111",TH!M885="1111")),TH!D885,""),"")</f>
        <v/>
      </c>
      <c r="B885" s="36" t="str">
        <f t="shared" si="40"/>
        <v/>
      </c>
      <c r="C885" s="190"/>
      <c r="D885" s="183"/>
      <c r="E885" s="190"/>
      <c r="F885" s="188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customHeight="1">
      <c r="A886" s="869" t="str">
        <f>IF(B886&lt;&gt;"",IF(AND(B886&gt;=_TM1,B886&lt;=_TM2,OR(TH!L886="1111",TH!M886="1111")),TH!D886,""),"")</f>
        <v/>
      </c>
      <c r="B886" s="36" t="str">
        <f t="shared" si="40"/>
        <v/>
      </c>
      <c r="C886" s="190"/>
      <c r="D886" s="183"/>
      <c r="E886" s="190"/>
      <c r="F886" s="188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customHeight="1">
      <c r="A887" s="869" t="str">
        <f>IF(B887&lt;&gt;"",IF(AND(B887&gt;=_TM1,B887&lt;=_TM2,OR(TH!L887="1111",TH!M887="1111")),TH!D887,""),"")</f>
        <v/>
      </c>
      <c r="B887" s="36" t="str">
        <f t="shared" si="40"/>
        <v/>
      </c>
      <c r="C887" s="190"/>
      <c r="D887" s="183"/>
      <c r="E887" s="190"/>
      <c r="F887" s="188"/>
      <c r="G887" s="876"/>
      <c r="H887" s="7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customHeight="1">
      <c r="A888" s="869" t="str">
        <f>IF(B888&lt;&gt;"",IF(AND(B888&gt;=_TM1,B888&lt;=_TM2,OR(TH!L888="1111",TH!M888="1111")),TH!D888,""),"")</f>
        <v/>
      </c>
      <c r="B888" s="36" t="str">
        <f t="shared" si="40"/>
        <v/>
      </c>
      <c r="C888" s="190"/>
      <c r="D888" s="183"/>
      <c r="E888" s="190"/>
      <c r="F888" s="188"/>
      <c r="G888" s="876"/>
      <c r="H888" s="7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customHeight="1">
      <c r="A889" s="869" t="str">
        <f>IF(B889&lt;&gt;"",IF(AND(B889&gt;=_TM1,B889&lt;=_TM2,OR(TH!L889="1111",TH!M889="1111")),TH!D889,""),"")</f>
        <v/>
      </c>
      <c r="B889" s="36" t="str">
        <f t="shared" si="40"/>
        <v/>
      </c>
      <c r="C889" s="190"/>
      <c r="D889" s="183"/>
      <c r="E889" s="190"/>
      <c r="F889" s="188"/>
      <c r="G889" s="876"/>
      <c r="H889" s="7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customHeight="1">
      <c r="A890" s="869" t="str">
        <f>IF(B890&lt;&gt;"",IF(AND(B890&gt;=_TM1,B890&lt;=_TM2,OR(TH!L890="1111",TH!M890="1111")),TH!D890,""),"")</f>
        <v/>
      </c>
      <c r="B890" s="36" t="str">
        <f t="shared" si="40"/>
        <v/>
      </c>
      <c r="C890" s="190"/>
      <c r="D890" s="183"/>
      <c r="E890" s="190"/>
      <c r="F890" s="188"/>
      <c r="G890" s="876"/>
      <c r="H890" s="7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customHeight="1">
      <c r="A891" s="869" t="str">
        <f>IF(B891&lt;&gt;"",IF(AND(B891&gt;=_TM1,B891&lt;=_TM2,OR(TH!L891="1111",TH!M891="1111")),TH!D891,""),"")</f>
        <v/>
      </c>
      <c r="B891" s="36" t="str">
        <f t="shared" si="40"/>
        <v/>
      </c>
      <c r="C891" s="190"/>
      <c r="D891" s="183"/>
      <c r="E891" s="190"/>
      <c r="F891" s="188"/>
      <c r="G891" s="876"/>
      <c r="H891" s="7"/>
      <c r="I891" s="253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customHeight="1">
      <c r="A892" s="869" t="str">
        <f>IF(B892&lt;&gt;"",IF(AND(B892&gt;=_TM1,B892&lt;=_TM2,OR(TH!L892="1111",TH!M892="1111")),TH!D892,""),"")</f>
        <v/>
      </c>
      <c r="B892" s="36" t="str">
        <f t="shared" si="40"/>
        <v/>
      </c>
      <c r="C892" s="190"/>
      <c r="D892" s="183"/>
      <c r="E892" s="190"/>
      <c r="F892" s="188"/>
      <c r="G892" s="876"/>
      <c r="H892" s="7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customHeight="1">
      <c r="A893" s="869" t="str">
        <f>IF(B893&lt;&gt;"",IF(AND(B893&gt;=_TM1,B893&lt;=_TM2,OR(TH!L893="1111",TH!M893="1111")),TH!D893,""),"")</f>
        <v/>
      </c>
      <c r="B893" s="36" t="str">
        <f t="shared" si="40"/>
        <v/>
      </c>
      <c r="C893" s="190"/>
      <c r="D893" s="183"/>
      <c r="E893" s="190"/>
      <c r="F893" s="188"/>
      <c r="G893" s="876"/>
      <c r="H893" s="7"/>
      <c r="I893" s="253"/>
      <c r="J893" s="253"/>
      <c r="K893" s="595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  <c r="AD893" s="587"/>
    </row>
    <row r="894" spans="1:30" ht="15.75" customHeight="1">
      <c r="A894" s="869" t="str">
        <f>IF(B894&lt;&gt;"",IF(AND(B894&gt;=_TM1,B894&lt;=_TM2,OR(TH!L894="1111",TH!M894="1111")),TH!D894,""),"")</f>
        <v/>
      </c>
      <c r="B894" s="36" t="str">
        <f t="shared" si="40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C894" s="587"/>
      <c r="AD894" s="587"/>
    </row>
    <row r="895" spans="1:30" ht="15.75" customHeight="1">
      <c r="A895" s="869" t="str">
        <f>IF(B895&lt;&gt;"",IF(AND(B895&gt;=_TM1,B895&lt;=_TM2,OR(TH!L895="1111",TH!M895="1111")),TH!D895,""),"")</f>
        <v/>
      </c>
      <c r="B895" s="36" t="str">
        <f t="shared" si="40"/>
        <v/>
      </c>
      <c r="C895" s="190"/>
      <c r="D895" s="183"/>
      <c r="E895" s="190"/>
      <c r="F895" s="188"/>
      <c r="G895" s="876"/>
      <c r="H895" s="7"/>
      <c r="I895" s="254"/>
      <c r="J895" s="254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customHeight="1">
      <c r="A896" s="869" t="str">
        <f>IF(B896&lt;&gt;"",IF(AND(B896&gt;=_TM1,B896&lt;=_TM2,OR(TH!L896="1111",TH!M896="1111")),TH!D896,""),"")</f>
        <v/>
      </c>
      <c r="B896" s="36" t="str">
        <f t="shared" si="40"/>
        <v/>
      </c>
      <c r="C896" s="190"/>
      <c r="D896" s="183"/>
      <c r="E896" s="190"/>
      <c r="F896" s="188"/>
      <c r="G896" s="876"/>
      <c r="H896" s="7"/>
      <c r="I896" s="253"/>
      <c r="J896" s="253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customHeight="1">
      <c r="A897" s="869" t="str">
        <f>IF(B897&lt;&gt;"",IF(AND(B897&gt;=_TM1,B897&lt;=_TM2,OR(TH!L897="1111",TH!M897="1111")),TH!D897,""),"")</f>
        <v/>
      </c>
      <c r="B897" s="36" t="str">
        <f t="shared" si="40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D897" s="587"/>
    </row>
    <row r="898" spans="1:30" ht="15.75" customHeight="1">
      <c r="A898" s="869" t="str">
        <f>IF(B898&lt;&gt;"",IF(AND(B898&gt;=_TM1,B898&lt;=_TM2,OR(TH!L898="1111",TH!M898="1111")),TH!D898,""),"")</f>
        <v/>
      </c>
      <c r="B898" s="36" t="str">
        <f t="shared" ref="B898:B935" si="41">IF(C898&lt;&gt;"",MONTH(C898),"")</f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C898" s="587"/>
      <c r="AD898" s="587"/>
    </row>
    <row r="899" spans="1:30" ht="15.75" customHeight="1">
      <c r="A899" s="869" t="str">
        <f>IF(B899&lt;&gt;"",IF(AND(B899&gt;=_TM1,B899&lt;=_TM2,OR(TH!L899="1111",TH!M899="1111")),TH!D899,""),"")</f>
        <v/>
      </c>
      <c r="B899" s="36" t="str">
        <f t="shared" si="41"/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D899" s="587"/>
    </row>
    <row r="900" spans="1:30" ht="15.75" customHeight="1">
      <c r="A900" s="869" t="str">
        <f>IF(B900&lt;&gt;"",IF(AND(B900&gt;=_TM1,B900&lt;=_TM2,OR(TH!L900="1111",TH!M900="1111")),TH!D900,""),"")</f>
        <v/>
      </c>
      <c r="B900" s="36" t="str">
        <f t="shared" si="41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C900" s="587"/>
      <c r="AD900" s="587"/>
    </row>
    <row r="901" spans="1:30" ht="15.75" customHeight="1">
      <c r="A901" s="869" t="str">
        <f>IF(B901&lt;&gt;"",IF(AND(B901&gt;=_TM1,B901&lt;=_TM2,OR(TH!L901="1111",TH!M901="1111")),TH!D901,""),"")</f>
        <v/>
      </c>
      <c r="B901" s="36" t="str">
        <f t="shared" si="41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customHeight="1">
      <c r="A902" s="869" t="str">
        <f>IF(B902&lt;&gt;"",IF(AND(B902&gt;=_TM1,B902&lt;=_TM2,OR(TH!L902="1111",TH!M902="1111")),TH!D902,""),"")</f>
        <v/>
      </c>
      <c r="B902" s="36" t="str">
        <f t="shared" si="41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customHeight="1">
      <c r="A903" s="869" t="str">
        <f>IF(B903&lt;&gt;"",IF(AND(B903&gt;=_TM1,B903&lt;=_TM2,OR(TH!L903="1111",TH!M903="1111")),TH!D903,""),"")</f>
        <v/>
      </c>
      <c r="B903" s="36" t="str">
        <f t="shared" si="41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</row>
    <row r="904" spans="1:30" ht="15.75" customHeight="1">
      <c r="A904" s="869" t="str">
        <f>IF(B904&lt;&gt;"",IF(AND(B904&gt;=_TM1,B904&lt;=_TM2,OR(TH!L904="1111",TH!M904="1111")),TH!D904,""),"")</f>
        <v/>
      </c>
      <c r="B904" s="36" t="str">
        <f t="shared" si="41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  <c r="AD904" s="587"/>
    </row>
    <row r="905" spans="1:30" ht="15.75" customHeight="1">
      <c r="A905" s="869" t="str">
        <f>IF(B905&lt;&gt;"",IF(AND(B905&gt;=_TM1,B905&lt;=_TM2,OR(TH!L905="1111",TH!M905="1111")),TH!D905,""),"")</f>
        <v/>
      </c>
      <c r="B905" s="36" t="str">
        <f t="shared" si="41"/>
        <v/>
      </c>
      <c r="C905" s="190"/>
      <c r="D905" s="183"/>
      <c r="E905" s="190"/>
      <c r="F905" s="188"/>
      <c r="G905" s="876"/>
      <c r="H905" s="7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D905" s="587"/>
    </row>
    <row r="906" spans="1:30" ht="15.75" customHeight="1">
      <c r="A906" s="869" t="str">
        <f>IF(B906&lt;&gt;"",IF(AND(B906&gt;=_TM1,B906&lt;=_TM2,OR(TH!L906="1111",TH!M906="1111")),TH!D906,""),"")</f>
        <v/>
      </c>
      <c r="B906" s="36" t="str">
        <f t="shared" si="41"/>
        <v/>
      </c>
      <c r="C906" s="190"/>
      <c r="D906" s="183"/>
      <c r="E906" s="190"/>
      <c r="F906" s="188"/>
      <c r="G906" s="876"/>
      <c r="H906" s="7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  <c r="AC906" s="587"/>
      <c r="AD906" s="587"/>
    </row>
    <row r="907" spans="1:30" ht="15.75" customHeight="1">
      <c r="A907" s="869" t="str">
        <f>IF(B907&lt;&gt;"",IF(AND(B907&gt;=_TM1,B907&lt;=_TM2,OR(TH!L907="1111",TH!M907="1111")),TH!D907,""),"")</f>
        <v/>
      </c>
      <c r="B907" s="36" t="str">
        <f t="shared" si="41"/>
        <v/>
      </c>
      <c r="C907" s="190"/>
      <c r="D907" s="183"/>
      <c r="E907" s="190"/>
      <c r="F907" s="188"/>
      <c r="G907" s="876"/>
      <c r="H907" s="7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  <c r="AD907" s="587"/>
    </row>
    <row r="908" spans="1:30" ht="15.75" customHeight="1">
      <c r="A908" s="869" t="str">
        <f>IF(B908&lt;&gt;"",IF(AND(B908&gt;=_TM1,B908&lt;=_TM2,OR(TH!L908="1111",TH!M908="1111")),TH!D908,""),"")</f>
        <v/>
      </c>
      <c r="B908" s="36" t="str">
        <f t="shared" si="41"/>
        <v/>
      </c>
      <c r="C908" s="190"/>
      <c r="D908" s="183"/>
      <c r="E908" s="190"/>
      <c r="F908" s="188"/>
      <c r="G908" s="876"/>
      <c r="H908" s="7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  <c r="AC908" s="587"/>
    </row>
    <row r="909" spans="1:30" ht="15.75" customHeight="1">
      <c r="A909" s="869" t="str">
        <f>IF(B909&lt;&gt;"",IF(AND(B909&gt;=_TM1,B909&lt;=_TM2,OR(TH!L909="1111",TH!M909="1111")),TH!D909,""),"")</f>
        <v/>
      </c>
      <c r="B909" s="36" t="str">
        <f t="shared" si="41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  <c r="AC909" s="587"/>
    </row>
    <row r="910" spans="1:30" ht="15.75" customHeight="1">
      <c r="A910" s="869" t="str">
        <f>IF(B910&lt;&gt;"",IF(AND(B910&gt;=_TM1,B910&lt;=_TM2,OR(TH!L910="1111",TH!M910="1111")),TH!D910,""),"")</f>
        <v/>
      </c>
      <c r="B910" s="36" t="str">
        <f t="shared" si="41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  <c r="AC910" s="587"/>
    </row>
    <row r="911" spans="1:30" ht="15.75" customHeight="1">
      <c r="A911" s="869" t="str">
        <f>IF(B911&lt;&gt;"",IF(AND(B911&gt;=_TM1,B911&lt;=_TM2,OR(TH!L911="1111",TH!M911="1111")),TH!D911,""),"")</f>
        <v/>
      </c>
      <c r="B911" s="36" t="str">
        <f t="shared" si="41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  <c r="AC911" s="587"/>
      <c r="AD911" s="587"/>
    </row>
    <row r="912" spans="1:30" ht="15.75" customHeight="1">
      <c r="A912" s="869" t="str">
        <f>IF(B912&lt;&gt;"",IF(AND(B912&gt;=_TM1,B912&lt;=_TM2,OR(TH!L912="1111",TH!M912="1111")),TH!D912,""),"")</f>
        <v/>
      </c>
      <c r="B912" s="36" t="str">
        <f t="shared" si="41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  <c r="AC912" s="587"/>
      <c r="AD912" s="587"/>
    </row>
    <row r="913" spans="1:30" ht="15.75" customHeight="1">
      <c r="A913" s="869" t="str">
        <f>IF(B913&lt;&gt;"",IF(AND(B913&gt;=_TM1,B913&lt;=_TM2,OR(TH!L913="1111",TH!M913="1111")),TH!D913,""),"")</f>
        <v/>
      </c>
      <c r="B913" s="36" t="str">
        <f t="shared" si="41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</row>
    <row r="914" spans="1:30" ht="15.75" customHeight="1">
      <c r="A914" s="869" t="str">
        <f>IF(B914&lt;&gt;"",IF(AND(B914&gt;=_TM1,B914&lt;=_TM2,OR(TH!L914="1111",TH!M914="1111")),TH!D914,""),"")</f>
        <v/>
      </c>
      <c r="B914" s="36" t="str">
        <f t="shared" si="41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  <c r="AC914" s="587"/>
    </row>
    <row r="915" spans="1:30" ht="15.75" customHeight="1">
      <c r="A915" s="869" t="str">
        <f>IF(B915&lt;&gt;"",IF(AND(B915&gt;=_TM1,B915&lt;=_TM2,OR(TH!L915="1111",TH!M915="1111")),TH!D915,""),"")</f>
        <v/>
      </c>
      <c r="B915" s="36" t="str">
        <f t="shared" si="41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</row>
    <row r="916" spans="1:30" ht="15.75" customHeight="1">
      <c r="A916" s="869" t="str">
        <f>IF(B916&lt;&gt;"",IF(AND(B916&gt;=_TM1,B916&lt;=_TM2,OR(TH!L916="1111",TH!M916="1111")),TH!D916,""),"")</f>
        <v/>
      </c>
      <c r="B916" s="36" t="str">
        <f t="shared" si="41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  <c r="AC916" s="587"/>
    </row>
    <row r="917" spans="1:30" ht="15.75" customHeight="1">
      <c r="A917" s="869" t="str">
        <f>IF(B917&lt;&gt;"",IF(AND(B917&gt;=_TM1,B917&lt;=_TM2,OR(TH!L917="1111",TH!M917="1111")),TH!D917,""),"")</f>
        <v/>
      </c>
      <c r="B917" s="36" t="str">
        <f t="shared" si="41"/>
        <v/>
      </c>
      <c r="C917" s="190"/>
      <c r="D917" s="183"/>
      <c r="E917" s="190"/>
      <c r="F917" s="188"/>
      <c r="G917" s="876"/>
      <c r="H917" s="7"/>
      <c r="I917" s="253"/>
      <c r="J917" s="253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</row>
    <row r="918" spans="1:30" ht="15.75" customHeight="1">
      <c r="A918" s="869" t="str">
        <f>IF(B918&lt;&gt;"",IF(AND(B918&gt;=_TM1,B918&lt;=_TM2,OR(TH!L918="1111",TH!M918="1111")),TH!D918,""),"")</f>
        <v/>
      </c>
      <c r="B918" s="36" t="str">
        <f t="shared" si="41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</row>
    <row r="919" spans="1:30" ht="15.75" customHeight="1">
      <c r="A919" s="869" t="str">
        <f>IF(B919&lt;&gt;"",IF(AND(B919&gt;=_TM1,B919&lt;=_TM2,OR(TH!L919="1111",TH!M919="1111")),TH!D919,""),"")</f>
        <v/>
      </c>
      <c r="B919" s="36" t="str">
        <f t="shared" si="41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</row>
    <row r="920" spans="1:30" ht="15.75" customHeight="1">
      <c r="A920" s="869" t="str">
        <f>IF(B920&lt;&gt;"",IF(AND(B920&gt;=_TM1,B920&lt;=_TM2,OR(TH!L920="1111",TH!M920="1111")),TH!D920,""),"")</f>
        <v/>
      </c>
      <c r="B920" s="36" t="str">
        <f t="shared" si="41"/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</row>
    <row r="921" spans="1:30" ht="15.75" customHeight="1">
      <c r="A921" s="869" t="str">
        <f>IF(B921&lt;&gt;"",IF(AND(B921&gt;=_TM1,B921&lt;=_TM2,OR(TH!L921="1111",TH!M921="1111")),TH!D921,""),"")</f>
        <v/>
      </c>
      <c r="B921" s="36" t="str">
        <f t="shared" si="41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</row>
    <row r="922" spans="1:30" ht="15.75" customHeight="1">
      <c r="A922" s="869" t="str">
        <f>IF(B922&lt;&gt;"",IF(AND(B922&gt;=_TM1,B922&lt;=_TM2,OR(TH!L922="1111",TH!M922="1111")),TH!D922,""),"")</f>
        <v/>
      </c>
      <c r="B922" s="36" t="str">
        <f t="shared" si="41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</row>
    <row r="923" spans="1:30" ht="15.75" customHeight="1">
      <c r="A923" s="869" t="str">
        <f>IF(B923&lt;&gt;"",IF(AND(B923&gt;=_TM1,B923&lt;=_TM2,OR(TH!L923="1111",TH!M923="1111")),TH!D923,""),"")</f>
        <v/>
      </c>
      <c r="B923" s="36" t="str">
        <f t="shared" si="41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</row>
    <row r="924" spans="1:30" ht="15.75" customHeight="1">
      <c r="A924" s="869" t="str">
        <f>IF(B924&lt;&gt;"",IF(AND(B924&gt;=_TM1,B924&lt;=_TM2,OR(TH!L924="1111",TH!M924="1111")),TH!D924,""),"")</f>
        <v/>
      </c>
      <c r="B924" s="36" t="str">
        <f t="shared" si="41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</row>
    <row r="925" spans="1:30" ht="15.75" customHeight="1">
      <c r="A925" s="869" t="str">
        <f>IF(B925&lt;&gt;"",IF(AND(B925&gt;=_TM1,B925&lt;=_TM2,OR(TH!L925="1111",TH!M925="1111")),TH!D925,""),"")</f>
        <v/>
      </c>
      <c r="B925" s="36" t="str">
        <f t="shared" si="41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</row>
    <row r="926" spans="1:30" ht="15.75" customHeight="1">
      <c r="A926" s="869" t="str">
        <f>IF(B926&lt;&gt;"",IF(AND(B926&gt;=_TM1,B926&lt;=_TM2,OR(TH!L926="1111",TH!M926="1111")),TH!D926,""),"")</f>
        <v/>
      </c>
      <c r="B926" s="36" t="str">
        <f t="shared" si="41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</row>
    <row r="927" spans="1:30" ht="15.75" customHeight="1">
      <c r="A927" s="869" t="str">
        <f>IF(B927&lt;&gt;"",IF(AND(B927&gt;=_TM1,B927&lt;=_TM2,OR(TH!L927="1111",TH!M927="1111")),TH!D927,""),"")</f>
        <v/>
      </c>
      <c r="B927" s="36" t="str">
        <f t="shared" si="41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  <c r="AC927" s="587"/>
      <c r="AD927" s="587"/>
    </row>
    <row r="928" spans="1:30" ht="15.75" customHeight="1">
      <c r="A928" s="869" t="str">
        <f>IF(B928&lt;&gt;"",IF(AND(B928&gt;=_TM1,B928&lt;=_TM2,OR(TH!L928="1111",TH!M928="1111")),TH!D928,""),"")</f>
        <v/>
      </c>
      <c r="B928" s="36" t="str">
        <f t="shared" si="41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customHeight="1">
      <c r="A929" s="869" t="str">
        <f>IF(B929&lt;&gt;"",IF(AND(B929&gt;=_TM1,B929&lt;=_TM2,OR(TH!L929="1111",TH!M929="1111")),TH!D929,""),"")</f>
        <v/>
      </c>
      <c r="B929" s="36" t="str">
        <f t="shared" si="41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C929" s="587"/>
      <c r="AD929" s="587"/>
    </row>
    <row r="930" spans="1:30" ht="15.75" customHeight="1">
      <c r="A930" s="869" t="str">
        <f>IF(B930&lt;&gt;"",IF(AND(B930&gt;=_TM1,B930&lt;=_TM2,OR(TH!L930="1111",TH!M930="1111")),TH!D930,""),"")</f>
        <v/>
      </c>
      <c r="B930" s="36" t="str">
        <f t="shared" si="41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  <c r="AD930" s="587"/>
    </row>
    <row r="931" spans="1:30" ht="15.75" customHeight="1">
      <c r="A931" s="869" t="str">
        <f>IF(B931&lt;&gt;"",IF(AND(B931&gt;=_TM1,B931&lt;=_TM2,OR(TH!L931="1111",TH!M931="1111")),TH!D931,""),"")</f>
        <v/>
      </c>
      <c r="B931" s="36" t="str">
        <f t="shared" si="41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  <c r="AD931" s="587"/>
    </row>
    <row r="932" spans="1:30" ht="15.75" customHeight="1">
      <c r="A932" s="869" t="str">
        <f>IF(B932&lt;&gt;"",IF(AND(B932&gt;=_TM1,B932&lt;=_TM2,OR(TH!L932="1111",TH!M932="1111")),TH!D932,""),"")</f>
        <v/>
      </c>
      <c r="B932" s="36" t="str">
        <f t="shared" si="41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  <c r="AD932" s="587"/>
    </row>
    <row r="933" spans="1:30" ht="15.75" customHeight="1">
      <c r="A933" s="869" t="str">
        <f>IF(B933&lt;&gt;"",IF(AND(B933&gt;=_TM1,B933&lt;=_TM2,OR(TH!L933="1111",TH!M933="1111")),TH!D933,""),"")</f>
        <v/>
      </c>
      <c r="B933" s="36" t="str">
        <f t="shared" si="41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</row>
    <row r="934" spans="1:30" ht="15.75" customHeight="1">
      <c r="A934" s="869" t="str">
        <f>IF(B934&lt;&gt;"",IF(AND(B934&gt;=_TM1,B934&lt;=_TM2,OR(TH!L934="1111",TH!M934="1111")),TH!D934,""),"")</f>
        <v/>
      </c>
      <c r="B934" s="36" t="str">
        <f t="shared" si="41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</row>
    <row r="935" spans="1:30" ht="15.75" customHeight="1">
      <c r="A935" s="869" t="str">
        <f>IF(B935&lt;&gt;"",IF(AND(B935&gt;=_TM1,B935&lt;=_TM2,OR(TH!L935="1111",TH!M935="1111")),TH!D935,""),"")</f>
        <v/>
      </c>
      <c r="B935" s="36" t="str">
        <f t="shared" si="41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  <c r="AC935" s="587"/>
    </row>
    <row r="936" spans="1:30" ht="15.75" customHeight="1">
      <c r="A936" s="869" t="str">
        <f>IF(B936&lt;&gt;"",IF(AND(B936&gt;=_TM1,B936&lt;=_TM2,OR(TH!L936="1111",TH!M936="1111")),TH!D936,""),"")</f>
        <v/>
      </c>
      <c r="B936" s="36" t="str">
        <f t="shared" ref="B936:B982" si="42">IF(C936&lt;&gt;"",MONTH(C936),"")</f>
        <v/>
      </c>
      <c r="C936" s="190"/>
      <c r="D936" s="183"/>
      <c r="E936" s="190"/>
      <c r="F936" s="191"/>
      <c r="G936" s="876"/>
      <c r="H936" s="86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</row>
    <row r="937" spans="1:30" ht="15.75" customHeight="1">
      <c r="A937" s="869" t="str">
        <f>IF(B937&lt;&gt;"",IF(AND(B937&gt;=_TM1,B937&lt;=_TM2,OR(TH!L937="1111",TH!M937="1111")),TH!D937,""),"")</f>
        <v/>
      </c>
      <c r="B937" s="36" t="str">
        <f t="shared" si="42"/>
        <v/>
      </c>
      <c r="C937" s="190"/>
      <c r="D937" s="183"/>
      <c r="E937" s="190"/>
      <c r="F937" s="191"/>
      <c r="G937" s="876"/>
      <c r="H937" s="86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  <c r="AC937" s="587"/>
      <c r="AD937" s="587"/>
    </row>
    <row r="938" spans="1:30" ht="15.75" customHeight="1">
      <c r="A938" s="869" t="str">
        <f>IF(B938&lt;&gt;"",IF(AND(B938&gt;=_TM1,B938&lt;=_TM2,OR(TH!L938="1111",TH!M938="1111")),TH!D938,""),"")</f>
        <v/>
      </c>
      <c r="B938" s="36" t="str">
        <f t="shared" si="42"/>
        <v/>
      </c>
      <c r="C938" s="190"/>
      <c r="D938" s="183"/>
      <c r="E938" s="190"/>
      <c r="F938" s="191"/>
      <c r="G938" s="876"/>
      <c r="H938" s="192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D938" s="587"/>
    </row>
    <row r="939" spans="1:30" ht="15.75" customHeight="1">
      <c r="A939" s="869" t="str">
        <f>IF(B939&lt;&gt;"",IF(AND(B939&gt;=_TM1,B939&lt;=_TM2,OR(TH!L939="1111",TH!M939="1111")),TH!D939,""),"")</f>
        <v/>
      </c>
      <c r="B939" s="36" t="str">
        <f t="shared" si="42"/>
        <v/>
      </c>
      <c r="C939" s="190"/>
      <c r="D939" s="183"/>
      <c r="E939" s="190"/>
      <c r="F939" s="191"/>
      <c r="G939" s="876"/>
      <c r="H939" s="192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  <c r="AC939" s="587"/>
      <c r="AD939" s="587"/>
    </row>
    <row r="940" spans="1:30" ht="15.75" customHeight="1">
      <c r="A940" s="869" t="str">
        <f>IF(B940&lt;&gt;"",IF(AND(B940&gt;=_TM1,B940&lt;=_TM2,OR(TH!L940="1111",TH!M940="1111")),TH!D940,""),"")</f>
        <v/>
      </c>
      <c r="B940" s="36" t="str">
        <f t="shared" si="42"/>
        <v/>
      </c>
      <c r="C940" s="190"/>
      <c r="D940" s="183"/>
      <c r="E940" s="190"/>
      <c r="F940" s="188"/>
      <c r="G940" s="876"/>
      <c r="H940" s="192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  <c r="AD940" s="587"/>
    </row>
    <row r="941" spans="1:30" ht="15.75" customHeight="1">
      <c r="A941" s="869" t="str">
        <f>IF(B941&lt;&gt;"",IF(AND(B941&gt;=_TM1,B941&lt;=_TM2,OR(TH!L941="1111",TH!M941="1111")),TH!D941,""),"")</f>
        <v/>
      </c>
      <c r="B941" s="36" t="str">
        <f t="shared" si="42"/>
        <v/>
      </c>
      <c r="C941" s="190"/>
      <c r="D941" s="183"/>
      <c r="E941" s="190"/>
      <c r="F941" s="188"/>
      <c r="G941" s="876"/>
      <c r="H941" s="192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  <c r="AC941" s="587"/>
      <c r="AD941" s="587"/>
    </row>
    <row r="942" spans="1:30" ht="15.75" customHeight="1">
      <c r="A942" s="869" t="str">
        <f>IF(B942&lt;&gt;"",IF(AND(B942&gt;=_TM1,B942&lt;=_TM2,OR(TH!L942="1111",TH!M942="1111")),TH!D942,""),"")</f>
        <v/>
      </c>
      <c r="B942" s="36" t="str">
        <f t="shared" si="42"/>
        <v/>
      </c>
      <c r="C942" s="190"/>
      <c r="D942" s="190"/>
      <c r="E942" s="190"/>
      <c r="F942" s="191"/>
      <c r="G942" s="876"/>
      <c r="H942" s="192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  <c r="AC942" s="587"/>
      <c r="AD942" s="587"/>
    </row>
    <row r="943" spans="1:30" ht="15.75" customHeight="1">
      <c r="A943" s="869" t="str">
        <f>IF(B943&lt;&gt;"",IF(AND(B943&gt;=_TM1,B943&lt;=_TM2,OR(TH!L943="1111",TH!M943="1111")),TH!D943,""),"")</f>
        <v/>
      </c>
      <c r="B943" s="36" t="str">
        <f t="shared" si="42"/>
        <v/>
      </c>
      <c r="C943" s="190"/>
      <c r="D943" s="190"/>
      <c r="E943" s="190"/>
      <c r="F943" s="191"/>
      <c r="G943" s="876"/>
      <c r="H943" s="867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  <c r="AC943" s="587"/>
      <c r="AD943" s="587"/>
    </row>
    <row r="944" spans="1:30" ht="15.75" customHeight="1">
      <c r="A944" s="869" t="str">
        <f>IF(B944&lt;&gt;"",IF(AND(B944&gt;=_TM1,B944&lt;=_TM2,OR(TH!L944="1111",TH!M944="1111")),TH!D944,""),"")</f>
        <v/>
      </c>
      <c r="B944" s="36" t="str">
        <f t="shared" si="42"/>
        <v/>
      </c>
      <c r="C944" s="190"/>
      <c r="D944" s="183"/>
      <c r="E944" s="190"/>
      <c r="F944" s="191"/>
      <c r="G944" s="876"/>
      <c r="H944" s="86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</row>
    <row r="945" spans="1:30" ht="15.75" customHeight="1">
      <c r="A945" s="869" t="str">
        <f>IF(B945&lt;&gt;"",IF(AND(B945&gt;=_TM1,B945&lt;=_TM2,OR(TH!L945="1111",TH!M945="1111")),TH!D945,""),"")</f>
        <v/>
      </c>
      <c r="B945" s="36" t="str">
        <f t="shared" si="42"/>
        <v/>
      </c>
      <c r="C945" s="190"/>
      <c r="D945" s="183"/>
      <c r="E945" s="190"/>
      <c r="F945" s="188"/>
      <c r="G945" s="876"/>
      <c r="H945" s="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customHeight="1">
      <c r="A946" s="869" t="str">
        <f>IF(B946&lt;&gt;"",IF(AND(B946&gt;=_TM1,B946&lt;=_TM2,OR(TH!L946="1111",TH!M946="1111")),TH!D946,""),"")</f>
        <v/>
      </c>
      <c r="B946" s="36" t="str">
        <f t="shared" si="42"/>
        <v/>
      </c>
      <c r="C946" s="190"/>
      <c r="D946" s="183"/>
      <c r="E946" s="190"/>
      <c r="F946" s="191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customHeight="1">
      <c r="A947" s="869" t="str">
        <f>IF(B947&lt;&gt;"",IF(AND(B947&gt;=_TM1,B947&lt;=_TM2,OR(TH!L947="1111",TH!M947="1111")),TH!D947,""),"")</f>
        <v/>
      </c>
      <c r="B947" s="36" t="str">
        <f t="shared" si="42"/>
        <v/>
      </c>
      <c r="C947" s="190"/>
      <c r="D947" s="183"/>
      <c r="E947" s="190"/>
      <c r="F947" s="188"/>
      <c r="G947" s="876"/>
      <c r="H947" s="192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customHeight="1">
      <c r="A948" s="869" t="str">
        <f>IF(B948&lt;&gt;"",IF(AND(B948&gt;=_TM1,B948&lt;=_TM2,OR(TH!L948="1111",TH!M948="1111")),TH!D948,""),"")</f>
        <v/>
      </c>
      <c r="B948" s="36" t="str">
        <f t="shared" si="42"/>
        <v/>
      </c>
      <c r="C948" s="190"/>
      <c r="D948" s="183"/>
      <c r="E948" s="190"/>
      <c r="F948" s="188"/>
      <c r="G948" s="876"/>
      <c r="H948" s="192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customHeight="1">
      <c r="A949" s="869" t="str">
        <f>IF(B949&lt;&gt;"",IF(AND(B949&gt;=_TM1,B949&lt;=_TM2,OR(TH!L949="1111",TH!M949="1111")),TH!D949,""),"")</f>
        <v/>
      </c>
      <c r="B949" s="36" t="str">
        <f t="shared" si="42"/>
        <v/>
      </c>
      <c r="C949" s="190"/>
      <c r="D949" s="183"/>
      <c r="E949" s="190"/>
      <c r="F949" s="191"/>
      <c r="G949" s="876"/>
      <c r="H949" s="192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</row>
    <row r="950" spans="1:30" ht="15.75" customHeight="1">
      <c r="A950" s="869" t="str">
        <f>IF(B950&lt;&gt;"",IF(AND(B950&gt;=_TM1,B950&lt;=_TM2,OR(TH!L950="1111",TH!M950="1111")),TH!D950,""),"")</f>
        <v/>
      </c>
      <c r="B950" s="36" t="str">
        <f t="shared" si="42"/>
        <v/>
      </c>
      <c r="C950" s="190"/>
      <c r="D950" s="183"/>
      <c r="E950" s="190"/>
      <c r="F950" s="188"/>
      <c r="G950" s="876"/>
      <c r="H950" s="7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</row>
    <row r="951" spans="1:30" ht="15.75" customHeight="1">
      <c r="A951" s="869" t="str">
        <f>IF(B951&lt;&gt;"",IF(AND(B951&gt;=_TM1,B951&lt;=_TM2,OR(TH!L951="1111",TH!M951="1111")),TH!D951,""),"")</f>
        <v/>
      </c>
      <c r="B951" s="36" t="str">
        <f t="shared" si="42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</row>
    <row r="952" spans="1:30" ht="15.75" customHeight="1">
      <c r="A952" s="869" t="str">
        <f>IF(B952&lt;&gt;"",IF(AND(B952&gt;=_TM1,B952&lt;=_TM2,OR(TH!L952="1111",TH!M952="1111")),TH!D952,""),"")</f>
        <v/>
      </c>
      <c r="B952" s="36" t="str">
        <f t="shared" si="42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</row>
    <row r="953" spans="1:30" ht="15.75" customHeight="1">
      <c r="A953" s="869" t="str">
        <f>IF(B953&lt;&gt;"",IF(AND(B953&gt;=_TM1,B953&lt;=_TM2,OR(TH!L953="1111",TH!M953="1111")),TH!D953,""),"")</f>
        <v/>
      </c>
      <c r="B953" s="36" t="str">
        <f t="shared" si="42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  <c r="AC953" s="587"/>
      <c r="AD953" s="587"/>
    </row>
    <row r="954" spans="1:30" ht="15.75" customHeight="1">
      <c r="A954" s="869" t="str">
        <f>IF(B954&lt;&gt;"",IF(AND(B954&gt;=_TM1,B954&lt;=_TM2,OR(TH!L954="1111",TH!M954="1111")),TH!D954,""),"")</f>
        <v/>
      </c>
      <c r="B954" s="36" t="str">
        <f t="shared" si="42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D954" s="587"/>
    </row>
    <row r="955" spans="1:30" ht="15.75" customHeight="1">
      <c r="A955" s="869" t="str">
        <f>IF(B955&lt;&gt;"",IF(AND(B955&gt;=_TM1,B955&lt;=_TM2,OR(TH!L955="1111",TH!M955="1111")),TH!D955,""),"")</f>
        <v/>
      </c>
      <c r="B955" s="36" t="str">
        <f t="shared" si="42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D955" s="587"/>
    </row>
    <row r="956" spans="1:30" ht="15.75" customHeight="1">
      <c r="A956" s="869" t="str">
        <f>IF(B956&lt;&gt;"",IF(AND(B956&gt;=_TM1,B956&lt;=_TM2,OR(TH!L956="1111",TH!M956="1111")),TH!D956,""),"")</f>
        <v/>
      </c>
      <c r="B956" s="36" t="str">
        <f t="shared" si="42"/>
        <v/>
      </c>
      <c r="C956" s="190"/>
      <c r="D956" s="183"/>
      <c r="E956" s="190"/>
      <c r="F956" s="191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  <c r="AC956" s="587"/>
      <c r="AD956" s="587"/>
    </row>
    <row r="957" spans="1:30" ht="15.75" customHeight="1">
      <c r="A957" s="869" t="str">
        <f>IF(B957&lt;&gt;"",IF(AND(B957&gt;=_TM1,B957&lt;=_TM2,OR(TH!L957="1111",TH!M957="1111")),TH!D957,""),"")</f>
        <v/>
      </c>
      <c r="B957" s="36" t="str">
        <f t="shared" si="42"/>
        <v/>
      </c>
      <c r="C957" s="190"/>
      <c r="D957" s="183"/>
      <c r="E957" s="190"/>
      <c r="F957" s="188"/>
      <c r="G957" s="876"/>
      <c r="H957" s="192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D957" s="587"/>
    </row>
    <row r="958" spans="1:30" ht="15.75" customHeight="1">
      <c r="A958" s="869" t="str">
        <f>IF(B958&lt;&gt;"",IF(AND(B958&gt;=_TM1,B958&lt;=_TM2,OR(TH!L958="1111",TH!M958="1111")),TH!D958,""),"")</f>
        <v/>
      </c>
      <c r="B958" s="36" t="str">
        <f t="shared" si="42"/>
        <v/>
      </c>
      <c r="C958" s="190"/>
      <c r="D958" s="183"/>
      <c r="E958" s="190"/>
      <c r="F958" s="191"/>
      <c r="G958" s="876"/>
      <c r="H958" s="192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  <c r="AD958" s="587"/>
    </row>
    <row r="959" spans="1:30" ht="15.75" customHeight="1">
      <c r="A959" s="869" t="str">
        <f>IF(B959&lt;&gt;"",IF(AND(B959&gt;=_TM1,B959&lt;=_TM2,OR(TH!L959="1111",TH!M959="1111")),TH!D959,""),"")</f>
        <v/>
      </c>
      <c r="B959" s="36" t="str">
        <f t="shared" si="42"/>
        <v/>
      </c>
      <c r="C959" s="190"/>
      <c r="D959" s="183"/>
      <c r="E959" s="190"/>
      <c r="F959" s="188"/>
      <c r="G959" s="876"/>
      <c r="H959" s="7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C959" s="587"/>
    </row>
    <row r="960" spans="1:30" ht="15.75" customHeight="1">
      <c r="A960" s="869" t="str">
        <f>IF(B960&lt;&gt;"",IF(AND(B960&gt;=_TM1,B960&lt;=_TM2,OR(TH!L960="1111",TH!M960="1111")),TH!D960,""),"")</f>
        <v/>
      </c>
      <c r="B960" s="36" t="str">
        <f t="shared" si="42"/>
        <v/>
      </c>
      <c r="C960" s="190"/>
      <c r="D960" s="183"/>
      <c r="E960" s="190"/>
      <c r="F960" s="191"/>
      <c r="G960" s="876"/>
      <c r="H960" s="7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</row>
    <row r="961" spans="1:30" ht="15.75" customHeight="1">
      <c r="A961" s="869" t="str">
        <f>IF(B961&lt;&gt;"",IF(AND(B961&gt;=_TM1,B961&lt;=_TM2,OR(TH!L961="1111",TH!M961="1111")),TH!D961,""),"")</f>
        <v/>
      </c>
      <c r="B961" s="36" t="str">
        <f t="shared" si="42"/>
        <v/>
      </c>
      <c r="C961" s="190"/>
      <c r="D961" s="183"/>
      <c r="E961" s="190"/>
      <c r="F961" s="188"/>
      <c r="G961" s="876"/>
      <c r="H961" s="7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  <c r="AC961" s="587"/>
    </row>
    <row r="962" spans="1:30" ht="15.75" customHeight="1">
      <c r="A962" s="869" t="str">
        <f>IF(B962&lt;&gt;"",IF(AND(B962&gt;=_TM1,B962&lt;=_TM2,OR(TH!L962="1111",TH!M962="1111")),TH!D962,""),"")</f>
        <v/>
      </c>
      <c r="B962" s="36" t="str">
        <f t="shared" si="42"/>
        <v/>
      </c>
      <c r="C962" s="190"/>
      <c r="D962" s="183"/>
      <c r="E962" s="190"/>
      <c r="F962" s="188"/>
      <c r="G962" s="876"/>
      <c r="H962" s="7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</row>
    <row r="963" spans="1:30" ht="15.75" customHeight="1">
      <c r="A963" s="869" t="str">
        <f>IF(B963&lt;&gt;"",IF(AND(B963&gt;=_TM1,B963&lt;=_TM2,OR(TH!L963="1111",TH!M963="1111")),TH!D963,""),"")</f>
        <v/>
      </c>
      <c r="B963" s="36" t="str">
        <f t="shared" si="42"/>
        <v/>
      </c>
      <c r="C963" s="190"/>
      <c r="D963" s="183"/>
      <c r="E963" s="190"/>
      <c r="F963" s="188"/>
      <c r="G963" s="876"/>
      <c r="H963" s="7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  <c r="AC963" s="587"/>
    </row>
    <row r="964" spans="1:30" ht="15.75" customHeight="1">
      <c r="A964" s="869" t="str">
        <f>IF(B964&lt;&gt;"",IF(AND(B964&gt;=_TM1,B964&lt;=_TM2,OR(TH!L964="1111",TH!M964="1111")),TH!D964,""),"")</f>
        <v/>
      </c>
      <c r="B964" s="36" t="str">
        <f t="shared" si="42"/>
        <v/>
      </c>
      <c r="C964" s="190"/>
      <c r="D964" s="183"/>
      <c r="E964" s="190"/>
      <c r="F964" s="188"/>
      <c r="G964" s="876"/>
      <c r="H964" s="7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</row>
    <row r="965" spans="1:30" ht="15.75" customHeight="1">
      <c r="A965" s="869" t="str">
        <f>IF(B965&lt;&gt;"",IF(AND(B965&gt;=_TM1,B965&lt;=_TM2,OR(TH!L965="1111",TH!M965="1111")),TH!D965,""),"")</f>
        <v/>
      </c>
      <c r="B965" s="36" t="str">
        <f t="shared" si="42"/>
        <v/>
      </c>
      <c r="C965" s="190"/>
      <c r="D965" s="183"/>
      <c r="E965" s="190"/>
      <c r="F965" s="191"/>
      <c r="G965" s="876"/>
      <c r="H965" s="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</row>
    <row r="966" spans="1:30" ht="15.75" customHeight="1">
      <c r="A966" s="869" t="str">
        <f>IF(B966&lt;&gt;"",IF(AND(B966&gt;=_TM1,B966&lt;=_TM2,OR(TH!L966="1111",TH!M966="1111")),TH!D966,""),"")</f>
        <v/>
      </c>
      <c r="B966" s="36" t="str">
        <f t="shared" si="42"/>
        <v/>
      </c>
      <c r="C966" s="190"/>
      <c r="D966" s="183"/>
      <c r="E966" s="190"/>
      <c r="F966" s="188"/>
      <c r="G966" s="876"/>
      <c r="H966" s="192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customHeight="1">
      <c r="A967" s="869" t="str">
        <f>IF(B967&lt;&gt;"",IF(AND(B967&gt;=_TM1,B967&lt;=_TM2,OR(TH!L967="1111",TH!M967="1111")),TH!D967,""),"")</f>
        <v/>
      </c>
      <c r="B967" s="36" t="str">
        <f t="shared" si="42"/>
        <v/>
      </c>
      <c r="C967" s="190"/>
      <c r="D967" s="183"/>
      <c r="E967" s="190"/>
      <c r="F967" s="188"/>
      <c r="G967" s="876"/>
      <c r="H967" s="192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customHeight="1">
      <c r="A968" s="869" t="str">
        <f>IF(B968&lt;&gt;"",IF(AND(B968&gt;=_TM1,B968&lt;=_TM2,OR(TH!L968="1111",TH!M968="1111")),TH!D968,""),"")</f>
        <v/>
      </c>
      <c r="B968" s="36" t="str">
        <f t="shared" si="42"/>
        <v/>
      </c>
      <c r="C968" s="190"/>
      <c r="D968" s="183"/>
      <c r="E968" s="190"/>
      <c r="F968" s="188"/>
      <c r="G968" s="876"/>
      <c r="H968" s="7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customHeight="1">
      <c r="A969" s="869" t="str">
        <f>IF(B969&lt;&gt;"",IF(AND(B969&gt;=_TM1,B969&lt;=_TM2,OR(TH!L969="1111",TH!M969="1111")),TH!D969,""),"")</f>
        <v/>
      </c>
      <c r="B969" s="36" t="str">
        <f t="shared" si="42"/>
        <v/>
      </c>
      <c r="C969" s="190"/>
      <c r="D969" s="183"/>
      <c r="E969" s="190"/>
      <c r="F969" s="188"/>
      <c r="G969" s="876"/>
      <c r="H969" s="7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customHeight="1">
      <c r="A970" s="869" t="str">
        <f>IF(B970&lt;&gt;"",IF(AND(B970&gt;=_TM1,B970&lt;=_TM2,OR(TH!L970="1111",TH!M970="1111")),TH!D970,""),"")</f>
        <v/>
      </c>
      <c r="B970" s="36" t="str">
        <f t="shared" si="42"/>
        <v/>
      </c>
      <c r="C970" s="190"/>
      <c r="D970" s="183"/>
      <c r="E970" s="190"/>
      <c r="F970" s="191"/>
      <c r="G970" s="876"/>
      <c r="H970" s="192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customHeight="1">
      <c r="A971" s="869" t="str">
        <f>IF(B971&lt;&gt;"",IF(AND(B971&gt;=_TM1,B971&lt;=_TM2,OR(TH!L971="1111",TH!M971="1111")),TH!D971,""),"")</f>
        <v/>
      </c>
      <c r="B971" s="36" t="str">
        <f t="shared" si="42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customHeight="1">
      <c r="A972" s="869" t="str">
        <f>IF(B972&lt;&gt;"",IF(AND(B972&gt;=_TM1,B972&lt;=_TM2,OR(TH!L972="1111",TH!M972="1111")),TH!D972,""),"")</f>
        <v/>
      </c>
      <c r="B972" s="36" t="str">
        <f t="shared" si="42"/>
        <v/>
      </c>
      <c r="C972" s="190"/>
      <c r="D972" s="183"/>
      <c r="E972" s="190"/>
      <c r="F972" s="188"/>
      <c r="G972" s="876"/>
      <c r="H972" s="192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customHeight="1">
      <c r="A973" s="869" t="str">
        <f>IF(B973&lt;&gt;"",IF(AND(B973&gt;=_TM1,B973&lt;=_TM2,OR(TH!L973="1111",TH!M973="1111")),TH!D973,""),"")</f>
        <v/>
      </c>
      <c r="B973" s="36" t="str">
        <f t="shared" si="42"/>
        <v/>
      </c>
      <c r="C973" s="190"/>
      <c r="D973" s="183"/>
      <c r="E973" s="190"/>
      <c r="F973" s="188"/>
      <c r="G973" s="876"/>
      <c r="H973" s="192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  <c r="AC973" s="587"/>
      <c r="AD973" s="587"/>
    </row>
    <row r="974" spans="1:30" ht="15.75" customHeight="1">
      <c r="A974" s="869" t="str">
        <f>IF(B974&lt;&gt;"",IF(AND(B974&gt;=_TM1,B974&lt;=_TM2,OR(TH!L974="1111",TH!M974="1111")),TH!D974,""),"")</f>
        <v/>
      </c>
      <c r="B974" s="36" t="str">
        <f t="shared" si="42"/>
        <v/>
      </c>
      <c r="C974" s="190"/>
      <c r="D974" s="183"/>
      <c r="E974" s="190"/>
      <c r="F974" s="188"/>
      <c r="G974" s="876"/>
      <c r="H974" s="192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  <c r="AC974" s="587"/>
      <c r="AD974" s="587"/>
    </row>
    <row r="975" spans="1:30" ht="15.75" customHeight="1">
      <c r="A975" s="869" t="str">
        <f>IF(B975&lt;&gt;"",IF(AND(B975&gt;=_TM1,B975&lt;=_TM2,OR(TH!L975="1111",TH!M975="1111")),TH!D975,""),"")</f>
        <v/>
      </c>
      <c r="B975" s="36" t="str">
        <f t="shared" si="42"/>
        <v/>
      </c>
      <c r="C975" s="190"/>
      <c r="D975" s="183"/>
      <c r="E975" s="190"/>
      <c r="F975" s="188"/>
      <c r="G975" s="876"/>
      <c r="H975" s="192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</row>
    <row r="976" spans="1:30" ht="15.75" customHeight="1">
      <c r="A976" s="869" t="str">
        <f>IF(B976&lt;&gt;"",IF(AND(B976&gt;=_TM1,B976&lt;=_TM2,OR(TH!L976="1111",TH!M976="1111")),TH!D976,""),"")</f>
        <v/>
      </c>
      <c r="B976" s="36" t="str">
        <f t="shared" si="42"/>
        <v/>
      </c>
      <c r="C976" s="190"/>
      <c r="D976" s="183"/>
      <c r="E976" s="190"/>
      <c r="F976" s="188"/>
      <c r="G976" s="876"/>
      <c r="H976" s="192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</row>
    <row r="977" spans="1:30" ht="15.75" customHeight="1">
      <c r="A977" s="869" t="str">
        <f>IF(B977&lt;&gt;"",IF(AND(B977&gt;=_TM1,B977&lt;=_TM2,OR(TH!L977="1111",TH!M977="1111")),TH!D977,""),"")</f>
        <v/>
      </c>
      <c r="B977" s="36" t="str">
        <f t="shared" si="42"/>
        <v/>
      </c>
      <c r="C977" s="190"/>
      <c r="D977" s="183"/>
      <c r="E977" s="190"/>
      <c r="F977" s="191"/>
      <c r="G977" s="876"/>
      <c r="H977" s="192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</row>
    <row r="978" spans="1:30" ht="15.75" customHeight="1">
      <c r="A978" s="869" t="str">
        <f>IF(B978&lt;&gt;"",IF(AND(B978&gt;=_TM1,B978&lt;=_TM2,OR(TH!L978="1111",TH!M978="1111")),TH!D978,""),"")</f>
        <v/>
      </c>
      <c r="B978" s="36" t="str">
        <f t="shared" si="42"/>
        <v/>
      </c>
      <c r="C978" s="190"/>
      <c r="D978" s="183"/>
      <c r="E978" s="190"/>
      <c r="F978" s="188"/>
      <c r="G978" s="876"/>
      <c r="H978" s="7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</row>
    <row r="979" spans="1:30" ht="15.75" customHeight="1">
      <c r="A979" s="869" t="str">
        <f>IF(B979&lt;&gt;"",IF(AND(B979&gt;=_TM1,B979&lt;=_TM2,OR(TH!L979="1111",TH!M979="1111")),TH!D979,""),"")</f>
        <v/>
      </c>
      <c r="B979" s="36" t="str">
        <f t="shared" si="42"/>
        <v/>
      </c>
      <c r="C979" s="190"/>
      <c r="D979" s="183"/>
      <c r="E979" s="190"/>
      <c r="F979" s="188"/>
      <c r="G979" s="876"/>
      <c r="H979" s="7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</row>
    <row r="980" spans="1:30" ht="15.75" customHeight="1">
      <c r="A980" s="869" t="str">
        <f>IF(B980&lt;&gt;"",IF(AND(B980&gt;=_TM1,B980&lt;=_TM2,OR(TH!L980="1111",TH!M980="1111")),TH!D980,""),"")</f>
        <v/>
      </c>
      <c r="B980" s="36" t="str">
        <f t="shared" si="42"/>
        <v/>
      </c>
      <c r="C980" s="190"/>
      <c r="D980" s="183"/>
      <c r="E980" s="190"/>
      <c r="F980" s="188"/>
      <c r="G980" s="876"/>
      <c r="H980" s="7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</row>
    <row r="981" spans="1:30" ht="15.75" customHeight="1">
      <c r="A981" s="869" t="str">
        <f>IF(B981&lt;&gt;"",IF(AND(B981&gt;=_TM1,B981&lt;=_TM2,OR(TH!L981="1111",TH!M981="1111")),TH!D981,""),"")</f>
        <v/>
      </c>
      <c r="B981" s="36" t="str">
        <f t="shared" si="42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</row>
    <row r="982" spans="1:30" ht="15.75" customHeight="1">
      <c r="A982" s="869" t="str">
        <f>IF(B982&lt;&gt;"",IF(AND(B982&gt;=_TM1,B982&lt;=_TM2,OR(TH!L982="1111",TH!M982="1111")),TH!D982,""),"")</f>
        <v/>
      </c>
      <c r="B982" s="36" t="str">
        <f t="shared" si="42"/>
        <v/>
      </c>
      <c r="C982" s="190"/>
      <c r="D982" s="183"/>
      <c r="E982" s="190"/>
      <c r="F982" s="191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customHeight="1">
      <c r="A983" s="869" t="str">
        <f>IF(B983&lt;&gt;"",IF(AND(B983&gt;=_TM1,B983&lt;=_TM2,OR(TH!L983="1111",TH!M983="1111")),TH!D983,""),"")</f>
        <v/>
      </c>
      <c r="B983" s="36" t="str">
        <f t="shared" ref="B983:B1014" si="43">IF(C983&lt;&gt;"",MONTH(C983),"")</f>
        <v/>
      </c>
      <c r="C983" s="190"/>
      <c r="D983" s="183"/>
      <c r="E983" s="190"/>
      <c r="F983" s="188"/>
      <c r="G983" s="876"/>
      <c r="H983" s="192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  <c r="AD983" s="587"/>
    </row>
    <row r="984" spans="1:30" ht="15.75" customHeight="1">
      <c r="A984" s="869" t="str">
        <f>IF(B984&lt;&gt;"",IF(AND(B984&gt;=_TM1,B984&lt;=_TM2,OR(TH!L984="1111",TH!M984="1111")),TH!D984,""),"")</f>
        <v/>
      </c>
      <c r="B984" s="36" t="str">
        <f t="shared" si="43"/>
        <v/>
      </c>
      <c r="C984" s="190"/>
      <c r="D984" s="183"/>
      <c r="E984" s="190"/>
      <c r="F984" s="188"/>
      <c r="G984" s="876"/>
      <c r="H984" s="192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</row>
    <row r="985" spans="1:30" ht="15.75" customHeight="1">
      <c r="A985" s="869" t="str">
        <f>IF(B985&lt;&gt;"",IF(AND(B985&gt;=_TM1,B985&lt;=_TM2,OR(TH!L985="1111",TH!M985="1111")),TH!D985,""),"")</f>
        <v/>
      </c>
      <c r="B985" s="36" t="str">
        <f t="shared" si="43"/>
        <v/>
      </c>
      <c r="C985" s="190"/>
      <c r="D985" s="183"/>
      <c r="E985" s="190"/>
      <c r="F985" s="191"/>
      <c r="G985" s="876"/>
      <c r="H985" s="192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</row>
    <row r="986" spans="1:30" ht="15.75" customHeight="1">
      <c r="A986" s="869" t="str">
        <f>IF(B986&lt;&gt;"",IF(AND(B986&gt;=_TM1,B986&lt;=_TM2,OR(TH!L986="1111",TH!M986="1111")),TH!D986,""),"")</f>
        <v/>
      </c>
      <c r="B986" s="36" t="str">
        <f t="shared" si="43"/>
        <v/>
      </c>
      <c r="C986" s="190"/>
      <c r="D986" s="183"/>
      <c r="E986" s="190"/>
      <c r="F986" s="188"/>
      <c r="G986" s="876"/>
      <c r="H986" s="192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customHeight="1">
      <c r="A987" s="869" t="str">
        <f>IF(B987&lt;&gt;"",IF(AND(B987&gt;=_TM1,B987&lt;=_TM2,OR(TH!L987="1111",TH!M987="1111")),TH!D987,""),"")</f>
        <v/>
      </c>
      <c r="B987" s="36" t="str">
        <f t="shared" si="43"/>
        <v/>
      </c>
      <c r="C987" s="190"/>
      <c r="D987" s="183"/>
      <c r="E987" s="190"/>
      <c r="F987" s="191"/>
      <c r="G987" s="876"/>
      <c r="H987" s="192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customHeight="1">
      <c r="A988" s="869" t="str">
        <f>IF(B988&lt;&gt;"",IF(AND(B988&gt;=_TM1,B988&lt;=_TM2,OR(TH!L988="1111",TH!M988="1111")),TH!D988,""),"")</f>
        <v/>
      </c>
      <c r="B988" s="36" t="str">
        <f t="shared" si="43"/>
        <v/>
      </c>
      <c r="C988" s="190"/>
      <c r="D988" s="183"/>
      <c r="E988" s="190"/>
      <c r="F988" s="191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customHeight="1">
      <c r="A989" s="869" t="str">
        <f>IF(B989&lt;&gt;"",IF(AND(B989&gt;=_TM1,B989&lt;=_TM2,OR(TH!L989="1111",TH!M989="1111")),TH!D989,""),"")</f>
        <v/>
      </c>
      <c r="B989" s="36" t="str">
        <f t="shared" si="43"/>
        <v/>
      </c>
      <c r="C989" s="190"/>
      <c r="D989" s="183"/>
      <c r="E989" s="190"/>
      <c r="F989" s="188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  <c r="AC989" s="587"/>
    </row>
    <row r="990" spans="1:30" ht="15.75" customHeight="1">
      <c r="A990" s="869" t="str">
        <f>IF(B990&lt;&gt;"",IF(AND(B990&gt;=_TM1,B990&lt;=_TM2,OR(TH!L990="1111",TH!M990="1111")),TH!D990,""),"")</f>
        <v/>
      </c>
      <c r="B990" s="36" t="str">
        <f t="shared" si="43"/>
        <v/>
      </c>
      <c r="C990" s="190"/>
      <c r="D990" s="183"/>
      <c r="E990" s="190"/>
      <c r="F990" s="191"/>
      <c r="G990" s="876"/>
      <c r="H990" s="192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</row>
    <row r="991" spans="1:30" ht="15.75" customHeight="1">
      <c r="A991" s="869" t="str">
        <f>IF(B991&lt;&gt;"",IF(AND(B991&gt;=_TM1,B991&lt;=_TM2,OR(TH!L991="1111",TH!M991="1111")),TH!D991,""),"")</f>
        <v/>
      </c>
      <c r="B991" s="36" t="str">
        <f t="shared" si="43"/>
        <v/>
      </c>
      <c r="C991" s="190"/>
      <c r="D991" s="183"/>
      <c r="E991" s="190"/>
      <c r="F991" s="191"/>
      <c r="G991" s="876"/>
      <c r="H991" s="192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customHeight="1">
      <c r="A992" s="869" t="str">
        <f>IF(B992&lt;&gt;"",IF(AND(B992&gt;=_TM1,B992&lt;=_TM2,OR(TH!L992="1111",TH!M992="1111")),TH!D992,""),"")</f>
        <v/>
      </c>
      <c r="B992" s="36" t="str">
        <f t="shared" si="43"/>
        <v/>
      </c>
      <c r="C992" s="190"/>
      <c r="D992" s="183"/>
      <c r="E992" s="190"/>
      <c r="F992" s="188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29" ht="15.75" customHeight="1">
      <c r="A993" s="869" t="str">
        <f>IF(B993&lt;&gt;"",IF(AND(B993&gt;=_TM1,B993&lt;=_TM2,OR(TH!L993="1111",TH!M993="1111")),TH!D993,""),"")</f>
        <v/>
      </c>
      <c r="B993" s="36" t="str">
        <f t="shared" si="43"/>
        <v/>
      </c>
      <c r="C993" s="190"/>
      <c r="D993" s="183"/>
      <c r="E993" s="190"/>
      <c r="F993" s="191"/>
      <c r="G993" s="876"/>
      <c r="H993" s="192"/>
      <c r="I993" s="255"/>
      <c r="J993" s="255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29" ht="15.75" customHeight="1">
      <c r="A994" s="869" t="str">
        <f>IF(B994&lt;&gt;"",IF(AND(B994&gt;=_TM1,B994&lt;=_TM2,OR(TH!L994="1111",TH!M994="1111")),TH!D994,""),"")</f>
        <v/>
      </c>
      <c r="B994" s="36" t="str">
        <f t="shared" si="43"/>
        <v/>
      </c>
      <c r="C994" s="190"/>
      <c r="D994" s="183"/>
      <c r="E994" s="190"/>
      <c r="F994" s="188"/>
      <c r="G994" s="876"/>
      <c r="H994" s="192"/>
      <c r="I994" s="253"/>
      <c r="J994" s="253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29" ht="15.75" customHeight="1">
      <c r="A995" s="869" t="str">
        <f>IF(B995&lt;&gt;"",IF(AND(B995&gt;=_TM1,B995&lt;=_TM2,OR(TH!L995="1111",TH!M995="1111")),TH!D995,""),"")</f>
        <v/>
      </c>
      <c r="B995" s="36" t="str">
        <f t="shared" si="43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</row>
    <row r="996" spans="1:29" ht="15.75" customHeight="1">
      <c r="A996" s="869" t="str">
        <f>IF(B996&lt;&gt;"",IF(AND(B996&gt;=_TM1,B996&lt;=_TM2,OR(TH!L996="1111",TH!M996="1111")),TH!D996,""),"")</f>
        <v/>
      </c>
      <c r="B996" s="36" t="str">
        <f t="shared" si="43"/>
        <v/>
      </c>
      <c r="C996" s="190"/>
      <c r="D996" s="183"/>
      <c r="E996" s="190"/>
      <c r="F996" s="191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  <c r="AC996" s="587"/>
    </row>
    <row r="997" spans="1:29" ht="15.75" customHeight="1">
      <c r="A997" s="869" t="str">
        <f>IF(B997&lt;&gt;"",IF(AND(B997&gt;=_TM1,B997&lt;=_TM2,OR(TH!L997="1111",TH!M997="1111")),TH!D997,""),"")</f>
        <v/>
      </c>
      <c r="B997" s="36" t="str">
        <f t="shared" si="43"/>
        <v/>
      </c>
      <c r="C997" s="190"/>
      <c r="D997" s="183"/>
      <c r="E997" s="190"/>
      <c r="F997" s="191"/>
      <c r="G997" s="876"/>
      <c r="H997" s="192"/>
      <c r="I997" s="820"/>
      <c r="J997" s="255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</row>
    <row r="998" spans="1:29" ht="15.75" customHeight="1">
      <c r="A998" s="869" t="str">
        <f>IF(B998&lt;&gt;"",IF(AND(B998&gt;=_TM1,B998&lt;=_TM2,OR(TH!L998="1111",TH!M998="1111")),TH!D998,""),"")</f>
        <v/>
      </c>
      <c r="B998" s="36" t="str">
        <f t="shared" si="43"/>
        <v/>
      </c>
      <c r="C998" s="190"/>
      <c r="D998" s="183"/>
      <c r="E998" s="190"/>
      <c r="F998" s="188"/>
      <c r="G998" s="876"/>
      <c r="H998" s="192"/>
      <c r="I998" s="253"/>
      <c r="J998" s="253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29" ht="15.75" customHeight="1">
      <c r="A999" s="869" t="str">
        <f>IF(B999&lt;&gt;"",IF(AND(B999&gt;=_TM1,B999&lt;=_TM2,OR(TH!L999="1111",TH!M999="1111")),TH!D999,""),"")</f>
        <v/>
      </c>
      <c r="B999" s="36" t="str">
        <f t="shared" si="43"/>
        <v/>
      </c>
      <c r="C999" s="190"/>
      <c r="D999" s="183"/>
      <c r="E999" s="190"/>
      <c r="F999" s="188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29" ht="15.75" customHeight="1">
      <c r="A1000" s="869" t="str">
        <f>IF(B1000&lt;&gt;"",IF(AND(B1000&gt;=_TM1,B1000&lt;=_TM2,OR(TH!L1000="1111",TH!M1000="1111")),TH!D1000,""),"")</f>
        <v/>
      </c>
      <c r="B1000" s="36" t="str">
        <f t="shared" si="43"/>
        <v/>
      </c>
      <c r="C1000" s="190"/>
      <c r="D1000" s="183"/>
      <c r="E1000" s="190"/>
      <c r="F1000" s="188"/>
      <c r="G1000" s="876"/>
      <c r="H1000" s="192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29" ht="15.75" customHeight="1">
      <c r="A1001" s="869" t="str">
        <f>IF(B1001&lt;&gt;"",IF(AND(B1001&gt;=_TM1,B1001&lt;=_TM2,OR(TH!L1001="1111",TH!M1001="1111")),TH!D1001,""),"")</f>
        <v/>
      </c>
      <c r="B1001" s="36" t="str">
        <f t="shared" si="43"/>
        <v/>
      </c>
      <c r="C1001" s="190"/>
      <c r="D1001" s="183"/>
      <c r="E1001" s="190"/>
      <c r="F1001" s="188"/>
      <c r="G1001" s="876"/>
      <c r="H1001" s="192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29" ht="15.75" customHeight="1">
      <c r="A1002" s="869" t="str">
        <f>IF(B1002&lt;&gt;"",IF(AND(B1002&gt;=_TM1,B1002&lt;=_TM2,OR(TH!L1002="1111",TH!M1002="1111")),TH!D1002,""),"")</f>
        <v/>
      </c>
      <c r="B1002" s="36" t="str">
        <f t="shared" si="43"/>
        <v/>
      </c>
      <c r="C1002" s="190"/>
      <c r="D1002" s="183"/>
      <c r="E1002" s="190"/>
      <c r="F1002" s="188"/>
      <c r="G1002" s="876"/>
      <c r="H1002" s="192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29" ht="15.75" customHeight="1">
      <c r="A1003" s="869" t="str">
        <f>IF(B1003&lt;&gt;"",IF(AND(B1003&gt;=_TM1,B1003&lt;=_TM2,OR(TH!L1003="1111",TH!M1003="1111")),TH!D1003,""),"")</f>
        <v/>
      </c>
      <c r="B1003" s="36" t="str">
        <f t="shared" si="43"/>
        <v/>
      </c>
      <c r="C1003" s="190"/>
      <c r="D1003" s="183"/>
      <c r="E1003" s="190"/>
      <c r="F1003" s="188"/>
      <c r="G1003" s="876"/>
      <c r="H1003" s="192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29" ht="15.75" customHeight="1">
      <c r="A1004" s="869" t="str">
        <f>IF(B1004&lt;&gt;"",IF(AND(B1004&gt;=_TM1,B1004&lt;=_TM2,OR(TH!L1004="1111",TH!M1004="1111")),TH!D1004,""),"")</f>
        <v/>
      </c>
      <c r="B1004" s="36" t="str">
        <f t="shared" si="43"/>
        <v/>
      </c>
      <c r="C1004" s="190"/>
      <c r="D1004" s="183"/>
      <c r="E1004" s="190"/>
      <c r="F1004" s="188"/>
      <c r="G1004" s="876"/>
      <c r="H1004" s="192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29" ht="15.75" customHeight="1">
      <c r="A1005" s="869" t="str">
        <f>IF(B1005&lt;&gt;"",IF(AND(B1005&gt;=_TM1,B1005&lt;=_TM2,OR(TH!L1005="1111",TH!M1005="1111")),TH!D1005,""),"")</f>
        <v/>
      </c>
      <c r="B1005" s="36" t="str">
        <f t="shared" si="43"/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</row>
    <row r="1006" spans="1:29" ht="15.75" customHeight="1">
      <c r="A1006" s="869" t="str">
        <f>IF(B1006&lt;&gt;"",IF(AND(B1006&gt;=_TM1,B1006&lt;=_TM2,OR(TH!L1006="1111",TH!M1006="1111")),TH!D1006,""),"")</f>
        <v/>
      </c>
      <c r="B1006" s="36" t="str">
        <f t="shared" si="43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29" ht="15.75" customHeight="1">
      <c r="A1007" s="869" t="str">
        <f>IF(B1007&lt;&gt;"",IF(AND(B1007&gt;=_TM1,B1007&lt;=_TM2,OR(TH!L1007="1111",TH!M1007="1111")),TH!D1007,""),"")</f>
        <v/>
      </c>
      <c r="B1007" s="36" t="str">
        <f t="shared" si="43"/>
        <v/>
      </c>
      <c r="C1007" s="190"/>
      <c r="D1007" s="183"/>
      <c r="E1007" s="190"/>
      <c r="F1007" s="188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29" ht="15.75" customHeight="1">
      <c r="A1008" s="869" t="str">
        <f>IF(B1008&lt;&gt;"",IF(AND(B1008&gt;=_TM1,B1008&lt;=_TM2,OR(TH!L1008="1111",TH!M1008="1111")),TH!D1008,""),"")</f>
        <v/>
      </c>
      <c r="B1008" s="36" t="str">
        <f t="shared" si="43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30" ht="15.75" customHeight="1">
      <c r="A1009" s="869" t="str">
        <f>IF(B1009&lt;&gt;"",IF(AND(B1009&gt;=_TM1,B1009&lt;=_TM2,OR(TH!L1009="1111",TH!M1009="1111")),TH!D1009,""),"")</f>
        <v/>
      </c>
      <c r="B1009" s="36" t="str">
        <f t="shared" si="43"/>
        <v/>
      </c>
      <c r="C1009" s="190"/>
      <c r="D1009" s="183"/>
      <c r="E1009" s="190"/>
      <c r="F1009" s="188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30" ht="15.75" customHeight="1">
      <c r="A1010" s="869" t="str">
        <f>IF(B1010&lt;&gt;"",IF(AND(B1010&gt;=_TM1,B1010&lt;=_TM2,OR(TH!L1010="1111",TH!M1010="1111")),TH!D1010,""),"")</f>
        <v/>
      </c>
      <c r="B1010" s="36" t="str">
        <f t="shared" si="43"/>
        <v/>
      </c>
      <c r="C1010" s="190"/>
      <c r="D1010" s="183"/>
      <c r="E1010" s="190"/>
      <c r="F1010" s="188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30" ht="15.75" customHeight="1">
      <c r="A1011" s="869" t="str">
        <f>IF(B1011&lt;&gt;"",IF(AND(B1011&gt;=_TM1,B1011&lt;=_TM2,OR(TH!L1011="1111",TH!M1011="1111")),TH!D1011,""),"")</f>
        <v/>
      </c>
      <c r="B1011" s="36" t="str">
        <f t="shared" si="43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</row>
    <row r="1012" spans="1:30" ht="15.75" customHeight="1">
      <c r="A1012" s="869" t="str">
        <f>IF(B1012&lt;&gt;"",IF(AND(B1012&gt;=_TM1,B1012&lt;=_TM2,OR(TH!L1012="1111",TH!M1012="1111")),TH!D1012,""),"")</f>
        <v/>
      </c>
      <c r="B1012" s="36" t="str">
        <f t="shared" si="43"/>
        <v/>
      </c>
      <c r="C1012" s="190"/>
      <c r="D1012" s="183"/>
      <c r="E1012" s="190"/>
      <c r="F1012" s="191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  <c r="AC1012" s="658"/>
      <c r="AD1012" s="658"/>
    </row>
    <row r="1013" spans="1:30" ht="15.75" customHeight="1">
      <c r="A1013" s="869" t="str">
        <f>IF(B1013&lt;&gt;"",IF(AND(B1013&gt;=_TM1,B1013&lt;=_TM2,OR(TH!L1013="1111",TH!M1013="1111")),TH!D1013,""),"")</f>
        <v/>
      </c>
      <c r="B1013" s="36" t="str">
        <f t="shared" si="43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</row>
    <row r="1014" spans="1:30" ht="15.75" customHeight="1">
      <c r="A1014" s="869" t="str">
        <f>IF(B1014&lt;&gt;"",IF(AND(B1014&gt;=_TM1,B1014&lt;=_TM2,OR(TH!L1014="1111",TH!M1014="1111")),TH!D1014,""),"")</f>
        <v/>
      </c>
      <c r="B1014" s="36" t="str">
        <f t="shared" si="43"/>
        <v/>
      </c>
      <c r="C1014" s="190"/>
      <c r="D1014" s="183"/>
      <c r="E1014" s="190"/>
      <c r="F1014" s="191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  <c r="AC1014" s="587"/>
    </row>
    <row r="1015" spans="1:30" ht="15.75" customHeight="1">
      <c r="A1015" s="869" t="str">
        <f>IF(B1015&lt;&gt;"",IF(AND(B1015&gt;=_TM1,B1015&lt;=_TM2,OR(TH!L1015="1111",TH!M1015="1111")),TH!D1015,""),"")</f>
        <v/>
      </c>
      <c r="B1015" s="36" t="str">
        <f t="shared" ref="B1015:B1046" si="44">IF(C1015&lt;&gt;"",MONTH(C1015),"")</f>
        <v/>
      </c>
      <c r="C1015" s="190"/>
      <c r="D1015" s="183"/>
      <c r="E1015" s="190"/>
      <c r="F1015" s="191"/>
      <c r="G1015" s="876"/>
      <c r="H1015" s="192"/>
      <c r="I1015" s="253"/>
      <c r="J1015" s="253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  <c r="AC1015" s="587"/>
    </row>
    <row r="1016" spans="1:30" ht="15.75" customHeight="1">
      <c r="A1016" s="869" t="str">
        <f>IF(B1016&lt;&gt;"",IF(AND(B1016&gt;=_TM1,B1016&lt;=_TM2,OR(TH!L1016="1111",TH!M1016="1111")),TH!D1016,""),"")</f>
        <v/>
      </c>
      <c r="B1016" s="36" t="str">
        <f t="shared" si="44"/>
        <v/>
      </c>
      <c r="C1016" s="190"/>
      <c r="D1016" s="183"/>
      <c r="E1016" s="190"/>
      <c r="F1016" s="188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</row>
    <row r="1017" spans="1:30" ht="15.75" customHeight="1">
      <c r="A1017" s="869" t="str">
        <f>IF(B1017&lt;&gt;"",IF(AND(B1017&gt;=_TM1,B1017&lt;=_TM2,OR(TH!L1017="1111",TH!M1017="1111")),TH!D1017,""),"")</f>
        <v/>
      </c>
      <c r="B1017" s="36" t="str">
        <f t="shared" si="44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  <c r="AC1017" s="587"/>
    </row>
    <row r="1018" spans="1:30" ht="15.75" customHeight="1">
      <c r="A1018" s="869" t="str">
        <f>IF(B1018&lt;&gt;"",IF(AND(B1018&gt;=_TM1,B1018&lt;=_TM2,OR(TH!L1018="1111",TH!M1018="1111")),TH!D1018,""),"")</f>
        <v/>
      </c>
      <c r="B1018" s="36" t="str">
        <f t="shared" si="44"/>
        <v/>
      </c>
      <c r="C1018" s="190"/>
      <c r="D1018" s="183"/>
      <c r="E1018" s="190"/>
      <c r="F1018" s="188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</row>
    <row r="1019" spans="1:30" ht="15.75" customHeight="1">
      <c r="A1019" s="869" t="str">
        <f>IF(B1019&lt;&gt;"",IF(AND(B1019&gt;=_TM1,B1019&lt;=_TM2,OR(TH!L1019="1111",TH!M1019="1111")),TH!D1019,""),"")</f>
        <v/>
      </c>
      <c r="B1019" s="36" t="str">
        <f t="shared" si="44"/>
        <v/>
      </c>
      <c r="C1019" s="190"/>
      <c r="D1019" s="183"/>
      <c r="E1019" s="190"/>
      <c r="F1019" s="188"/>
      <c r="G1019" s="876"/>
      <c r="H1019" s="192"/>
      <c r="I1019" s="253"/>
      <c r="J1019" s="253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30" ht="15.75" customHeight="1">
      <c r="A1020" s="869" t="str">
        <f>IF(B1020&lt;&gt;"",IF(AND(B1020&gt;=_TM1,B1020&lt;=_TM2,OR(TH!L1020="1111",TH!M1020="1111")),TH!D1020,""),"")</f>
        <v/>
      </c>
      <c r="B1020" s="36" t="str">
        <f t="shared" si="44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30" ht="15.75" customHeight="1">
      <c r="A1021" s="869" t="str">
        <f>IF(B1021&lt;&gt;"",IF(AND(B1021&gt;=_TM1,B1021&lt;=_TM2,OR(TH!L1021="1111",TH!M1021="1111")),TH!D1021,""),"")</f>
        <v/>
      </c>
      <c r="B1021" s="36" t="str">
        <f t="shared" si="44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30" ht="15.75" customHeight="1">
      <c r="A1022" s="869" t="str">
        <f>IF(B1022&lt;&gt;"",IF(AND(B1022&gt;=_TM1,B1022&lt;=_TM2,OR(TH!L1022="1111",TH!M1022="1111")),TH!D1022,""),"")</f>
        <v/>
      </c>
      <c r="B1022" s="36" t="str">
        <f t="shared" si="44"/>
        <v/>
      </c>
      <c r="C1022" s="190"/>
      <c r="D1022" s="183"/>
      <c r="E1022" s="190"/>
      <c r="F1022" s="191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30" ht="15.75" customHeight="1">
      <c r="A1023" s="869" t="str">
        <f>IF(B1023&lt;&gt;"",IF(AND(B1023&gt;=_TM1,B1023&lt;=_TM2,OR(TH!L1023="1111",TH!M1023="1111")),TH!D1023,""),"")</f>
        <v/>
      </c>
      <c r="B1023" s="36" t="str">
        <f t="shared" si="44"/>
        <v/>
      </c>
      <c r="C1023" s="190"/>
      <c r="D1023" s="183"/>
      <c r="E1023" s="190"/>
      <c r="F1023" s="188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30" ht="15.75" customHeight="1">
      <c r="A1024" s="869" t="str">
        <f>IF(B1024&lt;&gt;"",IF(AND(B1024&gt;=_TM1,B1024&lt;=_TM2,OR(TH!L1024="1111",TH!M1024="1111")),TH!D1024,""),"")</f>
        <v/>
      </c>
      <c r="B1024" s="36" t="str">
        <f t="shared" si="44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29" ht="15.75" customHeight="1">
      <c r="A1025" s="869" t="str">
        <f>IF(B1025&lt;&gt;"",IF(AND(B1025&gt;=_TM1,B1025&lt;=_TM2,OR(TH!L1025="1111",TH!M1025="1111")),TH!D1025,""),"")</f>
        <v/>
      </c>
      <c r="B1025" s="36" t="str">
        <f t="shared" si="44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29" ht="15.75" customHeight="1">
      <c r="A1026" s="869" t="str">
        <f>IF(B1026&lt;&gt;"",IF(AND(B1026&gt;=_TM1,B1026&lt;=_TM2,OR(TH!L1026="1111",TH!M1026="1111")),TH!D1026,""),"")</f>
        <v/>
      </c>
      <c r="B1026" s="36" t="str">
        <f t="shared" si="44"/>
        <v/>
      </c>
      <c r="C1026" s="190"/>
      <c r="D1026" s="183"/>
      <c r="E1026" s="190"/>
      <c r="F1026" s="40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29" ht="15.75" customHeight="1">
      <c r="A1027" s="869" t="str">
        <f>IF(B1027&lt;&gt;"",IF(AND(B1027&gt;=_TM1,B1027&lt;=_TM2,OR(TH!L1027="1111",TH!M1027="1111")),TH!D1027,""),"")</f>
        <v/>
      </c>
      <c r="B1027" s="36" t="str">
        <f t="shared" si="44"/>
        <v/>
      </c>
      <c r="C1027" s="190"/>
      <c r="D1027" s="183"/>
      <c r="E1027" s="190"/>
      <c r="F1027" s="188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  <c r="AC1027" s="587"/>
    </row>
    <row r="1028" spans="1:29" ht="15.75" customHeight="1">
      <c r="A1028" s="869" t="str">
        <f>IF(B1028&lt;&gt;"",IF(AND(B1028&gt;=_TM1,B1028&lt;=_TM2,OR(TH!L1028="1111",TH!M1028="1111")),TH!D1028,""),"")</f>
        <v/>
      </c>
      <c r="B1028" s="36" t="str">
        <f t="shared" si="44"/>
        <v/>
      </c>
      <c r="C1028" s="190"/>
      <c r="D1028" s="183"/>
      <c r="E1028" s="190"/>
      <c r="F1028" s="191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  <c r="AC1028" s="587"/>
    </row>
    <row r="1029" spans="1:29" ht="15.75" customHeight="1">
      <c r="A1029" s="869" t="str">
        <f>IF(B1029&lt;&gt;"",IF(AND(B1029&gt;=_TM1,B1029&lt;=_TM2,OR(TH!L1029="1111",TH!M1029="1111")),TH!D1029,""),"")</f>
        <v/>
      </c>
      <c r="B1029" s="36" t="str">
        <f t="shared" si="44"/>
        <v/>
      </c>
      <c r="C1029" s="190"/>
      <c r="D1029" s="183"/>
      <c r="E1029" s="190"/>
      <c r="F1029" s="191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  <c r="AC1029" s="587"/>
    </row>
    <row r="1030" spans="1:29" ht="15.75" customHeight="1">
      <c r="A1030" s="869" t="str">
        <f>IF(B1030&lt;&gt;"",IF(AND(B1030&gt;=_TM1,B1030&lt;=_TM2,OR(TH!L1030="1111",TH!M1030="1111")),TH!D1030,""),"")</f>
        <v/>
      </c>
      <c r="B1030" s="36" t="str">
        <f t="shared" si="44"/>
        <v/>
      </c>
      <c r="C1030" s="190"/>
      <c r="D1030" s="183"/>
      <c r="E1030" s="190"/>
      <c r="F1030" s="292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</row>
    <row r="1031" spans="1:29" ht="15.75" customHeight="1">
      <c r="A1031" s="869" t="str">
        <f>IF(B1031&lt;&gt;"",IF(AND(B1031&gt;=_TM1,B1031&lt;=_TM2,OR(TH!L1031="1111",TH!M1031="1111")),TH!D1031,""),"")</f>
        <v/>
      </c>
      <c r="B1031" s="36" t="str">
        <f t="shared" si="44"/>
        <v/>
      </c>
      <c r="C1031" s="190"/>
      <c r="D1031" s="183"/>
      <c r="E1031" s="190"/>
      <c r="F1031" s="191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29" ht="15.75" customHeight="1">
      <c r="A1032" s="869" t="str">
        <f>IF(B1032&lt;&gt;"",IF(AND(B1032&gt;=_TM1,B1032&lt;=_TM2,OR(TH!L1032="1111",TH!M1032="1111")),TH!D1032,""),"")</f>
        <v/>
      </c>
      <c r="B1032" s="36" t="str">
        <f t="shared" si="44"/>
        <v/>
      </c>
      <c r="C1032" s="190"/>
      <c r="D1032" s="183"/>
      <c r="E1032" s="190"/>
      <c r="F1032" s="191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  <c r="AC1032" s="587"/>
    </row>
    <row r="1033" spans="1:29" ht="15.75" customHeight="1">
      <c r="A1033" s="869" t="str">
        <f>IF(B1033&lt;&gt;"",IF(AND(B1033&gt;=_TM1,B1033&lt;=_TM2,OR(TH!L1033="1111",TH!M1033="1111")),TH!D1033,""),"")</f>
        <v/>
      </c>
      <c r="B1033" s="36" t="str">
        <f t="shared" si="44"/>
        <v/>
      </c>
      <c r="C1033" s="190"/>
      <c r="D1033" s="183"/>
      <c r="E1033" s="190"/>
      <c r="F1033" s="188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</row>
    <row r="1034" spans="1:29" ht="15.75" customHeight="1">
      <c r="A1034" s="869" t="str">
        <f>IF(B1034&lt;&gt;"",IF(AND(B1034&gt;=_TM1,B1034&lt;=_TM2,OR(TH!L1034="1111",TH!M1034="1111")),TH!D1034,""),"")</f>
        <v/>
      </c>
      <c r="B1034" s="36" t="str">
        <f t="shared" si="44"/>
        <v/>
      </c>
      <c r="C1034" s="190"/>
      <c r="D1034" s="183"/>
      <c r="E1034" s="190"/>
      <c r="F1034" s="188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</row>
    <row r="1035" spans="1:29" ht="15.75" customHeight="1">
      <c r="A1035" s="869" t="str">
        <f>IF(B1035&lt;&gt;"",IF(AND(B1035&gt;=_TM1,B1035&lt;=_TM2,OR(TH!L1035="1111",TH!M1035="1111")),TH!D1035,""),"")</f>
        <v/>
      </c>
      <c r="B1035" s="36" t="str">
        <f t="shared" si="44"/>
        <v/>
      </c>
      <c r="C1035" s="190"/>
      <c r="D1035" s="183"/>
      <c r="E1035" s="190"/>
      <c r="F1035" s="188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29" ht="15.75" customHeight="1">
      <c r="A1036" s="869" t="str">
        <f>IF(B1036&lt;&gt;"",IF(AND(B1036&gt;=_TM1,B1036&lt;=_TM2,OR(TH!L1036="1111",TH!M1036="1111")),TH!D1036,""),"")</f>
        <v/>
      </c>
      <c r="B1036" s="36" t="str">
        <f t="shared" si="44"/>
        <v/>
      </c>
      <c r="C1036" s="190"/>
      <c r="D1036" s="183"/>
      <c r="E1036" s="190"/>
      <c r="F1036" s="188"/>
      <c r="G1036" s="876"/>
      <c r="H1036" s="192"/>
      <c r="I1036" s="830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</row>
    <row r="1037" spans="1:29" ht="15.75" customHeight="1">
      <c r="A1037" s="869" t="str">
        <f>IF(B1037&lt;&gt;"",IF(AND(B1037&gt;=_TM1,B1037&lt;=_TM2,OR(TH!L1037="1111",TH!M1037="1111")),TH!D1037,""),"")</f>
        <v/>
      </c>
      <c r="B1037" s="36" t="str">
        <f t="shared" si="44"/>
        <v/>
      </c>
      <c r="C1037" s="190"/>
      <c r="D1037" s="183"/>
      <c r="E1037" s="190"/>
      <c r="F1037" s="292"/>
      <c r="G1037" s="876"/>
      <c r="H1037" s="192"/>
      <c r="I1037" s="254"/>
      <c r="J1037" s="254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</row>
    <row r="1038" spans="1:29" ht="15.75" customHeight="1">
      <c r="A1038" s="869" t="str">
        <f>IF(B1038&lt;&gt;"",IF(AND(B1038&gt;=_TM1,B1038&lt;=_TM2,OR(TH!L1038="1111",TH!M1038="1111")),TH!D1038,""),"")</f>
        <v/>
      </c>
      <c r="B1038" s="36" t="str">
        <f t="shared" si="44"/>
        <v/>
      </c>
      <c r="C1038" s="190"/>
      <c r="D1038" s="183"/>
      <c r="E1038" s="190"/>
      <c r="F1038" s="188"/>
      <c r="G1038" s="876"/>
      <c r="H1038" s="192"/>
      <c r="I1038" s="253"/>
      <c r="J1038" s="253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  <c r="AC1038" s="587"/>
    </row>
    <row r="1039" spans="1:29" ht="15.75" customHeight="1">
      <c r="A1039" s="869" t="str">
        <f>IF(B1039&lt;&gt;"",IF(AND(B1039&gt;=_TM1,B1039&lt;=_TM2,OR(TH!L1039="1111",TH!M1039="1111")),TH!D1039,""),"")</f>
        <v/>
      </c>
      <c r="B1039" s="36" t="str">
        <f t="shared" si="44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</row>
    <row r="1040" spans="1:29" ht="15.75" customHeight="1">
      <c r="A1040" s="869" t="str">
        <f>IF(B1040&lt;&gt;"",IF(AND(B1040&gt;=_TM1,B1040&lt;=_TM2,OR(TH!L1040="1111",TH!M1040="1111")),TH!D1040,""),"")</f>
        <v/>
      </c>
      <c r="B1040" s="36" t="str">
        <f t="shared" si="44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30" ht="15.75" customHeight="1">
      <c r="A1041" s="869" t="str">
        <f>IF(B1041&lt;&gt;"",IF(AND(B1041&gt;=_TM1,B1041&lt;=_TM2,OR(TH!L1041="1111",TH!M1041="1111")),TH!D1041,""),"")</f>
        <v/>
      </c>
      <c r="B1041" s="36" t="str">
        <f t="shared" si="44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  <c r="AC1041" s="587"/>
      <c r="AD1041" s="587"/>
    </row>
    <row r="1042" spans="1:30" ht="15.75" customHeight="1">
      <c r="A1042" s="869" t="str">
        <f>IF(B1042&lt;&gt;"",IF(AND(B1042&gt;=_TM1,B1042&lt;=_TM2,OR(TH!L1042="1111",TH!M1042="1111")),TH!D1042,""),"")</f>
        <v/>
      </c>
      <c r="B1042" s="36" t="str">
        <f t="shared" si="44"/>
        <v/>
      </c>
      <c r="C1042" s="190"/>
      <c r="D1042" s="183"/>
      <c r="E1042" s="190"/>
      <c r="F1042" s="191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  <c r="AD1042" s="587"/>
    </row>
    <row r="1043" spans="1:30" ht="15.75" customHeight="1">
      <c r="A1043" s="869" t="str">
        <f>IF(B1043&lt;&gt;"",IF(AND(B1043&gt;=_TM1,B1043&lt;=_TM2,OR(TH!L1043="1111",TH!M1043="1111")),TH!D1043,""),"")</f>
        <v/>
      </c>
      <c r="B1043" s="36" t="str">
        <f t="shared" si="44"/>
        <v/>
      </c>
      <c r="C1043" s="190"/>
      <c r="D1043" s="183"/>
      <c r="E1043" s="190"/>
      <c r="F1043" s="191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</row>
    <row r="1044" spans="1:30" ht="15.75" customHeight="1">
      <c r="A1044" s="869" t="str">
        <f>IF(B1044&lt;&gt;"",IF(AND(B1044&gt;=_TM1,B1044&lt;=_TM2,OR(TH!L1044="1111",TH!M1044="1111")),TH!D1044,""),"")</f>
        <v/>
      </c>
      <c r="B1044" s="36" t="str">
        <f t="shared" si="44"/>
        <v/>
      </c>
      <c r="C1044" s="190"/>
      <c r="D1044" s="183"/>
      <c r="E1044" s="190"/>
      <c r="F1044" s="188"/>
      <c r="G1044" s="876"/>
      <c r="H1044" s="192"/>
      <c r="I1044" s="256"/>
      <c r="J1044" s="256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  <c r="AD1044" s="587"/>
    </row>
    <row r="1045" spans="1:30" ht="15.75" customHeight="1">
      <c r="A1045" s="869" t="str">
        <f>IF(B1045&lt;&gt;"",IF(AND(B1045&gt;=_TM1,B1045&lt;=_TM2,OR(TH!L1045="1111",TH!M1045="1111")),TH!D1045,""),"")</f>
        <v/>
      </c>
      <c r="B1045" s="36" t="str">
        <f t="shared" si="44"/>
        <v/>
      </c>
      <c r="C1045" s="190"/>
      <c r="D1045" s="183"/>
      <c r="E1045" s="190"/>
      <c r="F1045" s="191"/>
      <c r="G1045" s="876"/>
      <c r="H1045" s="192"/>
      <c r="I1045" s="253"/>
      <c r="J1045" s="253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</row>
    <row r="1046" spans="1:30" ht="15.75" customHeight="1">
      <c r="A1046" s="869" t="str">
        <f>IF(B1046&lt;&gt;"",IF(AND(B1046&gt;=_TM1,B1046&lt;=_TM2,OR(TH!L1046="1111",TH!M1046="1111")),TH!D1046,""),"")</f>
        <v/>
      </c>
      <c r="B1046" s="36" t="str">
        <f t="shared" si="44"/>
        <v/>
      </c>
      <c r="C1046" s="190"/>
      <c r="D1046" s="183"/>
      <c r="E1046" s="190"/>
      <c r="F1046" s="188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  <c r="AC1046" s="587"/>
    </row>
    <row r="1047" spans="1:30" ht="15.75" customHeight="1">
      <c r="A1047" s="869" t="str">
        <f>IF(B1047&lt;&gt;"",IF(AND(B1047&gt;=_TM1,B1047&lt;=_TM2,OR(TH!L1047="1111",TH!M1047="1111")),TH!D1047,""),"")</f>
        <v/>
      </c>
      <c r="B1047" s="36" t="str">
        <f t="shared" ref="B1047:B1051" si="45">IF(C1047&lt;&gt;"",MONTH(C1047),"")</f>
        <v/>
      </c>
      <c r="C1047" s="190"/>
      <c r="D1047" s="183"/>
      <c r="E1047" s="190"/>
      <c r="F1047" s="292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</row>
    <row r="1048" spans="1:30" ht="15.75" customHeight="1">
      <c r="A1048" s="869" t="str">
        <f>IF(B1048&lt;&gt;"",IF(AND(B1048&gt;=_TM1,B1048&lt;=_TM2,OR(TH!L1048="1111",TH!M1048="1111")),TH!D1048,""),"")</f>
        <v/>
      </c>
      <c r="B1048" s="36" t="str">
        <f t="shared" si="45"/>
        <v/>
      </c>
      <c r="C1048" s="190"/>
      <c r="D1048" s="183"/>
      <c r="E1048" s="190"/>
      <c r="F1048" s="191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30" ht="15.75" customHeight="1">
      <c r="A1049" s="869" t="str">
        <f>IF(B1049&lt;&gt;"",IF(AND(B1049&gt;=_TM1,B1049&lt;=_TM2,OR(TH!L1049="1111",TH!M1049="1111")),TH!D1049,""),"")</f>
        <v/>
      </c>
      <c r="B1049" s="36" t="str">
        <f t="shared" si="45"/>
        <v/>
      </c>
      <c r="C1049" s="190"/>
      <c r="D1049" s="183"/>
      <c r="E1049" s="190"/>
      <c r="F1049" s="191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  <c r="AD1049" s="587"/>
    </row>
    <row r="1050" spans="1:30" ht="15.75" customHeight="1">
      <c r="A1050" s="869" t="str">
        <f>IF(B1050&lt;&gt;"",IF(AND(B1050&gt;=_TM1,B1050&lt;=_TM2,OR(TH!L1050="1111",TH!M1050="1111")),TH!D1050,""),"")</f>
        <v/>
      </c>
      <c r="B1050" s="36" t="str">
        <f t="shared" si="45"/>
        <v/>
      </c>
      <c r="C1050" s="190"/>
      <c r="D1050" s="183"/>
      <c r="E1050" s="190"/>
      <c r="F1050" s="40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</row>
    <row r="1051" spans="1:30" ht="15.75" customHeight="1">
      <c r="A1051" s="869" t="str">
        <f>IF(B1051&lt;&gt;"",IF(AND(B1051&gt;=_TM1,B1051&lt;=_TM2,OR(TH!L1051="1111",TH!M1051="1111")),TH!D1051,""),"")</f>
        <v/>
      </c>
      <c r="B1051" s="36" t="str">
        <f t="shared" si="45"/>
        <v/>
      </c>
      <c r="C1051" s="190"/>
      <c r="D1051" s="183"/>
      <c r="E1051" s="190"/>
      <c r="F1051" s="292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</row>
    <row r="1052" spans="1:30" ht="15.75" customHeight="1">
      <c r="A1052" s="869" t="str">
        <f>IF(B1052&lt;&gt;"",IF(AND(B1052&gt;=_TM1,B1052&lt;=_TM2,OR(TH!L1052="1111",TH!M1052="1111")),TH!D1052,""),"")</f>
        <v/>
      </c>
      <c r="B1052" s="36" t="str">
        <f t="shared" ref="B1052" si="46">IF(C1052&lt;&gt;"",MONTH(C1052),"")</f>
        <v/>
      </c>
      <c r="C1052" s="190"/>
      <c r="D1052" s="183"/>
      <c r="E1052" s="190"/>
      <c r="F1052" s="191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30" ht="15.75" customHeight="1">
      <c r="A1053" s="869" t="str">
        <f>IF(B1053&lt;&gt;"",IF(AND(B1053&gt;=_TM1,B1053&lt;=_TM2,OR(TH!L1053="1111",TH!M1053="1111")),TH!D1053,""),"")</f>
        <v/>
      </c>
      <c r="B1053" s="36" t="str">
        <f t="shared" ref="B1053:B1099" si="47">IF(C1053&lt;&gt;"",MONTH(C1053),"")</f>
        <v/>
      </c>
      <c r="C1053" s="190"/>
      <c r="D1053" s="190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30" ht="15.75" customHeight="1">
      <c r="A1054" s="869" t="str">
        <f>IF(B1054&lt;&gt;"",IF(AND(B1054&gt;=_TM1,B1054&lt;=_TM2,OR(TH!L1054="1111",TH!M1054="1111")),TH!D1054,""),"")</f>
        <v/>
      </c>
      <c r="B1054" s="36" t="str">
        <f t="shared" si="47"/>
        <v/>
      </c>
      <c r="C1054" s="190"/>
      <c r="D1054" s="190"/>
      <c r="E1054" s="190"/>
      <c r="F1054" s="188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</row>
    <row r="1055" spans="1:30" ht="15.75" customHeight="1">
      <c r="A1055" s="869" t="str">
        <f>IF(B1055&lt;&gt;"",IF(AND(B1055&gt;=_TM1,B1055&lt;=_TM2,OR(TH!L1055="1111",TH!M1055="1111")),TH!D1055,""),"")</f>
        <v/>
      </c>
      <c r="B1055" s="36" t="str">
        <f t="shared" si="47"/>
        <v/>
      </c>
      <c r="C1055" s="190"/>
      <c r="D1055" s="190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30" ht="15.75" customHeight="1">
      <c r="A1056" s="869" t="str">
        <f>IF(B1056&lt;&gt;"",IF(AND(B1056&gt;=_TM1,B1056&lt;=_TM2,OR(TH!L1056="1111",TH!M1056="1111")),TH!D1056,""),"")</f>
        <v/>
      </c>
      <c r="B1056" s="36" t="str">
        <f t="shared" si="47"/>
        <v/>
      </c>
      <c r="C1056" s="190"/>
      <c r="D1056" s="190"/>
      <c r="E1056" s="190"/>
      <c r="F1056" s="191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28" ht="15.75" customHeight="1">
      <c r="A1057" s="869" t="str">
        <f>IF(B1057&lt;&gt;"",IF(AND(B1057&gt;=_TM1,B1057&lt;=_TM2,OR(TH!L1057="1111",TH!M1057="1111")),TH!D1057,""),"")</f>
        <v/>
      </c>
      <c r="B1057" s="36" t="str">
        <f t="shared" si="47"/>
        <v/>
      </c>
      <c r="C1057" s="190"/>
      <c r="D1057" s="190"/>
      <c r="E1057" s="190"/>
      <c r="F1057" s="191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28" ht="15.75" customHeight="1">
      <c r="A1058" s="869" t="str">
        <f>IF(B1058&lt;&gt;"",IF(AND(B1058&gt;=_TM1,B1058&lt;=_TM2,OR(TH!L1058="1111",TH!M1058="1111")),TH!D1058,""),"")</f>
        <v/>
      </c>
      <c r="B1058" s="36" t="str">
        <f t="shared" si="47"/>
        <v/>
      </c>
      <c r="C1058" s="190"/>
      <c r="D1058" s="190"/>
      <c r="E1058" s="190"/>
      <c r="F1058" s="191"/>
      <c r="G1058" s="876"/>
      <c r="H1058" s="192"/>
      <c r="I1058" s="253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28" ht="15.75" customHeight="1">
      <c r="A1059" s="869" t="str">
        <f>IF(B1059&lt;&gt;"",IF(AND(B1059&gt;=_TM1,B1059&lt;=_TM2,OR(TH!L1059="1111",TH!M1059="1111")),TH!D1059,""),"")</f>
        <v/>
      </c>
      <c r="B1059" s="36" t="str">
        <f t="shared" si="47"/>
        <v/>
      </c>
      <c r="C1059" s="190"/>
      <c r="D1059" s="190"/>
      <c r="E1059" s="190"/>
      <c r="F1059" s="191"/>
      <c r="G1059" s="876"/>
      <c r="H1059" s="805"/>
      <c r="I1059" s="255"/>
      <c r="J1059" s="253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28" ht="15.75" customHeight="1">
      <c r="A1060" s="869" t="str">
        <f>IF(B1060&lt;&gt;"",IF(AND(B1060&gt;=_TM1,B1060&lt;=_TM2,OR(TH!L1060="1111",TH!M1060="1111")),TH!D1060,""),"")</f>
        <v/>
      </c>
      <c r="B1060" s="36" t="str">
        <f t="shared" si="47"/>
        <v/>
      </c>
      <c r="C1060" s="190"/>
      <c r="D1060" s="190"/>
      <c r="E1060" s="190"/>
      <c r="F1060" s="191"/>
      <c r="G1060" s="876"/>
      <c r="H1060" s="192"/>
      <c r="I1060" s="253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</row>
    <row r="1061" spans="1:28" ht="15.75" customHeight="1">
      <c r="A1061" s="869" t="str">
        <f>IF(B1061&lt;&gt;"",IF(AND(B1061&gt;=_TM1,B1061&lt;=_TM2,OR(TH!L1061="1111",TH!M1061="1111")),TH!D1061,""),"")</f>
        <v/>
      </c>
      <c r="B1061" s="36" t="str">
        <f t="shared" si="47"/>
        <v/>
      </c>
      <c r="C1061" s="190"/>
      <c r="D1061" s="190"/>
      <c r="E1061" s="190"/>
      <c r="F1061" s="188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28" ht="15.75" customHeight="1">
      <c r="A1062" s="869" t="str">
        <f>IF(B1062&lt;&gt;"",IF(AND(B1062&gt;=_TM1,B1062&lt;=_TM2,OR(TH!L1062="1111",TH!M1062="1111")),TH!D1062,""),"")</f>
        <v/>
      </c>
      <c r="B1062" s="36" t="str">
        <f t="shared" si="47"/>
        <v/>
      </c>
      <c r="C1062" s="190"/>
      <c r="D1062" s="190"/>
      <c r="E1062" s="190"/>
      <c r="F1062" s="188"/>
      <c r="G1062" s="876"/>
      <c r="H1062" s="192"/>
      <c r="I1062" s="254"/>
      <c r="J1062" s="254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28" ht="15.75" customHeight="1">
      <c r="A1063" s="869" t="str">
        <f>IF(B1063&lt;&gt;"",IF(AND(B1063&gt;=_TM1,B1063&lt;=_TM2,OR(TH!L1063="1111",TH!M1063="1111")),TH!D1063,""),"")</f>
        <v/>
      </c>
      <c r="B1063" s="36" t="str">
        <f t="shared" si="47"/>
        <v/>
      </c>
      <c r="C1063" s="190"/>
      <c r="D1063" s="190"/>
      <c r="E1063" s="190"/>
      <c r="F1063" s="188"/>
      <c r="G1063" s="876"/>
      <c r="H1063" s="192"/>
      <c r="I1063" s="254"/>
      <c r="J1063" s="254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</row>
    <row r="1064" spans="1:28" ht="15.75" customHeight="1">
      <c r="A1064" s="869" t="str">
        <f>IF(B1064&lt;&gt;"",IF(AND(B1064&gt;=_TM1,B1064&lt;=_TM2,OR(TH!L1064="1111",TH!M1064="1111")),TH!D1064,""),"")</f>
        <v/>
      </c>
      <c r="B1064" s="36" t="str">
        <f t="shared" si="47"/>
        <v/>
      </c>
      <c r="C1064" s="190"/>
      <c r="D1064" s="190"/>
      <c r="E1064" s="190"/>
      <c r="F1064" s="188"/>
      <c r="G1064" s="876"/>
      <c r="H1064" s="192"/>
      <c r="I1064" s="253"/>
      <c r="J1064" s="253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</row>
    <row r="1065" spans="1:28" ht="15.75" customHeight="1">
      <c r="A1065" s="869" t="str">
        <f>IF(B1065&lt;&gt;"",IF(AND(B1065&gt;=_TM1,B1065&lt;=_TM2,OR(TH!L1065="1111",TH!M1065="1111")),TH!D1065,""),"")</f>
        <v/>
      </c>
      <c r="B1065" s="36" t="str">
        <f t="shared" si="47"/>
        <v/>
      </c>
      <c r="C1065" s="190"/>
      <c r="D1065" s="190"/>
      <c r="E1065" s="190"/>
      <c r="F1065" s="188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28" ht="15.75" customHeight="1">
      <c r="A1066" s="869" t="str">
        <f>IF(B1066&lt;&gt;"",IF(AND(B1066&gt;=_TM1,B1066&lt;=_TM2,OR(TH!L1066="1111",TH!M1066="1111")),TH!D1066,""),"")</f>
        <v/>
      </c>
      <c r="B1066" s="36" t="str">
        <f t="shared" si="47"/>
        <v/>
      </c>
      <c r="C1066" s="190"/>
      <c r="D1066" s="190"/>
      <c r="E1066" s="190"/>
      <c r="F1066" s="188"/>
      <c r="G1066" s="876"/>
      <c r="H1066" s="192"/>
      <c r="I1066" s="253"/>
      <c r="J1066" s="253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</row>
    <row r="1067" spans="1:28" ht="15.75" customHeight="1">
      <c r="A1067" s="869" t="str">
        <f>IF(B1067&lt;&gt;"",IF(AND(B1067&gt;=_TM1,B1067&lt;=_TM2,OR(TH!L1067="1111",TH!M1067="1111")),TH!D1067,""),"")</f>
        <v/>
      </c>
      <c r="B1067" s="36" t="str">
        <f t="shared" si="47"/>
        <v/>
      </c>
      <c r="C1067" s="190"/>
      <c r="D1067" s="190"/>
      <c r="E1067" s="190"/>
      <c r="F1067" s="188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28" ht="15.75" customHeight="1">
      <c r="A1068" s="869" t="str">
        <f>IF(B1068&lt;&gt;"",IF(AND(B1068&gt;=_TM1,B1068&lt;=_TM2,OR(TH!L1068="1111",TH!M1068="1111")),TH!D1068,""),"")</f>
        <v/>
      </c>
      <c r="B1068" s="36" t="str">
        <f t="shared" si="47"/>
        <v/>
      </c>
      <c r="C1068" s="190"/>
      <c r="D1068" s="190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</row>
    <row r="1069" spans="1:28" ht="15.75" customHeight="1">
      <c r="A1069" s="869" t="str">
        <f>IF(B1069&lt;&gt;"",IF(AND(B1069&gt;=_TM1,B1069&lt;=_TM2,OR(TH!L1069="1111",TH!M1069="1111")),TH!D1069,""),"")</f>
        <v/>
      </c>
      <c r="B1069" s="36" t="str">
        <f t="shared" si="47"/>
        <v/>
      </c>
      <c r="C1069" s="190"/>
      <c r="D1069" s="190"/>
      <c r="E1069" s="190"/>
      <c r="F1069" s="191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28" ht="15.75" customHeight="1">
      <c r="A1070" s="869" t="str">
        <f>IF(B1070&lt;&gt;"",IF(AND(B1070&gt;=_TM1,B1070&lt;=_TM2,OR(TH!L1070="1111",TH!M1070="1111")),TH!D1070,""),"")</f>
        <v/>
      </c>
      <c r="B1070" s="36" t="str">
        <f t="shared" si="47"/>
        <v/>
      </c>
      <c r="C1070" s="190"/>
      <c r="D1070" s="190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28" ht="15.75" customHeight="1">
      <c r="A1071" s="869" t="str">
        <f>IF(B1071&lt;&gt;"",IF(AND(B1071&gt;=_TM1,B1071&lt;=_TM2,OR(TH!L1071="1111",TH!M1071="1111")),TH!D1071,""),"")</f>
        <v/>
      </c>
      <c r="B1071" s="36" t="str">
        <f t="shared" si="47"/>
        <v/>
      </c>
      <c r="C1071" s="190"/>
      <c r="D1071" s="190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</row>
    <row r="1072" spans="1:28" ht="15.75" customHeight="1">
      <c r="A1072" s="869" t="str">
        <f>IF(B1072&lt;&gt;"",IF(AND(B1072&gt;=_TM1,B1072&lt;=_TM2,OR(TH!L1072="1111",TH!M1072="1111")),TH!D1072,""),"")</f>
        <v/>
      </c>
      <c r="B1072" s="36" t="str">
        <f t="shared" si="47"/>
        <v/>
      </c>
      <c r="C1072" s="190"/>
      <c r="D1072" s="190"/>
      <c r="E1072" s="190"/>
      <c r="F1072" s="191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customHeight="1">
      <c r="A1073" s="869" t="str">
        <f>IF(B1073&lt;&gt;"",IF(AND(B1073&gt;=_TM1,B1073&lt;=_TM2,OR(TH!L1073="1111",TH!M1073="1111")),TH!D1073,""),"")</f>
        <v/>
      </c>
      <c r="B1073" s="36" t="str">
        <f t="shared" si="47"/>
        <v/>
      </c>
      <c r="C1073" s="190"/>
      <c r="D1073" s="190"/>
      <c r="E1073" s="190"/>
      <c r="F1073" s="191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customHeight="1">
      <c r="A1074" s="869" t="str">
        <f>IF(B1074&lt;&gt;"",IF(AND(B1074&gt;=_TM1,B1074&lt;=_TM2,OR(TH!L1074="1111",TH!M1074="1111")),TH!D1074,""),"")</f>
        <v/>
      </c>
      <c r="B1074" s="36" t="str">
        <f t="shared" si="47"/>
        <v/>
      </c>
      <c r="C1074" s="190"/>
      <c r="D1074" s="190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customHeight="1">
      <c r="A1075" s="869" t="str">
        <f>IF(B1075&lt;&gt;"",IF(AND(B1075&gt;=_TM1,B1075&lt;=_TM2,OR(TH!L1075="1111",TH!M1075="1111")),TH!D1075,""),"")</f>
        <v/>
      </c>
      <c r="B1075" s="36" t="str">
        <f t="shared" si="47"/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customHeight="1">
      <c r="A1076" s="869" t="str">
        <f>IF(B1076&lt;&gt;"",IF(AND(B1076&gt;=_TM1,B1076&lt;=_TM2,OR(TH!L1076="1111",TH!M1076="1111")),TH!D1076,""),"")</f>
        <v/>
      </c>
      <c r="B1076" s="36" t="str">
        <f t="shared" si="47"/>
        <v/>
      </c>
      <c r="C1076" s="190"/>
      <c r="D1076" s="190"/>
      <c r="E1076" s="190"/>
      <c r="F1076" s="188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customHeight="1">
      <c r="A1077" s="869" t="str">
        <f>IF(B1077&lt;&gt;"",IF(AND(B1077&gt;=_TM1,B1077&lt;=_TM2,OR(TH!L1077="1111",TH!M1077="1111")),TH!D1077,""),"")</f>
        <v/>
      </c>
      <c r="B1077" s="36" t="str">
        <f t="shared" si="47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customHeight="1">
      <c r="A1078" s="869" t="str">
        <f>IF(B1078&lt;&gt;"",IF(AND(B1078&gt;=_TM1,B1078&lt;=_TM2,OR(TH!L1078="1111",TH!M1078="1111")),TH!D1078,""),"")</f>
        <v/>
      </c>
      <c r="B1078" s="36" t="str">
        <f t="shared" si="47"/>
        <v/>
      </c>
      <c r="C1078" s="190"/>
      <c r="D1078" s="190"/>
      <c r="E1078" s="190"/>
      <c r="F1078" s="191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customHeight="1">
      <c r="A1079" s="869" t="str">
        <f>IF(B1079&lt;&gt;"",IF(AND(B1079&gt;=_TM1,B1079&lt;=_TM2,OR(TH!L1079="1111",TH!M1079="1111")),TH!D1079,""),"")</f>
        <v/>
      </c>
      <c r="B1079" s="36" t="str">
        <f t="shared" si="47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customHeight="1">
      <c r="A1080" s="869" t="str">
        <f>IF(B1080&lt;&gt;"",IF(AND(B1080&gt;=_TM1,B1080&lt;=_TM2,OR(TH!L1080="1111",TH!M1080="1111")),TH!D1080,""),"")</f>
        <v/>
      </c>
      <c r="B1080" s="36" t="str">
        <f t="shared" si="47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customHeight="1">
      <c r="A1081" s="869" t="str">
        <f>IF(B1081&lt;&gt;"",IF(AND(B1081&gt;=_TM1,B1081&lt;=_TM2,OR(TH!L1081="1111",TH!M1081="1111")),TH!D1081,""),"")</f>
        <v/>
      </c>
      <c r="B1081" s="36" t="str">
        <f t="shared" si="47"/>
        <v/>
      </c>
      <c r="C1081" s="190"/>
      <c r="D1081" s="190"/>
      <c r="E1081" s="190"/>
      <c r="F1081" s="191"/>
      <c r="G1081" s="876"/>
      <c r="H1081" s="192"/>
      <c r="I1081" s="253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customHeight="1">
      <c r="A1082" s="869" t="str">
        <f>IF(B1082&lt;&gt;"",IF(AND(B1082&gt;=_TM1,B1082&lt;=_TM2,OR(TH!L1082="1111",TH!M1082="1111")),TH!D1082,""),"")</f>
        <v/>
      </c>
      <c r="B1082" s="36" t="str">
        <f t="shared" si="47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customHeight="1">
      <c r="A1083" s="869" t="str">
        <f>IF(B1083&lt;&gt;"",IF(AND(B1083&gt;=_TM1,B1083&lt;=_TM2,OR(TH!L1083="1111",TH!M1083="1111")),TH!D1083,""),"")</f>
        <v/>
      </c>
      <c r="B1083" s="36" t="str">
        <f t="shared" si="47"/>
        <v/>
      </c>
      <c r="C1083" s="190"/>
      <c r="D1083" s="190"/>
      <c r="E1083" s="190"/>
      <c r="F1083" s="191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customHeight="1">
      <c r="A1084" s="869" t="str">
        <f>IF(B1084&lt;&gt;"",IF(AND(B1084&gt;=_TM1,B1084&lt;=_TM2,OR(TH!L1084="1111",TH!M1084="1111")),TH!D1084,""),"")</f>
        <v/>
      </c>
      <c r="B1084" s="36" t="str">
        <f t="shared" si="47"/>
        <v/>
      </c>
      <c r="C1084" s="190"/>
      <c r="D1084" s="190"/>
      <c r="E1084" s="190"/>
      <c r="F1084" s="191"/>
      <c r="G1084" s="876"/>
      <c r="H1084" s="192"/>
      <c r="I1084" s="253"/>
      <c r="J1084" s="253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customHeight="1">
      <c r="A1085" s="869" t="str">
        <f>IF(B1085&lt;&gt;"",IF(AND(B1085&gt;=_TM1,B1085&lt;=_TM2,OR(TH!L1085="1111",TH!M1085="1111")),TH!D1085,""),"")</f>
        <v/>
      </c>
      <c r="B1085" s="36" t="str">
        <f t="shared" si="47"/>
        <v/>
      </c>
      <c r="C1085" s="190"/>
      <c r="D1085" s="190"/>
      <c r="E1085" s="190"/>
      <c r="F1085" s="191"/>
      <c r="G1085" s="876"/>
      <c r="H1085" s="192"/>
      <c r="I1085" s="253"/>
      <c r="J1085" s="253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customHeight="1">
      <c r="A1086" s="869" t="str">
        <f>IF(B1086&lt;&gt;"",IF(AND(B1086&gt;=_TM1,B1086&lt;=_TM2,OR(TH!L1086="1111",TH!M1086="1111")),TH!D1086,""),"")</f>
        <v/>
      </c>
      <c r="B1086" s="36" t="str">
        <f t="shared" si="47"/>
        <v/>
      </c>
      <c r="C1086" s="190"/>
      <c r="D1086" s="190"/>
      <c r="E1086" s="190"/>
      <c r="F1086" s="191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customHeight="1">
      <c r="A1087" s="869" t="str">
        <f>IF(B1087&lt;&gt;"",IF(AND(B1087&gt;=_TM1,B1087&lt;=_TM2,OR(TH!L1087="1111",TH!M1087="1111")),TH!D1087,""),"")</f>
        <v/>
      </c>
      <c r="B1087" s="36" t="str">
        <f t="shared" si="47"/>
        <v/>
      </c>
      <c r="C1087" s="190"/>
      <c r="D1087" s="190"/>
      <c r="E1087" s="190"/>
      <c r="F1087" s="191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customHeight="1">
      <c r="A1088" s="869" t="str">
        <f>IF(B1088&lt;&gt;"",IF(AND(B1088&gt;=_TM1,B1088&lt;=_TM2,OR(TH!L1088="1111",TH!M1088="1111")),TH!D1088,""),"")</f>
        <v/>
      </c>
      <c r="B1088" s="36" t="str">
        <f t="shared" si="47"/>
        <v/>
      </c>
      <c r="C1088" s="190"/>
      <c r="D1088" s="190"/>
      <c r="E1088" s="190"/>
      <c r="F1088" s="191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customHeight="1">
      <c r="A1089" s="869" t="str">
        <f>IF(B1089&lt;&gt;"",IF(AND(B1089&gt;=_TM1,B1089&lt;=_TM2,OR(TH!L1089="1111",TH!M1089="1111")),TH!D1089,""),"")</f>
        <v/>
      </c>
      <c r="B1089" s="36" t="str">
        <f t="shared" si="47"/>
        <v/>
      </c>
      <c r="C1089" s="190"/>
      <c r="D1089" s="190"/>
      <c r="E1089" s="190"/>
      <c r="F1089" s="191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customHeight="1">
      <c r="A1090" s="869" t="str">
        <f>IF(B1090&lt;&gt;"",IF(AND(B1090&gt;=_TM1,B1090&lt;=_TM2,OR(TH!L1090="1111",TH!M1090="1111")),TH!D1090,""),"")</f>
        <v/>
      </c>
      <c r="B1090" s="36" t="str">
        <f t="shared" si="47"/>
        <v/>
      </c>
      <c r="C1090" s="190"/>
      <c r="D1090" s="190"/>
      <c r="E1090" s="190"/>
      <c r="F1090" s="191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customHeight="1">
      <c r="A1091" s="869" t="str">
        <f>IF(B1091&lt;&gt;"",IF(AND(B1091&gt;=_TM1,B1091&lt;=_TM2,OR(TH!L1091="1111",TH!M1091="1111")),TH!D1091,""),"")</f>
        <v/>
      </c>
      <c r="B1091" s="36" t="str">
        <f t="shared" si="47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customHeight="1">
      <c r="A1092" s="869" t="str">
        <f>IF(B1092&lt;&gt;"",IF(AND(B1092&gt;=_TM1,B1092&lt;=_TM2,OR(TH!L1092="1111",TH!M1092="1111")),TH!D1092,""),"")</f>
        <v/>
      </c>
      <c r="B1092" s="36" t="str">
        <f t="shared" si="47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customHeight="1">
      <c r="A1093" s="869" t="str">
        <f>IF(B1093&lt;&gt;"",IF(AND(B1093&gt;=_TM1,B1093&lt;=_TM2,OR(TH!L1093="1111",TH!M1093="1111")),TH!D1093,""),"")</f>
        <v/>
      </c>
      <c r="B1093" s="36" t="str">
        <f t="shared" si="47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customHeight="1">
      <c r="A1094" s="869" t="str">
        <f>IF(B1094&lt;&gt;"",IF(AND(B1094&gt;=_TM1,B1094&lt;=_TM2,OR(TH!L1094="1111",TH!M1094="1111")),TH!D1094,""),"")</f>
        <v/>
      </c>
      <c r="B1094" s="36" t="str">
        <f t="shared" si="47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customHeight="1">
      <c r="A1095" s="869" t="str">
        <f>IF(B1095&lt;&gt;"",IF(AND(B1095&gt;=_TM1,B1095&lt;=_TM2,OR(TH!L1095="1111",TH!M1095="1111")),TH!D1095,""),"")</f>
        <v/>
      </c>
      <c r="B1095" s="36" t="str">
        <f t="shared" si="47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customHeight="1">
      <c r="A1096" s="869" t="str">
        <f>IF(B1096&lt;&gt;"",IF(AND(B1096&gt;=_TM1,B1096&lt;=_TM2,OR(TH!L1096="1111",TH!M1096="1111")),TH!D1096,""),"")</f>
        <v/>
      </c>
      <c r="B1096" s="36" t="str">
        <f t="shared" si="47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customHeight="1">
      <c r="A1097" s="869" t="str">
        <f>IF(B1097&lt;&gt;"",IF(AND(B1097&gt;=_TM1,B1097&lt;=_TM2,OR(TH!L1097="1111",TH!M1097="1111")),TH!D1097,""),"")</f>
        <v/>
      </c>
      <c r="B1097" s="36" t="str">
        <f t="shared" si="47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customHeight="1">
      <c r="A1098" s="869" t="str">
        <f>IF(B1098&lt;&gt;"",IF(AND(B1098&gt;=_TM1,B1098&lt;=_TM2,OR(TH!L1098="1111",TH!M1098="1111")),TH!D1098,""),"")</f>
        <v/>
      </c>
      <c r="B1098" s="36" t="str">
        <f t="shared" si="47"/>
        <v/>
      </c>
      <c r="C1098" s="190"/>
      <c r="D1098" s="190"/>
      <c r="E1098" s="190"/>
      <c r="F1098" s="191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customHeight="1">
      <c r="A1099" s="869" t="str">
        <f>IF(B1099&lt;&gt;"",IF(AND(B1099&gt;=_TM1,B1099&lt;=_TM2,OR(TH!L1099="1111",TH!M1099="1111")),TH!D1099,""),"")</f>
        <v/>
      </c>
      <c r="B1099" s="36" t="str">
        <f t="shared" si="47"/>
        <v/>
      </c>
      <c r="C1099" s="190"/>
      <c r="D1099" s="190"/>
      <c r="E1099" s="190"/>
      <c r="F1099" s="191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customHeight="1">
      <c r="A1100" s="869" t="str">
        <f>IF(B1100&lt;&gt;"",IF(AND(B1100&gt;=_TM1,B1100&lt;=_TM2,OR(TH!L1100="1111",TH!M1100="1111")),TH!D1100,""),"")</f>
        <v/>
      </c>
      <c r="B1100" s="36" t="str">
        <f t="shared" ref="B1100:B1163" si="48">IF(C1100&lt;&gt;"",MONTH(C1100),"")</f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customHeight="1">
      <c r="A1101" s="869" t="str">
        <f>IF(B1101&lt;&gt;"",IF(AND(B1101&gt;=_TM1,B1101&lt;=_TM2,OR(TH!L1101="1111",TH!M1101="1111")),TH!D1101,""),"")</f>
        <v/>
      </c>
      <c r="B1101" s="36" t="str">
        <f t="shared" si="48"/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customHeight="1">
      <c r="A1102" s="869" t="str">
        <f>IF(B1102&lt;&gt;"",IF(AND(B1102&gt;=_TM1,B1102&lt;=_TM2,OR(TH!L1102="1111",TH!M1102="1111")),TH!D1102,""),"")</f>
        <v/>
      </c>
      <c r="B1102" s="36" t="str">
        <f t="shared" si="48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customHeight="1">
      <c r="A1103" s="869" t="str">
        <f>IF(B1103&lt;&gt;"",IF(AND(B1103&gt;=_TM1,B1103&lt;=_TM2,OR(TH!L1103="1111",TH!M1103="1111")),TH!D1103,""),"")</f>
        <v/>
      </c>
      <c r="B1103" s="36" t="str">
        <f t="shared" si="48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customHeight="1">
      <c r="A1104" s="869" t="str">
        <f>IF(B1104&lt;&gt;"",IF(AND(B1104&gt;=_TM1,B1104&lt;=_TM2,OR(TH!L1104="1111",TH!M1104="1111")),TH!D1104,""),"")</f>
        <v/>
      </c>
      <c r="B1104" s="36" t="str">
        <f t="shared" si="48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customHeight="1">
      <c r="A1105" s="869" t="str">
        <f>IF(B1105&lt;&gt;"",IF(AND(B1105&gt;=_TM1,B1105&lt;=_TM2,OR(TH!L1105="1111",TH!M1105="1111")),TH!D1105,""),"")</f>
        <v/>
      </c>
      <c r="B1105" s="36" t="str">
        <f t="shared" si="48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customHeight="1">
      <c r="A1106" s="869" t="str">
        <f>IF(B1106&lt;&gt;"",IF(AND(B1106&gt;=_TM1,B1106&lt;=_TM2,OR(TH!L1106="1111",TH!M1106="1111")),TH!D1106,""),"")</f>
        <v/>
      </c>
      <c r="B1106" s="36" t="str">
        <f t="shared" si="48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customHeight="1">
      <c r="A1107" s="869" t="str">
        <f>IF(B1107&lt;&gt;"",IF(AND(B1107&gt;=_TM1,B1107&lt;=_TM2,OR(TH!L1107="1111",TH!M1107="1111")),TH!D1107,""),"")</f>
        <v/>
      </c>
      <c r="B1107" s="36" t="str">
        <f t="shared" si="48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customHeight="1">
      <c r="A1108" s="869" t="str">
        <f>IF(B1108&lt;&gt;"",IF(AND(B1108&gt;=_TM1,B1108&lt;=_TM2,OR(TH!L1108="1111",TH!M1108="1111")),TH!D1108,""),"")</f>
        <v/>
      </c>
      <c r="B1108" s="36" t="str">
        <f t="shared" si="48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customHeight="1">
      <c r="A1109" s="869" t="str">
        <f>IF(B1109&lt;&gt;"",IF(AND(B1109&gt;=_TM1,B1109&lt;=_TM2,OR(TH!L1109="1111",TH!M1109="1111")),TH!D1109,""),"")</f>
        <v/>
      </c>
      <c r="B1109" s="36" t="str">
        <f t="shared" si="48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customHeight="1">
      <c r="A1110" s="869" t="str">
        <f>IF(B1110&lt;&gt;"",IF(AND(B1110&gt;=_TM1,B1110&lt;=_TM2,OR(TH!L1110="1111",TH!M1110="1111")),TH!D1110,""),"")</f>
        <v/>
      </c>
      <c r="B1110" s="36" t="str">
        <f t="shared" si="48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customHeight="1">
      <c r="A1111" s="869" t="str">
        <f>IF(B1111&lt;&gt;"",IF(AND(B1111&gt;=_TM1,B1111&lt;=_TM2,OR(TH!L1111="1111",TH!M1111="1111")),TH!D1111,""),"")</f>
        <v/>
      </c>
      <c r="B1111" s="36" t="str">
        <f t="shared" si="48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customHeight="1">
      <c r="A1112" s="869" t="str">
        <f>IF(B1112&lt;&gt;"",IF(AND(B1112&gt;=_TM1,B1112&lt;=_TM2,OR(TH!L1112="1111",TH!M1112="1111")),TH!D1112,""),"")</f>
        <v/>
      </c>
      <c r="B1112" s="36" t="str">
        <f t="shared" si="48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customHeight="1">
      <c r="A1113" s="869" t="str">
        <f>IF(B1113&lt;&gt;"",IF(AND(B1113&gt;=_TM1,B1113&lt;=_TM2,OR(TH!L1113="1111",TH!M1113="1111")),TH!D1113,""),"")</f>
        <v/>
      </c>
      <c r="B1113" s="36" t="str">
        <f t="shared" si="48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customHeight="1">
      <c r="A1114" s="869" t="str">
        <f>IF(B1114&lt;&gt;"",IF(AND(B1114&gt;=_TM1,B1114&lt;=_TM2,OR(TH!L1114="1111",TH!M1114="1111")),TH!D1114,""),"")</f>
        <v/>
      </c>
      <c r="B1114" s="36" t="str">
        <f t="shared" si="48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customHeight="1">
      <c r="A1115" s="869" t="str">
        <f>IF(B1115&lt;&gt;"",IF(AND(B1115&gt;=_TM1,B1115&lt;=_TM2,OR(TH!L1115="1111",TH!M1115="1111")),TH!D1115,""),"")</f>
        <v/>
      </c>
      <c r="B1115" s="36" t="str">
        <f t="shared" si="48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customHeight="1">
      <c r="A1116" s="869" t="str">
        <f>IF(B1116&lt;&gt;"",IF(AND(B1116&gt;=_TM1,B1116&lt;=_TM2,OR(TH!L1116="1111",TH!M1116="1111")),TH!D1116,""),"")</f>
        <v/>
      </c>
      <c r="B1116" s="36" t="str">
        <f t="shared" si="48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customHeight="1">
      <c r="A1117" s="869" t="str">
        <f>IF(B1117&lt;&gt;"",IF(AND(B1117&gt;=_TM1,B1117&lt;=_TM2,OR(TH!L1117="1111",TH!M1117="1111")),TH!D1117,""),"")</f>
        <v/>
      </c>
      <c r="B1117" s="36" t="str">
        <f t="shared" si="48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customHeight="1">
      <c r="A1118" s="869" t="str">
        <f>IF(B1118&lt;&gt;"",IF(AND(B1118&gt;=_TM1,B1118&lt;=_TM2,OR(TH!L1118="1111",TH!M1118="1111")),TH!D1118,""),"")</f>
        <v/>
      </c>
      <c r="B1118" s="36" t="str">
        <f t="shared" si="48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customHeight="1">
      <c r="A1119" s="869" t="str">
        <f>IF(B1119&lt;&gt;"",IF(AND(B1119&gt;=_TM1,B1119&lt;=_TM2,OR(TH!L1119="1111",TH!M1119="1111")),TH!D1119,""),"")</f>
        <v/>
      </c>
      <c r="B1119" s="36" t="str">
        <f t="shared" si="48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customHeight="1">
      <c r="A1120" s="869" t="str">
        <f>IF(B1120&lt;&gt;"",IF(AND(B1120&gt;=_TM1,B1120&lt;=_TM2,OR(TH!L1120="1111",TH!M1120="1111")),TH!D1120,""),"")</f>
        <v/>
      </c>
      <c r="B1120" s="36" t="str">
        <f t="shared" si="48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customHeight="1">
      <c r="A1121" s="869" t="str">
        <f>IF(B1121&lt;&gt;"",IF(AND(B1121&gt;=_TM1,B1121&lt;=_TM2,OR(TH!L1121="1111",TH!M1121="1111")),TH!D1121,""),"")</f>
        <v/>
      </c>
      <c r="B1121" s="36" t="str">
        <f t="shared" si="48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customHeight="1">
      <c r="A1122" s="869" t="str">
        <f>IF(B1122&lt;&gt;"",IF(AND(B1122&gt;=_TM1,B1122&lt;=_TM2,OR(TH!L1122="1111",TH!M1122="1111")),TH!D1122,""),"")</f>
        <v/>
      </c>
      <c r="B1122" s="36" t="str">
        <f t="shared" si="48"/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customHeight="1">
      <c r="A1123" s="869" t="str">
        <f>IF(B1123&lt;&gt;"",IF(AND(B1123&gt;=_TM1,B1123&lt;=_TM2,OR(TH!L1123="1111",TH!M1123="1111")),TH!D1123,""),"")</f>
        <v/>
      </c>
      <c r="B1123" s="36" t="str">
        <f t="shared" si="48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customHeight="1">
      <c r="A1124" s="869" t="str">
        <f>IF(B1124&lt;&gt;"",IF(AND(B1124&gt;=_TM1,B1124&lt;=_TM2,OR(TH!L1124="1111",TH!M1124="1111")),TH!D1124,""),"")</f>
        <v/>
      </c>
      <c r="B1124" s="36" t="str">
        <f t="shared" si="48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customHeight="1">
      <c r="A1125" s="869" t="str">
        <f>IF(B1125&lt;&gt;"",IF(AND(B1125&gt;=_TM1,B1125&lt;=_TM2,OR(TH!L1125="1111",TH!M1125="1111")),TH!D1125,""),"")</f>
        <v/>
      </c>
      <c r="B1125" s="36" t="str">
        <f t="shared" si="48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customHeight="1">
      <c r="A1126" s="869" t="str">
        <f>IF(B1126&lt;&gt;"",IF(AND(B1126&gt;=_TM1,B1126&lt;=_TM2,OR(TH!L1126="1111",TH!M1126="1111")),TH!D1126,""),"")</f>
        <v/>
      </c>
      <c r="B1126" s="36" t="str">
        <f t="shared" si="48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customHeight="1">
      <c r="A1127" s="869" t="str">
        <f>IF(B1127&lt;&gt;"",IF(AND(B1127&gt;=_TM1,B1127&lt;=_TM2,OR(TH!L1127="1111",TH!M1127="1111")),TH!D1127,""),"")</f>
        <v/>
      </c>
      <c r="B1127" s="36" t="str">
        <f t="shared" si="48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customHeight="1">
      <c r="A1128" s="869" t="str">
        <f>IF(B1128&lt;&gt;"",IF(AND(B1128&gt;=_TM1,B1128&lt;=_TM2,OR(TH!L1128="1111",TH!M1128="1111")),TH!D1128,""),"")</f>
        <v/>
      </c>
      <c r="B1128" s="36" t="str">
        <f t="shared" si="48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customHeight="1">
      <c r="A1129" s="869" t="str">
        <f>IF(B1129&lt;&gt;"",IF(AND(B1129&gt;=_TM1,B1129&lt;=_TM2,OR(TH!L1129="1111",TH!M1129="1111")),TH!D1129,""),"")</f>
        <v/>
      </c>
      <c r="B1129" s="36" t="str">
        <f t="shared" si="48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customHeight="1">
      <c r="A1130" s="869" t="str">
        <f>IF(B1130&lt;&gt;"",IF(AND(B1130&gt;=_TM1,B1130&lt;=_TM2,OR(TH!L1130="1111",TH!M1130="1111")),TH!D1130,""),"")</f>
        <v/>
      </c>
      <c r="B1130" s="36" t="str">
        <f t="shared" si="48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customHeight="1">
      <c r="A1131" s="869" t="str">
        <f>IF(B1131&lt;&gt;"",IF(AND(B1131&gt;=_TM1,B1131&lt;=_TM2,OR(TH!L1131="1111",TH!M1131="1111")),TH!D1131,""),"")</f>
        <v/>
      </c>
      <c r="B1131" s="36" t="str">
        <f t="shared" si="48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customHeight="1">
      <c r="A1132" s="869" t="str">
        <f>IF(B1132&lt;&gt;"",IF(AND(B1132&gt;=_TM1,B1132&lt;=_TM2,OR(TH!L1132="1111",TH!M1132="1111")),TH!D1132,""),"")</f>
        <v/>
      </c>
      <c r="B1132" s="36" t="str">
        <f t="shared" si="48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customHeight="1">
      <c r="A1133" s="869" t="str">
        <f>IF(B1133&lt;&gt;"",IF(AND(B1133&gt;=_TM1,B1133&lt;=_TM2,OR(TH!L1133="1111",TH!M1133="1111")),TH!D1133,""),"")</f>
        <v/>
      </c>
      <c r="B1133" s="36" t="str">
        <f t="shared" si="48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customHeight="1">
      <c r="A1134" s="869" t="str">
        <f>IF(B1134&lt;&gt;"",IF(AND(B1134&gt;=_TM1,B1134&lt;=_TM2,OR(TH!L1134="1111",TH!M1134="1111")),TH!D1134,""),"")</f>
        <v/>
      </c>
      <c r="B1134" s="36" t="str">
        <f t="shared" si="48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customHeight="1">
      <c r="A1135" s="869" t="str">
        <f>IF(B1135&lt;&gt;"",IF(AND(B1135&gt;=_TM1,B1135&lt;=_TM2,OR(TH!L1135="1111",TH!M1135="1111")),TH!D1135,""),"")</f>
        <v/>
      </c>
      <c r="B1135" s="36" t="str">
        <f t="shared" si="48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customHeight="1">
      <c r="A1136" s="869" t="str">
        <f>IF(B1136&lt;&gt;"",IF(AND(B1136&gt;=_TM1,B1136&lt;=_TM2,OR(TH!L1136="1111",TH!M1136="1111")),TH!D1136,""),"")</f>
        <v/>
      </c>
      <c r="B1136" s="36" t="str">
        <f t="shared" si="48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customHeight="1">
      <c r="A1137" s="869" t="str">
        <f>IF(B1137&lt;&gt;"",IF(AND(B1137&gt;=_TM1,B1137&lt;=_TM2,OR(TH!L1137="1111",TH!M1137="1111")),TH!D1137,""),"")</f>
        <v/>
      </c>
      <c r="B1137" s="36" t="str">
        <f t="shared" si="48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customHeight="1">
      <c r="A1138" s="869" t="str">
        <f>IF(B1138&lt;&gt;"",IF(AND(B1138&gt;=_TM1,B1138&lt;=_TM2,OR(TH!L1138="1111",TH!M1138="1111")),TH!D1138,""),"")</f>
        <v/>
      </c>
      <c r="B1138" s="36" t="str">
        <f t="shared" si="48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customHeight="1">
      <c r="A1139" s="869" t="str">
        <f>IF(B1139&lt;&gt;"",IF(AND(B1139&gt;=_TM1,B1139&lt;=_TM2,OR(TH!L1139="1111",TH!M1139="1111")),TH!D1139,""),"")</f>
        <v/>
      </c>
      <c r="B1139" s="36" t="str">
        <f t="shared" si="48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customHeight="1">
      <c r="A1140" s="869" t="str">
        <f>IF(B1140&lt;&gt;"",IF(AND(B1140&gt;=_TM1,B1140&lt;=_TM2,OR(TH!L1140="1111",TH!M1140="1111")),TH!D1140,""),"")</f>
        <v/>
      </c>
      <c r="B1140" s="36" t="str">
        <f t="shared" si="48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customHeight="1">
      <c r="A1141" s="869" t="str">
        <f>IF(B1141&lt;&gt;"",IF(AND(B1141&gt;=_TM1,B1141&lt;=_TM2,OR(TH!L1141="1111",TH!M1141="1111")),TH!D1141,""),"")</f>
        <v/>
      </c>
      <c r="B1141" s="36" t="str">
        <f t="shared" si="48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customHeight="1">
      <c r="A1142" s="869" t="str">
        <f>IF(B1142&lt;&gt;"",IF(AND(B1142&gt;=_TM1,B1142&lt;=_TM2,OR(TH!L1142="1111",TH!M1142="1111")),TH!D1142,""),"")</f>
        <v/>
      </c>
      <c r="B1142" s="36" t="str">
        <f t="shared" si="48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customHeight="1">
      <c r="A1143" s="869" t="str">
        <f>IF(B1143&lt;&gt;"",IF(AND(B1143&gt;=_TM1,B1143&lt;=_TM2,OR(TH!L1143="1111",TH!M1143="1111")),TH!D1143,""),"")</f>
        <v/>
      </c>
      <c r="B1143" s="36" t="str">
        <f t="shared" si="48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customHeight="1">
      <c r="A1144" s="869" t="str">
        <f>IF(B1144&lt;&gt;"",IF(AND(B1144&gt;=_TM1,B1144&lt;=_TM2,OR(TH!L1144="1111",TH!M1144="1111")),TH!D1144,""),"")</f>
        <v/>
      </c>
      <c r="B1144" s="36" t="str">
        <f t="shared" si="48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customHeight="1">
      <c r="A1145" s="869" t="str">
        <f>IF(B1145&lt;&gt;"",IF(AND(B1145&gt;=_TM1,B1145&lt;=_TM2,OR(TH!L1145="1111",TH!M1145="1111")),TH!D1145,""),"")</f>
        <v/>
      </c>
      <c r="B1145" s="36" t="str">
        <f t="shared" si="48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customHeight="1">
      <c r="A1146" s="869" t="str">
        <f>IF(B1146&lt;&gt;"",IF(AND(B1146&gt;=_TM1,B1146&lt;=_TM2,OR(TH!L1146="1111",TH!M1146="1111")),TH!D1146,""),"")</f>
        <v/>
      </c>
      <c r="B1146" s="36" t="str">
        <f t="shared" si="48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customHeight="1">
      <c r="A1147" s="869" t="str">
        <f>IF(B1147&lt;&gt;"",IF(AND(B1147&gt;=_TM1,B1147&lt;=_TM2,OR(TH!L1147="1111",TH!M1147="1111")),TH!D1147,""),"")</f>
        <v/>
      </c>
      <c r="B1147" s="36" t="str">
        <f t="shared" si="48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customHeight="1">
      <c r="A1148" s="869" t="str">
        <f>IF(B1148&lt;&gt;"",IF(AND(B1148&gt;=_TM1,B1148&lt;=_TM2,OR(TH!L1148="1111",TH!M1148="1111")),TH!D1148,""),"")</f>
        <v/>
      </c>
      <c r="B1148" s="36" t="str">
        <f t="shared" si="48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customHeight="1">
      <c r="A1149" s="869" t="str">
        <f>IF(B1149&lt;&gt;"",IF(AND(B1149&gt;=_TM1,B1149&lt;=_TM2,OR(TH!L1149="1111",TH!M1149="1111")),TH!D1149,""),"")</f>
        <v/>
      </c>
      <c r="B1149" s="36" t="str">
        <f t="shared" si="48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customHeight="1">
      <c r="A1150" s="869" t="str">
        <f>IF(B1150&lt;&gt;"",IF(AND(B1150&gt;=_TM1,B1150&lt;=_TM2,OR(TH!L1150="1111",TH!M1150="1111")),TH!D1150,""),"")</f>
        <v/>
      </c>
      <c r="B1150" s="36" t="str">
        <f t="shared" si="48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customHeight="1">
      <c r="A1151" s="869" t="str">
        <f>IF(B1151&lt;&gt;"",IF(AND(B1151&gt;=_TM1,B1151&lt;=_TM2,OR(TH!L1151="1111",TH!M1151="1111")),TH!D1151,""),"")</f>
        <v/>
      </c>
      <c r="B1151" s="36" t="str">
        <f t="shared" si="48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customHeight="1">
      <c r="A1152" s="869" t="str">
        <f>IF(B1152&lt;&gt;"",IF(AND(B1152&gt;=_TM1,B1152&lt;=_TM2,OR(TH!L1152="1111",TH!M1152="1111")),TH!D1152,""),"")</f>
        <v/>
      </c>
      <c r="B1152" s="36" t="str">
        <f t="shared" si="48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customHeight="1">
      <c r="A1153" s="869" t="str">
        <f>IF(B1153&lt;&gt;"",IF(AND(B1153&gt;=_TM1,B1153&lt;=_TM2,OR(TH!L1153="1111",TH!M1153="1111")),TH!D1153,""),"")</f>
        <v/>
      </c>
      <c r="B1153" s="36" t="str">
        <f t="shared" si="48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customHeight="1">
      <c r="A1154" s="869" t="str">
        <f>IF(B1154&lt;&gt;"",IF(AND(B1154&gt;=_TM1,B1154&lt;=_TM2,OR(TH!L1154="1111",TH!M1154="1111")),TH!D1154,""),"")</f>
        <v/>
      </c>
      <c r="B1154" s="36" t="str">
        <f t="shared" si="48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customHeight="1">
      <c r="A1155" s="869" t="str">
        <f>IF(B1155&lt;&gt;"",IF(AND(B1155&gt;=_TM1,B1155&lt;=_TM2,OR(TH!L1155="1111",TH!M1155="1111")),TH!D1155,""),"")</f>
        <v/>
      </c>
      <c r="B1155" s="36" t="str">
        <f t="shared" si="48"/>
        <v/>
      </c>
      <c r="C1155" s="190"/>
      <c r="D1155" s="190"/>
      <c r="E1155" s="190"/>
      <c r="F1155" s="191"/>
      <c r="G1155" s="876"/>
      <c r="H1155" s="805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customHeight="1">
      <c r="A1156" s="869" t="str">
        <f>IF(B1156&lt;&gt;"",IF(AND(B1156&gt;=_TM1,B1156&lt;=_TM2,OR(TH!L1156="1111",TH!M1156="1111")),TH!D1156,""),"")</f>
        <v/>
      </c>
      <c r="B1156" s="36" t="str">
        <f t="shared" si="48"/>
        <v/>
      </c>
      <c r="C1156" s="190"/>
      <c r="D1156" s="190"/>
      <c r="E1156" s="190"/>
      <c r="F1156" s="191"/>
      <c r="G1156" s="876"/>
      <c r="H1156" s="192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customHeight="1">
      <c r="A1157" s="869" t="str">
        <f>IF(B1157&lt;&gt;"",IF(AND(B1157&gt;=_TM1,B1157&lt;=_TM2,OR(TH!L1157="1111",TH!M1157="1111")),TH!D1157,""),"")</f>
        <v/>
      </c>
      <c r="B1157" s="36" t="str">
        <f t="shared" si="48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customHeight="1">
      <c r="A1158" s="869" t="str">
        <f>IF(B1158&lt;&gt;"",IF(AND(B1158&gt;=_TM1,B1158&lt;=_TM2,OR(TH!L1158="1111",TH!M1158="1111")),TH!D1158,""),"")</f>
        <v/>
      </c>
      <c r="B1158" s="36" t="str">
        <f t="shared" si="48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customHeight="1">
      <c r="A1159" s="869" t="str">
        <f>IF(B1159&lt;&gt;"",IF(AND(B1159&gt;=_TM1,B1159&lt;=_TM2,OR(TH!L1159="1111",TH!M1159="1111")),TH!D1159,""),"")</f>
        <v/>
      </c>
      <c r="B1159" s="36" t="str">
        <f t="shared" si="48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customHeight="1">
      <c r="A1160" s="869" t="str">
        <f>IF(B1160&lt;&gt;"",IF(AND(B1160&gt;=_TM1,B1160&lt;=_TM2,OR(TH!L1160="1111",TH!M1160="1111")),TH!D1160,""),"")</f>
        <v/>
      </c>
      <c r="B1160" s="36" t="str">
        <f t="shared" si="48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customHeight="1">
      <c r="A1161" s="869" t="str">
        <f>IF(B1161&lt;&gt;"",IF(AND(B1161&gt;=_TM1,B1161&lt;=_TM2,OR(TH!L1161="1111",TH!M1161="1111")),TH!D1161,""),"")</f>
        <v/>
      </c>
      <c r="B1161" s="36" t="str">
        <f t="shared" si="48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customHeight="1">
      <c r="A1162" s="869" t="str">
        <f>IF(B1162&lt;&gt;"",IF(AND(B1162&gt;=_TM1,B1162&lt;=_TM2,OR(TH!L1162="1111",TH!M1162="1111")),TH!D1162,""),"")</f>
        <v/>
      </c>
      <c r="B1162" s="36" t="str">
        <f t="shared" si="48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customHeight="1">
      <c r="A1163" s="869" t="str">
        <f>IF(B1163&lt;&gt;"",IF(AND(B1163&gt;=_TM1,B1163&lt;=_TM2,OR(TH!L1163="1111",TH!M1163="1111")),TH!D1163,""),"")</f>
        <v/>
      </c>
      <c r="B1163" s="36" t="str">
        <f t="shared" si="48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customHeight="1">
      <c r="A1164" s="869" t="str">
        <f>IF(B1164&lt;&gt;"",IF(AND(B1164&gt;=_TM1,B1164&lt;=_TM2,OR(TH!L1164="1111",TH!M1164="1111")),TH!D1164,""),"")</f>
        <v/>
      </c>
      <c r="B1164" s="36" t="str">
        <f t="shared" ref="B1164:B1227" si="49">IF(C1164&lt;&gt;"",MONTH(C1164),"")</f>
        <v/>
      </c>
      <c r="C1164" s="190"/>
      <c r="D1164" s="190"/>
      <c r="E1164" s="190"/>
      <c r="F1164" s="188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customHeight="1">
      <c r="A1165" s="869" t="str">
        <f>IF(B1165&lt;&gt;"",IF(AND(B1165&gt;=_TM1,B1165&lt;=_TM2,OR(TH!L1165="1111",TH!M1165="1111")),TH!D1165,""),"")</f>
        <v/>
      </c>
      <c r="B1165" s="36" t="str">
        <f t="shared" si="49"/>
        <v/>
      </c>
      <c r="C1165" s="190"/>
      <c r="D1165" s="190"/>
      <c r="E1165" s="190"/>
      <c r="F1165" s="188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customHeight="1">
      <c r="A1166" s="869" t="str">
        <f>IF(B1166&lt;&gt;"",IF(AND(B1166&gt;=_TM1,B1166&lt;=_TM2,OR(TH!L1166="1111",TH!M1166="1111")),TH!D1166,""),"")</f>
        <v/>
      </c>
      <c r="B1166" s="36" t="str">
        <f t="shared" si="49"/>
        <v/>
      </c>
      <c r="C1166" s="190"/>
      <c r="D1166" s="190"/>
      <c r="E1166" s="190"/>
      <c r="F1166" s="191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customHeight="1">
      <c r="A1167" s="869" t="str">
        <f>IF(B1167&lt;&gt;"",IF(AND(B1167&gt;=_TM1,B1167&lt;=_TM2,OR(TH!L1167="1111",TH!M1167="1111")),TH!D1167,""),"")</f>
        <v/>
      </c>
      <c r="B1167" s="36" t="str">
        <f t="shared" si="49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customHeight="1">
      <c r="A1168" s="869" t="str">
        <f>IF(B1168&lt;&gt;"",IF(AND(B1168&gt;=_TM1,B1168&lt;=_TM2,OR(TH!L1168="1111",TH!M1168="1111")),TH!D1168,""),"")</f>
        <v/>
      </c>
      <c r="B1168" s="36" t="str">
        <f t="shared" si="49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customHeight="1">
      <c r="A1169" s="869" t="str">
        <f>IF(B1169&lt;&gt;"",IF(AND(B1169&gt;=_TM1,B1169&lt;=_TM2,OR(TH!L1169="1111",TH!M1169="1111")),TH!D1169,""),"")</f>
        <v/>
      </c>
      <c r="B1169" s="36" t="str">
        <f t="shared" si="49"/>
        <v/>
      </c>
      <c r="C1169" s="190"/>
      <c r="D1169" s="190"/>
      <c r="E1169" s="190"/>
      <c r="F1169" s="188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customHeight="1">
      <c r="A1170" s="869" t="str">
        <f>IF(B1170&lt;&gt;"",IF(AND(B1170&gt;=_TM1,B1170&lt;=_TM2,OR(TH!L1170="1111",TH!M1170="1111")),TH!D1170,""),"")</f>
        <v/>
      </c>
      <c r="B1170" s="36" t="str">
        <f t="shared" si="49"/>
        <v/>
      </c>
      <c r="C1170" s="190"/>
      <c r="D1170" s="190"/>
      <c r="E1170" s="190"/>
      <c r="F1170" s="191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customHeight="1">
      <c r="A1171" s="869" t="str">
        <f>IF(B1171&lt;&gt;"",IF(AND(B1171&gt;=_TM1,B1171&lt;=_TM2,OR(TH!L1171="1111",TH!M1171="1111")),TH!D1171,""),"")</f>
        <v/>
      </c>
      <c r="B1171" s="36" t="str">
        <f t="shared" si="49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customHeight="1">
      <c r="A1172" s="869" t="str">
        <f>IF(B1172&lt;&gt;"",IF(AND(B1172&gt;=_TM1,B1172&lt;=_TM2,OR(TH!L1172="1111",TH!M1172="1111")),TH!D1172,""),"")</f>
        <v/>
      </c>
      <c r="B1172" s="36" t="str">
        <f t="shared" si="49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customHeight="1">
      <c r="A1173" s="869" t="str">
        <f>IF(B1173&lt;&gt;"",IF(AND(B1173&gt;=_TM1,B1173&lt;=_TM2,OR(TH!L1173="1111",TH!M1173="1111")),TH!D1173,""),"")</f>
        <v/>
      </c>
      <c r="B1173" s="36" t="str">
        <f t="shared" si="49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customHeight="1">
      <c r="A1174" s="869" t="str">
        <f>IF(B1174&lt;&gt;"",IF(AND(B1174&gt;=_TM1,B1174&lt;=_TM2,OR(TH!L1174="1111",TH!M1174="1111")),TH!D1174,""),"")</f>
        <v/>
      </c>
      <c r="B1174" s="36" t="str">
        <f t="shared" si="49"/>
        <v/>
      </c>
      <c r="C1174" s="190"/>
      <c r="D1174" s="190"/>
      <c r="E1174" s="190"/>
      <c r="F1174" s="40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customHeight="1">
      <c r="A1175" s="869" t="str">
        <f>IF(B1175&lt;&gt;"",IF(AND(B1175&gt;=_TM1,B1175&lt;=_TM2,OR(TH!L1175="1111",TH!M1175="1111")),TH!D1175,""),"")</f>
        <v/>
      </c>
      <c r="B1175" s="36" t="str">
        <f t="shared" si="49"/>
        <v/>
      </c>
      <c r="C1175" s="190"/>
      <c r="D1175" s="190"/>
      <c r="E1175" s="190"/>
      <c r="F1175" s="191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customHeight="1">
      <c r="A1176" s="869" t="str">
        <f>IF(B1176&lt;&gt;"",IF(AND(B1176&gt;=_TM1,B1176&lt;=_TM2,OR(TH!L1176="1111",TH!M1176="1111")),TH!D1176,""),"")</f>
        <v/>
      </c>
      <c r="B1176" s="36" t="str">
        <f t="shared" si="49"/>
        <v/>
      </c>
      <c r="C1176" s="190"/>
      <c r="D1176" s="190"/>
      <c r="E1176" s="190"/>
      <c r="F1176" s="188"/>
      <c r="G1176" s="876"/>
      <c r="H1176" s="192"/>
      <c r="I1176" s="256"/>
      <c r="J1176" s="256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customHeight="1">
      <c r="A1177" s="869" t="str">
        <f>IF(B1177&lt;&gt;"",IF(AND(B1177&gt;=_TM1,B1177&lt;=_TM2,OR(TH!L1177="1111",TH!M1177="1111")),TH!D1177,""),"")</f>
        <v/>
      </c>
      <c r="B1177" s="36" t="str">
        <f t="shared" si="49"/>
        <v/>
      </c>
      <c r="C1177" s="190"/>
      <c r="D1177" s="190"/>
      <c r="E1177" s="190"/>
      <c r="F1177" s="191"/>
      <c r="G1177" s="876"/>
      <c r="H1177" s="192"/>
      <c r="I1177" s="253"/>
      <c r="J1177" s="253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customHeight="1">
      <c r="A1178" s="869" t="str">
        <f>IF(B1178&lt;&gt;"",IF(AND(B1178&gt;=_TM1,B1178&lt;=_TM2,OR(TH!L1178="1111",TH!M1178="1111")),TH!D1178,""),"")</f>
        <v/>
      </c>
      <c r="B1178" s="36" t="str">
        <f t="shared" si="49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customHeight="1">
      <c r="A1179" s="869" t="str">
        <f>IF(B1179&lt;&gt;"",IF(AND(B1179&gt;=_TM1,B1179&lt;=_TM2,OR(TH!L1179="1111",TH!M1179="1111")),TH!D1179,""),"")</f>
        <v/>
      </c>
      <c r="B1179" s="36" t="str">
        <f t="shared" si="49"/>
        <v/>
      </c>
      <c r="C1179" s="190"/>
      <c r="D1179" s="190"/>
      <c r="E1179" s="190"/>
      <c r="F1179" s="188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customHeight="1">
      <c r="A1180" s="869" t="str">
        <f>IF(B1180&lt;&gt;"",IF(AND(B1180&gt;=_TM1,B1180&lt;=_TM2,OR(TH!L1180="1111",TH!M1180="1111")),TH!D1180,""),"")</f>
        <v/>
      </c>
      <c r="B1180" s="36" t="str">
        <f t="shared" si="49"/>
        <v/>
      </c>
      <c r="C1180" s="190"/>
      <c r="D1180" s="190"/>
      <c r="E1180" s="190"/>
      <c r="F1180" s="191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customHeight="1">
      <c r="A1181" s="869" t="str">
        <f>IF(B1181&lt;&gt;"",IF(AND(B1181&gt;=_TM1,B1181&lt;=_TM2,OR(TH!L1181="1111",TH!M1181="1111")),TH!D1181,""),"")</f>
        <v/>
      </c>
      <c r="B1181" s="36" t="str">
        <f t="shared" si="49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customHeight="1">
      <c r="A1182" s="869" t="str">
        <f>IF(B1182&lt;&gt;"",IF(AND(B1182&gt;=_TM1,B1182&lt;=_TM2,OR(TH!L1182="1111",TH!M1182="1111")),TH!D1182,""),"")</f>
        <v/>
      </c>
      <c r="B1182" s="36" t="str">
        <f t="shared" si="49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customHeight="1">
      <c r="A1183" s="869" t="str">
        <f>IF(B1183&lt;&gt;"",IF(AND(B1183&gt;=_TM1,B1183&lt;=_TM2,OR(TH!L1183="1111",TH!M1183="1111")),TH!D1183,""),"")</f>
        <v/>
      </c>
      <c r="B1183" s="36" t="str">
        <f t="shared" si="49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customHeight="1">
      <c r="A1184" s="869" t="str">
        <f>IF(B1184&lt;&gt;"",IF(AND(B1184&gt;=_TM1,B1184&lt;=_TM2,OR(TH!L1184="1111",TH!M1184="1111")),TH!D1184,""),"")</f>
        <v/>
      </c>
      <c r="B1184" s="36" t="str">
        <f t="shared" si="49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customHeight="1">
      <c r="A1185" s="869" t="str">
        <f>IF(B1185&lt;&gt;"",IF(AND(B1185&gt;=_TM1,B1185&lt;=_TM2,OR(TH!L1185="1111",TH!M1185="1111")),TH!D1185,""),"")</f>
        <v/>
      </c>
      <c r="B1185" s="36" t="str">
        <f t="shared" si="49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customHeight="1">
      <c r="A1186" s="869" t="str">
        <f>IF(B1186&lt;&gt;"",IF(AND(B1186&gt;=_TM1,B1186&lt;=_TM2,OR(TH!L1186="1111",TH!M1186="1111")),TH!D1186,""),"")</f>
        <v/>
      </c>
      <c r="B1186" s="36" t="str">
        <f t="shared" si="49"/>
        <v/>
      </c>
      <c r="C1186" s="190"/>
      <c r="D1186" s="190"/>
      <c r="E1186" s="190"/>
      <c r="F1186" s="191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customHeight="1">
      <c r="A1187" s="869" t="str">
        <f>IF(B1187&lt;&gt;"",IF(AND(B1187&gt;=_TM1,B1187&lt;=_TM2,OR(TH!L1187="1111",TH!M1187="1111")),TH!D1187,""),"")</f>
        <v/>
      </c>
      <c r="B1187" s="36" t="str">
        <f t="shared" si="49"/>
        <v/>
      </c>
      <c r="C1187" s="190"/>
      <c r="D1187" s="190"/>
      <c r="E1187" s="190"/>
      <c r="F1187" s="188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customHeight="1">
      <c r="A1188" s="869" t="str">
        <f>IF(B1188&lt;&gt;"",IF(AND(B1188&gt;=_TM1,B1188&lt;=_TM2,OR(TH!L1188="1111",TH!M1188="1111")),TH!D1188,""),"")</f>
        <v/>
      </c>
      <c r="B1188" s="36" t="str">
        <f t="shared" si="49"/>
        <v/>
      </c>
      <c r="C1188" s="190"/>
      <c r="D1188" s="190"/>
      <c r="E1188" s="190"/>
      <c r="F1188" s="191"/>
      <c r="G1188" s="876"/>
      <c r="H1188" s="192"/>
      <c r="I1188" s="254"/>
      <c r="J1188" s="254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customHeight="1">
      <c r="A1189" s="869" t="str">
        <f>IF(B1189&lt;&gt;"",IF(AND(B1189&gt;=_TM1,B1189&lt;=_TM2,OR(TH!L1189="1111",TH!M1189="1111")),TH!D1189,""),"")</f>
        <v/>
      </c>
      <c r="B1189" s="36" t="str">
        <f t="shared" si="49"/>
        <v/>
      </c>
      <c r="C1189" s="190"/>
      <c r="D1189" s="190"/>
      <c r="E1189" s="190"/>
      <c r="F1189" s="188"/>
      <c r="G1189" s="876"/>
      <c r="H1189" s="192"/>
      <c r="I1189" s="254"/>
      <c r="J1189" s="254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customHeight="1">
      <c r="A1190" s="869" t="str">
        <f>IF(B1190&lt;&gt;"",IF(AND(B1190&gt;=_TM1,B1190&lt;=_TM2,OR(TH!L1190="1111",TH!M1190="1111")),TH!D1190,""),"")</f>
        <v/>
      </c>
      <c r="B1190" s="36" t="str">
        <f t="shared" si="49"/>
        <v/>
      </c>
      <c r="C1190" s="190"/>
      <c r="D1190" s="190"/>
      <c r="E1190" s="190"/>
      <c r="F1190" s="191"/>
      <c r="G1190" s="876"/>
      <c r="H1190" s="192"/>
      <c r="I1190" s="253"/>
      <c r="J1190" s="253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customHeight="1">
      <c r="A1191" s="199" t="str">
        <f>IF(B1191&lt;&gt;"",IF(AND(B1191&gt;=_TM1,B1191&lt;=_TM2,OR(TH!L1191="1111",TH!M1191="1111")),TH!D1191,""),"")</f>
        <v/>
      </c>
      <c r="B1191" s="36" t="str">
        <f t="shared" si="49"/>
        <v/>
      </c>
      <c r="C1191" s="190"/>
      <c r="D1191" s="190"/>
      <c r="E1191" s="190"/>
      <c r="F1191" s="191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customHeight="1">
      <c r="A1192" s="199" t="str">
        <f>IF(B1192&lt;&gt;"",IF(AND(B1192&gt;=_TM1,B1192&lt;=_TM2,OR(TH!L1192="1111",TH!M1192="1111")),TH!D1192,""),"")</f>
        <v/>
      </c>
      <c r="B1192" s="36" t="str">
        <f t="shared" si="49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customHeight="1">
      <c r="A1193" s="199" t="str">
        <f>IF(B1193&lt;&gt;"",IF(AND(B1193&gt;=_TM1,B1193&lt;=_TM2,OR(TH!L1193="1111",TH!M1193="1111")),TH!D1193,""),"")</f>
        <v/>
      </c>
      <c r="B1193" s="36" t="str">
        <f t="shared" si="49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49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49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49"/>
        <v/>
      </c>
      <c r="C1196" s="190"/>
      <c r="D1196" s="190"/>
      <c r="E1196" s="190"/>
      <c r="F1196" s="191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49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49"/>
        <v/>
      </c>
      <c r="C1198" s="190"/>
      <c r="D1198" s="190"/>
      <c r="E1198" s="190"/>
      <c r="F1198" s="191"/>
      <c r="G1198" s="876"/>
      <c r="H1198" s="192"/>
      <c r="I1198" s="253"/>
      <c r="J1198" s="253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49"/>
        <v/>
      </c>
      <c r="C1199" s="190"/>
      <c r="D1199" s="190"/>
      <c r="E1199" s="190"/>
      <c r="F1199" s="188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49"/>
        <v/>
      </c>
      <c r="C1200" s="190"/>
      <c r="D1200" s="190"/>
      <c r="E1200" s="190"/>
      <c r="F1200" s="191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49"/>
        <v/>
      </c>
      <c r="C1201" s="190"/>
      <c r="D1201" s="190"/>
      <c r="E1201" s="190"/>
      <c r="F1201" s="191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49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49"/>
        <v/>
      </c>
      <c r="C1203" s="190"/>
      <c r="D1203" s="190"/>
      <c r="E1203" s="190"/>
      <c r="F1203" s="191"/>
      <c r="G1203" s="876"/>
      <c r="H1203" s="192"/>
      <c r="I1203" s="254"/>
      <c r="J1203" s="254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49"/>
        <v/>
      </c>
      <c r="C1204" s="190"/>
      <c r="D1204" s="190"/>
      <c r="E1204" s="190"/>
      <c r="F1204" s="191"/>
      <c r="G1204" s="876"/>
      <c r="H1204" s="192"/>
      <c r="I1204" s="253"/>
      <c r="J1204" s="253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49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49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49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49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49"/>
        <v/>
      </c>
      <c r="C1209" s="190"/>
      <c r="D1209" s="190"/>
      <c r="E1209" s="190"/>
      <c r="F1209" s="188"/>
      <c r="G1209" s="876"/>
      <c r="H1209" s="192"/>
      <c r="I1209" s="254"/>
      <c r="J1209" s="254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49"/>
        <v/>
      </c>
      <c r="C1210" s="190"/>
      <c r="D1210" s="190"/>
      <c r="E1210" s="190"/>
      <c r="F1210" s="191"/>
      <c r="G1210" s="876"/>
      <c r="H1210" s="192"/>
      <c r="I1210" s="253"/>
      <c r="J1210" s="253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49"/>
        <v/>
      </c>
      <c r="C1211" s="190"/>
      <c r="D1211" s="190"/>
      <c r="E1211" s="190"/>
      <c r="F1211" s="191"/>
      <c r="G1211" s="876"/>
      <c r="H1211" s="192"/>
      <c r="I1211" s="253"/>
      <c r="J1211" s="253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49"/>
        <v/>
      </c>
      <c r="C1212" s="190"/>
      <c r="D1212" s="190"/>
      <c r="E1212" s="190"/>
      <c r="F1212" s="188"/>
      <c r="G1212" s="876"/>
      <c r="H1212" s="192"/>
      <c r="I1212" s="254"/>
      <c r="J1212" s="254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49"/>
        <v/>
      </c>
      <c r="C1213" s="190"/>
      <c r="D1213" s="190"/>
      <c r="E1213" s="190"/>
      <c r="F1213" s="191"/>
      <c r="G1213" s="876"/>
      <c r="H1213" s="192"/>
      <c r="I1213" s="253"/>
      <c r="J1213" s="253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49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49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49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49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49"/>
        <v/>
      </c>
      <c r="C1218" s="190"/>
      <c r="D1218" s="190"/>
      <c r="E1218" s="190"/>
      <c r="F1218" s="40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49"/>
        <v/>
      </c>
      <c r="C1219" s="190"/>
      <c r="D1219" s="190"/>
      <c r="E1219" s="190"/>
      <c r="F1219" s="191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49"/>
        <v/>
      </c>
      <c r="C1220" s="190"/>
      <c r="D1220" s="190"/>
      <c r="E1220" s="190"/>
      <c r="F1220" s="40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49"/>
        <v/>
      </c>
      <c r="C1221" s="190"/>
      <c r="D1221" s="190"/>
      <c r="E1221" s="190"/>
      <c r="F1221" s="191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49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49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49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49"/>
        <v/>
      </c>
      <c r="C1225" s="190"/>
      <c r="D1225" s="190"/>
      <c r="E1225" s="190"/>
      <c r="F1225" s="191"/>
      <c r="G1225" s="876"/>
      <c r="H1225" s="192"/>
      <c r="I1225" s="253"/>
      <c r="J1225" s="253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49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49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ref="B1228:B1291" si="50">IF(C1228&lt;&gt;"",MONTH(C1228),"")</f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50"/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50"/>
        <v/>
      </c>
      <c r="C1230" s="190"/>
      <c r="D1230" s="190"/>
      <c r="E1230" s="190"/>
      <c r="F1230" s="188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50"/>
        <v/>
      </c>
      <c r="C1231" s="190"/>
      <c r="D1231" s="190"/>
      <c r="E1231" s="190"/>
      <c r="F1231" s="40"/>
      <c r="G1231" s="876"/>
      <c r="H1231" s="192"/>
      <c r="I1231" s="253"/>
      <c r="J1231" s="253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50"/>
        <v/>
      </c>
      <c r="C1232" s="190"/>
      <c r="D1232" s="190"/>
      <c r="E1232" s="190"/>
      <c r="F1232" s="188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50"/>
        <v/>
      </c>
      <c r="C1233" s="183"/>
      <c r="D1233" s="183"/>
      <c r="E1233" s="190"/>
      <c r="F1233" s="40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  <c r="AC1233" s="587"/>
      <c r="AD1233" s="587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50"/>
        <v/>
      </c>
      <c r="C1234" s="190"/>
      <c r="D1234" s="183"/>
      <c r="E1234" s="190"/>
      <c r="F1234" s="191"/>
      <c r="G1234" s="876"/>
      <c r="H1234" s="192"/>
      <c r="I1234" s="253"/>
      <c r="J1234" s="253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  <c r="AC1234" s="587"/>
      <c r="AD1234" s="587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50"/>
        <v/>
      </c>
      <c r="C1235" s="190"/>
      <c r="D1235" s="183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  <c r="AD1235" s="587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50"/>
        <v/>
      </c>
      <c r="C1236" s="190"/>
      <c r="D1236" s="183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  <c r="AC1236" s="587"/>
      <c r="AD1236" s="587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50"/>
        <v/>
      </c>
      <c r="C1237" s="190"/>
      <c r="D1237" s="183"/>
      <c r="E1237" s="190"/>
      <c r="F1237" s="188"/>
      <c r="G1237" s="876"/>
      <c r="H1237" s="192"/>
      <c r="I1237" s="254"/>
      <c r="J1237" s="254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  <c r="AC1237" s="587"/>
      <c r="AD1237" s="587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50"/>
        <v/>
      </c>
      <c r="C1238" s="183"/>
      <c r="D1238" s="183"/>
      <c r="E1238" s="190"/>
      <c r="F1238" s="191"/>
      <c r="G1238" s="876"/>
      <c r="H1238" s="192"/>
      <c r="I1238" s="253"/>
      <c r="J1238" s="253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  <c r="AC1238" s="587"/>
      <c r="AD1238" s="587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50"/>
        <v/>
      </c>
      <c r="C1239" s="183"/>
      <c r="D1239" s="183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  <c r="AC1239" s="587"/>
      <c r="AD1239" s="587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50"/>
        <v/>
      </c>
      <c r="C1240" s="190"/>
      <c r="D1240" s="190"/>
      <c r="E1240" s="190"/>
      <c r="F1240" s="191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50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50"/>
        <v/>
      </c>
      <c r="C1242" s="190"/>
      <c r="D1242" s="190"/>
      <c r="E1242" s="190"/>
      <c r="F1242" s="191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50"/>
        <v/>
      </c>
      <c r="C1243" s="190"/>
      <c r="D1243" s="190"/>
      <c r="E1243" s="190"/>
      <c r="F1243" s="188"/>
      <c r="G1243" s="876"/>
      <c r="H1243" s="192"/>
      <c r="I1243" s="254"/>
      <c r="J1243" s="254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50"/>
        <v/>
      </c>
      <c r="C1244" s="190"/>
      <c r="D1244" s="190"/>
      <c r="E1244" s="190"/>
      <c r="F1244" s="191"/>
      <c r="G1244" s="876"/>
      <c r="H1244" s="192"/>
      <c r="I1244" s="253"/>
      <c r="J1244" s="253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50"/>
        <v/>
      </c>
      <c r="C1245" s="183"/>
      <c r="D1245" s="183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50"/>
        <v/>
      </c>
      <c r="C1246" s="183"/>
      <c r="D1246" s="183"/>
      <c r="E1246" s="190"/>
      <c r="F1246" s="188"/>
      <c r="G1246" s="876"/>
      <c r="H1246" s="192"/>
      <c r="I1246" s="256"/>
      <c r="J1246" s="256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50"/>
        <v/>
      </c>
      <c r="C1247" s="37"/>
      <c r="D1247" s="37"/>
      <c r="E1247" s="190"/>
      <c r="F1247" s="40"/>
      <c r="G1247" s="876"/>
      <c r="H1247" s="192"/>
      <c r="I1247" s="253"/>
      <c r="J1247" s="253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50"/>
        <v/>
      </c>
      <c r="C1248" s="37"/>
      <c r="D1248" s="37"/>
      <c r="E1248" s="190"/>
      <c r="F1248" s="191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50"/>
        <v/>
      </c>
      <c r="C1249" s="37"/>
      <c r="D1249" s="37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50"/>
        <v/>
      </c>
      <c r="C1250" s="190"/>
      <c r="D1250" s="183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50"/>
        <v/>
      </c>
      <c r="C1251" s="190"/>
      <c r="D1251" s="183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50"/>
        <v/>
      </c>
      <c r="C1252" s="37"/>
      <c r="D1252" s="37"/>
      <c r="E1252" s="190"/>
      <c r="F1252" s="191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50"/>
        <v/>
      </c>
      <c r="C1253" s="37"/>
      <c r="D1253" s="37"/>
      <c r="E1253" s="190"/>
      <c r="F1253" s="191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50"/>
        <v/>
      </c>
      <c r="C1254" s="37"/>
      <c r="D1254" s="37"/>
      <c r="E1254" s="190"/>
      <c r="F1254" s="191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50"/>
        <v/>
      </c>
      <c r="C1255" s="37"/>
      <c r="D1255" s="37"/>
      <c r="E1255" s="190"/>
      <c r="F1255" s="191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50"/>
        <v/>
      </c>
      <c r="C1256" s="37"/>
      <c r="D1256" s="37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50"/>
        <v/>
      </c>
      <c r="C1257" s="37"/>
      <c r="D1257" s="37"/>
      <c r="E1257" s="190"/>
      <c r="F1257" s="292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50"/>
        <v/>
      </c>
      <c r="C1258" s="37"/>
      <c r="D1258" s="37"/>
      <c r="E1258" s="190"/>
      <c r="F1258" s="188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50"/>
        <v/>
      </c>
      <c r="C1259" s="37"/>
      <c r="D1259" s="37"/>
      <c r="E1259" s="190"/>
      <c r="F1259" s="188"/>
      <c r="G1259" s="876"/>
      <c r="H1259" s="192"/>
      <c r="I1259" s="253"/>
      <c r="J1259" s="253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50"/>
        <v/>
      </c>
      <c r="C1260" s="37"/>
      <c r="D1260" s="37"/>
      <c r="E1260" s="190"/>
      <c r="F1260" s="191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50"/>
        <v/>
      </c>
      <c r="C1261" s="37"/>
      <c r="D1261" s="37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50"/>
        <v/>
      </c>
      <c r="C1262" s="37"/>
      <c r="D1262" s="37"/>
      <c r="E1262" s="190"/>
      <c r="F1262" s="188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50"/>
        <v/>
      </c>
      <c r="C1263" s="37"/>
      <c r="D1263" s="37"/>
      <c r="E1263" s="190"/>
      <c r="F1263" s="191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50"/>
        <v/>
      </c>
      <c r="C1264" s="37"/>
      <c r="D1264" s="37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50"/>
        <v/>
      </c>
      <c r="C1265" s="37"/>
      <c r="D1265" s="37"/>
      <c r="E1265" s="190"/>
      <c r="F1265" s="807"/>
      <c r="G1265" s="876"/>
      <c r="H1265" s="192"/>
      <c r="I1265" s="253"/>
      <c r="J1265" s="253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50"/>
        <v/>
      </c>
      <c r="C1266" s="37"/>
      <c r="D1266" s="37"/>
      <c r="E1266" s="190"/>
      <c r="F1266" s="191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50"/>
        <v/>
      </c>
      <c r="C1267" s="37"/>
      <c r="D1267" s="37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50"/>
        <v/>
      </c>
      <c r="C1268" s="183"/>
      <c r="D1268" s="183"/>
      <c r="E1268" s="190"/>
      <c r="F1268" s="191"/>
      <c r="G1268" s="876"/>
      <c r="H1268" s="192"/>
      <c r="I1268" s="253"/>
      <c r="J1268" s="253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50"/>
        <v/>
      </c>
      <c r="C1269" s="183"/>
      <c r="D1269" s="183"/>
      <c r="E1269" s="190"/>
      <c r="F1269" s="191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50"/>
        <v/>
      </c>
      <c r="C1270" s="183"/>
      <c r="D1270" s="183"/>
      <c r="E1270" s="190"/>
      <c r="F1270" s="807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50"/>
        <v/>
      </c>
      <c r="C1271" s="183"/>
      <c r="D1271" s="183"/>
      <c r="E1271" s="190"/>
      <c r="F1271" s="191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50"/>
        <v/>
      </c>
      <c r="C1272" s="183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50"/>
        <v/>
      </c>
      <c r="C1273" s="183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50"/>
        <v/>
      </c>
      <c r="C1274" s="183"/>
      <c r="D1274" s="183"/>
      <c r="E1274" s="190"/>
      <c r="F1274" s="292"/>
      <c r="G1274" s="876"/>
      <c r="H1274" s="192"/>
      <c r="I1274" s="808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50"/>
        <v/>
      </c>
      <c r="C1275" s="37"/>
      <c r="D1275" s="37"/>
      <c r="E1275" s="190"/>
      <c r="F1275" s="191"/>
      <c r="G1275" s="876"/>
      <c r="H1275" s="192"/>
      <c r="I1275" s="253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50"/>
        <v/>
      </c>
      <c r="C1276" s="37"/>
      <c r="D1276" s="37"/>
      <c r="E1276" s="190"/>
      <c r="F1276" s="188"/>
      <c r="G1276" s="876"/>
      <c r="H1276" s="7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50"/>
        <v/>
      </c>
      <c r="C1277" s="37"/>
      <c r="D1277" s="37"/>
      <c r="E1277" s="190"/>
      <c r="F1277" s="188"/>
      <c r="G1277" s="876"/>
      <c r="H1277" s="7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50"/>
        <v/>
      </c>
      <c r="C1278" s="37"/>
      <c r="D1278" s="37"/>
      <c r="E1278" s="190"/>
      <c r="F1278" s="188"/>
      <c r="G1278" s="876"/>
      <c r="H1278" s="7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50"/>
        <v/>
      </c>
      <c r="C1279" s="37"/>
      <c r="D1279" s="37"/>
      <c r="E1279" s="190"/>
      <c r="F1279" s="188"/>
      <c r="G1279" s="876"/>
      <c r="H1279" s="7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50"/>
        <v/>
      </c>
      <c r="C1280" s="37"/>
      <c r="D1280" s="37"/>
      <c r="E1280" s="190"/>
      <c r="F1280" s="188"/>
      <c r="G1280" s="876"/>
      <c r="H1280" s="7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50"/>
        <v/>
      </c>
      <c r="C1281" s="37"/>
      <c r="D1281" s="37"/>
      <c r="E1281" s="190"/>
      <c r="F1281" s="188"/>
      <c r="G1281" s="876"/>
      <c r="H1281" s="7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50"/>
        <v/>
      </c>
      <c r="C1282" s="37"/>
      <c r="D1282" s="37"/>
      <c r="E1282" s="190"/>
      <c r="F1282" s="188"/>
      <c r="G1282" s="876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50"/>
        <v/>
      </c>
      <c r="C1283" s="190"/>
      <c r="D1283" s="183"/>
      <c r="E1283" s="190"/>
      <c r="F1283" s="188"/>
      <c r="G1283" s="876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50"/>
        <v/>
      </c>
      <c r="C1284" s="190"/>
      <c r="D1284" s="183"/>
      <c r="E1284" s="190"/>
      <c r="F1284" s="188"/>
      <c r="G1284" s="876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50"/>
        <v/>
      </c>
      <c r="C1285" s="183"/>
      <c r="D1285" s="183"/>
      <c r="E1285" s="190"/>
      <c r="F1285" s="188"/>
      <c r="G1285" s="876"/>
      <c r="H1285" s="192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50"/>
        <v/>
      </c>
      <c r="C1286" s="183"/>
      <c r="D1286" s="183"/>
      <c r="E1286" s="190"/>
      <c r="F1286" s="188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50"/>
        <v/>
      </c>
      <c r="C1287" s="190"/>
      <c r="D1287" s="190"/>
      <c r="E1287" s="190"/>
      <c r="F1287" s="188"/>
      <c r="G1287" s="876"/>
      <c r="H1287" s="7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50"/>
        <v/>
      </c>
      <c r="C1288" s="190"/>
      <c r="D1288" s="190"/>
      <c r="E1288" s="190"/>
      <c r="F1288" s="188"/>
      <c r="G1288" s="876"/>
      <c r="H1288" s="7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50"/>
        <v/>
      </c>
      <c r="C1289" s="190"/>
      <c r="D1289" s="190"/>
      <c r="E1289" s="190"/>
      <c r="F1289" s="188"/>
      <c r="G1289" s="876"/>
      <c r="H1289" s="7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50"/>
        <v/>
      </c>
      <c r="C1290" s="190"/>
      <c r="D1290" s="190"/>
      <c r="E1290" s="190"/>
      <c r="F1290" s="40"/>
      <c r="G1290" s="876"/>
      <c r="H1290" s="7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50"/>
        <v/>
      </c>
      <c r="C1291" s="190"/>
      <c r="D1291" s="190"/>
      <c r="E1291" s="190"/>
      <c r="F1291" s="188"/>
      <c r="G1291" s="876"/>
      <c r="H1291" s="7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ref="B1292:B1355" si="51">IF(C1292&lt;&gt;"",MONTH(C1292),"")</f>
        <v/>
      </c>
      <c r="C1292" s="190"/>
      <c r="D1292" s="190"/>
      <c r="E1292" s="190"/>
      <c r="F1292" s="188"/>
      <c r="G1292" s="876"/>
      <c r="H1292" s="7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51"/>
        <v/>
      </c>
      <c r="C1293" s="190"/>
      <c r="D1293" s="190"/>
      <c r="E1293" s="190"/>
      <c r="F1293" s="188"/>
      <c r="G1293" s="876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51"/>
        <v/>
      </c>
      <c r="C1294" s="190"/>
      <c r="D1294" s="190"/>
      <c r="E1294" s="190"/>
      <c r="F1294" s="188"/>
      <c r="G1294" s="876"/>
      <c r="H1294" s="7"/>
      <c r="I1294" s="254"/>
      <c r="J1294" s="254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51"/>
        <v/>
      </c>
      <c r="C1295" s="190"/>
      <c r="D1295" s="190"/>
      <c r="E1295" s="190"/>
      <c r="F1295" s="188"/>
      <c r="G1295" s="876"/>
      <c r="H1295" s="7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51"/>
        <v/>
      </c>
      <c r="C1296" s="37"/>
      <c r="D1296" s="37"/>
      <c r="E1296" s="190"/>
      <c r="F1296" s="188"/>
      <c r="G1296" s="876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51"/>
        <v/>
      </c>
      <c r="C1297" s="37"/>
      <c r="D1297" s="37"/>
      <c r="E1297" s="190"/>
      <c r="F1297" s="188"/>
      <c r="G1297" s="876"/>
      <c r="H1297" s="7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51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51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51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51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51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51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51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51"/>
        <v/>
      </c>
      <c r="C1305" s="37"/>
      <c r="D1305" s="37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51"/>
        <v/>
      </c>
      <c r="C1306" s="37"/>
      <c r="D1306" s="37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51"/>
        <v/>
      </c>
      <c r="C1307" s="37"/>
      <c r="D1307" s="37"/>
      <c r="E1307" s="190"/>
      <c r="F1307" s="188"/>
      <c r="G1307" s="876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51"/>
        <v/>
      </c>
      <c r="C1308" s="37"/>
      <c r="D1308" s="37"/>
      <c r="E1308" s="190"/>
      <c r="F1308" s="188"/>
      <c r="G1308" s="876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51"/>
        <v/>
      </c>
      <c r="C1309" s="37"/>
      <c r="D1309" s="37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51"/>
        <v/>
      </c>
      <c r="C1310" s="37"/>
      <c r="D1310" s="37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51"/>
        <v/>
      </c>
      <c r="C1311" s="37"/>
      <c r="D1311" s="37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51"/>
        <v/>
      </c>
      <c r="C1312" s="37"/>
      <c r="D1312" s="37"/>
      <c r="E1312" s="190"/>
      <c r="F1312" s="188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51"/>
        <v/>
      </c>
      <c r="C1313" s="37"/>
      <c r="D1313" s="37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51"/>
        <v/>
      </c>
      <c r="C1314" s="37"/>
      <c r="D1314" s="37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51"/>
        <v/>
      </c>
      <c r="C1315" s="37"/>
      <c r="D1315" s="37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51"/>
        <v/>
      </c>
      <c r="C1316" s="37"/>
      <c r="D1316" s="37"/>
      <c r="E1316" s="190"/>
      <c r="F1316" s="188"/>
      <c r="G1316" s="876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51"/>
        <v/>
      </c>
      <c r="C1317" s="37"/>
      <c r="D1317" s="37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51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51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51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51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51"/>
        <v/>
      </c>
      <c r="C1322" s="183"/>
      <c r="D1322" s="183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51"/>
        <v/>
      </c>
      <c r="C1323" s="190"/>
      <c r="D1323" s="190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51"/>
        <v/>
      </c>
      <c r="C1324" s="190"/>
      <c r="D1324" s="190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51"/>
        <v/>
      </c>
      <c r="C1325" s="190"/>
      <c r="D1325" s="190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51"/>
        <v/>
      </c>
      <c r="C1326" s="190"/>
      <c r="D1326" s="190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51"/>
        <v/>
      </c>
      <c r="C1327" s="190"/>
      <c r="D1327" s="190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51"/>
        <v/>
      </c>
      <c r="C1328" s="190"/>
      <c r="D1328" s="190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51"/>
        <v/>
      </c>
      <c r="C1329" s="190"/>
      <c r="D1329" s="190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51"/>
        <v/>
      </c>
      <c r="C1330" s="190"/>
      <c r="D1330" s="190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51"/>
        <v/>
      </c>
      <c r="C1331" s="190"/>
      <c r="D1331" s="190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51"/>
        <v/>
      </c>
      <c r="C1332" s="37"/>
      <c r="D1332" s="37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51"/>
        <v/>
      </c>
      <c r="C1333" s="37"/>
      <c r="D1333" s="37"/>
      <c r="E1333" s="190"/>
      <c r="F1333" s="191"/>
      <c r="G1333" s="876"/>
      <c r="H1333" s="192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51"/>
        <v/>
      </c>
      <c r="C1334" s="37"/>
      <c r="D1334" s="37"/>
      <c r="E1334" s="190"/>
      <c r="F1334" s="191"/>
      <c r="G1334" s="876"/>
      <c r="H1334" s="192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51"/>
        <v/>
      </c>
      <c r="C1335" s="37"/>
      <c r="D1335" s="37"/>
      <c r="E1335" s="190"/>
      <c r="F1335" s="188"/>
      <c r="G1335" s="876"/>
      <c r="H1335" s="192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51"/>
        <v/>
      </c>
      <c r="C1336" s="37"/>
      <c r="D1336" s="37"/>
      <c r="E1336" s="190"/>
      <c r="F1336" s="188"/>
      <c r="G1336" s="876"/>
      <c r="H1336" s="192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51"/>
        <v/>
      </c>
      <c r="C1337" s="37"/>
      <c r="D1337" s="37"/>
      <c r="E1337" s="190"/>
      <c r="F1337" s="188"/>
      <c r="G1337" s="876"/>
      <c r="H1337" s="7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51"/>
        <v/>
      </c>
      <c r="C1338" s="37"/>
      <c r="D1338" s="37"/>
      <c r="E1338" s="190"/>
      <c r="F1338" s="188"/>
      <c r="G1338" s="876"/>
      <c r="H1338" s="192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51"/>
        <v/>
      </c>
      <c r="C1339" s="37"/>
      <c r="D1339" s="37"/>
      <c r="E1339" s="190"/>
      <c r="F1339" s="188"/>
      <c r="G1339" s="876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51"/>
        <v/>
      </c>
      <c r="C1340" s="37"/>
      <c r="D1340" s="37"/>
      <c r="E1340" s="190"/>
      <c r="F1340" s="188"/>
      <c r="G1340" s="876"/>
      <c r="H1340" s="7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51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51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51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51"/>
        <v/>
      </c>
      <c r="C1344" s="37"/>
      <c r="D1344" s="37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51"/>
        <v/>
      </c>
      <c r="C1345" s="37"/>
      <c r="D1345" s="37"/>
      <c r="E1345" s="190"/>
      <c r="F1345" s="188"/>
      <c r="G1345" s="876"/>
      <c r="H1345" s="192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51"/>
        <v/>
      </c>
      <c r="C1346" s="37"/>
      <c r="D1346" s="37"/>
      <c r="E1346" s="190"/>
      <c r="F1346" s="188"/>
      <c r="G1346" s="876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51"/>
        <v/>
      </c>
      <c r="C1347" s="37"/>
      <c r="D1347" s="37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51"/>
        <v/>
      </c>
      <c r="C1348" s="37"/>
      <c r="D1348" s="37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51"/>
        <v/>
      </c>
      <c r="C1349" s="37"/>
      <c r="D1349" s="37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51"/>
        <v/>
      </c>
      <c r="C1350" s="37"/>
      <c r="D1350" s="37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51"/>
        <v/>
      </c>
      <c r="C1351" s="37"/>
      <c r="D1351" s="37"/>
      <c r="E1351" s="190"/>
      <c r="F1351" s="188"/>
      <c r="G1351" s="876"/>
      <c r="H1351" s="192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51"/>
        <v/>
      </c>
      <c r="C1352" s="37"/>
      <c r="D1352" s="37"/>
      <c r="E1352" s="190"/>
      <c r="F1352" s="188"/>
      <c r="G1352" s="876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51"/>
        <v/>
      </c>
      <c r="C1353" s="37"/>
      <c r="D1353" s="37"/>
      <c r="E1353" s="190"/>
      <c r="F1353" s="188"/>
      <c r="G1353" s="876"/>
      <c r="H1353" s="192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51"/>
        <v/>
      </c>
      <c r="C1354" s="190"/>
      <c r="D1354" s="183"/>
      <c r="E1354" s="190"/>
      <c r="F1354" s="188"/>
      <c r="G1354" s="876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51"/>
        <v/>
      </c>
      <c r="C1355" s="190"/>
      <c r="D1355" s="183"/>
      <c r="E1355" s="190"/>
      <c r="F1355" s="188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ref="B1356:B1419" si="52">IF(C1356&lt;&gt;"",MONTH(C1356),"")</f>
        <v/>
      </c>
      <c r="C1356" s="37"/>
      <c r="D1356" s="37"/>
      <c r="E1356" s="190"/>
      <c r="F1356" s="188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52"/>
        <v/>
      </c>
      <c r="C1357" s="37"/>
      <c r="D1357" s="37"/>
      <c r="E1357" s="190"/>
      <c r="F1357" s="292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52"/>
        <v/>
      </c>
      <c r="C1358" s="37"/>
      <c r="D1358" s="37"/>
      <c r="E1358" s="190"/>
      <c r="F1358" s="188"/>
      <c r="G1358" s="876"/>
      <c r="H1358" s="7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52"/>
        <v/>
      </c>
      <c r="C1359" s="37"/>
      <c r="D1359" s="37"/>
      <c r="E1359" s="190"/>
      <c r="F1359" s="292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52"/>
        <v/>
      </c>
      <c r="C1360" s="37"/>
      <c r="D1360" s="37"/>
      <c r="E1360" s="190"/>
      <c r="F1360" s="191"/>
      <c r="G1360" s="876"/>
      <c r="H1360" s="7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52"/>
        <v/>
      </c>
      <c r="C1361" s="37"/>
      <c r="D1361" s="37"/>
      <c r="E1361" s="190"/>
      <c r="F1361" s="188"/>
      <c r="G1361" s="876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52"/>
        <v/>
      </c>
      <c r="C1362" s="37"/>
      <c r="D1362" s="37"/>
      <c r="E1362" s="190"/>
      <c r="F1362" s="188"/>
      <c r="G1362" s="876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52"/>
        <v/>
      </c>
      <c r="C1363" s="37"/>
      <c r="D1363" s="37"/>
      <c r="E1363" s="190"/>
      <c r="F1363" s="191"/>
      <c r="G1363" s="876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52"/>
        <v/>
      </c>
      <c r="C1364" s="190"/>
      <c r="D1364" s="190"/>
      <c r="E1364" s="190"/>
      <c r="F1364" s="188"/>
      <c r="G1364" s="876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52"/>
        <v/>
      </c>
      <c r="C1365" s="190"/>
      <c r="D1365" s="190"/>
      <c r="E1365" s="190"/>
      <c r="F1365" s="191"/>
      <c r="G1365" s="876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52"/>
        <v/>
      </c>
      <c r="C1366" s="190"/>
      <c r="D1366" s="190"/>
      <c r="E1366" s="190"/>
      <c r="F1366" s="191"/>
      <c r="G1366" s="876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52"/>
        <v/>
      </c>
      <c r="C1367" s="190"/>
      <c r="D1367" s="190"/>
      <c r="E1367" s="190"/>
      <c r="F1367" s="188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52"/>
        <v/>
      </c>
      <c r="C1368" s="190"/>
      <c r="D1368" s="190"/>
      <c r="E1368" s="190"/>
      <c r="F1368" s="191"/>
      <c r="G1368" s="876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52"/>
        <v/>
      </c>
      <c r="C1369" s="190"/>
      <c r="D1369" s="190"/>
      <c r="E1369" s="190"/>
      <c r="F1369" s="191"/>
      <c r="G1369" s="876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52"/>
        <v/>
      </c>
      <c r="C1370" s="190"/>
      <c r="D1370" s="190"/>
      <c r="E1370" s="190"/>
      <c r="F1370" s="188"/>
      <c r="G1370" s="876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52"/>
        <v/>
      </c>
      <c r="C1371" s="190"/>
      <c r="D1371" s="190"/>
      <c r="E1371" s="190"/>
      <c r="F1371" s="191"/>
      <c r="G1371" s="876"/>
      <c r="H1371" s="192"/>
      <c r="I1371" s="255"/>
      <c r="J1371" s="255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52"/>
        <v/>
      </c>
      <c r="C1372" s="190"/>
      <c r="D1372" s="190"/>
      <c r="E1372" s="190"/>
      <c r="F1372" s="188"/>
      <c r="G1372" s="876"/>
      <c r="H1372" s="192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52"/>
        <v/>
      </c>
      <c r="C1373" s="37"/>
      <c r="D1373" s="37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52"/>
        <v/>
      </c>
      <c r="C1374" s="37"/>
      <c r="D1374" s="37"/>
      <c r="E1374" s="190"/>
      <c r="F1374" s="191"/>
      <c r="G1374" s="876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52"/>
        <v/>
      </c>
      <c r="C1375" s="37"/>
      <c r="D1375" s="37"/>
      <c r="E1375" s="190"/>
      <c r="F1375" s="191"/>
      <c r="G1375" s="876"/>
      <c r="H1375" s="192"/>
      <c r="I1375" s="820"/>
      <c r="J1375" s="255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52"/>
        <v/>
      </c>
      <c r="C1376" s="37"/>
      <c r="D1376" s="37"/>
      <c r="E1376" s="190"/>
      <c r="F1376" s="188"/>
      <c r="G1376" s="876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52"/>
        <v/>
      </c>
      <c r="C1377" s="37"/>
      <c r="D1377" s="37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52"/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52"/>
        <v/>
      </c>
      <c r="C1379" s="37"/>
      <c r="D1379" s="37"/>
      <c r="E1379" s="190"/>
      <c r="F1379" s="188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52"/>
        <v/>
      </c>
      <c r="C1380" s="37"/>
      <c r="D1380" s="37"/>
      <c r="E1380" s="190"/>
      <c r="F1380" s="188"/>
      <c r="G1380" s="876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52"/>
        <v/>
      </c>
      <c r="C1381" s="37"/>
      <c r="D1381" s="37"/>
      <c r="E1381" s="190"/>
      <c r="F1381" s="188"/>
      <c r="G1381" s="876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52"/>
        <v/>
      </c>
      <c r="C1382" s="37"/>
      <c r="D1382" s="37"/>
      <c r="E1382" s="190"/>
      <c r="F1382" s="188"/>
      <c r="G1382" s="876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52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52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52"/>
        <v/>
      </c>
      <c r="C1385" s="37"/>
      <c r="D1385" s="37"/>
      <c r="E1385" s="190"/>
      <c r="F1385" s="188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52"/>
        <v/>
      </c>
      <c r="C1386" s="37"/>
      <c r="D1386" s="37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52"/>
        <v/>
      </c>
      <c r="C1387" s="37"/>
      <c r="D1387" s="37"/>
      <c r="E1387" s="190"/>
      <c r="F1387" s="188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52"/>
        <v/>
      </c>
      <c r="C1388" s="37"/>
      <c r="D1388" s="37"/>
      <c r="E1388" s="190"/>
      <c r="F1388" s="188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52"/>
        <v/>
      </c>
      <c r="C1389" s="37"/>
      <c r="D1389" s="37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52"/>
        <v/>
      </c>
      <c r="C1390" s="37"/>
      <c r="D1390" s="37"/>
      <c r="E1390" s="190"/>
      <c r="F1390" s="191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52"/>
        <v/>
      </c>
      <c r="C1391" s="37"/>
      <c r="D1391" s="37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52"/>
        <v/>
      </c>
      <c r="C1392" s="37"/>
      <c r="D1392" s="37"/>
      <c r="E1392" s="190"/>
      <c r="F1392" s="191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52"/>
        <v/>
      </c>
      <c r="C1393" s="37"/>
      <c r="D1393" s="37"/>
      <c r="E1393" s="190"/>
      <c r="F1393" s="191"/>
      <c r="G1393" s="876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52"/>
        <v/>
      </c>
      <c r="C1394" s="37"/>
      <c r="D1394" s="37"/>
      <c r="E1394" s="190"/>
      <c r="F1394" s="188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52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52"/>
        <v/>
      </c>
      <c r="C1396" s="37"/>
      <c r="D1396" s="37"/>
      <c r="E1396" s="190"/>
      <c r="F1396" s="188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52"/>
        <v/>
      </c>
      <c r="C1397" s="190"/>
      <c r="D1397" s="183"/>
      <c r="E1397" s="190"/>
      <c r="F1397" s="188"/>
      <c r="G1397" s="876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52"/>
        <v/>
      </c>
      <c r="C1398" s="190"/>
      <c r="D1398" s="183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52"/>
        <v/>
      </c>
      <c r="C1399" s="190"/>
      <c r="D1399" s="183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52"/>
        <v/>
      </c>
      <c r="C1400" s="190"/>
      <c r="D1400" s="190"/>
      <c r="E1400" s="190"/>
      <c r="F1400" s="191"/>
      <c r="G1400" s="876"/>
      <c r="H1400" s="192"/>
      <c r="I1400" s="253"/>
      <c r="J1400" s="253"/>
      <c r="K1400" s="595"/>
      <c r="L1400" s="193"/>
      <c r="M1400" s="193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68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52"/>
        <v/>
      </c>
      <c r="C1401" s="190"/>
      <c r="D1401" s="190"/>
      <c r="E1401" s="190"/>
      <c r="F1401" s="188"/>
      <c r="G1401" s="876"/>
      <c r="H1401" s="192"/>
      <c r="I1401" s="253"/>
      <c r="J1401" s="253"/>
      <c r="K1401" s="595"/>
      <c r="L1401" s="193"/>
      <c r="M1401" s="193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68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52"/>
        <v/>
      </c>
      <c r="C1402" s="190"/>
      <c r="D1402" s="190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68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52"/>
        <v/>
      </c>
      <c r="C1403" s="190"/>
      <c r="D1403" s="190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68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52"/>
        <v/>
      </c>
      <c r="C1404" s="190"/>
      <c r="D1404" s="190"/>
      <c r="E1404" s="190"/>
      <c r="F1404" s="40"/>
      <c r="G1404" s="876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8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52"/>
        <v/>
      </c>
      <c r="C1405" s="190"/>
      <c r="D1405" s="190"/>
      <c r="E1405" s="190"/>
      <c r="F1405" s="188"/>
      <c r="G1405" s="876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8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52"/>
        <v/>
      </c>
      <c r="C1406" s="190"/>
      <c r="D1406" s="190"/>
      <c r="E1406" s="190"/>
      <c r="F1406" s="191"/>
      <c r="G1406" s="876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8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52"/>
        <v/>
      </c>
      <c r="C1407" s="190"/>
      <c r="D1407" s="190"/>
      <c r="E1407" s="190"/>
      <c r="F1407" s="191"/>
      <c r="G1407" s="876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8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52"/>
        <v/>
      </c>
      <c r="C1408" s="190"/>
      <c r="D1408" s="190"/>
      <c r="E1408" s="190"/>
      <c r="F1408" s="292"/>
      <c r="G1408" s="876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8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52"/>
        <v/>
      </c>
      <c r="C1409" s="190"/>
      <c r="D1409" s="190"/>
      <c r="E1409" s="190"/>
      <c r="F1409" s="191"/>
      <c r="G1409" s="876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8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52"/>
        <v/>
      </c>
      <c r="C1410" s="190"/>
      <c r="D1410" s="190"/>
      <c r="E1410" s="190"/>
      <c r="F1410" s="191"/>
      <c r="G1410" s="876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8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52"/>
        <v/>
      </c>
      <c r="C1411" s="190"/>
      <c r="D1411" s="190"/>
      <c r="E1411" s="190"/>
      <c r="F1411" s="188"/>
      <c r="G1411" s="876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8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52"/>
        <v/>
      </c>
      <c r="C1412" s="190"/>
      <c r="D1412" s="190"/>
      <c r="E1412" s="190"/>
      <c r="F1412" s="188"/>
      <c r="G1412" s="876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8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52"/>
        <v/>
      </c>
      <c r="C1413" s="190"/>
      <c r="D1413" s="190"/>
      <c r="E1413" s="190"/>
      <c r="F1413" s="188"/>
      <c r="G1413" s="876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8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52"/>
        <v/>
      </c>
      <c r="C1414" s="190"/>
      <c r="D1414" s="190"/>
      <c r="E1414" s="190"/>
      <c r="F1414" s="188"/>
      <c r="G1414" s="876"/>
      <c r="H1414" s="192"/>
      <c r="I1414" s="830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8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52"/>
        <v/>
      </c>
      <c r="C1415" s="190"/>
      <c r="D1415" s="190"/>
      <c r="E1415" s="190"/>
      <c r="F1415" s="292"/>
      <c r="G1415" s="876"/>
      <c r="H1415" s="192"/>
      <c r="I1415" s="254"/>
      <c r="J1415" s="254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8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52"/>
        <v/>
      </c>
      <c r="C1416" s="190"/>
      <c r="D1416" s="190"/>
      <c r="E1416" s="190"/>
      <c r="F1416" s="188"/>
      <c r="G1416" s="876"/>
      <c r="H1416" s="192"/>
      <c r="I1416" s="253"/>
      <c r="J1416" s="253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8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52"/>
        <v/>
      </c>
      <c r="C1417" s="190"/>
      <c r="D1417" s="190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8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52"/>
        <v/>
      </c>
      <c r="C1418" s="37"/>
      <c r="D1418" s="37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8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52"/>
        <v/>
      </c>
      <c r="C1419" s="37"/>
      <c r="D1419" s="37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8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ref="B1420:B1429" si="53">IF(C1420&lt;&gt;"",MONTH(C1420),"")</f>
        <v/>
      </c>
      <c r="C1420" s="37"/>
      <c r="D1420" s="37"/>
      <c r="E1420" s="190"/>
      <c r="F1420" s="191"/>
      <c r="G1420" s="876"/>
      <c r="H1420" s="192"/>
      <c r="I1420" s="25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8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53"/>
        <v/>
      </c>
      <c r="C1421" s="37"/>
      <c r="D1421" s="37"/>
      <c r="E1421" s="190"/>
      <c r="F1421" s="191"/>
      <c r="G1421" s="876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8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53"/>
        <v/>
      </c>
      <c r="C1422" s="37"/>
      <c r="D1422" s="37"/>
      <c r="E1422" s="190"/>
      <c r="F1422" s="188"/>
      <c r="G1422" s="876"/>
      <c r="H1422" s="192"/>
      <c r="I1422" s="256"/>
      <c r="J1422" s="256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53"/>
        <v/>
      </c>
      <c r="C1423" s="37"/>
      <c r="D1423" s="37"/>
      <c r="E1423" s="190"/>
      <c r="F1423" s="191"/>
      <c r="G1423" s="876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53"/>
        <v/>
      </c>
      <c r="C1424" s="37"/>
      <c r="D1424" s="37"/>
      <c r="E1424" s="190"/>
      <c r="F1424" s="188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53"/>
        <v/>
      </c>
      <c r="C1425" s="37"/>
      <c r="D1425" s="37"/>
      <c r="E1425" s="190"/>
      <c r="F1425" s="292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53"/>
        <v/>
      </c>
      <c r="C1426" s="37"/>
      <c r="D1426" s="37"/>
      <c r="E1426" s="190"/>
      <c r="F1426" s="191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53"/>
        <v/>
      </c>
      <c r="C1427" s="37"/>
      <c r="D1427" s="37"/>
      <c r="E1427" s="190"/>
      <c r="F1427" s="191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53"/>
        <v/>
      </c>
      <c r="C1428" s="37"/>
      <c r="D1428" s="37"/>
      <c r="E1428" s="190"/>
      <c r="F1428" s="40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53"/>
        <v/>
      </c>
      <c r="C1429" s="37"/>
      <c r="D1429" s="37"/>
      <c r="E1429" s="190"/>
      <c r="F1429" s="292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ref="B1430:B1462" si="54">IF(C1430&lt;&gt;"",MONTH(C1430),"")</f>
        <v/>
      </c>
      <c r="C1430" s="37"/>
      <c r="D1430" s="37"/>
      <c r="E1430" s="37"/>
      <c r="F1430" s="40"/>
      <c r="G1430" s="879"/>
      <c r="H1430" s="7"/>
      <c r="I1430" s="253"/>
      <c r="J1430" s="253"/>
      <c r="K1430" s="595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54"/>
        <v/>
      </c>
      <c r="C1431" s="37"/>
      <c r="D1431" s="37"/>
      <c r="E1431" s="37"/>
      <c r="F1431" s="40"/>
      <c r="G1431" s="879"/>
      <c r="H1431" s="7"/>
      <c r="I1431" s="253"/>
      <c r="J1431" s="253"/>
      <c r="K1431" s="595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54"/>
        <v/>
      </c>
      <c r="C1432" s="37"/>
      <c r="D1432" s="37"/>
      <c r="E1432" s="37"/>
      <c r="F1432" s="40"/>
      <c r="G1432" s="879"/>
      <c r="H1432" s="7"/>
      <c r="I1432" s="253"/>
      <c r="J1432" s="253"/>
      <c r="K1432" s="595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54"/>
        <v/>
      </c>
      <c r="C1433" s="37"/>
      <c r="D1433" s="37"/>
      <c r="E1433" s="37"/>
      <c r="F1433" s="40"/>
      <c r="G1433" s="879"/>
      <c r="H1433" s="7"/>
      <c r="I1433" s="253"/>
      <c r="J1433" s="253"/>
      <c r="K1433" s="595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54"/>
        <v/>
      </c>
      <c r="C1434" s="37"/>
      <c r="D1434" s="37"/>
      <c r="E1434" s="37"/>
      <c r="F1434" s="40"/>
      <c r="G1434" s="879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54"/>
        <v/>
      </c>
      <c r="C1435" s="37"/>
      <c r="D1435" s="37"/>
      <c r="E1435" s="37"/>
      <c r="F1435" s="40"/>
      <c r="G1435" s="879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54"/>
        <v/>
      </c>
      <c r="C1436" s="37"/>
      <c r="D1436" s="37"/>
      <c r="E1436" s="37"/>
      <c r="F1436" s="40"/>
      <c r="G1436" s="879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54"/>
        <v/>
      </c>
      <c r="C1437" s="37"/>
      <c r="D1437" s="37"/>
      <c r="E1437" s="37"/>
      <c r="F1437" s="40"/>
      <c r="G1437" s="879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54"/>
        <v/>
      </c>
      <c r="C1438" s="37"/>
      <c r="D1438" s="37"/>
      <c r="E1438" s="37"/>
      <c r="F1438" s="40"/>
      <c r="G1438" s="879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54"/>
        <v/>
      </c>
      <c r="C1439" s="37"/>
      <c r="D1439" s="37"/>
      <c r="E1439" s="37"/>
      <c r="F1439" s="40"/>
      <c r="G1439" s="879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54"/>
        <v/>
      </c>
      <c r="C1440" s="37"/>
      <c r="D1440" s="37"/>
      <c r="E1440" s="37"/>
      <c r="F1440" s="40"/>
      <c r="G1440" s="879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54"/>
        <v/>
      </c>
      <c r="C1441" s="37"/>
      <c r="D1441" s="37"/>
      <c r="E1441" s="37"/>
      <c r="F1441" s="40"/>
      <c r="G1441" s="879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54"/>
        <v/>
      </c>
      <c r="C1442" s="190"/>
      <c r="D1442" s="190"/>
      <c r="E1442" s="190"/>
      <c r="F1442" s="191"/>
      <c r="G1442" s="876"/>
      <c r="H1442" s="7"/>
      <c r="I1442" s="253"/>
      <c r="J1442" s="253"/>
      <c r="K1442" s="595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54"/>
        <v/>
      </c>
      <c r="C1443" s="190"/>
      <c r="D1443" s="190"/>
      <c r="E1443" s="190"/>
      <c r="F1443" s="191"/>
      <c r="G1443" s="876"/>
      <c r="H1443" s="7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54"/>
        <v/>
      </c>
      <c r="C1444" s="190"/>
      <c r="D1444" s="190"/>
      <c r="E1444" s="190"/>
      <c r="F1444" s="191"/>
      <c r="G1444" s="876"/>
      <c r="H1444" s="7"/>
      <c r="I1444" s="253"/>
      <c r="J1444" s="253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54"/>
        <v/>
      </c>
      <c r="C1445" s="190"/>
      <c r="D1445" s="190"/>
      <c r="E1445" s="190"/>
      <c r="F1445" s="191"/>
      <c r="G1445" s="876"/>
      <c r="H1445" s="7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54"/>
        <v/>
      </c>
      <c r="C1446" s="190"/>
      <c r="D1446" s="190"/>
      <c r="E1446" s="190"/>
      <c r="F1446" s="191"/>
      <c r="G1446" s="876"/>
      <c r="H1446" s="7"/>
      <c r="I1446" s="254"/>
      <c r="J1446" s="254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54"/>
        <v/>
      </c>
      <c r="C1447" s="190"/>
      <c r="D1447" s="190"/>
      <c r="E1447" s="190"/>
      <c r="F1447" s="191"/>
      <c r="G1447" s="876"/>
      <c r="H1447" s="7"/>
      <c r="I1447" s="254"/>
      <c r="J1447" s="254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54"/>
        <v/>
      </c>
      <c r="C1448" s="190"/>
      <c r="D1448" s="190"/>
      <c r="E1448" s="190"/>
      <c r="F1448" s="191"/>
      <c r="G1448" s="876"/>
      <c r="H1448" s="7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54"/>
        <v/>
      </c>
      <c r="C1449" s="190"/>
      <c r="D1449" s="190"/>
      <c r="E1449" s="190"/>
      <c r="F1449" s="191"/>
      <c r="G1449" s="876"/>
      <c r="H1449" s="7"/>
      <c r="I1449" s="253"/>
      <c r="J1449" s="253"/>
      <c r="K1449" s="38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54"/>
        <v/>
      </c>
      <c r="C1450" s="37"/>
      <c r="D1450" s="37"/>
      <c r="E1450" s="37"/>
      <c r="F1450" s="40"/>
      <c r="G1450" s="879"/>
      <c r="H1450" s="7"/>
      <c r="I1450" s="253"/>
      <c r="J1450" s="253"/>
      <c r="K1450" s="595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54"/>
        <v/>
      </c>
      <c r="C1451" s="37"/>
      <c r="D1451" s="37"/>
      <c r="E1451" s="37"/>
      <c r="F1451" s="40"/>
      <c r="G1451" s="879"/>
      <c r="H1451" s="7"/>
      <c r="I1451" s="253"/>
      <c r="J1451" s="253"/>
      <c r="K1451" s="595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54"/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54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54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54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54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54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54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54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54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54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54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ref="B1463:B1526" si="55">IF(C1463&lt;&gt;"",MONTH(C1463),"")</f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55"/>
        <v/>
      </c>
      <c r="C1464" s="183"/>
      <c r="D1464" s="183"/>
      <c r="E1464" s="190"/>
      <c r="F1464" s="188"/>
      <c r="G1464" s="880"/>
      <c r="H1464" s="7"/>
      <c r="I1464" s="253"/>
      <c r="J1464" s="253"/>
      <c r="K1464" s="595"/>
      <c r="L1464" s="596"/>
      <c r="M1464" s="596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55"/>
        <v/>
      </c>
      <c r="C1465" s="183"/>
      <c r="D1465" s="183"/>
      <c r="E1465" s="190"/>
      <c r="F1465" s="188"/>
      <c r="G1465" s="880"/>
      <c r="H1465" s="7"/>
      <c r="I1465" s="253"/>
      <c r="J1465" s="253"/>
      <c r="K1465" s="595"/>
      <c r="L1465" s="596"/>
      <c r="M1465" s="596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55"/>
        <v/>
      </c>
      <c r="C1466" s="183"/>
      <c r="D1466" s="183"/>
      <c r="E1466" s="190"/>
      <c r="F1466" s="188"/>
      <c r="G1466" s="880"/>
      <c r="H1466" s="7"/>
      <c r="I1466" s="253"/>
      <c r="J1466" s="253"/>
      <c r="K1466" s="595"/>
      <c r="L1466" s="596"/>
      <c r="M1466" s="596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55"/>
        <v/>
      </c>
      <c r="C1467" s="37"/>
      <c r="D1467" s="37"/>
      <c r="E1467" s="763"/>
      <c r="F1467" s="188"/>
      <c r="G1467" s="879"/>
      <c r="H1467" s="7"/>
      <c r="I1467" s="253"/>
      <c r="J1467" s="253"/>
      <c r="K1467" s="595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55"/>
        <v/>
      </c>
      <c r="C1468" s="37"/>
      <c r="D1468" s="37"/>
      <c r="E1468" s="763"/>
      <c r="F1468" s="40"/>
      <c r="G1468" s="879"/>
      <c r="H1468" s="7"/>
      <c r="I1468" s="808"/>
      <c r="J1468" s="253"/>
      <c r="K1468" s="595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55"/>
        <v/>
      </c>
      <c r="C1469" s="37"/>
      <c r="D1469" s="37"/>
      <c r="E1469" s="763"/>
      <c r="F1469" s="188"/>
      <c r="G1469" s="879"/>
      <c r="H1469" s="7"/>
      <c r="I1469" s="253"/>
      <c r="J1469" s="253"/>
      <c r="K1469" s="595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55"/>
        <v/>
      </c>
      <c r="C1470" s="37"/>
      <c r="D1470" s="37"/>
      <c r="E1470" s="763"/>
      <c r="F1470" s="292"/>
      <c r="G1470" s="879"/>
      <c r="H1470" s="7"/>
      <c r="I1470" s="253"/>
      <c r="J1470" s="253"/>
      <c r="K1470" s="595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55"/>
        <v/>
      </c>
      <c r="C1471" s="37"/>
      <c r="D1471" s="37"/>
      <c r="E1471" s="763"/>
      <c r="F1471" s="40"/>
      <c r="G1471" s="879"/>
      <c r="H1471" s="7"/>
      <c r="I1471" s="253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55"/>
        <v/>
      </c>
      <c r="C1472" s="37"/>
      <c r="D1472" s="37"/>
      <c r="E1472" s="763"/>
      <c r="F1472" s="188"/>
      <c r="G1472" s="879"/>
      <c r="H1472" s="7"/>
      <c r="I1472" s="808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55"/>
        <v/>
      </c>
      <c r="C1473" s="37"/>
      <c r="D1473" s="37"/>
      <c r="E1473" s="763"/>
      <c r="F1473" s="40"/>
      <c r="G1473" s="879"/>
      <c r="H1473" s="7"/>
      <c r="I1473" s="808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55"/>
        <v/>
      </c>
      <c r="C1474" s="37"/>
      <c r="D1474" s="37"/>
      <c r="E1474" s="763"/>
      <c r="F1474" s="188"/>
      <c r="G1474" s="879"/>
      <c r="H1474" s="7"/>
      <c r="I1474" s="253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55"/>
        <v/>
      </c>
      <c r="C1475" s="37"/>
      <c r="D1475" s="37"/>
      <c r="E1475" s="763"/>
      <c r="F1475" s="188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55"/>
        <v/>
      </c>
      <c r="C1476" s="183"/>
      <c r="D1476" s="183"/>
      <c r="E1476" s="183"/>
      <c r="F1476" s="188"/>
      <c r="G1476" s="880"/>
      <c r="H1476" s="192"/>
      <c r="I1476" s="253"/>
      <c r="J1476" s="253"/>
      <c r="K1476" s="595"/>
      <c r="L1476" s="596"/>
      <c r="M1476" s="596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55"/>
        <v/>
      </c>
      <c r="C1477" s="37"/>
      <c r="D1477" s="37"/>
      <c r="E1477" s="763"/>
      <c r="F1477" s="40"/>
      <c r="G1477" s="879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55"/>
        <v/>
      </c>
      <c r="C1478" s="37"/>
      <c r="D1478" s="37"/>
      <c r="E1478" s="763"/>
      <c r="F1478" s="188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55"/>
        <v/>
      </c>
      <c r="C1479" s="37"/>
      <c r="D1479" s="37"/>
      <c r="E1479" s="763"/>
      <c r="F1479" s="188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55"/>
        <v/>
      </c>
      <c r="C1480" s="37"/>
      <c r="D1480" s="37"/>
      <c r="E1480" s="763"/>
      <c r="F1480" s="188"/>
      <c r="G1480" s="879"/>
      <c r="H1480" s="7"/>
      <c r="I1480" s="808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55"/>
        <v/>
      </c>
      <c r="C1481" s="37"/>
      <c r="D1481" s="37"/>
      <c r="E1481" s="763"/>
      <c r="F1481" s="188"/>
      <c r="G1481" s="879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55"/>
        <v/>
      </c>
      <c r="C1482" s="37"/>
      <c r="D1482" s="37"/>
      <c r="E1482" s="763"/>
      <c r="F1482" s="188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55"/>
        <v/>
      </c>
      <c r="C1483" s="37"/>
      <c r="D1483" s="37"/>
      <c r="E1483" s="763"/>
      <c r="F1483" s="188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55"/>
        <v/>
      </c>
      <c r="C1484" s="37"/>
      <c r="D1484" s="37"/>
      <c r="E1484" s="763"/>
      <c r="F1484" s="188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55"/>
        <v/>
      </c>
      <c r="C1485" s="37"/>
      <c r="D1485" s="37"/>
      <c r="E1485" s="763"/>
      <c r="F1485" s="188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55"/>
        <v/>
      </c>
      <c r="C1486" s="37"/>
      <c r="D1486" s="37"/>
      <c r="E1486" s="763"/>
      <c r="F1486" s="188"/>
      <c r="G1486" s="879"/>
      <c r="H1486" s="7"/>
      <c r="I1486" s="253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55"/>
        <v/>
      </c>
      <c r="C1487" s="37"/>
      <c r="D1487" s="37"/>
      <c r="E1487" s="763"/>
      <c r="F1487" s="188"/>
      <c r="G1487" s="879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55"/>
        <v/>
      </c>
      <c r="C1488" s="183"/>
      <c r="D1488" s="183"/>
      <c r="E1488" s="183"/>
      <c r="F1488" s="188"/>
      <c r="G1488" s="880"/>
      <c r="H1488" s="192"/>
      <c r="I1488" s="253"/>
      <c r="J1488" s="253"/>
      <c r="K1488" s="595"/>
      <c r="L1488" s="596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55"/>
        <v/>
      </c>
      <c r="C1489" s="190"/>
      <c r="D1489" s="183"/>
      <c r="E1489" s="190"/>
      <c r="F1489" s="191"/>
      <c r="G1489" s="876"/>
      <c r="H1489" s="192"/>
      <c r="I1489" s="253"/>
      <c r="J1489" s="253"/>
      <c r="K1489" s="38"/>
      <c r="L1489" s="193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55"/>
        <v/>
      </c>
      <c r="C1490" s="190"/>
      <c r="D1490" s="183"/>
      <c r="E1490" s="190"/>
      <c r="F1490" s="191"/>
      <c r="G1490" s="876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55"/>
        <v/>
      </c>
      <c r="C1491" s="190"/>
      <c r="D1491" s="190"/>
      <c r="E1491" s="190"/>
      <c r="F1491" s="191"/>
      <c r="G1491" s="876"/>
      <c r="H1491" s="192"/>
      <c r="I1491" s="253"/>
      <c r="J1491" s="253"/>
      <c r="K1491" s="595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55"/>
        <v/>
      </c>
      <c r="C1492" s="190"/>
      <c r="D1492" s="190"/>
      <c r="E1492" s="190"/>
      <c r="F1492" s="191"/>
      <c r="G1492" s="876"/>
      <c r="H1492" s="192"/>
      <c r="I1492" s="253"/>
      <c r="J1492" s="253"/>
      <c r="K1492" s="595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55"/>
        <v/>
      </c>
      <c r="C1493" s="190"/>
      <c r="D1493" s="190"/>
      <c r="E1493" s="190"/>
      <c r="F1493" s="191"/>
      <c r="G1493" s="876"/>
      <c r="H1493" s="192"/>
      <c r="I1493" s="253"/>
      <c r="J1493" s="253"/>
      <c r="K1493" s="595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55"/>
        <v/>
      </c>
      <c r="C1494" s="37"/>
      <c r="D1494" s="37"/>
      <c r="E1494" s="37"/>
      <c r="F1494" s="40"/>
      <c r="G1494" s="879"/>
      <c r="H1494" s="7"/>
      <c r="I1494" s="253"/>
      <c r="J1494" s="253"/>
      <c r="K1494" s="595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55"/>
        <v/>
      </c>
      <c r="C1495" s="37"/>
      <c r="D1495" s="37"/>
      <c r="E1495" s="37"/>
      <c r="F1495" s="40"/>
      <c r="G1495" s="879"/>
      <c r="H1495" s="7"/>
      <c r="I1495" s="253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55"/>
        <v/>
      </c>
      <c r="C1496" s="183"/>
      <c r="D1496" s="183"/>
      <c r="E1496" s="183"/>
      <c r="F1496" s="188"/>
      <c r="G1496" s="880"/>
      <c r="H1496" s="192"/>
      <c r="I1496" s="253"/>
      <c r="J1496" s="253"/>
      <c r="K1496" s="595"/>
      <c r="L1496" s="596"/>
      <c r="M1496" s="596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55"/>
        <v/>
      </c>
      <c r="C1497" s="183"/>
      <c r="D1497" s="183"/>
      <c r="E1497" s="183"/>
      <c r="F1497" s="188"/>
      <c r="G1497" s="880"/>
      <c r="H1497" s="7"/>
      <c r="I1497" s="253"/>
      <c r="J1497" s="253"/>
      <c r="K1497" s="595"/>
      <c r="L1497" s="596"/>
      <c r="M1497" s="596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55"/>
        <v/>
      </c>
      <c r="C1498" s="183"/>
      <c r="D1498" s="183"/>
      <c r="E1498" s="183"/>
      <c r="F1498" s="188"/>
      <c r="G1498" s="880"/>
      <c r="H1498" s="7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55"/>
        <v/>
      </c>
      <c r="C1499" s="183"/>
      <c r="D1499" s="183"/>
      <c r="E1499" s="183"/>
      <c r="F1499" s="188"/>
      <c r="G1499" s="880"/>
      <c r="H1499" s="7"/>
      <c r="I1499" s="253"/>
      <c r="J1499" s="253"/>
      <c r="K1499" s="595"/>
      <c r="L1499" s="596"/>
      <c r="M1499" s="596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55"/>
        <v/>
      </c>
      <c r="C1500" s="183"/>
      <c r="D1500" s="183"/>
      <c r="E1500" s="183"/>
      <c r="F1500" s="188"/>
      <c r="G1500" s="880"/>
      <c r="H1500" s="7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55"/>
        <v/>
      </c>
      <c r="C1501" s="183"/>
      <c r="D1501" s="183"/>
      <c r="E1501" s="183"/>
      <c r="F1501" s="188"/>
      <c r="G1501" s="880"/>
      <c r="H1501" s="7"/>
      <c r="I1501" s="253"/>
      <c r="J1501" s="253"/>
      <c r="K1501" s="595"/>
      <c r="L1501" s="596"/>
      <c r="M1501" s="596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55"/>
        <v/>
      </c>
      <c r="C1502" s="183"/>
      <c r="D1502" s="183"/>
      <c r="E1502" s="183"/>
      <c r="F1502" s="188"/>
      <c r="G1502" s="880"/>
      <c r="H1502" s="7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55"/>
        <v/>
      </c>
      <c r="C1503" s="190"/>
      <c r="D1503" s="183"/>
      <c r="E1503" s="190"/>
      <c r="F1503" s="191"/>
      <c r="G1503" s="876"/>
      <c r="H1503" s="45"/>
      <c r="I1503" s="253"/>
      <c r="J1503" s="253"/>
      <c r="K1503" s="595"/>
      <c r="L1503" s="193"/>
      <c r="M1503" s="193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55"/>
        <v/>
      </c>
      <c r="C1504" s="190"/>
      <c r="D1504" s="183"/>
      <c r="E1504" s="190"/>
      <c r="F1504" s="191"/>
      <c r="G1504" s="876"/>
      <c r="H1504" s="45"/>
      <c r="I1504" s="253"/>
      <c r="J1504" s="253"/>
      <c r="K1504" s="38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55"/>
        <v/>
      </c>
      <c r="C1505" s="37"/>
      <c r="D1505" s="37"/>
      <c r="E1505" s="763"/>
      <c r="F1505" s="188"/>
      <c r="G1505" s="879"/>
      <c r="H1505" s="7"/>
      <c r="I1505" s="253"/>
      <c r="J1505" s="253"/>
      <c r="K1505" s="5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55"/>
        <v/>
      </c>
      <c r="C1506" s="37"/>
      <c r="D1506" s="37"/>
      <c r="E1506" s="763"/>
      <c r="F1506" s="292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55"/>
        <v/>
      </c>
      <c r="C1507" s="37"/>
      <c r="D1507" s="37"/>
      <c r="E1507" s="763"/>
      <c r="F1507" s="188"/>
      <c r="G1507" s="879"/>
      <c r="H1507" s="7"/>
      <c r="I1507" s="808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55"/>
        <v/>
      </c>
      <c r="C1508" s="37"/>
      <c r="D1508" s="37"/>
      <c r="E1508" s="763"/>
      <c r="F1508" s="40"/>
      <c r="G1508" s="879"/>
      <c r="H1508" s="7"/>
      <c r="I1508" s="253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55"/>
        <v/>
      </c>
      <c r="C1509" s="37"/>
      <c r="D1509" s="37"/>
      <c r="E1509" s="763"/>
      <c r="F1509" s="188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55"/>
        <v/>
      </c>
      <c r="C1510" s="37"/>
      <c r="D1510" s="37"/>
      <c r="E1510" s="763"/>
      <c r="F1510" s="188"/>
      <c r="G1510" s="879"/>
      <c r="H1510" s="7"/>
      <c r="I1510" s="808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55"/>
        <v/>
      </c>
      <c r="C1511" s="37"/>
      <c r="D1511" s="37"/>
      <c r="E1511" s="763"/>
      <c r="F1511" s="188"/>
      <c r="G1511" s="879"/>
      <c r="H1511" s="7"/>
      <c r="I1511" s="808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55"/>
        <v/>
      </c>
      <c r="C1512" s="37"/>
      <c r="D1512" s="37"/>
      <c r="E1512" s="763"/>
      <c r="F1512" s="188"/>
      <c r="G1512" s="879"/>
      <c r="H1512" s="7"/>
      <c r="I1512" s="808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55"/>
        <v/>
      </c>
      <c r="C1513" s="190"/>
      <c r="D1513" s="190"/>
      <c r="E1513" s="190"/>
      <c r="F1513" s="191"/>
      <c r="G1513" s="876"/>
      <c r="H1513" s="192"/>
      <c r="I1513" s="253"/>
      <c r="J1513" s="253"/>
      <c r="K1513" s="595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55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55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55"/>
        <v/>
      </c>
      <c r="C1516" s="190"/>
      <c r="D1516" s="190"/>
      <c r="E1516" s="190"/>
      <c r="F1516" s="191"/>
      <c r="G1516" s="876"/>
      <c r="H1516" s="192"/>
      <c r="I1516" s="253"/>
      <c r="J1516" s="253"/>
      <c r="K1516" s="595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55"/>
        <v/>
      </c>
      <c r="C1517" s="190"/>
      <c r="D1517" s="190"/>
      <c r="E1517" s="190"/>
      <c r="F1517" s="191"/>
      <c r="G1517" s="876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55"/>
        <v/>
      </c>
      <c r="C1518" s="190"/>
      <c r="D1518" s="190"/>
      <c r="E1518" s="190"/>
      <c r="F1518" s="191"/>
      <c r="G1518" s="876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55"/>
        <v/>
      </c>
      <c r="C1519" s="190"/>
      <c r="D1519" s="190"/>
      <c r="E1519" s="190"/>
      <c r="F1519" s="191"/>
      <c r="G1519" s="876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55"/>
        <v/>
      </c>
      <c r="C1520" s="190"/>
      <c r="D1520" s="190"/>
      <c r="E1520" s="190"/>
      <c r="F1520" s="191"/>
      <c r="G1520" s="876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55"/>
        <v/>
      </c>
      <c r="C1521" s="190"/>
      <c r="D1521" s="190"/>
      <c r="E1521" s="190"/>
      <c r="F1521" s="191"/>
      <c r="G1521" s="876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55"/>
        <v/>
      </c>
      <c r="C1522" s="37"/>
      <c r="D1522" s="37"/>
      <c r="E1522" s="37"/>
      <c r="F1522" s="40"/>
      <c r="G1522" s="879"/>
      <c r="H1522" s="7"/>
      <c r="I1522" s="253"/>
      <c r="J1522" s="253"/>
      <c r="K1522" s="595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55"/>
        <v/>
      </c>
      <c r="C1523" s="37"/>
      <c r="D1523" s="37"/>
      <c r="E1523" s="37"/>
      <c r="F1523" s="40"/>
      <c r="G1523" s="879"/>
      <c r="H1523" s="7"/>
      <c r="I1523" s="253"/>
      <c r="J1523" s="253"/>
      <c r="K1523" s="5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55"/>
        <v/>
      </c>
      <c r="C1524" s="37"/>
      <c r="D1524" s="37"/>
      <c r="E1524" s="37"/>
      <c r="F1524" s="191"/>
      <c r="G1524" s="879"/>
      <c r="H1524" s="7"/>
      <c r="I1524" s="253"/>
      <c r="J1524" s="253"/>
      <c r="K1524" s="5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55"/>
        <v/>
      </c>
      <c r="C1525" s="37"/>
      <c r="D1525" s="37"/>
      <c r="E1525" s="37"/>
      <c r="F1525" s="40"/>
      <c r="G1525" s="879"/>
      <c r="H1525" s="7"/>
      <c r="I1525" s="253"/>
      <c r="J1525" s="253"/>
      <c r="K1525" s="5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55"/>
        <v/>
      </c>
      <c r="C1526" s="37"/>
      <c r="D1526" s="37"/>
      <c r="E1526" s="37"/>
      <c r="F1526" s="191"/>
      <c r="G1526" s="879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ref="B1527:B1590" si="56">IF(C1527&lt;&gt;"",MONTH(C1527),"")</f>
        <v/>
      </c>
      <c r="C1527" s="37"/>
      <c r="D1527" s="37"/>
      <c r="E1527" s="37"/>
      <c r="F1527" s="40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56"/>
        <v/>
      </c>
      <c r="C1528" s="37"/>
      <c r="D1528" s="37"/>
      <c r="E1528" s="37"/>
      <c r="F1528" s="40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56"/>
        <v/>
      </c>
      <c r="C1529" s="37"/>
      <c r="D1529" s="37"/>
      <c r="E1529" s="37"/>
      <c r="F1529" s="40"/>
      <c r="G1529" s="879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56"/>
        <v/>
      </c>
      <c r="C1530" s="37"/>
      <c r="D1530" s="37"/>
      <c r="E1530" s="37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56"/>
        <v/>
      </c>
      <c r="C1531" s="37"/>
      <c r="D1531" s="37"/>
      <c r="E1531" s="37"/>
      <c r="F1531" s="40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56"/>
        <v/>
      </c>
      <c r="C1532" s="37"/>
      <c r="D1532" s="37"/>
      <c r="E1532" s="37"/>
      <c r="F1532" s="191"/>
      <c r="G1532" s="879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56"/>
        <v/>
      </c>
      <c r="C1533" s="37"/>
      <c r="D1533" s="37"/>
      <c r="E1533" s="37"/>
      <c r="F1533" s="40"/>
      <c r="G1533" s="879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56"/>
        <v/>
      </c>
      <c r="C1534" s="37"/>
      <c r="D1534" s="37"/>
      <c r="E1534" s="37"/>
      <c r="F1534" s="191"/>
      <c r="G1534" s="879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56"/>
        <v/>
      </c>
      <c r="C1535" s="37"/>
      <c r="D1535" s="37"/>
      <c r="E1535" s="37"/>
      <c r="F1535" s="40"/>
      <c r="G1535" s="879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56"/>
        <v/>
      </c>
      <c r="C1536" s="37"/>
      <c r="D1536" s="37"/>
      <c r="E1536" s="37"/>
      <c r="F1536" s="40"/>
      <c r="G1536" s="879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56"/>
        <v/>
      </c>
      <c r="C1537" s="37"/>
      <c r="D1537" s="37"/>
      <c r="E1537" s="37"/>
      <c r="F1537" s="40"/>
      <c r="G1537" s="879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56"/>
        <v/>
      </c>
      <c r="C1538" s="190"/>
      <c r="D1538" s="183"/>
      <c r="E1538" s="190"/>
      <c r="F1538" s="191"/>
      <c r="G1538" s="876"/>
      <c r="H1538" s="192"/>
      <c r="I1538" s="253"/>
      <c r="J1538" s="253"/>
      <c r="K1538" s="595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56"/>
        <v/>
      </c>
      <c r="C1539" s="190"/>
      <c r="D1539" s="183"/>
      <c r="E1539" s="190"/>
      <c r="F1539" s="191"/>
      <c r="G1539" s="876"/>
      <c r="H1539" s="192"/>
      <c r="I1539" s="253"/>
      <c r="J1539" s="253"/>
      <c r="K1539" s="38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56"/>
        <v/>
      </c>
      <c r="C1540" s="190"/>
      <c r="D1540" s="183"/>
      <c r="E1540" s="190"/>
      <c r="F1540" s="191"/>
      <c r="G1540" s="878"/>
      <c r="H1540" s="45"/>
      <c r="I1540" s="254"/>
      <c r="J1540" s="253"/>
      <c r="K1540" s="38"/>
      <c r="L1540" s="193"/>
      <c r="M1540" s="596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56"/>
        <v/>
      </c>
      <c r="C1541" s="190"/>
      <c r="D1541" s="183"/>
      <c r="E1541" s="190"/>
      <c r="F1541" s="191"/>
      <c r="G1541" s="878"/>
      <c r="H1541" s="45"/>
      <c r="I1541" s="254"/>
      <c r="J1541" s="253"/>
      <c r="K1541" s="38"/>
      <c r="L1541" s="193"/>
      <c r="M1541" s="596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56"/>
        <v/>
      </c>
      <c r="C1542" s="37"/>
      <c r="D1542" s="37"/>
      <c r="E1542" s="763"/>
      <c r="F1542" s="188"/>
      <c r="G1542" s="879"/>
      <c r="H1542" s="7"/>
      <c r="I1542" s="253"/>
      <c r="J1542" s="253"/>
      <c r="K1542" s="5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56"/>
        <v/>
      </c>
      <c r="C1543" s="37"/>
      <c r="D1543" s="37"/>
      <c r="E1543" s="763"/>
      <c r="F1543" s="40"/>
      <c r="G1543" s="879"/>
      <c r="H1543" s="7"/>
      <c r="I1543" s="253"/>
      <c r="J1543" s="253"/>
      <c r="K1543" s="5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56"/>
        <v/>
      </c>
      <c r="C1544" s="37"/>
      <c r="D1544" s="37"/>
      <c r="E1544" s="763"/>
      <c r="F1544" s="188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56"/>
        <v/>
      </c>
      <c r="C1545" s="37"/>
      <c r="D1545" s="37"/>
      <c r="E1545" s="763"/>
      <c r="F1545" s="292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56"/>
        <v/>
      </c>
      <c r="C1546" s="37"/>
      <c r="D1546" s="37"/>
      <c r="E1546" s="763"/>
      <c r="F1546" s="292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56"/>
        <v/>
      </c>
      <c r="C1547" s="37"/>
      <c r="D1547" s="37"/>
      <c r="E1547" s="763"/>
      <c r="F1547" s="188"/>
      <c r="G1547" s="879"/>
      <c r="H1547" s="7"/>
      <c r="I1547" s="808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56"/>
        <v/>
      </c>
      <c r="C1548" s="37"/>
      <c r="D1548" s="37"/>
      <c r="E1548" s="763"/>
      <c r="F1548" s="188"/>
      <c r="G1548" s="879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56"/>
        <v/>
      </c>
      <c r="C1549" s="37"/>
      <c r="D1549" s="37"/>
      <c r="E1549" s="763"/>
      <c r="F1549" s="188"/>
      <c r="G1549" s="879"/>
      <c r="H1549" s="7"/>
      <c r="I1549" s="808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56"/>
        <v/>
      </c>
      <c r="C1550" s="190"/>
      <c r="D1550" s="183"/>
      <c r="E1550" s="190"/>
      <c r="F1550" s="191"/>
      <c r="G1550" s="876"/>
      <c r="H1550" s="7"/>
      <c r="I1550" s="254"/>
      <c r="J1550" s="254"/>
      <c r="K1550" s="38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56"/>
        <v/>
      </c>
      <c r="C1551" s="190"/>
      <c r="D1551" s="183"/>
      <c r="E1551" s="190"/>
      <c r="F1551" s="191"/>
      <c r="G1551" s="876"/>
      <c r="H1551" s="192"/>
      <c r="I1551" s="253"/>
      <c r="J1551" s="253"/>
      <c r="K1551" s="38"/>
      <c r="L1551" s="193"/>
      <c r="M1551" s="596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56"/>
        <v/>
      </c>
      <c r="C1552" s="190"/>
      <c r="D1552" s="183"/>
      <c r="E1552" s="190"/>
      <c r="F1552" s="188"/>
      <c r="G1552" s="876"/>
      <c r="H1552" s="7"/>
      <c r="I1552" s="253"/>
      <c r="J1552" s="253"/>
      <c r="K1552" s="595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56"/>
        <v/>
      </c>
      <c r="C1553" s="190"/>
      <c r="D1553" s="183"/>
      <c r="E1553" s="190"/>
      <c r="F1553" s="188"/>
      <c r="G1553" s="876"/>
      <c r="H1553" s="7"/>
      <c r="I1553" s="253"/>
      <c r="J1553" s="253"/>
      <c r="K1553" s="38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56"/>
        <v/>
      </c>
      <c r="C1554" s="190"/>
      <c r="D1554" s="190"/>
      <c r="E1554" s="190"/>
      <c r="F1554" s="191"/>
      <c r="G1554" s="876"/>
      <c r="H1554" s="204"/>
      <c r="I1554" s="253"/>
      <c r="J1554" s="253"/>
      <c r="K1554" s="595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56"/>
        <v/>
      </c>
      <c r="C1555" s="190"/>
      <c r="D1555" s="190"/>
      <c r="E1555" s="190"/>
      <c r="F1555" s="191"/>
      <c r="G1555" s="876"/>
      <c r="H1555" s="204"/>
      <c r="I1555" s="253"/>
      <c r="J1555" s="253"/>
      <c r="K1555" s="595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56"/>
        <v/>
      </c>
      <c r="C1556" s="190"/>
      <c r="D1556" s="190"/>
      <c r="E1556" s="190"/>
      <c r="F1556" s="191"/>
      <c r="G1556" s="876"/>
      <c r="H1556" s="204"/>
      <c r="I1556" s="253"/>
      <c r="J1556" s="253"/>
      <c r="K1556" s="595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56"/>
        <v/>
      </c>
      <c r="C1557" s="37"/>
      <c r="D1557" s="37"/>
      <c r="E1557" s="763"/>
      <c r="F1557" s="40"/>
      <c r="G1557" s="879"/>
      <c r="H1557" s="7"/>
      <c r="I1557" s="253"/>
      <c r="J1557" s="253"/>
      <c r="K1557" s="5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56"/>
        <v/>
      </c>
      <c r="C1558" s="37"/>
      <c r="D1558" s="37"/>
      <c r="E1558" s="763"/>
      <c r="F1558" s="188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56"/>
        <v/>
      </c>
      <c r="C1559" s="37"/>
      <c r="D1559" s="37"/>
      <c r="E1559" s="763"/>
      <c r="F1559" s="40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56"/>
        <v/>
      </c>
      <c r="C1560" s="37"/>
      <c r="D1560" s="37"/>
      <c r="E1560" s="763"/>
      <c r="F1560" s="40"/>
      <c r="G1560" s="879"/>
      <c r="H1560" s="7"/>
      <c r="I1560" s="253"/>
      <c r="J1560" s="253"/>
      <c r="K1560" s="595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56"/>
        <v/>
      </c>
      <c r="C1561" s="37"/>
      <c r="D1561" s="37"/>
      <c r="E1561" s="763"/>
      <c r="F1561" s="188"/>
      <c r="G1561" s="879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56"/>
        <v/>
      </c>
      <c r="C1562" s="37"/>
      <c r="D1562" s="37"/>
      <c r="E1562" s="763"/>
      <c r="F1562" s="40"/>
      <c r="G1562" s="879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56"/>
        <v/>
      </c>
      <c r="C1563" s="37"/>
      <c r="D1563" s="37"/>
      <c r="E1563" s="763"/>
      <c r="F1563" s="188"/>
      <c r="G1563" s="879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56"/>
        <v/>
      </c>
      <c r="C1564" s="37"/>
      <c r="D1564" s="37"/>
      <c r="E1564" s="37"/>
      <c r="F1564" s="40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56"/>
        <v/>
      </c>
      <c r="C1565" s="37"/>
      <c r="D1565" s="37"/>
      <c r="E1565" s="37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56"/>
        <v/>
      </c>
      <c r="C1566" s="183"/>
      <c r="D1566" s="183"/>
      <c r="E1566" s="183"/>
      <c r="F1566" s="188"/>
      <c r="G1566" s="880"/>
      <c r="H1566" s="7"/>
      <c r="I1566" s="253"/>
      <c r="J1566" s="253"/>
      <c r="K1566" s="595"/>
      <c r="L1566" s="596"/>
      <c r="M1566" s="596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56"/>
        <v/>
      </c>
      <c r="C1567" s="190"/>
      <c r="D1567" s="190"/>
      <c r="E1567" s="190"/>
      <c r="F1567" s="191"/>
      <c r="G1567" s="876"/>
      <c r="H1567" s="204"/>
      <c r="I1567" s="253"/>
      <c r="J1567" s="253"/>
      <c r="K1567" s="595"/>
      <c r="L1567" s="193"/>
      <c r="M1567" s="193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56"/>
        <v/>
      </c>
      <c r="C1568" s="190"/>
      <c r="D1568" s="190"/>
      <c r="E1568" s="190"/>
      <c r="F1568" s="191"/>
      <c r="G1568" s="876"/>
      <c r="H1568" s="204"/>
      <c r="I1568" s="253"/>
      <c r="J1568" s="253"/>
      <c r="K1568" s="595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56"/>
        <v/>
      </c>
      <c r="C1569" s="190"/>
      <c r="D1569" s="190"/>
      <c r="E1569" s="190"/>
      <c r="F1569" s="191"/>
      <c r="G1569" s="876"/>
      <c r="H1569" s="204"/>
      <c r="I1569" s="253"/>
      <c r="J1569" s="253"/>
      <c r="K1569" s="595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56"/>
        <v/>
      </c>
      <c r="C1570" s="190"/>
      <c r="D1570" s="190"/>
      <c r="E1570" s="190"/>
      <c r="F1570" s="191"/>
      <c r="G1570" s="876"/>
      <c r="H1570" s="204"/>
      <c r="I1570" s="253"/>
      <c r="J1570" s="253"/>
      <c r="K1570" s="595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56"/>
        <v/>
      </c>
      <c r="C1571" s="190"/>
      <c r="D1571" s="190"/>
      <c r="E1571" s="190"/>
      <c r="F1571" s="191"/>
      <c r="G1571" s="876"/>
      <c r="H1571" s="204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56"/>
        <v/>
      </c>
      <c r="C1572" s="190"/>
      <c r="D1572" s="190"/>
      <c r="E1572" s="190"/>
      <c r="F1572" s="191"/>
      <c r="G1572" s="876"/>
      <c r="H1572" s="192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56"/>
        <v/>
      </c>
      <c r="C1573" s="190"/>
      <c r="D1573" s="190"/>
      <c r="E1573" s="190"/>
      <c r="F1573" s="191"/>
      <c r="G1573" s="876"/>
      <c r="H1573" s="192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56"/>
        <v/>
      </c>
      <c r="C1574" s="190"/>
      <c r="D1574" s="190"/>
      <c r="E1574" s="190"/>
      <c r="F1574" s="191"/>
      <c r="G1574" s="876"/>
      <c r="H1574" s="192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56"/>
        <v/>
      </c>
      <c r="C1575" s="190"/>
      <c r="D1575" s="190"/>
      <c r="E1575" s="190"/>
      <c r="F1575" s="191"/>
      <c r="G1575" s="876"/>
      <c r="H1575" s="192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56"/>
        <v/>
      </c>
      <c r="C1576" s="190"/>
      <c r="D1576" s="190"/>
      <c r="E1576" s="190"/>
      <c r="F1576" s="191"/>
      <c r="G1576" s="876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56"/>
        <v/>
      </c>
      <c r="C1577" s="190"/>
      <c r="D1577" s="190"/>
      <c r="E1577" s="190"/>
      <c r="F1577" s="191"/>
      <c r="G1577" s="876"/>
      <c r="H1577" s="192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56"/>
        <v/>
      </c>
      <c r="C1578" s="190"/>
      <c r="D1578" s="190"/>
      <c r="E1578" s="190"/>
      <c r="F1578" s="191"/>
      <c r="G1578" s="876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56"/>
        <v/>
      </c>
      <c r="C1579" s="37"/>
      <c r="D1579" s="37"/>
      <c r="E1579" s="37"/>
      <c r="F1579" s="40"/>
      <c r="G1579" s="879"/>
      <c r="H1579" s="7"/>
      <c r="I1579" s="253"/>
      <c r="J1579" s="253"/>
      <c r="K1579" s="5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56"/>
        <v/>
      </c>
      <c r="C1580" s="37"/>
      <c r="D1580" s="37"/>
      <c r="E1580" s="37"/>
      <c r="F1580" s="40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56"/>
        <v/>
      </c>
      <c r="C1581" s="37"/>
      <c r="D1581" s="37"/>
      <c r="E1581" s="37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56"/>
        <v/>
      </c>
      <c r="C1582" s="37"/>
      <c r="D1582" s="37"/>
      <c r="E1582" s="37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56"/>
        <v/>
      </c>
      <c r="C1583" s="37"/>
      <c r="D1583" s="37"/>
      <c r="E1583" s="37"/>
      <c r="F1583" s="40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56"/>
        <v/>
      </c>
      <c r="C1584" s="37"/>
      <c r="D1584" s="37"/>
      <c r="E1584" s="37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56"/>
        <v/>
      </c>
      <c r="C1585" s="37"/>
      <c r="D1585" s="37"/>
      <c r="E1585" s="37"/>
      <c r="F1585" s="40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56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56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56"/>
        <v/>
      </c>
      <c r="C1588" s="37"/>
      <c r="D1588" s="37"/>
      <c r="E1588" s="37"/>
      <c r="F1588" s="40"/>
      <c r="G1588" s="879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56"/>
        <v/>
      </c>
      <c r="C1589" s="37"/>
      <c r="D1589" s="37"/>
      <c r="E1589" s="37"/>
      <c r="F1589" s="40"/>
      <c r="G1589" s="879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56"/>
        <v/>
      </c>
      <c r="C1590" s="37"/>
      <c r="D1590" s="37"/>
      <c r="E1590" s="37"/>
      <c r="F1590" s="40"/>
      <c r="G1590" s="879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ref="B1591:B1654" si="57">IF(C1591&lt;&gt;"",MONTH(C1591),"")</f>
        <v/>
      </c>
      <c r="C1591" s="37"/>
      <c r="D1591" s="37"/>
      <c r="E1591" s="37"/>
      <c r="F1591" s="40"/>
      <c r="G1591" s="879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57"/>
        <v/>
      </c>
      <c r="C1592" s="37"/>
      <c r="D1592" s="37"/>
      <c r="E1592" s="37"/>
      <c r="F1592" s="40"/>
      <c r="G1592" s="879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57"/>
        <v/>
      </c>
      <c r="C1593" s="37"/>
      <c r="D1593" s="37"/>
      <c r="E1593" s="37"/>
      <c r="F1593" s="40"/>
      <c r="G1593" s="879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57"/>
        <v/>
      </c>
      <c r="C1594" s="37"/>
      <c r="D1594" s="37"/>
      <c r="E1594" s="37"/>
      <c r="F1594" s="40"/>
      <c r="G1594" s="879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57"/>
        <v/>
      </c>
      <c r="C1595" s="37"/>
      <c r="D1595" s="37"/>
      <c r="E1595" s="37"/>
      <c r="F1595" s="40"/>
      <c r="G1595" s="879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57"/>
        <v/>
      </c>
      <c r="C1596" s="37"/>
      <c r="D1596" s="37"/>
      <c r="E1596" s="37"/>
      <c r="F1596" s="40"/>
      <c r="G1596" s="879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57"/>
        <v/>
      </c>
      <c r="C1597" s="190"/>
      <c r="D1597" s="190"/>
      <c r="E1597" s="190"/>
      <c r="F1597" s="191"/>
      <c r="G1597" s="876"/>
      <c r="H1597" s="192"/>
      <c r="I1597" s="253"/>
      <c r="J1597" s="253"/>
      <c r="K1597" s="595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57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57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57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57"/>
        <v/>
      </c>
      <c r="C1601" s="190"/>
      <c r="D1601" s="190"/>
      <c r="E1601" s="190"/>
      <c r="F1601" s="191"/>
      <c r="G1601" s="876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57"/>
        <v/>
      </c>
      <c r="C1602" s="190"/>
      <c r="D1602" s="190"/>
      <c r="E1602" s="190"/>
      <c r="F1602" s="188"/>
      <c r="G1602" s="876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57"/>
        <v/>
      </c>
      <c r="C1603" s="190"/>
      <c r="D1603" s="190"/>
      <c r="E1603" s="190"/>
      <c r="F1603" s="191"/>
      <c r="G1603" s="876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57"/>
        <v/>
      </c>
      <c r="C1604" s="190"/>
      <c r="D1604" s="190"/>
      <c r="E1604" s="190"/>
      <c r="F1604" s="191"/>
      <c r="G1604" s="876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57"/>
        <v/>
      </c>
      <c r="C1605" s="190"/>
      <c r="D1605" s="190"/>
      <c r="E1605" s="190"/>
      <c r="F1605" s="191"/>
      <c r="G1605" s="876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57"/>
        <v/>
      </c>
      <c r="C1606" s="37"/>
      <c r="D1606" s="37"/>
      <c r="E1606" s="763"/>
      <c r="F1606" s="188"/>
      <c r="G1606" s="879"/>
      <c r="H1606" s="7"/>
      <c r="I1606" s="253"/>
      <c r="J1606" s="253"/>
      <c r="K1606" s="5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57"/>
        <v/>
      </c>
      <c r="C1607" s="37"/>
      <c r="D1607" s="37"/>
      <c r="E1607" s="763"/>
      <c r="F1607" s="292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57"/>
        <v/>
      </c>
      <c r="C1608" s="37"/>
      <c r="D1608" s="37"/>
      <c r="E1608" s="763"/>
      <c r="F1608" s="40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57"/>
        <v/>
      </c>
      <c r="C1609" s="37"/>
      <c r="D1609" s="37"/>
      <c r="E1609" s="763"/>
      <c r="F1609" s="188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57"/>
        <v/>
      </c>
      <c r="C1610" s="37"/>
      <c r="D1610" s="37"/>
      <c r="E1610" s="37"/>
      <c r="F1610" s="191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57"/>
        <v/>
      </c>
      <c r="C1611" s="37"/>
      <c r="D1611" s="37"/>
      <c r="E1611" s="37"/>
      <c r="F1611" s="191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57"/>
        <v/>
      </c>
      <c r="C1612" s="37"/>
      <c r="D1612" s="37"/>
      <c r="E1612" s="37"/>
      <c r="F1612" s="40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57"/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57"/>
        <v/>
      </c>
      <c r="C1614" s="37"/>
      <c r="D1614" s="37"/>
      <c r="E1614" s="37"/>
      <c r="F1614" s="191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57"/>
        <v/>
      </c>
      <c r="C1615" s="37"/>
      <c r="D1615" s="37"/>
      <c r="E1615" s="37"/>
      <c r="F1615" s="188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57"/>
        <v/>
      </c>
      <c r="C1616" s="37"/>
      <c r="D1616" s="37"/>
      <c r="E1616" s="37"/>
      <c r="F1616" s="40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57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57"/>
        <v/>
      </c>
      <c r="C1618" s="37"/>
      <c r="D1618" s="37"/>
      <c r="E1618" s="37"/>
      <c r="F1618" s="191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57"/>
        <v/>
      </c>
      <c r="C1619" s="37"/>
      <c r="D1619" s="37"/>
      <c r="E1619" s="37"/>
      <c r="F1619" s="191"/>
      <c r="G1619" s="879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57"/>
        <v/>
      </c>
      <c r="C1620" s="37"/>
      <c r="D1620" s="37"/>
      <c r="E1620" s="37"/>
      <c r="F1620" s="40"/>
      <c r="G1620" s="879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57"/>
        <v/>
      </c>
      <c r="C1621" s="37"/>
      <c r="D1621" s="37"/>
      <c r="E1621" s="37"/>
      <c r="F1621" s="40"/>
      <c r="G1621" s="879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57"/>
        <v/>
      </c>
      <c r="C1622" s="37"/>
      <c r="D1622" s="37"/>
      <c r="E1622" s="37"/>
      <c r="F1622" s="191"/>
      <c r="G1622" s="879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57"/>
        <v/>
      </c>
      <c r="C1623" s="37"/>
      <c r="D1623" s="37"/>
      <c r="E1623" s="37"/>
      <c r="F1623" s="188"/>
      <c r="G1623" s="879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57"/>
        <v/>
      </c>
      <c r="C1624" s="37"/>
      <c r="D1624" s="37"/>
      <c r="E1624" s="37"/>
      <c r="F1624" s="40"/>
      <c r="G1624" s="879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57"/>
        <v/>
      </c>
      <c r="C1625" s="37"/>
      <c r="D1625" s="37"/>
      <c r="E1625" s="37"/>
      <c r="F1625" s="40"/>
      <c r="G1625" s="879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57"/>
        <v/>
      </c>
      <c r="C1626" s="190"/>
      <c r="D1626" s="190"/>
      <c r="E1626" s="190"/>
      <c r="F1626" s="191"/>
      <c r="G1626" s="876"/>
      <c r="H1626" s="192"/>
      <c r="I1626" s="253"/>
      <c r="J1626" s="253"/>
      <c r="K1626" s="595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57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57"/>
        <v/>
      </c>
      <c r="C1628" s="190"/>
      <c r="D1628" s="190"/>
      <c r="E1628" s="190"/>
      <c r="F1628" s="191"/>
      <c r="G1628" s="876"/>
      <c r="H1628" s="192"/>
      <c r="I1628" s="253"/>
      <c r="J1628" s="253"/>
      <c r="K1628" s="595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57"/>
        <v/>
      </c>
      <c r="C1629" s="190"/>
      <c r="D1629" s="190"/>
      <c r="E1629" s="190"/>
      <c r="F1629" s="191"/>
      <c r="G1629" s="876"/>
      <c r="H1629" s="192"/>
      <c r="I1629" s="253"/>
      <c r="J1629" s="253"/>
      <c r="K1629" s="595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57"/>
        <v/>
      </c>
      <c r="C1630" s="190"/>
      <c r="D1630" s="190"/>
      <c r="E1630" s="190"/>
      <c r="F1630" s="191"/>
      <c r="G1630" s="876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57"/>
        <v/>
      </c>
      <c r="C1631" s="190"/>
      <c r="D1631" s="190"/>
      <c r="E1631" s="190"/>
      <c r="F1631" s="191"/>
      <c r="G1631" s="876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57"/>
        <v/>
      </c>
      <c r="C1632" s="190"/>
      <c r="D1632" s="190"/>
      <c r="E1632" s="190"/>
      <c r="F1632" s="191"/>
      <c r="G1632" s="876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57"/>
        <v/>
      </c>
      <c r="C1633" s="190"/>
      <c r="D1633" s="190"/>
      <c r="E1633" s="190"/>
      <c r="F1633" s="191"/>
      <c r="G1633" s="876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57"/>
        <v/>
      </c>
      <c r="C1634" s="190"/>
      <c r="D1634" s="190"/>
      <c r="E1634" s="190"/>
      <c r="F1634" s="191"/>
      <c r="G1634" s="876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57"/>
        <v/>
      </c>
      <c r="C1635" s="37"/>
      <c r="D1635" s="37"/>
      <c r="E1635" s="37"/>
      <c r="F1635" s="40"/>
      <c r="G1635" s="879"/>
      <c r="H1635" s="7"/>
      <c r="I1635" s="253"/>
      <c r="J1635" s="253"/>
      <c r="K1635" s="5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57"/>
        <v/>
      </c>
      <c r="C1636" s="37"/>
      <c r="D1636" s="37"/>
      <c r="E1636" s="37"/>
      <c r="F1636" s="40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57"/>
        <v/>
      </c>
      <c r="C1637" s="37"/>
      <c r="D1637" s="37"/>
      <c r="E1637" s="37"/>
      <c r="F1637" s="40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57"/>
        <v/>
      </c>
      <c r="C1638" s="37"/>
      <c r="D1638" s="37"/>
      <c r="E1638" s="37"/>
      <c r="F1638" s="191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57"/>
        <v/>
      </c>
      <c r="C1639" s="37"/>
      <c r="D1639" s="37"/>
      <c r="E1639" s="37"/>
      <c r="F1639" s="40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57"/>
        <v/>
      </c>
      <c r="C1640" s="37"/>
      <c r="D1640" s="37"/>
      <c r="E1640" s="37"/>
      <c r="F1640" s="40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57"/>
        <v/>
      </c>
      <c r="C1641" s="37"/>
      <c r="D1641" s="37"/>
      <c r="E1641" s="37"/>
      <c r="F1641" s="40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57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57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57"/>
        <v/>
      </c>
      <c r="C1644" s="37"/>
      <c r="D1644" s="37"/>
      <c r="E1644" s="37"/>
      <c r="F1644" s="40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57"/>
        <v/>
      </c>
      <c r="C1645" s="37"/>
      <c r="D1645" s="37"/>
      <c r="E1645" s="37"/>
      <c r="F1645" s="40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57"/>
        <v/>
      </c>
      <c r="C1646" s="37"/>
      <c r="D1646" s="37"/>
      <c r="E1646" s="37"/>
      <c r="F1646" s="191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57"/>
        <v/>
      </c>
      <c r="C1647" s="37"/>
      <c r="D1647" s="37"/>
      <c r="E1647" s="37"/>
      <c r="F1647" s="40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57"/>
        <v/>
      </c>
      <c r="C1648" s="37"/>
      <c r="D1648" s="37"/>
      <c r="E1648" s="37"/>
      <c r="F1648" s="40"/>
      <c r="G1648" s="879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57"/>
        <v/>
      </c>
      <c r="C1649" s="37"/>
      <c r="D1649" s="37"/>
      <c r="E1649" s="37"/>
      <c r="F1649" s="40"/>
      <c r="G1649" s="879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57"/>
        <v/>
      </c>
      <c r="C1650" s="37"/>
      <c r="D1650" s="37"/>
      <c r="E1650" s="37"/>
      <c r="F1650" s="40"/>
      <c r="G1650" s="879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57"/>
        <v/>
      </c>
      <c r="C1651" s="190"/>
      <c r="D1651" s="190"/>
      <c r="E1651" s="190"/>
      <c r="F1651" s="191"/>
      <c r="G1651" s="876"/>
      <c r="H1651" s="804"/>
      <c r="I1651" s="253"/>
      <c r="J1651" s="253"/>
      <c r="K1651" s="595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57"/>
        <v/>
      </c>
      <c r="C1652" s="190"/>
      <c r="D1652" s="190"/>
      <c r="E1652" s="190"/>
      <c r="F1652" s="191"/>
      <c r="G1652" s="876"/>
      <c r="H1652" s="804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57"/>
        <v/>
      </c>
      <c r="C1653" s="190"/>
      <c r="D1653" s="190"/>
      <c r="E1653" s="190"/>
      <c r="F1653" s="191"/>
      <c r="G1653" s="876"/>
      <c r="H1653" s="804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57"/>
        <v/>
      </c>
      <c r="C1654" s="190"/>
      <c r="D1654" s="190"/>
      <c r="E1654" s="190"/>
      <c r="F1654" s="191"/>
      <c r="G1654" s="876"/>
      <c r="H1654" s="804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ref="B1655:B1718" si="58">IF(C1655&lt;&gt;"",MONTH(C1655),"")</f>
        <v/>
      </c>
      <c r="C1655" s="190"/>
      <c r="D1655" s="190"/>
      <c r="E1655" s="190"/>
      <c r="F1655" s="191"/>
      <c r="G1655" s="876"/>
      <c r="H1655" s="804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58"/>
        <v/>
      </c>
      <c r="C1656" s="190"/>
      <c r="D1656" s="190"/>
      <c r="E1656" s="190"/>
      <c r="F1656" s="191"/>
      <c r="G1656" s="876"/>
      <c r="H1656" s="804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58"/>
        <v/>
      </c>
      <c r="C1657" s="190"/>
      <c r="D1657" s="190"/>
      <c r="E1657" s="190"/>
      <c r="F1657" s="191"/>
      <c r="G1657" s="876"/>
      <c r="H1657" s="804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58"/>
        <v/>
      </c>
      <c r="C1658" s="190"/>
      <c r="D1658" s="190"/>
      <c r="E1658" s="190"/>
      <c r="F1658" s="191"/>
      <c r="G1658" s="876"/>
      <c r="H1658" s="804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58"/>
        <v/>
      </c>
      <c r="C1659" s="190"/>
      <c r="D1659" s="190"/>
      <c r="E1659" s="190"/>
      <c r="F1659" s="191"/>
      <c r="G1659" s="876"/>
      <c r="H1659" s="804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58"/>
        <v/>
      </c>
      <c r="C1660" s="190"/>
      <c r="D1660" s="190"/>
      <c r="E1660" s="190"/>
      <c r="F1660" s="191"/>
      <c r="G1660" s="876"/>
      <c r="H1660" s="804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58"/>
        <v/>
      </c>
      <c r="C1661" s="190"/>
      <c r="D1661" s="190"/>
      <c r="E1661" s="190"/>
      <c r="F1661" s="191"/>
      <c r="G1661" s="876"/>
      <c r="H1661" s="804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58"/>
        <v/>
      </c>
      <c r="C1662" s="190"/>
      <c r="D1662" s="190"/>
      <c r="E1662" s="190"/>
      <c r="F1662" s="191"/>
      <c r="G1662" s="876"/>
      <c r="H1662" s="804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58"/>
        <v/>
      </c>
      <c r="C1663" s="190"/>
      <c r="D1663" s="190"/>
      <c r="E1663" s="190"/>
      <c r="F1663" s="191"/>
      <c r="G1663" s="876"/>
      <c r="H1663" s="804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58"/>
        <v/>
      </c>
      <c r="C1664" s="190"/>
      <c r="D1664" s="190"/>
      <c r="E1664" s="190"/>
      <c r="F1664" s="191"/>
      <c r="G1664" s="876"/>
      <c r="H1664" s="804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58"/>
        <v/>
      </c>
      <c r="C1665" s="190"/>
      <c r="D1665" s="190"/>
      <c r="E1665" s="190"/>
      <c r="F1665" s="191"/>
      <c r="G1665" s="876"/>
      <c r="H1665" s="804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58"/>
        <v/>
      </c>
      <c r="C1666" s="37"/>
      <c r="D1666" s="37"/>
      <c r="E1666" s="37"/>
      <c r="F1666" s="40"/>
      <c r="G1666" s="879"/>
      <c r="H1666" s="7"/>
      <c r="I1666" s="253"/>
      <c r="J1666" s="253"/>
      <c r="K1666" s="5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58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58"/>
        <v/>
      </c>
      <c r="C1668" s="37"/>
      <c r="D1668" s="37"/>
      <c r="E1668" s="37"/>
      <c r="F1668" s="40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58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58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58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58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58"/>
        <v/>
      </c>
      <c r="C1673" s="37"/>
      <c r="D1673" s="37"/>
      <c r="E1673" s="37"/>
      <c r="F1673" s="40"/>
      <c r="G1673" s="879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58"/>
        <v/>
      </c>
      <c r="C1674" s="37"/>
      <c r="D1674" s="37"/>
      <c r="E1674" s="37"/>
      <c r="F1674" s="40"/>
      <c r="G1674" s="879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58"/>
        <v/>
      </c>
      <c r="C1675" s="37"/>
      <c r="D1675" s="37"/>
      <c r="E1675" s="37"/>
      <c r="F1675" s="40"/>
      <c r="G1675" s="879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58"/>
        <v/>
      </c>
      <c r="C1676" s="37"/>
      <c r="D1676" s="37"/>
      <c r="E1676" s="37"/>
      <c r="F1676" s="40"/>
      <c r="G1676" s="879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58"/>
        <v/>
      </c>
      <c r="C1677" s="37"/>
      <c r="D1677" s="37"/>
      <c r="E1677" s="37"/>
      <c r="F1677" s="40"/>
      <c r="G1677" s="879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58"/>
        <v/>
      </c>
      <c r="C1678" s="37"/>
      <c r="D1678" s="37"/>
      <c r="E1678" s="37"/>
      <c r="F1678" s="40"/>
      <c r="G1678" s="879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58"/>
        <v/>
      </c>
      <c r="C1679" s="37"/>
      <c r="D1679" s="37"/>
      <c r="E1679" s="37"/>
      <c r="F1679" s="40"/>
      <c r="G1679" s="879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58"/>
        <v/>
      </c>
      <c r="C1680" s="37"/>
      <c r="D1680" s="37"/>
      <c r="E1680" s="37"/>
      <c r="F1680" s="40"/>
      <c r="G1680" s="879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58"/>
        <v/>
      </c>
      <c r="C1681" s="37"/>
      <c r="D1681" s="37"/>
      <c r="E1681" s="37"/>
      <c r="F1681" s="40"/>
      <c r="G1681" s="879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58"/>
        <v/>
      </c>
      <c r="C1682" s="37"/>
      <c r="D1682" s="37"/>
      <c r="E1682" s="37"/>
      <c r="F1682" s="40"/>
      <c r="G1682" s="879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58"/>
        <v/>
      </c>
      <c r="C1683" s="37"/>
      <c r="D1683" s="37"/>
      <c r="E1683" s="37"/>
      <c r="F1683" s="40"/>
      <c r="G1683" s="879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58"/>
        <v/>
      </c>
      <c r="C1684" s="37"/>
      <c r="D1684" s="37"/>
      <c r="E1684" s="37"/>
      <c r="F1684" s="40"/>
      <c r="G1684" s="879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58"/>
        <v/>
      </c>
      <c r="C1685" s="37"/>
      <c r="D1685" s="37"/>
      <c r="E1685" s="37"/>
      <c r="F1685" s="40"/>
      <c r="G1685" s="879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58"/>
        <v/>
      </c>
      <c r="C1686" s="37"/>
      <c r="D1686" s="37"/>
      <c r="E1686" s="37"/>
      <c r="F1686" s="40"/>
      <c r="G1686" s="879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58"/>
        <v/>
      </c>
      <c r="C1687" s="37"/>
      <c r="D1687" s="37"/>
      <c r="E1687" s="37"/>
      <c r="F1687" s="40"/>
      <c r="G1687" s="879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58"/>
        <v/>
      </c>
      <c r="C1688" s="183"/>
      <c r="D1688" s="183"/>
      <c r="E1688" s="190"/>
      <c r="F1688" s="188"/>
      <c r="G1688" s="880"/>
      <c r="H1688" s="7"/>
      <c r="I1688" s="253"/>
      <c r="J1688" s="253"/>
      <c r="K1688" s="595"/>
      <c r="L1688" s="596"/>
      <c r="M1688" s="596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58"/>
        <v/>
      </c>
      <c r="C1689" s="183"/>
      <c r="D1689" s="183"/>
      <c r="E1689" s="183"/>
      <c r="F1689" s="188"/>
      <c r="G1689" s="880"/>
      <c r="H1689" s="192"/>
      <c r="I1689" s="253"/>
      <c r="J1689" s="253"/>
      <c r="K1689" s="595"/>
      <c r="L1689" s="596"/>
      <c r="M1689" s="596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58"/>
        <v/>
      </c>
      <c r="C1690" s="190"/>
      <c r="D1690" s="183"/>
      <c r="E1690" s="190"/>
      <c r="F1690" s="292"/>
      <c r="G1690" s="876"/>
      <c r="H1690" s="7"/>
      <c r="I1690" s="253"/>
      <c r="J1690" s="253"/>
      <c r="K1690" s="595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58"/>
        <v/>
      </c>
      <c r="C1691" s="190"/>
      <c r="D1691" s="183"/>
      <c r="E1691" s="190"/>
      <c r="F1691" s="292"/>
      <c r="G1691" s="876"/>
      <c r="H1691" s="7"/>
      <c r="I1691" s="254"/>
      <c r="J1691" s="254"/>
      <c r="K1691" s="38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58"/>
        <v/>
      </c>
      <c r="C1692" s="183"/>
      <c r="D1692" s="183"/>
      <c r="E1692" s="190"/>
      <c r="F1692" s="188"/>
      <c r="G1692" s="880"/>
      <c r="H1692" s="7"/>
      <c r="I1692" s="253"/>
      <c r="J1692" s="253"/>
      <c r="K1692" s="595"/>
      <c r="L1692" s="596"/>
      <c r="M1692" s="596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58"/>
        <v/>
      </c>
      <c r="C1693" s="183"/>
      <c r="D1693" s="183"/>
      <c r="E1693" s="190"/>
      <c r="F1693" s="188"/>
      <c r="G1693" s="880"/>
      <c r="H1693" s="7"/>
      <c r="I1693" s="253"/>
      <c r="J1693" s="253"/>
      <c r="K1693" s="595"/>
      <c r="L1693" s="596"/>
      <c r="M1693" s="596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58"/>
        <v/>
      </c>
      <c r="C1694" s="183"/>
      <c r="D1694" s="183"/>
      <c r="E1694" s="183"/>
      <c r="F1694" s="188"/>
      <c r="G1694" s="880"/>
      <c r="H1694" s="7"/>
      <c r="I1694" s="253"/>
      <c r="J1694" s="253"/>
      <c r="K1694" s="595"/>
      <c r="L1694" s="596"/>
      <c r="M1694" s="596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58"/>
        <v/>
      </c>
      <c r="C1695" s="183"/>
      <c r="D1695" s="183"/>
      <c r="E1695" s="183"/>
      <c r="F1695" s="188"/>
      <c r="G1695" s="880"/>
      <c r="H1695" s="7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58"/>
        <v/>
      </c>
      <c r="C1696" s="183"/>
      <c r="D1696" s="183"/>
      <c r="E1696" s="183"/>
      <c r="F1696" s="188"/>
      <c r="G1696" s="880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58"/>
        <v/>
      </c>
      <c r="C1697" s="183"/>
      <c r="D1697" s="183"/>
      <c r="E1697" s="190"/>
      <c r="F1697" s="188"/>
      <c r="G1697" s="880"/>
      <c r="H1697" s="7"/>
      <c r="I1697" s="253"/>
      <c r="J1697" s="253"/>
      <c r="K1697" s="595"/>
      <c r="L1697" s="596"/>
      <c r="M1697" s="596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58"/>
        <v/>
      </c>
      <c r="C1698" s="183"/>
      <c r="D1698" s="183"/>
      <c r="E1698" s="190"/>
      <c r="F1698" s="188"/>
      <c r="G1698" s="880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58"/>
        <v/>
      </c>
      <c r="C1699" s="190"/>
      <c r="D1699" s="37"/>
      <c r="E1699" s="763"/>
      <c r="F1699" s="444"/>
      <c r="G1699" s="879"/>
      <c r="H1699" s="7"/>
      <c r="I1699" s="253"/>
      <c r="J1699" s="253"/>
      <c r="K1699" s="595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58"/>
        <v/>
      </c>
      <c r="C1700" s="190"/>
      <c r="D1700" s="37"/>
      <c r="E1700" s="763"/>
      <c r="F1700" s="444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58"/>
        <v/>
      </c>
      <c r="C1701" s="190"/>
      <c r="D1701" s="190"/>
      <c r="E1701" s="190"/>
      <c r="F1701" s="40"/>
      <c r="G1701" s="876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58"/>
        <v/>
      </c>
      <c r="C1702" s="190"/>
      <c r="D1702" s="190"/>
      <c r="E1702" s="190"/>
      <c r="F1702" s="40"/>
      <c r="G1702" s="876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58"/>
        <v/>
      </c>
      <c r="C1703" s="190"/>
      <c r="D1703" s="190"/>
      <c r="E1703" s="190"/>
      <c r="F1703" s="292"/>
      <c r="G1703" s="876"/>
      <c r="H1703" s="7"/>
      <c r="I1703" s="254"/>
      <c r="J1703" s="254"/>
      <c r="K1703" s="595"/>
      <c r="L1703" s="193"/>
      <c r="M1703" s="193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58"/>
        <v/>
      </c>
      <c r="C1704" s="190"/>
      <c r="D1704" s="190"/>
      <c r="E1704" s="190"/>
      <c r="F1704" s="191"/>
      <c r="G1704" s="876"/>
      <c r="H1704" s="7"/>
      <c r="I1704" s="253"/>
      <c r="J1704" s="253"/>
      <c r="K1704" s="38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58"/>
        <v/>
      </c>
      <c r="C1705" s="190"/>
      <c r="D1705" s="190"/>
      <c r="E1705" s="190"/>
      <c r="F1705" s="191"/>
      <c r="G1705" s="876"/>
      <c r="H1705" s="192"/>
      <c r="I1705" s="253"/>
      <c r="J1705" s="253"/>
      <c r="K1705" s="38"/>
      <c r="L1705" s="193"/>
      <c r="M1705" s="596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58"/>
        <v/>
      </c>
      <c r="C1706" s="190"/>
      <c r="D1706" s="190"/>
      <c r="E1706" s="190"/>
      <c r="F1706" s="191"/>
      <c r="G1706" s="876"/>
      <c r="H1706" s="192"/>
      <c r="I1706" s="253"/>
      <c r="J1706" s="253"/>
      <c r="K1706" s="595"/>
      <c r="L1706" s="193"/>
      <c r="M1706" s="193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58"/>
        <v/>
      </c>
      <c r="C1707" s="190"/>
      <c r="D1707" s="190"/>
      <c r="E1707" s="190"/>
      <c r="F1707" s="191"/>
      <c r="G1707" s="876"/>
      <c r="H1707" s="192"/>
      <c r="I1707" s="253"/>
      <c r="J1707" s="253"/>
      <c r="K1707" s="595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58"/>
        <v/>
      </c>
      <c r="C1708" s="190"/>
      <c r="D1708" s="37"/>
      <c r="E1708" s="190"/>
      <c r="F1708" s="292"/>
      <c r="G1708" s="879"/>
      <c r="H1708" s="7"/>
      <c r="I1708" s="253"/>
      <c r="J1708" s="253"/>
      <c r="K1708" s="5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58"/>
        <v/>
      </c>
      <c r="C1709" s="190"/>
      <c r="D1709" s="37"/>
      <c r="E1709" s="190"/>
      <c r="F1709" s="191"/>
      <c r="G1709" s="876"/>
      <c r="H1709" s="192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58"/>
        <v/>
      </c>
      <c r="C1710" s="183"/>
      <c r="D1710" s="183"/>
      <c r="E1710" s="183"/>
      <c r="F1710" s="188"/>
      <c r="G1710" s="880"/>
      <c r="H1710" s="192"/>
      <c r="I1710" s="253"/>
      <c r="J1710" s="253"/>
      <c r="K1710" s="595"/>
      <c r="L1710" s="596"/>
      <c r="M1710" s="596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58"/>
        <v/>
      </c>
      <c r="C1711" s="190"/>
      <c r="D1711" s="183"/>
      <c r="E1711" s="190"/>
      <c r="F1711" s="832"/>
      <c r="G1711" s="877"/>
      <c r="H1711" s="7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58"/>
        <v/>
      </c>
      <c r="C1712" s="190"/>
      <c r="D1712" s="183"/>
      <c r="E1712" s="190"/>
      <c r="F1712" s="832"/>
      <c r="G1712" s="877"/>
      <c r="H1712" s="7"/>
      <c r="I1712" s="253"/>
      <c r="J1712" s="253"/>
      <c r="K1712" s="595"/>
      <c r="L1712" s="596"/>
      <c r="M1712" s="596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58"/>
        <v/>
      </c>
      <c r="C1713" s="190"/>
      <c r="D1713" s="190"/>
      <c r="E1713" s="190"/>
      <c r="F1713" s="191"/>
      <c r="G1713" s="877"/>
      <c r="H1713" s="7"/>
      <c r="I1713" s="253"/>
      <c r="J1713" s="253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58"/>
        <v/>
      </c>
      <c r="C1714" s="190"/>
      <c r="D1714" s="190"/>
      <c r="E1714" s="785"/>
      <c r="F1714" s="191"/>
      <c r="G1714" s="876"/>
      <c r="H1714" s="192"/>
      <c r="I1714" s="256"/>
      <c r="J1714" s="256"/>
      <c r="K1714" s="829"/>
      <c r="L1714" s="193"/>
      <c r="M1714" s="596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58"/>
        <v/>
      </c>
      <c r="C1715" s="190"/>
      <c r="D1715" s="37"/>
      <c r="E1715" s="763"/>
      <c r="F1715" s="442"/>
      <c r="G1715" s="879"/>
      <c r="H1715" s="7"/>
      <c r="I1715" s="253"/>
      <c r="J1715" s="253"/>
      <c r="K1715" s="5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58"/>
        <v/>
      </c>
      <c r="C1716" s="190"/>
      <c r="D1716" s="190"/>
      <c r="E1716" s="190"/>
      <c r="F1716" s="832"/>
      <c r="G1716" s="876"/>
      <c r="H1716" s="7"/>
      <c r="I1716" s="253"/>
      <c r="J1716" s="253"/>
      <c r="K1716" s="5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58"/>
        <v/>
      </c>
      <c r="C1717" s="190"/>
      <c r="D1717" s="190"/>
      <c r="E1717" s="190"/>
      <c r="F1717" s="188"/>
      <c r="G1717" s="876"/>
      <c r="H1717" s="7"/>
      <c r="I1717" s="253"/>
      <c r="J1717" s="253"/>
      <c r="K1717" s="5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58"/>
        <v/>
      </c>
      <c r="C1718" s="190"/>
      <c r="D1718" s="190"/>
      <c r="E1718" s="190"/>
      <c r="F1718" s="292"/>
      <c r="G1718" s="876"/>
      <c r="H1718" s="7"/>
      <c r="I1718" s="253"/>
      <c r="J1718" s="253"/>
      <c r="K1718" s="5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ref="B1719:B1782" si="59">IF(C1719&lt;&gt;"",MONTH(C1719),"")</f>
        <v/>
      </c>
      <c r="C1719" s="190"/>
      <c r="D1719" s="190"/>
      <c r="E1719" s="190"/>
      <c r="F1719" s="188"/>
      <c r="G1719" s="876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59"/>
        <v/>
      </c>
      <c r="C1720" s="190"/>
      <c r="D1720" s="190"/>
      <c r="E1720" s="190"/>
      <c r="F1720" s="40"/>
      <c r="G1720" s="876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59"/>
        <v/>
      </c>
      <c r="C1721" s="190"/>
      <c r="D1721" s="190"/>
      <c r="E1721" s="190"/>
      <c r="F1721" s="40"/>
      <c r="G1721" s="876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59"/>
        <v/>
      </c>
      <c r="C1722" s="190"/>
      <c r="D1722" s="190"/>
      <c r="E1722" s="190"/>
      <c r="F1722" s="40"/>
      <c r="G1722" s="879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59"/>
        <v/>
      </c>
      <c r="C1723" s="190"/>
      <c r="D1723" s="190"/>
      <c r="E1723" s="190"/>
      <c r="F1723" s="40"/>
      <c r="G1723" s="879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59"/>
        <v/>
      </c>
      <c r="C1724" s="190"/>
      <c r="D1724" s="190"/>
      <c r="E1724" s="190"/>
      <c r="F1724" s="40"/>
      <c r="G1724" s="879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59"/>
        <v/>
      </c>
      <c r="C1725" s="190"/>
      <c r="D1725" s="190"/>
      <c r="E1725" s="37"/>
      <c r="F1725" s="40"/>
      <c r="G1725" s="879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59"/>
        <v/>
      </c>
      <c r="C1726" s="190"/>
      <c r="D1726" s="190"/>
      <c r="E1726" s="37"/>
      <c r="F1726" s="40"/>
      <c r="G1726" s="879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59"/>
        <v/>
      </c>
      <c r="C1727" s="190"/>
      <c r="D1727" s="190"/>
      <c r="E1727" s="37"/>
      <c r="F1727" s="188"/>
      <c r="G1727" s="879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59"/>
        <v/>
      </c>
      <c r="C1728" s="190"/>
      <c r="D1728" s="190"/>
      <c r="E1728" s="37"/>
      <c r="F1728" s="188"/>
      <c r="G1728" s="879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59"/>
        <v/>
      </c>
      <c r="C1729" s="190"/>
      <c r="D1729" s="190"/>
      <c r="E1729" s="37"/>
      <c r="F1729" s="188"/>
      <c r="G1729" s="879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59"/>
        <v/>
      </c>
      <c r="C1730" s="190"/>
      <c r="D1730" s="190"/>
      <c r="E1730" s="37"/>
      <c r="F1730" s="188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59"/>
        <v/>
      </c>
      <c r="C1731" s="190"/>
      <c r="D1731" s="190"/>
      <c r="E1731" s="37"/>
      <c r="F1731" s="40"/>
      <c r="G1731" s="879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59"/>
        <v/>
      </c>
      <c r="C1732" s="190"/>
      <c r="D1732" s="190"/>
      <c r="E1732" s="37"/>
      <c r="F1732" s="188"/>
      <c r="G1732" s="879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59"/>
        <v/>
      </c>
      <c r="C1733" s="190"/>
      <c r="D1733" s="190"/>
      <c r="E1733" s="37"/>
      <c r="F1733" s="188"/>
      <c r="G1733" s="879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59"/>
        <v/>
      </c>
      <c r="C1734" s="183"/>
      <c r="D1734" s="183"/>
      <c r="E1734" s="183"/>
      <c r="F1734" s="832"/>
      <c r="G1734" s="880"/>
      <c r="H1734" s="192"/>
      <c r="I1734" s="253"/>
      <c r="J1734" s="253"/>
      <c r="K1734" s="595"/>
      <c r="L1734" s="596"/>
      <c r="M1734" s="596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59"/>
        <v/>
      </c>
      <c r="C1735" s="190"/>
      <c r="D1735" s="190"/>
      <c r="E1735" s="190"/>
      <c r="F1735" s="191"/>
      <c r="G1735" s="876"/>
      <c r="H1735" s="192"/>
      <c r="I1735" s="253"/>
      <c r="J1735" s="253"/>
      <c r="K1735" s="595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59"/>
        <v/>
      </c>
      <c r="C1736" s="190"/>
      <c r="D1736" s="190"/>
      <c r="E1736" s="190"/>
      <c r="F1736" s="191"/>
      <c r="G1736" s="876"/>
      <c r="H1736" s="192"/>
      <c r="I1736" s="253"/>
      <c r="J1736" s="253"/>
      <c r="K1736" s="595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59"/>
        <v/>
      </c>
      <c r="C1737" s="190"/>
      <c r="D1737" s="190"/>
      <c r="E1737" s="37"/>
      <c r="F1737" s="40"/>
      <c r="G1737" s="879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59"/>
        <v/>
      </c>
      <c r="C1738" s="190"/>
      <c r="D1738" s="190"/>
      <c r="E1738" s="37"/>
      <c r="F1738" s="188"/>
      <c r="G1738" s="879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59"/>
        <v/>
      </c>
      <c r="C1739" s="190"/>
      <c r="D1739" s="190"/>
      <c r="E1739" s="37"/>
      <c r="F1739" s="188"/>
      <c r="G1739" s="879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59"/>
        <v/>
      </c>
      <c r="C1740" s="190"/>
      <c r="D1740" s="190"/>
      <c r="E1740" s="37"/>
      <c r="F1740" s="188"/>
      <c r="G1740" s="879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59"/>
        <v/>
      </c>
      <c r="C1741" s="190"/>
      <c r="D1741" s="190"/>
      <c r="E1741" s="37"/>
      <c r="F1741" s="188"/>
      <c r="G1741" s="879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59"/>
        <v/>
      </c>
      <c r="C1742" s="190"/>
      <c r="D1742" s="190"/>
      <c r="E1742" s="37"/>
      <c r="F1742" s="40"/>
      <c r="G1742" s="879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59"/>
        <v/>
      </c>
      <c r="C1743" s="190"/>
      <c r="D1743" s="190"/>
      <c r="E1743" s="37"/>
      <c r="F1743" s="188"/>
      <c r="G1743" s="879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59"/>
        <v/>
      </c>
      <c r="C1744" s="190"/>
      <c r="D1744" s="190"/>
      <c r="E1744" s="37"/>
      <c r="F1744" s="292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59"/>
        <v/>
      </c>
      <c r="C1745" s="190"/>
      <c r="D1745" s="37"/>
      <c r="E1745" s="190"/>
      <c r="F1745" s="292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59"/>
        <v/>
      </c>
      <c r="C1746" s="190"/>
      <c r="D1746" s="37"/>
      <c r="E1746" s="190"/>
      <c r="F1746" s="191"/>
      <c r="G1746" s="876"/>
      <c r="H1746" s="192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59"/>
        <v/>
      </c>
      <c r="C1747" s="190"/>
      <c r="D1747" s="190"/>
      <c r="E1747" s="37"/>
      <c r="F1747" s="40"/>
      <c r="G1747" s="879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59"/>
        <v/>
      </c>
      <c r="C1748" s="190"/>
      <c r="D1748" s="190"/>
      <c r="E1748" s="37"/>
      <c r="F1748" s="292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59"/>
        <v/>
      </c>
      <c r="C1749" s="190"/>
      <c r="D1749" s="190"/>
      <c r="E1749" s="37"/>
      <c r="F1749" s="188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59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59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59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59"/>
        <v/>
      </c>
      <c r="C1753" s="190"/>
      <c r="D1753" s="190"/>
      <c r="E1753" s="37"/>
      <c r="F1753" s="188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59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59"/>
        <v/>
      </c>
      <c r="C1755" s="190"/>
      <c r="D1755" s="190"/>
      <c r="E1755" s="190"/>
      <c r="F1755" s="191"/>
      <c r="G1755" s="876"/>
      <c r="H1755" s="192"/>
      <c r="I1755" s="253"/>
      <c r="J1755" s="253"/>
      <c r="K1755" s="595"/>
      <c r="L1755" s="193"/>
      <c r="M1755" s="193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59"/>
        <v/>
      </c>
      <c r="C1756" s="190"/>
      <c r="D1756" s="190"/>
      <c r="E1756" s="190"/>
      <c r="F1756" s="191"/>
      <c r="G1756" s="876"/>
      <c r="H1756" s="192"/>
      <c r="I1756" s="253"/>
      <c r="J1756" s="253"/>
      <c r="K1756" s="595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59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59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59"/>
        <v/>
      </c>
      <c r="C1759" s="190"/>
      <c r="D1759" s="190"/>
      <c r="E1759" s="190"/>
      <c r="F1759" s="191"/>
      <c r="G1759" s="876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59"/>
        <v/>
      </c>
      <c r="C1760" s="190"/>
      <c r="D1760" s="190"/>
      <c r="E1760" s="190"/>
      <c r="F1760" s="191"/>
      <c r="G1760" s="876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59"/>
        <v/>
      </c>
      <c r="C1761" s="190"/>
      <c r="D1761" s="190"/>
      <c r="E1761" s="190"/>
      <c r="F1761" s="191"/>
      <c r="G1761" s="876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59"/>
        <v/>
      </c>
      <c r="C1762" s="190"/>
      <c r="D1762" s="190"/>
      <c r="E1762" s="190"/>
      <c r="F1762" s="191"/>
      <c r="G1762" s="876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59"/>
        <v/>
      </c>
      <c r="C1763" s="190"/>
      <c r="D1763" s="190"/>
      <c r="E1763" s="190"/>
      <c r="F1763" s="191"/>
      <c r="G1763" s="876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59"/>
        <v/>
      </c>
      <c r="C1764" s="190"/>
      <c r="D1764" s="190"/>
      <c r="E1764" s="190"/>
      <c r="F1764" s="191"/>
      <c r="G1764" s="876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59"/>
        <v/>
      </c>
      <c r="C1765" s="190"/>
      <c r="D1765" s="190"/>
      <c r="E1765" s="190"/>
      <c r="F1765" s="191"/>
      <c r="G1765" s="876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59"/>
        <v/>
      </c>
      <c r="C1766" s="190"/>
      <c r="D1766" s="190"/>
      <c r="E1766" s="190"/>
      <c r="F1766" s="191"/>
      <c r="G1766" s="876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59"/>
        <v/>
      </c>
      <c r="C1767" s="190"/>
      <c r="D1767" s="190"/>
      <c r="E1767" s="190"/>
      <c r="F1767" s="191"/>
      <c r="G1767" s="876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59"/>
        <v/>
      </c>
      <c r="C1768" s="190"/>
      <c r="D1768" s="190"/>
      <c r="E1768" s="37"/>
      <c r="F1768" s="188"/>
      <c r="G1768" s="879"/>
      <c r="H1768" s="7"/>
      <c r="I1768" s="253"/>
      <c r="J1768" s="253"/>
      <c r="K1768" s="595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59"/>
        <v/>
      </c>
      <c r="C1769" s="190"/>
      <c r="D1769" s="190"/>
      <c r="E1769" s="37"/>
      <c r="F1769" s="40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59"/>
        <v/>
      </c>
      <c r="C1770" s="190"/>
      <c r="D1770" s="190"/>
      <c r="E1770" s="37"/>
      <c r="F1770" s="40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59"/>
        <v/>
      </c>
      <c r="C1771" s="190"/>
      <c r="D1771" s="190"/>
      <c r="E1771" s="37"/>
      <c r="F1771" s="40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59"/>
        <v/>
      </c>
      <c r="C1772" s="190"/>
      <c r="D1772" s="190"/>
      <c r="E1772" s="37"/>
      <c r="F1772" s="188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59"/>
        <v/>
      </c>
      <c r="C1773" s="190"/>
      <c r="D1773" s="190"/>
      <c r="E1773" s="37"/>
      <c r="F1773" s="40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59"/>
        <v/>
      </c>
      <c r="C1774" s="190"/>
      <c r="D1774" s="190"/>
      <c r="E1774" s="37"/>
      <c r="F1774" s="188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59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59"/>
        <v/>
      </c>
      <c r="C1776" s="190"/>
      <c r="D1776" s="190"/>
      <c r="E1776" s="37"/>
      <c r="F1776" s="40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59"/>
        <v/>
      </c>
      <c r="C1777" s="190"/>
      <c r="D1777" s="190"/>
      <c r="E1777" s="37"/>
      <c r="F1777" s="40"/>
      <c r="G1777" s="879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59"/>
        <v/>
      </c>
      <c r="C1778" s="190"/>
      <c r="D1778" s="37"/>
      <c r="E1778" s="190"/>
      <c r="F1778" s="292"/>
      <c r="G1778" s="879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59"/>
        <v/>
      </c>
      <c r="C1779" s="190"/>
      <c r="D1779" s="37"/>
      <c r="E1779" s="190"/>
      <c r="F1779" s="292"/>
      <c r="G1779" s="879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59"/>
        <v/>
      </c>
      <c r="C1780" s="190"/>
      <c r="D1780" s="37"/>
      <c r="E1780" s="190"/>
      <c r="F1780" s="292"/>
      <c r="G1780" s="879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59"/>
        <v/>
      </c>
      <c r="C1781" s="190"/>
      <c r="D1781" s="37"/>
      <c r="E1781" s="190"/>
      <c r="F1781" s="292"/>
      <c r="G1781" s="879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59"/>
        <v/>
      </c>
      <c r="C1782" s="190"/>
      <c r="D1782" s="37"/>
      <c r="E1782" s="190"/>
      <c r="F1782" s="292"/>
      <c r="G1782" s="879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ref="B1783:B1846" si="60">IF(C1783&lt;&gt;"",MONTH(C1783),"")</f>
        <v/>
      </c>
      <c r="C1783" s="190"/>
      <c r="D1783" s="37"/>
      <c r="E1783" s="190"/>
      <c r="F1783" s="292"/>
      <c r="G1783" s="879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60"/>
        <v/>
      </c>
      <c r="C1784" s="190"/>
      <c r="D1784" s="37"/>
      <c r="E1784" s="37"/>
      <c r="F1784" s="292"/>
      <c r="G1784" s="879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60"/>
        <v/>
      </c>
      <c r="C1785" s="190"/>
      <c r="D1785" s="37"/>
      <c r="E1785" s="37"/>
      <c r="F1785" s="292"/>
      <c r="G1785" s="879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60"/>
        <v/>
      </c>
      <c r="C1786" s="190"/>
      <c r="D1786" s="37"/>
      <c r="E1786" s="37"/>
      <c r="F1786" s="292"/>
      <c r="G1786" s="879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60"/>
        <v/>
      </c>
      <c r="C1787" s="190"/>
      <c r="D1787" s="37"/>
      <c r="E1787" s="37"/>
      <c r="F1787" s="292"/>
      <c r="G1787" s="879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60"/>
        <v/>
      </c>
      <c r="C1788" s="190"/>
      <c r="D1788" s="37"/>
      <c r="E1788" s="37"/>
      <c r="F1788" s="292"/>
      <c r="G1788" s="879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60"/>
        <v/>
      </c>
      <c r="C1789" s="190"/>
      <c r="D1789" s="37"/>
      <c r="E1789" s="37"/>
      <c r="F1789" s="292"/>
      <c r="G1789" s="879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60"/>
        <v/>
      </c>
      <c r="C1790" s="190"/>
      <c r="D1790" s="37"/>
      <c r="E1790" s="190"/>
      <c r="F1790" s="191"/>
      <c r="G1790" s="876"/>
      <c r="H1790" s="192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60"/>
        <v/>
      </c>
      <c r="C1791" s="190"/>
      <c r="D1791" s="37"/>
      <c r="E1791" s="190"/>
      <c r="F1791" s="191"/>
      <c r="G1791" s="876"/>
      <c r="H1791" s="192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60"/>
        <v/>
      </c>
      <c r="C1792" s="190"/>
      <c r="D1792" s="37"/>
      <c r="E1792" s="190"/>
      <c r="F1792" s="191"/>
      <c r="G1792" s="876"/>
      <c r="H1792" s="192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60"/>
        <v/>
      </c>
      <c r="C1793" s="190"/>
      <c r="D1793" s="37"/>
      <c r="E1793" s="190"/>
      <c r="F1793" s="191"/>
      <c r="G1793" s="876"/>
      <c r="H1793" s="192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60"/>
        <v/>
      </c>
      <c r="C1794" s="190"/>
      <c r="D1794" s="37"/>
      <c r="E1794" s="190"/>
      <c r="F1794" s="191"/>
      <c r="G1794" s="876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60"/>
        <v/>
      </c>
      <c r="C1795" s="190"/>
      <c r="D1795" s="37"/>
      <c r="E1795" s="190"/>
      <c r="F1795" s="191"/>
      <c r="G1795" s="876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60"/>
        <v/>
      </c>
      <c r="C1796" s="190"/>
      <c r="D1796" s="37"/>
      <c r="E1796" s="37"/>
      <c r="F1796" s="191"/>
      <c r="G1796" s="876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60"/>
        <v/>
      </c>
      <c r="C1797" s="190"/>
      <c r="D1797" s="37"/>
      <c r="E1797" s="37"/>
      <c r="F1797" s="191"/>
      <c r="G1797" s="876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60"/>
        <v/>
      </c>
      <c r="C1798" s="190"/>
      <c r="D1798" s="37"/>
      <c r="E1798" s="37"/>
      <c r="F1798" s="191"/>
      <c r="G1798" s="876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60"/>
        <v/>
      </c>
      <c r="C1799" s="190"/>
      <c r="D1799" s="37"/>
      <c r="E1799" s="37"/>
      <c r="F1799" s="191"/>
      <c r="G1799" s="876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60"/>
        <v/>
      </c>
      <c r="C1800" s="190"/>
      <c r="D1800" s="37"/>
      <c r="E1800" s="37"/>
      <c r="F1800" s="828"/>
      <c r="G1800" s="876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60"/>
        <v/>
      </c>
      <c r="C1801" s="190"/>
      <c r="D1801" s="37"/>
      <c r="E1801" s="37"/>
      <c r="F1801" s="191"/>
      <c r="G1801" s="876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60"/>
        <v/>
      </c>
      <c r="C1802" s="183"/>
      <c r="D1802" s="183"/>
      <c r="E1802" s="183"/>
      <c r="F1802" s="188"/>
      <c r="G1802" s="880"/>
      <c r="H1802" s="192"/>
      <c r="I1802" s="253"/>
      <c r="J1802" s="253"/>
      <c r="K1802" s="595"/>
      <c r="L1802" s="596"/>
      <c r="M1802" s="596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60"/>
        <v/>
      </c>
      <c r="C1803" s="183"/>
      <c r="D1803" s="183"/>
      <c r="E1803" s="183"/>
      <c r="F1803" s="188"/>
      <c r="G1803" s="880"/>
      <c r="H1803" s="7"/>
      <c r="I1803" s="253"/>
      <c r="J1803" s="253"/>
      <c r="K1803" s="595"/>
      <c r="L1803" s="596"/>
      <c r="M1803" s="596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60"/>
        <v/>
      </c>
      <c r="C1804" s="183"/>
      <c r="D1804" s="183"/>
      <c r="E1804" s="183"/>
      <c r="F1804" s="188"/>
      <c r="G1804" s="880"/>
      <c r="H1804" s="7"/>
      <c r="I1804" s="253"/>
      <c r="J1804" s="253"/>
      <c r="K1804" s="595"/>
      <c r="L1804" s="596"/>
      <c r="M1804" s="596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60"/>
        <v/>
      </c>
      <c r="C1805" s="183"/>
      <c r="D1805" s="183"/>
      <c r="E1805" s="183"/>
      <c r="F1805" s="188"/>
      <c r="G1805" s="880"/>
      <c r="H1805" s="7"/>
      <c r="I1805" s="253"/>
      <c r="J1805" s="253"/>
      <c r="K1805" s="595"/>
      <c r="L1805" s="596"/>
      <c r="M1805" s="5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60"/>
        <v/>
      </c>
      <c r="C1806" s="183"/>
      <c r="D1806" s="183"/>
      <c r="E1806" s="183"/>
      <c r="F1806" s="188"/>
      <c r="G1806" s="880"/>
      <c r="H1806" s="7"/>
      <c r="I1806" s="253"/>
      <c r="J1806" s="253"/>
      <c r="K1806" s="595"/>
      <c r="L1806" s="596"/>
      <c r="M1806" s="596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60"/>
        <v/>
      </c>
      <c r="C1807" s="183"/>
      <c r="D1807" s="183"/>
      <c r="E1807" s="183"/>
      <c r="F1807" s="188"/>
      <c r="G1807" s="880"/>
      <c r="H1807" s="7"/>
      <c r="I1807" s="253"/>
      <c r="J1807" s="253"/>
      <c r="K1807" s="595"/>
      <c r="L1807" s="596"/>
      <c r="M1807" s="596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60"/>
        <v/>
      </c>
      <c r="C1808" s="190"/>
      <c r="D1808" s="190"/>
      <c r="E1808" s="190"/>
      <c r="F1808" s="191"/>
      <c r="G1808" s="876"/>
      <c r="H1808" s="7"/>
      <c r="I1808" s="253"/>
      <c r="J1808" s="253"/>
      <c r="K1808" s="595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60"/>
        <v/>
      </c>
      <c r="C1809" s="190"/>
      <c r="D1809" s="190"/>
      <c r="E1809" s="190"/>
      <c r="F1809" s="191"/>
      <c r="G1809" s="876"/>
      <c r="H1809" s="7"/>
      <c r="I1809" s="253"/>
      <c r="J1809" s="253"/>
      <c r="K1809" s="38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60"/>
        <v/>
      </c>
      <c r="C1810" s="190"/>
      <c r="D1810" s="190"/>
      <c r="E1810" s="190"/>
      <c r="F1810" s="191"/>
      <c r="G1810" s="876"/>
      <c r="H1810" s="7"/>
      <c r="I1810" s="253"/>
      <c r="J1810" s="253"/>
      <c r="K1810" s="595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60"/>
        <v/>
      </c>
      <c r="C1811" s="190"/>
      <c r="D1811" s="190"/>
      <c r="E1811" s="190"/>
      <c r="F1811" s="191"/>
      <c r="G1811" s="876"/>
      <c r="H1811" s="7"/>
      <c r="I1811" s="253"/>
      <c r="J1811" s="253"/>
      <c r="K1811" s="38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60"/>
        <v/>
      </c>
      <c r="C1812" s="190"/>
      <c r="D1812" s="190"/>
      <c r="E1812" s="190"/>
      <c r="F1812" s="191"/>
      <c r="G1812" s="876"/>
      <c r="H1812" s="192"/>
      <c r="I1812" s="253"/>
      <c r="J1812" s="253"/>
      <c r="K1812" s="38"/>
      <c r="L1812" s="193"/>
      <c r="M1812" s="596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60"/>
        <v/>
      </c>
      <c r="C1813" s="190"/>
      <c r="D1813" s="190"/>
      <c r="E1813" s="190"/>
      <c r="F1813" s="191"/>
      <c r="G1813" s="876"/>
      <c r="H1813" s="192"/>
      <c r="I1813" s="253"/>
      <c r="J1813" s="253"/>
      <c r="K1813" s="595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60"/>
        <v/>
      </c>
      <c r="C1814" s="190"/>
      <c r="D1814" s="190"/>
      <c r="E1814" s="190"/>
      <c r="F1814" s="191"/>
      <c r="G1814" s="876"/>
      <c r="H1814" s="192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60"/>
        <v/>
      </c>
      <c r="C1815" s="190"/>
      <c r="D1815" s="190"/>
      <c r="E1815" s="190"/>
      <c r="F1815" s="191"/>
      <c r="G1815" s="876"/>
      <c r="H1815" s="192"/>
      <c r="I1815" s="253"/>
      <c r="J1815" s="253"/>
      <c r="K1815" s="595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60"/>
        <v/>
      </c>
      <c r="C1816" s="190"/>
      <c r="D1816" s="190"/>
      <c r="E1816" s="190"/>
      <c r="F1816" s="191"/>
      <c r="G1816" s="876"/>
      <c r="H1816" s="192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60"/>
        <v/>
      </c>
      <c r="C1817" s="190"/>
      <c r="D1817" s="190"/>
      <c r="E1817" s="190"/>
      <c r="F1817" s="191"/>
      <c r="G1817" s="876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60"/>
        <v/>
      </c>
      <c r="C1818" s="190"/>
      <c r="D1818" s="190"/>
      <c r="E1818" s="190"/>
      <c r="F1818" s="191"/>
      <c r="G1818" s="876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60"/>
        <v/>
      </c>
      <c r="C1819" s="190"/>
      <c r="D1819" s="190"/>
      <c r="E1819" s="190"/>
      <c r="F1819" s="191"/>
      <c r="G1819" s="876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60"/>
        <v/>
      </c>
      <c r="C1820" s="190"/>
      <c r="D1820" s="190"/>
      <c r="E1820" s="190"/>
      <c r="F1820" s="191"/>
      <c r="G1820" s="876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60"/>
        <v/>
      </c>
      <c r="C1821" s="190"/>
      <c r="D1821" s="190"/>
      <c r="E1821" s="190"/>
      <c r="F1821" s="191"/>
      <c r="G1821" s="876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60"/>
        <v/>
      </c>
      <c r="C1822" s="190"/>
      <c r="D1822" s="190"/>
      <c r="E1822" s="190"/>
      <c r="F1822" s="191"/>
      <c r="G1822" s="876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60"/>
        <v/>
      </c>
      <c r="C1823" s="190"/>
      <c r="D1823" s="190"/>
      <c r="E1823" s="190"/>
      <c r="F1823" s="191"/>
      <c r="G1823" s="876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60"/>
        <v/>
      </c>
      <c r="C1824" s="190"/>
      <c r="D1824" s="190"/>
      <c r="E1824" s="190"/>
      <c r="F1824" s="191"/>
      <c r="G1824" s="876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60"/>
        <v/>
      </c>
      <c r="C1825" s="190"/>
      <c r="D1825" s="190"/>
      <c r="E1825" s="190"/>
      <c r="F1825" s="191"/>
      <c r="G1825" s="876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60"/>
        <v/>
      </c>
      <c r="C1826" s="190"/>
      <c r="D1826" s="190"/>
      <c r="E1826" s="190"/>
      <c r="F1826" s="191"/>
      <c r="G1826" s="876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60"/>
        <v/>
      </c>
      <c r="C1827" s="190"/>
      <c r="D1827" s="190"/>
      <c r="E1827" s="190"/>
      <c r="F1827" s="191"/>
      <c r="G1827" s="876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60"/>
        <v/>
      </c>
      <c r="C1828" s="190"/>
      <c r="D1828" s="190"/>
      <c r="E1828" s="37"/>
      <c r="F1828" s="40"/>
      <c r="G1828" s="879"/>
      <c r="H1828" s="7"/>
      <c r="I1828" s="253"/>
      <c r="J1828" s="253"/>
      <c r="K1828" s="595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60"/>
        <v/>
      </c>
      <c r="C1829" s="190"/>
      <c r="D1829" s="190"/>
      <c r="E1829" s="37"/>
      <c r="F1829" s="40"/>
      <c r="G1829" s="879"/>
      <c r="H1829" s="7"/>
      <c r="I1829" s="253"/>
      <c r="J1829" s="253"/>
      <c r="K1829" s="595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60"/>
        <v/>
      </c>
      <c r="C1830" s="190"/>
      <c r="D1830" s="37"/>
      <c r="E1830" s="37"/>
      <c r="F1830" s="292"/>
      <c r="G1830" s="879"/>
      <c r="H1830" s="7"/>
      <c r="I1830" s="253"/>
      <c r="J1830" s="253"/>
      <c r="K1830" s="595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60"/>
        <v/>
      </c>
      <c r="C1831" s="190"/>
      <c r="D1831" s="37"/>
      <c r="E1831" s="37"/>
      <c r="F1831" s="292"/>
      <c r="G1831" s="879"/>
      <c r="H1831" s="7"/>
      <c r="I1831" s="253"/>
      <c r="J1831" s="253"/>
      <c r="K1831" s="595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60"/>
        <v/>
      </c>
      <c r="C1832" s="190"/>
      <c r="D1832" s="37"/>
      <c r="E1832" s="37"/>
      <c r="F1832" s="292"/>
      <c r="G1832" s="879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60"/>
        <v/>
      </c>
      <c r="C1833" s="190"/>
      <c r="D1833" s="37"/>
      <c r="E1833" s="37"/>
      <c r="F1833" s="292"/>
      <c r="G1833" s="879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60"/>
        <v/>
      </c>
      <c r="C1834" s="190"/>
      <c r="D1834" s="37"/>
      <c r="E1834" s="37"/>
      <c r="F1834" s="292"/>
      <c r="G1834" s="879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60"/>
        <v/>
      </c>
      <c r="C1835" s="190"/>
      <c r="D1835" s="37"/>
      <c r="E1835" s="37"/>
      <c r="F1835" s="292"/>
      <c r="G1835" s="879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60"/>
        <v/>
      </c>
      <c r="C1836" s="190"/>
      <c r="D1836" s="37"/>
      <c r="E1836" s="37"/>
      <c r="F1836" s="292"/>
      <c r="G1836" s="879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60"/>
        <v/>
      </c>
      <c r="C1837" s="190"/>
      <c r="D1837" s="37"/>
      <c r="E1837" s="37"/>
      <c r="F1837" s="292"/>
      <c r="G1837" s="879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60"/>
        <v/>
      </c>
      <c r="C1838" s="190"/>
      <c r="D1838" s="37"/>
      <c r="E1838" s="37"/>
      <c r="F1838" s="292"/>
      <c r="G1838" s="879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60"/>
        <v/>
      </c>
      <c r="C1839" s="190"/>
      <c r="D1839" s="37"/>
      <c r="E1839" s="37"/>
      <c r="F1839" s="292"/>
      <c r="G1839" s="879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60"/>
        <v/>
      </c>
      <c r="C1840" s="190"/>
      <c r="D1840" s="37"/>
      <c r="E1840" s="37"/>
      <c r="F1840" s="292"/>
      <c r="G1840" s="879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60"/>
        <v/>
      </c>
      <c r="C1841" s="190"/>
      <c r="D1841" s="37"/>
      <c r="E1841" s="37"/>
      <c r="F1841" s="292"/>
      <c r="G1841" s="879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60"/>
        <v/>
      </c>
      <c r="C1842" s="190"/>
      <c r="D1842" s="37"/>
      <c r="E1842" s="37"/>
      <c r="F1842" s="292"/>
      <c r="G1842" s="879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60"/>
        <v/>
      </c>
      <c r="C1843" s="190"/>
      <c r="D1843" s="37"/>
      <c r="E1843" s="37"/>
      <c r="F1843" s="292"/>
      <c r="G1843" s="879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60"/>
        <v/>
      </c>
      <c r="C1844" s="190"/>
      <c r="D1844" s="37"/>
      <c r="E1844" s="37"/>
      <c r="F1844" s="191"/>
      <c r="G1844" s="876"/>
      <c r="H1844" s="192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60"/>
        <v/>
      </c>
      <c r="C1845" s="190"/>
      <c r="D1845" s="37"/>
      <c r="E1845" s="37"/>
      <c r="F1845" s="191"/>
      <c r="G1845" s="876"/>
      <c r="H1845" s="192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60"/>
        <v/>
      </c>
      <c r="C1846" s="190"/>
      <c r="D1846" s="37"/>
      <c r="E1846" s="37"/>
      <c r="F1846" s="191"/>
      <c r="G1846" s="876"/>
      <c r="H1846" s="192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ref="B1847:B1910" si="61">IF(C1847&lt;&gt;"",MONTH(C1847),"")</f>
        <v/>
      </c>
      <c r="C1847" s="190"/>
      <c r="D1847" s="37"/>
      <c r="E1847" s="37"/>
      <c r="F1847" s="191"/>
      <c r="G1847" s="876"/>
      <c r="H1847" s="192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61"/>
        <v/>
      </c>
      <c r="C1848" s="190"/>
      <c r="D1848" s="37"/>
      <c r="E1848" s="37"/>
      <c r="F1848" s="191"/>
      <c r="G1848" s="876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61"/>
        <v/>
      </c>
      <c r="C1849" s="190"/>
      <c r="D1849" s="37"/>
      <c r="E1849" s="37"/>
      <c r="F1849" s="191"/>
      <c r="G1849" s="876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61"/>
        <v/>
      </c>
      <c r="C1850" s="190"/>
      <c r="D1850" s="37"/>
      <c r="E1850" s="37"/>
      <c r="F1850" s="191"/>
      <c r="G1850" s="876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61"/>
        <v/>
      </c>
      <c r="C1851" s="190"/>
      <c r="D1851" s="37"/>
      <c r="E1851" s="37"/>
      <c r="F1851" s="191"/>
      <c r="G1851" s="876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61"/>
        <v/>
      </c>
      <c r="C1852" s="190"/>
      <c r="D1852" s="37"/>
      <c r="E1852" s="37"/>
      <c r="F1852" s="191"/>
      <c r="G1852" s="876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61"/>
        <v/>
      </c>
      <c r="C1853" s="190"/>
      <c r="D1853" s="37"/>
      <c r="E1853" s="37"/>
      <c r="F1853" s="191"/>
      <c r="G1853" s="876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61"/>
        <v/>
      </c>
      <c r="C1854" s="190"/>
      <c r="D1854" s="37"/>
      <c r="E1854" s="37"/>
      <c r="F1854" s="191"/>
      <c r="G1854" s="876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61"/>
        <v/>
      </c>
      <c r="C1855" s="190"/>
      <c r="D1855" s="37"/>
      <c r="E1855" s="37"/>
      <c r="F1855" s="191"/>
      <c r="G1855" s="876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61"/>
        <v/>
      </c>
      <c r="C1856" s="190"/>
      <c r="D1856" s="37"/>
      <c r="E1856" s="37"/>
      <c r="F1856" s="191"/>
      <c r="G1856" s="876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61"/>
        <v/>
      </c>
      <c r="C1857" s="190"/>
      <c r="D1857" s="37"/>
      <c r="E1857" s="37"/>
      <c r="F1857" s="191"/>
      <c r="G1857" s="876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61"/>
        <v/>
      </c>
      <c r="C1858" s="190"/>
      <c r="D1858" s="190"/>
      <c r="E1858" s="190"/>
      <c r="F1858" s="191"/>
      <c r="G1858" s="876"/>
      <c r="H1858" s="192"/>
      <c r="I1858" s="253"/>
      <c r="J1858" s="253"/>
      <c r="K1858" s="595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61"/>
        <v/>
      </c>
      <c r="C1859" s="190"/>
      <c r="D1859" s="190"/>
      <c r="E1859" s="190"/>
      <c r="F1859" s="191"/>
      <c r="G1859" s="876"/>
      <c r="H1859" s="192"/>
      <c r="I1859" s="253"/>
      <c r="J1859" s="253"/>
      <c r="K1859" s="595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61"/>
        <v/>
      </c>
      <c r="C1860" s="190"/>
      <c r="D1860" s="190"/>
      <c r="E1860" s="190"/>
      <c r="F1860" s="191"/>
      <c r="G1860" s="876"/>
      <c r="H1860" s="192"/>
      <c r="I1860" s="253"/>
      <c r="J1860" s="253"/>
      <c r="K1860" s="595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61"/>
        <v/>
      </c>
      <c r="C1861" s="190"/>
      <c r="D1861" s="190"/>
      <c r="E1861" s="190"/>
      <c r="F1861" s="191"/>
      <c r="G1861" s="876"/>
      <c r="H1861" s="192"/>
      <c r="I1861" s="253"/>
      <c r="J1861" s="253"/>
      <c r="K1861" s="595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61"/>
        <v/>
      </c>
      <c r="C1862" s="190"/>
      <c r="D1862" s="190"/>
      <c r="E1862" s="190"/>
      <c r="F1862" s="191"/>
      <c r="G1862" s="876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61"/>
        <v/>
      </c>
      <c r="C1863" s="190"/>
      <c r="D1863" s="190"/>
      <c r="E1863" s="190"/>
      <c r="F1863" s="191"/>
      <c r="G1863" s="876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61"/>
        <v/>
      </c>
      <c r="C1864" s="190"/>
      <c r="D1864" s="190"/>
      <c r="E1864" s="190"/>
      <c r="F1864" s="191"/>
      <c r="G1864" s="876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61"/>
        <v/>
      </c>
      <c r="C1865" s="190"/>
      <c r="D1865" s="190"/>
      <c r="E1865" s="190"/>
      <c r="F1865" s="191"/>
      <c r="G1865" s="876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61"/>
        <v/>
      </c>
      <c r="C1866" s="190"/>
      <c r="D1866" s="190"/>
      <c r="E1866" s="190"/>
      <c r="F1866" s="191"/>
      <c r="G1866" s="876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61"/>
        <v/>
      </c>
      <c r="C1867" s="190"/>
      <c r="D1867" s="190"/>
      <c r="E1867" s="190"/>
      <c r="F1867" s="191"/>
      <c r="G1867" s="876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61"/>
        <v/>
      </c>
      <c r="C1868" s="190"/>
      <c r="D1868" s="190"/>
      <c r="E1868" s="190"/>
      <c r="F1868" s="191"/>
      <c r="G1868" s="876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61"/>
        <v/>
      </c>
      <c r="C1869" s="190"/>
      <c r="D1869" s="37"/>
      <c r="E1869" s="37"/>
      <c r="F1869" s="292"/>
      <c r="G1869" s="879"/>
      <c r="H1869" s="7"/>
      <c r="I1869" s="253"/>
      <c r="J1869" s="253"/>
      <c r="K1869" s="5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61"/>
        <v/>
      </c>
      <c r="C1870" s="190"/>
      <c r="D1870" s="37"/>
      <c r="E1870" s="37"/>
      <c r="F1870" s="292"/>
      <c r="G1870" s="879"/>
      <c r="H1870" s="7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61"/>
        <v/>
      </c>
      <c r="C1871" s="190"/>
      <c r="D1871" s="37"/>
      <c r="E1871" s="37"/>
      <c r="F1871" s="292"/>
      <c r="G1871" s="879"/>
      <c r="H1871" s="7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61"/>
        <v/>
      </c>
      <c r="C1872" s="190"/>
      <c r="D1872" s="37"/>
      <c r="E1872" s="37"/>
      <c r="F1872" s="292"/>
      <c r="G1872" s="879"/>
      <c r="H1872" s="7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61"/>
        <v/>
      </c>
      <c r="C1873" s="190"/>
      <c r="D1873" s="37"/>
      <c r="E1873" s="37"/>
      <c r="F1873" s="191"/>
      <c r="G1873" s="879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61"/>
        <v/>
      </c>
      <c r="C1874" s="190"/>
      <c r="D1874" s="37"/>
      <c r="E1874" s="37"/>
      <c r="F1874" s="292"/>
      <c r="G1874" s="879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61"/>
        <v/>
      </c>
      <c r="C1875" s="190"/>
      <c r="D1875" s="37"/>
      <c r="E1875" s="37"/>
      <c r="F1875" s="292"/>
      <c r="G1875" s="879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61"/>
        <v/>
      </c>
      <c r="C1876" s="190"/>
      <c r="D1876" s="37"/>
      <c r="E1876" s="37"/>
      <c r="F1876" s="292"/>
      <c r="G1876" s="879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61"/>
        <v/>
      </c>
      <c r="C1877" s="190"/>
      <c r="D1877" s="37"/>
      <c r="E1877" s="37"/>
      <c r="F1877" s="292"/>
      <c r="G1877" s="879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61"/>
        <v/>
      </c>
      <c r="C1878" s="190"/>
      <c r="D1878" s="37"/>
      <c r="E1878" s="37"/>
      <c r="F1878" s="292"/>
      <c r="G1878" s="879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61"/>
        <v/>
      </c>
      <c r="C1879" s="190"/>
      <c r="D1879" s="37"/>
      <c r="E1879" s="37"/>
      <c r="F1879" s="191"/>
      <c r="G1879" s="876"/>
      <c r="H1879" s="192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61"/>
        <v/>
      </c>
      <c r="C1880" s="190"/>
      <c r="D1880" s="37"/>
      <c r="E1880" s="37"/>
      <c r="F1880" s="191"/>
      <c r="G1880" s="876"/>
      <c r="H1880" s="192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61"/>
        <v/>
      </c>
      <c r="C1881" s="190"/>
      <c r="D1881" s="37"/>
      <c r="E1881" s="37"/>
      <c r="F1881" s="191"/>
      <c r="G1881" s="876"/>
      <c r="H1881" s="192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61"/>
        <v/>
      </c>
      <c r="C1882" s="190"/>
      <c r="D1882" s="37"/>
      <c r="E1882" s="37"/>
      <c r="F1882" s="191"/>
      <c r="G1882" s="876"/>
      <c r="H1882" s="192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61"/>
        <v/>
      </c>
      <c r="C1883" s="190"/>
      <c r="D1883" s="37"/>
      <c r="E1883" s="37"/>
      <c r="F1883" s="191"/>
      <c r="G1883" s="876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61"/>
        <v/>
      </c>
      <c r="C1884" s="190"/>
      <c r="D1884" s="37"/>
      <c r="E1884" s="37"/>
      <c r="F1884" s="191"/>
      <c r="G1884" s="876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61"/>
        <v/>
      </c>
      <c r="C1885" s="190"/>
      <c r="D1885" s="37"/>
      <c r="E1885" s="37"/>
      <c r="F1885" s="191"/>
      <c r="G1885" s="876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61"/>
        <v/>
      </c>
      <c r="C1886" s="190"/>
      <c r="D1886" s="37"/>
      <c r="E1886" s="37"/>
      <c r="F1886" s="191"/>
      <c r="G1886" s="876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61"/>
        <v/>
      </c>
      <c r="C1887" s="190"/>
      <c r="D1887" s="37"/>
      <c r="E1887" s="37"/>
      <c r="F1887" s="191"/>
      <c r="G1887" s="876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61"/>
        <v/>
      </c>
      <c r="C1888" s="190"/>
      <c r="D1888" s="37"/>
      <c r="E1888" s="37"/>
      <c r="F1888" s="191"/>
      <c r="G1888" s="876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61"/>
        <v/>
      </c>
      <c r="C1889" s="190"/>
      <c r="D1889" s="190"/>
      <c r="E1889" s="190"/>
      <c r="F1889" s="191"/>
      <c r="G1889" s="876"/>
      <c r="H1889" s="7"/>
      <c r="I1889" s="253"/>
      <c r="J1889" s="253"/>
      <c r="K1889" s="595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61"/>
        <v/>
      </c>
      <c r="C1890" s="190"/>
      <c r="D1890" s="190"/>
      <c r="E1890" s="190"/>
      <c r="F1890" s="191"/>
      <c r="G1890" s="876"/>
      <c r="H1890" s="7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61"/>
        <v/>
      </c>
      <c r="C1891" s="190"/>
      <c r="D1891" s="190"/>
      <c r="E1891" s="190"/>
      <c r="F1891" s="191"/>
      <c r="G1891" s="876"/>
      <c r="H1891" s="7"/>
      <c r="I1891" s="253"/>
      <c r="J1891" s="253"/>
      <c r="K1891" s="595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61"/>
        <v/>
      </c>
      <c r="C1892" s="190"/>
      <c r="D1892" s="190"/>
      <c r="E1892" s="190"/>
      <c r="F1892" s="191"/>
      <c r="G1892" s="876"/>
      <c r="H1892" s="7"/>
      <c r="I1892" s="253"/>
      <c r="J1892" s="253"/>
      <c r="K1892" s="595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61"/>
        <v/>
      </c>
      <c r="C1893" s="190"/>
      <c r="D1893" s="190"/>
      <c r="E1893" s="190"/>
      <c r="F1893" s="191"/>
      <c r="G1893" s="876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61"/>
        <v/>
      </c>
      <c r="C1894" s="190"/>
      <c r="D1894" s="190"/>
      <c r="E1894" s="190"/>
      <c r="F1894" s="191"/>
      <c r="G1894" s="876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61"/>
        <v/>
      </c>
      <c r="C1895" s="190"/>
      <c r="D1895" s="190"/>
      <c r="E1895" s="190"/>
      <c r="F1895" s="191"/>
      <c r="G1895" s="876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61"/>
        <v/>
      </c>
      <c r="C1896" s="190"/>
      <c r="D1896" s="190"/>
      <c r="E1896" s="190"/>
      <c r="F1896" s="191"/>
      <c r="G1896" s="876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61"/>
        <v/>
      </c>
      <c r="C1897" s="190"/>
      <c r="D1897" s="190"/>
      <c r="E1897" s="190"/>
      <c r="F1897" s="191"/>
      <c r="G1897" s="876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61"/>
        <v/>
      </c>
      <c r="C1898" s="190"/>
      <c r="D1898" s="37"/>
      <c r="E1898" s="37"/>
      <c r="F1898" s="292"/>
      <c r="G1898" s="879"/>
      <c r="H1898" s="7"/>
      <c r="I1898" s="253"/>
      <c r="J1898" s="253"/>
      <c r="K1898" s="595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61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61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61"/>
        <v/>
      </c>
      <c r="C1901" s="190"/>
      <c r="D1901" s="37"/>
      <c r="E1901" s="37"/>
      <c r="F1901" s="292"/>
      <c r="G1901" s="879"/>
      <c r="H1901" s="7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61"/>
        <v/>
      </c>
      <c r="C1902" s="190"/>
      <c r="D1902" s="37"/>
      <c r="E1902" s="37"/>
      <c r="F1902" s="292"/>
      <c r="G1902" s="879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61"/>
        <v/>
      </c>
      <c r="C1903" s="190"/>
      <c r="D1903" s="37"/>
      <c r="E1903" s="37"/>
      <c r="F1903" s="292"/>
      <c r="G1903" s="879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61"/>
        <v/>
      </c>
      <c r="C1904" s="190"/>
      <c r="D1904" s="37"/>
      <c r="E1904" s="37"/>
      <c r="F1904" s="292"/>
      <c r="G1904" s="879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61"/>
        <v/>
      </c>
      <c r="C1905" s="190"/>
      <c r="D1905" s="37"/>
      <c r="E1905" s="37"/>
      <c r="F1905" s="292"/>
      <c r="G1905" s="879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61"/>
        <v/>
      </c>
      <c r="C1906" s="190"/>
      <c r="D1906" s="37"/>
      <c r="E1906" s="37"/>
      <c r="F1906" s="191"/>
      <c r="G1906" s="876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61"/>
        <v/>
      </c>
      <c r="C1907" s="190"/>
      <c r="D1907" s="37"/>
      <c r="E1907" s="37"/>
      <c r="F1907" s="191"/>
      <c r="G1907" s="876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61"/>
        <v/>
      </c>
      <c r="C1908" s="190"/>
      <c r="D1908" s="37"/>
      <c r="E1908" s="37"/>
      <c r="F1908" s="191"/>
      <c r="G1908" s="876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61"/>
        <v/>
      </c>
      <c r="C1909" s="190"/>
      <c r="D1909" s="37"/>
      <c r="E1909" s="37"/>
      <c r="F1909" s="191"/>
      <c r="G1909" s="876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61"/>
        <v/>
      </c>
      <c r="C1910" s="190"/>
      <c r="D1910" s="37"/>
      <c r="E1910" s="37"/>
      <c r="F1910" s="191"/>
      <c r="G1910" s="876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ref="B1911:B1974" si="62">IF(C1911&lt;&gt;"",MONTH(C1911),"")</f>
        <v/>
      </c>
      <c r="C1911" s="190"/>
      <c r="D1911" s="37"/>
      <c r="E1911" s="37"/>
      <c r="F1911" s="191"/>
      <c r="G1911" s="876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62"/>
        <v/>
      </c>
      <c r="C1912" s="190"/>
      <c r="D1912" s="37"/>
      <c r="E1912" s="37"/>
      <c r="F1912" s="191"/>
      <c r="G1912" s="876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62"/>
        <v/>
      </c>
      <c r="C1913" s="190"/>
      <c r="D1913" s="37"/>
      <c r="E1913" s="37"/>
      <c r="F1913" s="191"/>
      <c r="G1913" s="876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62"/>
        <v/>
      </c>
      <c r="C1914" s="190"/>
      <c r="D1914" s="190"/>
      <c r="E1914" s="190"/>
      <c r="F1914" s="191"/>
      <c r="G1914" s="876"/>
      <c r="H1914" s="192"/>
      <c r="I1914" s="253"/>
      <c r="J1914" s="253"/>
      <c r="K1914" s="595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62"/>
        <v/>
      </c>
      <c r="C1915" s="190"/>
      <c r="D1915" s="190"/>
      <c r="E1915" s="190"/>
      <c r="F1915" s="191"/>
      <c r="G1915" s="876"/>
      <c r="H1915" s="192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62"/>
        <v/>
      </c>
      <c r="C1916" s="190"/>
      <c r="D1916" s="190"/>
      <c r="E1916" s="190"/>
      <c r="F1916" s="191"/>
      <c r="G1916" s="876"/>
      <c r="H1916" s="192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62"/>
        <v/>
      </c>
      <c r="C1917" s="190"/>
      <c r="D1917" s="37"/>
      <c r="E1917" s="37"/>
      <c r="F1917" s="292"/>
      <c r="G1917" s="879"/>
      <c r="H1917" s="7"/>
      <c r="I1917" s="253"/>
      <c r="J1917" s="253"/>
      <c r="K1917" s="5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62"/>
        <v/>
      </c>
      <c r="C1918" s="190"/>
      <c r="D1918" s="37"/>
      <c r="E1918" s="37"/>
      <c r="F1918" s="292"/>
      <c r="G1918" s="879"/>
      <c r="H1918" s="7"/>
      <c r="I1918" s="253"/>
      <c r="J1918" s="253"/>
      <c r="K1918" s="5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62"/>
        <v/>
      </c>
      <c r="C1919" s="190"/>
      <c r="D1919" s="37"/>
      <c r="E1919" s="37"/>
      <c r="F1919" s="191"/>
      <c r="G1919" s="876"/>
      <c r="H1919" s="192"/>
      <c r="I1919" s="253"/>
      <c r="J1919" s="253"/>
      <c r="K1919" s="5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62"/>
        <v/>
      </c>
      <c r="C1920" s="190"/>
      <c r="D1920" s="37"/>
      <c r="E1920" s="37"/>
      <c r="F1920" s="191"/>
      <c r="G1920" s="876"/>
      <c r="H1920" s="192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62"/>
        <v/>
      </c>
      <c r="C1921" s="183"/>
      <c r="D1921" s="183"/>
      <c r="E1921" s="183"/>
      <c r="F1921" s="188"/>
      <c r="G1921" s="880"/>
      <c r="H1921" s="7"/>
      <c r="I1921" s="253"/>
      <c r="J1921" s="253"/>
      <c r="K1921" s="595"/>
      <c r="L1921" s="596"/>
      <c r="M1921" s="596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62"/>
        <v/>
      </c>
      <c r="C1922" s="183"/>
      <c r="D1922" s="183"/>
      <c r="E1922" s="183"/>
      <c r="F1922" s="188"/>
      <c r="G1922" s="880"/>
      <c r="H1922" s="7"/>
      <c r="I1922" s="253"/>
      <c r="J1922" s="253"/>
      <c r="K1922" s="595"/>
      <c r="L1922" s="596"/>
      <c r="M1922" s="596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62"/>
        <v/>
      </c>
      <c r="C1923" s="190"/>
      <c r="D1923" s="190"/>
      <c r="E1923" s="190"/>
      <c r="F1923" s="191"/>
      <c r="G1923" s="876"/>
      <c r="H1923" s="7"/>
      <c r="I1923" s="253"/>
      <c r="J1923" s="253"/>
      <c r="K1923" s="595"/>
      <c r="L1923" s="193"/>
      <c r="M1923" s="193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62"/>
        <v/>
      </c>
      <c r="C1924" s="190"/>
      <c r="D1924" s="190"/>
      <c r="E1924" s="190"/>
      <c r="F1924" s="191"/>
      <c r="G1924" s="876"/>
      <c r="H1924" s="7"/>
      <c r="I1924" s="253"/>
      <c r="J1924" s="253"/>
      <c r="K1924" s="38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62"/>
        <v/>
      </c>
      <c r="C1925" s="183"/>
      <c r="D1925" s="183"/>
      <c r="E1925" s="190"/>
      <c r="F1925" s="188"/>
      <c r="G1925" s="880"/>
      <c r="H1925" s="7"/>
      <c r="I1925" s="253"/>
      <c r="J1925" s="253"/>
      <c r="K1925" s="595"/>
      <c r="L1925" s="596"/>
      <c r="M1925" s="596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62"/>
        <v/>
      </c>
      <c r="C1926" s="183"/>
      <c r="D1926" s="183"/>
      <c r="E1926" s="190"/>
      <c r="F1926" s="188"/>
      <c r="G1926" s="880"/>
      <c r="H1926" s="7"/>
      <c r="I1926" s="253"/>
      <c r="J1926" s="253"/>
      <c r="K1926" s="595"/>
      <c r="L1926" s="596"/>
      <c r="M1926" s="596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62"/>
        <v/>
      </c>
      <c r="C1927" s="183"/>
      <c r="D1927" s="183"/>
      <c r="E1927" s="190"/>
      <c r="F1927" s="188"/>
      <c r="G1927" s="880"/>
      <c r="H1927" s="7"/>
      <c r="I1927" s="253"/>
      <c r="J1927" s="253"/>
      <c r="K1927" s="595"/>
      <c r="L1927" s="596"/>
      <c r="M1927" s="596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62"/>
        <v/>
      </c>
      <c r="C1928" s="190"/>
      <c r="D1928" s="183"/>
      <c r="E1928" s="190"/>
      <c r="F1928" s="188"/>
      <c r="G1928" s="876"/>
      <c r="H1928" s="7"/>
      <c r="I1928" s="253"/>
      <c r="J1928" s="253"/>
      <c r="K1928" s="595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62"/>
        <v/>
      </c>
      <c r="C1929" s="190"/>
      <c r="D1929" s="183"/>
      <c r="E1929" s="190"/>
      <c r="F1929" s="188"/>
      <c r="G1929" s="876"/>
      <c r="H1929" s="7"/>
      <c r="I1929" s="253"/>
      <c r="J1929" s="253"/>
      <c r="K1929" s="38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62"/>
        <v/>
      </c>
      <c r="C1930" s="190"/>
      <c r="D1930" s="190"/>
      <c r="E1930" s="190"/>
      <c r="F1930" s="191"/>
      <c r="G1930" s="876"/>
      <c r="H1930" s="7"/>
      <c r="I1930" s="254"/>
      <c r="J1930" s="254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62"/>
        <v/>
      </c>
      <c r="C1931" s="190"/>
      <c r="D1931" s="37"/>
      <c r="E1931" s="763"/>
      <c r="F1931" s="444"/>
      <c r="G1931" s="879"/>
      <c r="H1931" s="7"/>
      <c r="I1931" s="253"/>
      <c r="J1931" s="253"/>
      <c r="K1931" s="595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62"/>
        <v/>
      </c>
      <c r="C1932" s="190"/>
      <c r="D1932" s="190"/>
      <c r="E1932" s="190"/>
      <c r="F1932" s="191"/>
      <c r="G1932" s="876"/>
      <c r="H1932" s="192"/>
      <c r="I1932" s="253"/>
      <c r="J1932" s="253"/>
      <c r="K1932" s="38"/>
      <c r="L1932" s="193"/>
      <c r="M1932" s="596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62"/>
        <v/>
      </c>
      <c r="C1933" s="190"/>
      <c r="D1933" s="190"/>
      <c r="E1933" s="190"/>
      <c r="F1933" s="191"/>
      <c r="G1933" s="876"/>
      <c r="H1933" s="204"/>
      <c r="I1933" s="253"/>
      <c r="J1933" s="253"/>
      <c r="K1933" s="595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62"/>
        <v/>
      </c>
      <c r="C1934" s="190"/>
      <c r="D1934" s="190"/>
      <c r="E1934" s="190"/>
      <c r="F1934" s="191"/>
      <c r="G1934" s="876"/>
      <c r="H1934" s="204"/>
      <c r="I1934" s="253"/>
      <c r="J1934" s="253"/>
      <c r="K1934" s="595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62"/>
        <v/>
      </c>
      <c r="C1935" s="190"/>
      <c r="D1935" s="190"/>
      <c r="E1935" s="190"/>
      <c r="F1935" s="191"/>
      <c r="G1935" s="876"/>
      <c r="H1935" s="204"/>
      <c r="I1935" s="253"/>
      <c r="J1935" s="253"/>
      <c r="K1935" s="595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62"/>
        <v/>
      </c>
      <c r="C1936" s="190"/>
      <c r="D1936" s="190"/>
      <c r="E1936" s="763"/>
      <c r="F1936" s="188"/>
      <c r="G1936" s="879"/>
      <c r="H1936" s="7"/>
      <c r="I1936" s="253"/>
      <c r="J1936" s="253"/>
      <c r="K1936" s="595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62"/>
        <v/>
      </c>
      <c r="C1937" s="190"/>
      <c r="D1937" s="190"/>
      <c r="E1937" s="763"/>
      <c r="F1937" s="40"/>
      <c r="G1937" s="879"/>
      <c r="H1937" s="7"/>
      <c r="I1937" s="253"/>
      <c r="J1937" s="253"/>
      <c r="K1937" s="595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62"/>
        <v/>
      </c>
      <c r="C1938" s="190"/>
      <c r="D1938" s="190"/>
      <c r="E1938" s="763"/>
      <c r="F1938" s="188"/>
      <c r="G1938" s="879"/>
      <c r="H1938" s="7"/>
      <c r="I1938" s="253"/>
      <c r="J1938" s="253"/>
      <c r="K1938" s="595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62"/>
        <v/>
      </c>
      <c r="C1939" s="190"/>
      <c r="D1939" s="190"/>
      <c r="E1939" s="763"/>
      <c r="F1939" s="188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62"/>
        <v/>
      </c>
      <c r="C1940" s="190"/>
      <c r="D1940" s="190"/>
      <c r="E1940" s="763"/>
      <c r="F1940" s="188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62"/>
        <v/>
      </c>
      <c r="C1941" s="190"/>
      <c r="D1941" s="190"/>
      <c r="E1941" s="763"/>
      <c r="F1941" s="40"/>
      <c r="G1941" s="879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62"/>
        <v/>
      </c>
      <c r="C1942" s="190"/>
      <c r="D1942" s="190"/>
      <c r="E1942" s="763"/>
      <c r="F1942" s="40"/>
      <c r="G1942" s="879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62"/>
        <v/>
      </c>
      <c r="C1943" s="190"/>
      <c r="D1943" s="190"/>
      <c r="E1943" s="763"/>
      <c r="F1943" s="188"/>
      <c r="G1943" s="879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62"/>
        <v/>
      </c>
      <c r="C1944" s="190"/>
      <c r="D1944" s="37"/>
      <c r="E1944" s="763"/>
      <c r="F1944" s="40"/>
      <c r="G1944" s="879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62"/>
        <v/>
      </c>
      <c r="C1945" s="190"/>
      <c r="D1945" s="37"/>
      <c r="E1945" s="763"/>
      <c r="F1945" s="191"/>
      <c r="G1945" s="876"/>
      <c r="H1945" s="204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62"/>
        <v/>
      </c>
      <c r="C1946" s="190"/>
      <c r="D1946" s="190"/>
      <c r="E1946" s="190"/>
      <c r="F1946" s="191"/>
      <c r="G1946" s="878"/>
      <c r="H1946" s="45"/>
      <c r="I1946" s="254"/>
      <c r="J1946" s="253"/>
      <c r="K1946" s="38"/>
      <c r="L1946" s="193"/>
      <c r="M1946" s="596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62"/>
        <v/>
      </c>
      <c r="C1947" s="190"/>
      <c r="D1947" s="190"/>
      <c r="E1947" s="190"/>
      <c r="F1947" s="191"/>
      <c r="G1947" s="878"/>
      <c r="H1947" s="45"/>
      <c r="I1947" s="254"/>
      <c r="J1947" s="253"/>
      <c r="K1947" s="38"/>
      <c r="L1947" s="193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62"/>
        <v/>
      </c>
      <c r="C1948" s="190"/>
      <c r="D1948" s="190"/>
      <c r="E1948" s="763"/>
      <c r="F1948" s="188"/>
      <c r="G1948" s="879"/>
      <c r="H1948" s="7"/>
      <c r="I1948" s="253"/>
      <c r="J1948" s="253"/>
      <c r="K1948" s="5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62"/>
        <v/>
      </c>
      <c r="C1949" s="190"/>
      <c r="D1949" s="190"/>
      <c r="E1949" s="763"/>
      <c r="F1949" s="188"/>
      <c r="G1949" s="879"/>
      <c r="H1949" s="7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62"/>
        <v/>
      </c>
      <c r="C1950" s="190"/>
      <c r="D1950" s="190"/>
      <c r="E1950" s="763"/>
      <c r="F1950" s="40"/>
      <c r="G1950" s="879"/>
      <c r="H1950" s="7"/>
      <c r="I1950" s="253"/>
      <c r="J1950" s="253"/>
      <c r="K1950" s="5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62"/>
        <v/>
      </c>
      <c r="C1951" s="190"/>
      <c r="D1951" s="190"/>
      <c r="E1951" s="763"/>
      <c r="F1951" s="40"/>
      <c r="G1951" s="879"/>
      <c r="H1951" s="7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62"/>
        <v/>
      </c>
      <c r="C1952" s="190"/>
      <c r="D1952" s="190"/>
      <c r="E1952" s="763"/>
      <c r="F1952" s="444"/>
      <c r="G1952" s="879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62"/>
        <v/>
      </c>
      <c r="C1953" s="190"/>
      <c r="D1953" s="190"/>
      <c r="E1953" s="763"/>
      <c r="F1953" s="188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62"/>
        <v/>
      </c>
      <c r="C1954" s="190"/>
      <c r="D1954" s="190"/>
      <c r="E1954" s="763"/>
      <c r="F1954" s="40"/>
      <c r="G1954" s="879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62"/>
        <v/>
      </c>
      <c r="C1955" s="190"/>
      <c r="D1955" s="190"/>
      <c r="E1955" s="763"/>
      <c r="F1955" s="188"/>
      <c r="G1955" s="879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62"/>
        <v/>
      </c>
      <c r="C1956" s="190"/>
      <c r="D1956" s="190"/>
      <c r="E1956" s="763"/>
      <c r="F1956" s="40"/>
      <c r="G1956" s="879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62"/>
        <v/>
      </c>
      <c r="C1957" s="190"/>
      <c r="D1957" s="190"/>
      <c r="E1957" s="763"/>
      <c r="F1957" s="40"/>
      <c r="G1957" s="879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62"/>
        <v/>
      </c>
      <c r="C1958" s="190"/>
      <c r="D1958" s="190"/>
      <c r="E1958" s="763"/>
      <c r="F1958" s="188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62"/>
        <v/>
      </c>
      <c r="C1959" s="190"/>
      <c r="D1959" s="190"/>
      <c r="E1959" s="763"/>
      <c r="F1959" s="40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62"/>
        <v/>
      </c>
      <c r="C1960" s="190"/>
      <c r="D1960" s="190"/>
      <c r="E1960" s="763"/>
      <c r="F1960" s="188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62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62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62"/>
        <v/>
      </c>
      <c r="C1963" s="190"/>
      <c r="D1963" s="190"/>
      <c r="E1963" s="763"/>
      <c r="F1963" s="40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62"/>
        <v/>
      </c>
      <c r="C1964" s="190"/>
      <c r="D1964" s="190"/>
      <c r="E1964" s="763"/>
      <c r="F1964" s="188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62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62"/>
        <v/>
      </c>
      <c r="C1966" s="183"/>
      <c r="D1966" s="183"/>
      <c r="E1966" s="183"/>
      <c r="F1966" s="188"/>
      <c r="G1966" s="880"/>
      <c r="H1966" s="7"/>
      <c r="I1966" s="253"/>
      <c r="J1966" s="253"/>
      <c r="K1966" s="595"/>
      <c r="L1966" s="596"/>
      <c r="M1966" s="596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62"/>
        <v/>
      </c>
      <c r="C1967" s="183"/>
      <c r="D1967" s="183"/>
      <c r="E1967" s="183"/>
      <c r="F1967" s="188"/>
      <c r="G1967" s="880"/>
      <c r="H1967" s="192"/>
      <c r="I1967" s="253"/>
      <c r="J1967" s="253"/>
      <c r="K1967" s="595"/>
      <c r="L1967" s="596"/>
      <c r="M1967" s="596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62"/>
        <v/>
      </c>
      <c r="C1968" s="190"/>
      <c r="D1968" s="190"/>
      <c r="E1968" s="190"/>
      <c r="F1968" s="191"/>
      <c r="G1968" s="876"/>
      <c r="H1968" s="192"/>
      <c r="I1968" s="253"/>
      <c r="J1968" s="253"/>
      <c r="K1968" s="595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62"/>
        <v/>
      </c>
      <c r="C1969" s="190"/>
      <c r="D1969" s="190"/>
      <c r="E1969" s="190"/>
      <c r="F1969" s="191"/>
      <c r="G1969" s="876"/>
      <c r="H1969" s="192"/>
      <c r="I1969" s="253"/>
      <c r="J1969" s="253"/>
      <c r="K1969" s="595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62"/>
        <v/>
      </c>
      <c r="C1970" s="190"/>
      <c r="D1970" s="190"/>
      <c r="E1970" s="190"/>
      <c r="F1970" s="191"/>
      <c r="G1970" s="876"/>
      <c r="H1970" s="192"/>
      <c r="I1970" s="253"/>
      <c r="J1970" s="253"/>
      <c r="K1970" s="595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62"/>
        <v/>
      </c>
      <c r="C1971" s="190"/>
      <c r="D1971" s="190"/>
      <c r="E1971" s="190"/>
      <c r="F1971" s="191"/>
      <c r="G1971" s="876"/>
      <c r="H1971" s="192"/>
      <c r="I1971" s="253"/>
      <c r="J1971" s="253"/>
      <c r="K1971" s="595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62"/>
        <v/>
      </c>
      <c r="C1972" s="190"/>
      <c r="D1972" s="190"/>
      <c r="E1972" s="190"/>
      <c r="F1972" s="191"/>
      <c r="G1972" s="876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62"/>
        <v/>
      </c>
      <c r="C1973" s="190"/>
      <c r="D1973" s="190"/>
      <c r="E1973" s="190"/>
      <c r="F1973" s="191"/>
      <c r="G1973" s="876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62"/>
        <v/>
      </c>
      <c r="C1974" s="190"/>
      <c r="D1974" s="190"/>
      <c r="E1974" s="190"/>
      <c r="F1974" s="191"/>
      <c r="G1974" s="876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ref="B1975:B2038" si="63">IF(C1975&lt;&gt;"",MONTH(C1975),"")</f>
        <v/>
      </c>
      <c r="C1975" s="190"/>
      <c r="D1975" s="190"/>
      <c r="E1975" s="190"/>
      <c r="F1975" s="191"/>
      <c r="G1975" s="876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63"/>
        <v/>
      </c>
      <c r="C1976" s="190"/>
      <c r="D1976" s="190"/>
      <c r="E1976" s="190"/>
      <c r="F1976" s="191"/>
      <c r="G1976" s="876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63"/>
        <v/>
      </c>
      <c r="C1977" s="190"/>
      <c r="D1977" s="190"/>
      <c r="E1977" s="190"/>
      <c r="F1977" s="191"/>
      <c r="G1977" s="876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63"/>
        <v/>
      </c>
      <c r="C1978" s="190"/>
      <c r="D1978" s="190"/>
      <c r="E1978" s="190"/>
      <c r="F1978" s="191"/>
      <c r="G1978" s="876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63"/>
        <v/>
      </c>
      <c r="C1979" s="190"/>
      <c r="D1979" s="190"/>
      <c r="E1979" s="190"/>
      <c r="F1979" s="191"/>
      <c r="G1979" s="876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63"/>
        <v/>
      </c>
      <c r="C1980" s="190"/>
      <c r="D1980" s="190"/>
      <c r="E1980" s="190"/>
      <c r="F1980" s="191"/>
      <c r="G1980" s="876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63"/>
        <v/>
      </c>
      <c r="C1981" s="190"/>
      <c r="D1981" s="190"/>
      <c r="E1981" s="190"/>
      <c r="F1981" s="191"/>
      <c r="G1981" s="876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63"/>
        <v/>
      </c>
      <c r="C1982" s="190"/>
      <c r="D1982" s="190"/>
      <c r="E1982" s="190"/>
      <c r="F1982" s="191"/>
      <c r="G1982" s="876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63"/>
        <v/>
      </c>
      <c r="C1983" s="190"/>
      <c r="D1983" s="190"/>
      <c r="E1983" s="190"/>
      <c r="F1983" s="191"/>
      <c r="G1983" s="876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63"/>
        <v/>
      </c>
      <c r="C1984" s="190"/>
      <c r="D1984" s="190"/>
      <c r="E1984" s="190"/>
      <c r="F1984" s="191"/>
      <c r="G1984" s="876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63"/>
        <v/>
      </c>
      <c r="C1985" s="190"/>
      <c r="D1985" s="37"/>
      <c r="E1985" s="763"/>
      <c r="F1985" s="444"/>
      <c r="G1985" s="879"/>
      <c r="H1985" s="7"/>
      <c r="I1985" s="253"/>
      <c r="J1985" s="253"/>
      <c r="K1985" s="595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63"/>
        <v/>
      </c>
      <c r="C1986" s="190"/>
      <c r="D1986" s="37"/>
      <c r="E1986" s="763"/>
      <c r="F1986" s="40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63"/>
        <v/>
      </c>
      <c r="C1987" s="190"/>
      <c r="D1987" s="37"/>
      <c r="E1987" s="763"/>
      <c r="F1987" s="40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63"/>
        <v/>
      </c>
      <c r="C1988" s="190"/>
      <c r="D1988" s="37"/>
      <c r="E1988" s="763"/>
      <c r="F1988" s="40"/>
      <c r="G1988" s="879"/>
      <c r="H1988" s="7"/>
      <c r="I1988" s="253"/>
      <c r="J1988" s="253"/>
      <c r="K1988" s="5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63"/>
        <v/>
      </c>
      <c r="C1989" s="190"/>
      <c r="D1989" s="37"/>
      <c r="E1989" s="763"/>
      <c r="F1989" s="40"/>
      <c r="G1989" s="879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63"/>
        <v/>
      </c>
      <c r="C1990" s="190"/>
      <c r="D1990" s="37"/>
      <c r="E1990" s="763"/>
      <c r="F1990" s="40"/>
      <c r="G1990" s="879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63"/>
        <v/>
      </c>
      <c r="C1991" s="190"/>
      <c r="D1991" s="37"/>
      <c r="E1991" s="763"/>
      <c r="F1991" s="40"/>
      <c r="G1991" s="879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63"/>
        <v/>
      </c>
      <c r="C1992" s="190"/>
      <c r="D1992" s="37"/>
      <c r="E1992" s="763"/>
      <c r="F1992" s="40"/>
      <c r="G1992" s="879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63"/>
        <v/>
      </c>
      <c r="C1993" s="190"/>
      <c r="D1993" s="37"/>
      <c r="E1993" s="763"/>
      <c r="F1993" s="40"/>
      <c r="G1993" s="879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63"/>
        <v/>
      </c>
      <c r="C1994" s="190"/>
      <c r="D1994" s="37"/>
      <c r="E1994" s="763"/>
      <c r="F1994" s="40"/>
      <c r="G1994" s="879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63"/>
        <v/>
      </c>
      <c r="C1995" s="190"/>
      <c r="D1995" s="37"/>
      <c r="E1995" s="763"/>
      <c r="F1995" s="40"/>
      <c r="G1995" s="879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63"/>
        <v/>
      </c>
      <c r="C1996" s="190"/>
      <c r="D1996" s="37"/>
      <c r="E1996" s="763"/>
      <c r="F1996" s="40"/>
      <c r="G1996" s="879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63"/>
        <v/>
      </c>
      <c r="C1997" s="190"/>
      <c r="D1997" s="37"/>
      <c r="E1997" s="763"/>
      <c r="F1997" s="40"/>
      <c r="G1997" s="879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63"/>
        <v/>
      </c>
      <c r="C1998" s="190"/>
      <c r="D1998" s="37"/>
      <c r="E1998" s="763"/>
      <c r="F1998" s="40"/>
      <c r="G1998" s="879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63"/>
        <v/>
      </c>
      <c r="C1999" s="190"/>
      <c r="D1999" s="37"/>
      <c r="E1999" s="763"/>
      <c r="F1999" s="40"/>
      <c r="G1999" s="879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63"/>
        <v/>
      </c>
      <c r="C2000" s="190"/>
      <c r="D2000" s="37"/>
      <c r="E2000" s="763"/>
      <c r="F2000" s="40"/>
      <c r="G2000" s="879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63"/>
        <v/>
      </c>
      <c r="C2001" s="190"/>
      <c r="D2001" s="37"/>
      <c r="E2001" s="763"/>
      <c r="F2001" s="191"/>
      <c r="G2001" s="876"/>
      <c r="H2001" s="192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63"/>
        <v/>
      </c>
      <c r="C2002" s="190"/>
      <c r="D2002" s="37"/>
      <c r="E2002" s="763"/>
      <c r="F2002" s="191"/>
      <c r="G2002" s="876"/>
      <c r="H2002" s="192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63"/>
        <v/>
      </c>
      <c r="C2003" s="190"/>
      <c r="D2003" s="37"/>
      <c r="E2003" s="763"/>
      <c r="F2003" s="191"/>
      <c r="G2003" s="876"/>
      <c r="H2003" s="192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63"/>
        <v/>
      </c>
      <c r="C2004" s="190"/>
      <c r="D2004" s="37"/>
      <c r="E2004" s="763"/>
      <c r="F2004" s="191"/>
      <c r="G2004" s="876"/>
      <c r="H2004" s="192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63"/>
        <v/>
      </c>
      <c r="C2005" s="190"/>
      <c r="D2005" s="37"/>
      <c r="E2005" s="763"/>
      <c r="F2005" s="191"/>
      <c r="G2005" s="876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63"/>
        <v/>
      </c>
      <c r="C2006" s="190"/>
      <c r="D2006" s="37"/>
      <c r="E2006" s="763"/>
      <c r="F2006" s="191"/>
      <c r="G2006" s="876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63"/>
        <v/>
      </c>
      <c r="C2007" s="190"/>
      <c r="D2007" s="37"/>
      <c r="E2007" s="763"/>
      <c r="F2007" s="191"/>
      <c r="G2007" s="876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63"/>
        <v/>
      </c>
      <c r="C2008" s="190"/>
      <c r="D2008" s="37"/>
      <c r="E2008" s="763"/>
      <c r="F2008" s="191"/>
      <c r="G2008" s="876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63"/>
        <v/>
      </c>
      <c r="C2009" s="190"/>
      <c r="D2009" s="37"/>
      <c r="E2009" s="763"/>
      <c r="F2009" s="191"/>
      <c r="G2009" s="876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63"/>
        <v/>
      </c>
      <c r="C2010" s="190"/>
      <c r="D2010" s="37"/>
      <c r="E2010" s="763"/>
      <c r="F2010" s="191"/>
      <c r="G2010" s="876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63"/>
        <v/>
      </c>
      <c r="C2011" s="190"/>
      <c r="D2011" s="37"/>
      <c r="E2011" s="763"/>
      <c r="F2011" s="191"/>
      <c r="G2011" s="876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63"/>
        <v/>
      </c>
      <c r="C2012" s="190"/>
      <c r="D2012" s="37"/>
      <c r="E2012" s="763"/>
      <c r="F2012" s="191"/>
      <c r="G2012" s="876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63"/>
        <v/>
      </c>
      <c r="C2013" s="190"/>
      <c r="D2013" s="37"/>
      <c r="E2013" s="763"/>
      <c r="F2013" s="191"/>
      <c r="G2013" s="876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63"/>
        <v/>
      </c>
      <c r="C2014" s="190"/>
      <c r="D2014" s="37"/>
      <c r="E2014" s="763"/>
      <c r="F2014" s="191"/>
      <c r="G2014" s="876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63"/>
        <v/>
      </c>
      <c r="C2015" s="190"/>
      <c r="D2015" s="37"/>
      <c r="E2015" s="763"/>
      <c r="F2015" s="191"/>
      <c r="G2015" s="876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63"/>
        <v/>
      </c>
      <c r="C2016" s="190"/>
      <c r="D2016" s="37"/>
      <c r="E2016" s="763"/>
      <c r="F2016" s="191"/>
      <c r="G2016" s="876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63"/>
        <v/>
      </c>
      <c r="C2017" s="190"/>
      <c r="D2017" s="190"/>
      <c r="E2017" s="763"/>
      <c r="F2017" s="188"/>
      <c r="G2017" s="879"/>
      <c r="H2017" s="7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63"/>
        <v/>
      </c>
      <c r="C2018" s="190"/>
      <c r="D2018" s="190"/>
      <c r="E2018" s="763"/>
      <c r="F2018" s="40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63"/>
        <v/>
      </c>
      <c r="C2019" s="190"/>
      <c r="D2019" s="190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63"/>
        <v/>
      </c>
      <c r="C2020" s="190"/>
      <c r="D2020" s="190"/>
      <c r="E2020" s="763"/>
      <c r="F2020" s="444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63"/>
        <v/>
      </c>
      <c r="C2021" s="190"/>
      <c r="D2021" s="190"/>
      <c r="E2021" s="763"/>
      <c r="F2021" s="40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63"/>
        <v/>
      </c>
      <c r="C2022" s="190"/>
      <c r="D2022" s="190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63"/>
        <v/>
      </c>
      <c r="C2023" s="190"/>
      <c r="D2023" s="190"/>
      <c r="E2023" s="763"/>
      <c r="F2023" s="40"/>
      <c r="G2023" s="879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63"/>
        <v/>
      </c>
      <c r="C2024" s="190"/>
      <c r="D2024" s="190"/>
      <c r="E2024" s="763"/>
      <c r="F2024" s="292"/>
      <c r="G2024" s="879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63"/>
        <v/>
      </c>
      <c r="C2025" s="190"/>
      <c r="D2025" s="190"/>
      <c r="E2025" s="763"/>
      <c r="F2025" s="188"/>
      <c r="G2025" s="879"/>
      <c r="H2025" s="7"/>
      <c r="I2025" s="808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63"/>
        <v/>
      </c>
      <c r="C2026" s="190"/>
      <c r="D2026" s="190"/>
      <c r="E2026" s="190"/>
      <c r="F2026" s="191"/>
      <c r="G2026" s="876"/>
      <c r="H2026" s="192"/>
      <c r="I2026" s="253"/>
      <c r="J2026" s="253"/>
      <c r="K2026" s="595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63"/>
        <v/>
      </c>
      <c r="C2027" s="190"/>
      <c r="D2027" s="190"/>
      <c r="E2027" s="190"/>
      <c r="F2027" s="191"/>
      <c r="G2027" s="876"/>
      <c r="H2027" s="192"/>
      <c r="I2027" s="253"/>
      <c r="J2027" s="253"/>
      <c r="K2027" s="595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63"/>
        <v/>
      </c>
      <c r="C2028" s="190"/>
      <c r="D2028" s="190"/>
      <c r="E2028" s="190"/>
      <c r="F2028" s="191"/>
      <c r="G2028" s="876"/>
      <c r="H2028" s="192"/>
      <c r="I2028" s="253"/>
      <c r="J2028" s="253"/>
      <c r="K2028" s="595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63"/>
        <v/>
      </c>
      <c r="C2029" s="190"/>
      <c r="D2029" s="190"/>
      <c r="E2029" s="190"/>
      <c r="F2029" s="191"/>
      <c r="G2029" s="876"/>
      <c r="H2029" s="192"/>
      <c r="I2029" s="253"/>
      <c r="J2029" s="253"/>
      <c r="K2029" s="595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63"/>
        <v/>
      </c>
      <c r="C2030" s="190"/>
      <c r="D2030" s="190"/>
      <c r="E2030" s="190"/>
      <c r="F2030" s="191"/>
      <c r="G2030" s="876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63"/>
        <v/>
      </c>
      <c r="C2031" s="190"/>
      <c r="D2031" s="190"/>
      <c r="E2031" s="190"/>
      <c r="F2031" s="191"/>
      <c r="G2031" s="876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63"/>
        <v/>
      </c>
      <c r="C2032" s="190"/>
      <c r="D2032" s="190"/>
      <c r="E2032" s="190"/>
      <c r="F2032" s="191"/>
      <c r="G2032" s="876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63"/>
        <v/>
      </c>
      <c r="C2033" s="190"/>
      <c r="D2033" s="190"/>
      <c r="E2033" s="190"/>
      <c r="F2033" s="191"/>
      <c r="G2033" s="876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63"/>
        <v/>
      </c>
      <c r="C2034" s="190"/>
      <c r="D2034" s="190"/>
      <c r="E2034" s="190"/>
      <c r="F2034" s="191"/>
      <c r="G2034" s="876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63"/>
        <v/>
      </c>
      <c r="C2035" s="190"/>
      <c r="D2035" s="190"/>
      <c r="E2035" s="190"/>
      <c r="F2035" s="191"/>
      <c r="G2035" s="876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63"/>
        <v/>
      </c>
      <c r="C2036" s="190"/>
      <c r="D2036" s="190"/>
      <c r="E2036" s="190"/>
      <c r="F2036" s="191"/>
      <c r="G2036" s="876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63"/>
        <v/>
      </c>
      <c r="C2037" s="190"/>
      <c r="D2037" s="190"/>
      <c r="E2037" s="190"/>
      <c r="F2037" s="191"/>
      <c r="G2037" s="876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63"/>
        <v/>
      </c>
      <c r="C2038" s="190"/>
      <c r="D2038" s="190"/>
      <c r="E2038" s="190"/>
      <c r="F2038" s="191"/>
      <c r="G2038" s="876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ref="B2039:B2102" si="64">IF(C2039&lt;&gt;"",MONTH(C2039),"")</f>
        <v/>
      </c>
      <c r="C2039" s="190"/>
      <c r="D2039" s="190"/>
      <c r="E2039" s="190"/>
      <c r="F2039" s="191"/>
      <c r="G2039" s="876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64"/>
        <v/>
      </c>
      <c r="C2040" s="190"/>
      <c r="D2040" s="190"/>
      <c r="E2040" s="190"/>
      <c r="F2040" s="191"/>
      <c r="G2040" s="876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64"/>
        <v/>
      </c>
      <c r="C2041" s="190"/>
      <c r="D2041" s="190"/>
      <c r="E2041" s="190"/>
      <c r="F2041" s="191"/>
      <c r="G2041" s="876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64"/>
        <v/>
      </c>
      <c r="C2042" s="190"/>
      <c r="D2042" s="190"/>
      <c r="E2042" s="190"/>
      <c r="F2042" s="191"/>
      <c r="G2042" s="876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64"/>
        <v/>
      </c>
      <c r="C2043" s="190"/>
      <c r="D2043" s="190"/>
      <c r="E2043" s="190"/>
      <c r="F2043" s="191"/>
      <c r="G2043" s="876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64"/>
        <v/>
      </c>
      <c r="C2044" s="190"/>
      <c r="D2044" s="190"/>
      <c r="E2044" s="190"/>
      <c r="F2044" s="191"/>
      <c r="G2044" s="876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64"/>
        <v/>
      </c>
      <c r="C2045" s="190"/>
      <c r="D2045" s="37"/>
      <c r="E2045" s="763"/>
      <c r="F2045" s="40"/>
      <c r="G2045" s="879"/>
      <c r="H2045" s="7"/>
      <c r="I2045" s="253"/>
      <c r="J2045" s="253"/>
      <c r="K2045" s="595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64"/>
        <v/>
      </c>
      <c r="C2046" s="190"/>
      <c r="D2046" s="37"/>
      <c r="E2046" s="763"/>
      <c r="F2046" s="40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64"/>
        <v/>
      </c>
      <c r="C2047" s="190"/>
      <c r="D2047" s="37"/>
      <c r="E2047" s="763"/>
      <c r="F2047" s="40"/>
      <c r="G2047" s="879"/>
      <c r="H2047" s="7"/>
      <c r="I2047" s="253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64"/>
        <v/>
      </c>
      <c r="C2048" s="190"/>
      <c r="D2048" s="37"/>
      <c r="E2048" s="763"/>
      <c r="F2048" s="40"/>
      <c r="G2048" s="879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64"/>
        <v/>
      </c>
      <c r="C2049" s="190"/>
      <c r="D2049" s="37"/>
      <c r="E2049" s="763"/>
      <c r="F2049" s="40"/>
      <c r="G2049" s="879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64"/>
        <v/>
      </c>
      <c r="C2050" s="190"/>
      <c r="D2050" s="37"/>
      <c r="E2050" s="763"/>
      <c r="F2050" s="40"/>
      <c r="G2050" s="879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64"/>
        <v/>
      </c>
      <c r="C2051" s="190"/>
      <c r="D2051" s="37"/>
      <c r="E2051" s="763"/>
      <c r="F2051" s="40"/>
      <c r="G2051" s="879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64"/>
        <v/>
      </c>
      <c r="C2052" s="190"/>
      <c r="D2052" s="37"/>
      <c r="E2052" s="763"/>
      <c r="F2052" s="40"/>
      <c r="G2052" s="879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64"/>
        <v/>
      </c>
      <c r="C2053" s="190"/>
      <c r="D2053" s="37"/>
      <c r="E2053" s="763"/>
      <c r="F2053" s="40"/>
      <c r="G2053" s="879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64"/>
        <v/>
      </c>
      <c r="C2054" s="190"/>
      <c r="D2054" s="37"/>
      <c r="E2054" s="763"/>
      <c r="F2054" s="40"/>
      <c r="G2054" s="879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64"/>
        <v/>
      </c>
      <c r="C2055" s="190"/>
      <c r="D2055" s="37"/>
      <c r="E2055" s="763"/>
      <c r="F2055" s="40"/>
      <c r="G2055" s="879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64"/>
        <v/>
      </c>
      <c r="C2056" s="190"/>
      <c r="D2056" s="37"/>
      <c r="E2056" s="763"/>
      <c r="F2056" s="40"/>
      <c r="G2056" s="879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64"/>
        <v/>
      </c>
      <c r="C2057" s="190"/>
      <c r="D2057" s="37"/>
      <c r="E2057" s="763"/>
      <c r="F2057" s="40"/>
      <c r="G2057" s="879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64"/>
        <v/>
      </c>
      <c r="C2058" s="190"/>
      <c r="D2058" s="37"/>
      <c r="E2058" s="763"/>
      <c r="F2058" s="40"/>
      <c r="G2058" s="879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64"/>
        <v/>
      </c>
      <c r="C2059" s="190"/>
      <c r="D2059" s="37"/>
      <c r="E2059" s="763"/>
      <c r="F2059" s="40"/>
      <c r="G2059" s="879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64"/>
        <v/>
      </c>
      <c r="C2060" s="190"/>
      <c r="D2060" s="37"/>
      <c r="E2060" s="763"/>
      <c r="F2060" s="40"/>
      <c r="G2060" s="879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64"/>
        <v/>
      </c>
      <c r="C2061" s="190"/>
      <c r="D2061" s="37"/>
      <c r="E2061" s="763"/>
      <c r="F2061" s="40"/>
      <c r="G2061" s="879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64"/>
        <v/>
      </c>
      <c r="C2062" s="190"/>
      <c r="D2062" s="37"/>
      <c r="E2062" s="763"/>
      <c r="F2062" s="40"/>
      <c r="G2062" s="879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64"/>
        <v/>
      </c>
      <c r="C2063" s="190"/>
      <c r="D2063" s="37"/>
      <c r="E2063" s="763"/>
      <c r="F2063" s="191"/>
      <c r="G2063" s="876"/>
      <c r="H2063" s="192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64"/>
        <v/>
      </c>
      <c r="C2064" s="190"/>
      <c r="D2064" s="37"/>
      <c r="E2064" s="761"/>
      <c r="F2064" s="828"/>
      <c r="G2064" s="876"/>
      <c r="H2064" s="192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64"/>
        <v/>
      </c>
      <c r="C2065" s="190"/>
      <c r="D2065" s="37"/>
      <c r="E2065" s="761"/>
      <c r="F2065" s="828"/>
      <c r="G2065" s="876"/>
      <c r="H2065" s="192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64"/>
        <v/>
      </c>
      <c r="C2066" s="190"/>
      <c r="D2066" s="37"/>
      <c r="E2066" s="761"/>
      <c r="F2066" s="191"/>
      <c r="G2066" s="876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64"/>
        <v/>
      </c>
      <c r="C2067" s="190"/>
      <c r="D2067" s="37"/>
      <c r="E2067" s="761"/>
      <c r="F2067" s="191"/>
      <c r="G2067" s="876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64"/>
        <v/>
      </c>
      <c r="C2068" s="190"/>
      <c r="D2068" s="37"/>
      <c r="E2068" s="763"/>
      <c r="F2068" s="191"/>
      <c r="G2068" s="876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64"/>
        <v/>
      </c>
      <c r="C2069" s="190"/>
      <c r="D2069" s="37"/>
      <c r="E2069" s="763"/>
      <c r="F2069" s="191"/>
      <c r="G2069" s="876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64"/>
        <v/>
      </c>
      <c r="C2070" s="190"/>
      <c r="D2070" s="37"/>
      <c r="E2070" s="763"/>
      <c r="F2070" s="191"/>
      <c r="G2070" s="876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64"/>
        <v/>
      </c>
      <c r="C2071" s="190"/>
      <c r="D2071" s="37"/>
      <c r="E2071" s="763"/>
      <c r="F2071" s="191"/>
      <c r="G2071" s="876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64"/>
        <v/>
      </c>
      <c r="C2072" s="190"/>
      <c r="D2072" s="37"/>
      <c r="E2072" s="763"/>
      <c r="F2072" s="828"/>
      <c r="G2072" s="876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64"/>
        <v/>
      </c>
      <c r="C2073" s="190"/>
      <c r="D2073" s="37"/>
      <c r="E2073" s="763"/>
      <c r="F2073" s="191"/>
      <c r="G2073" s="876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64"/>
        <v/>
      </c>
      <c r="C2074" s="190"/>
      <c r="D2074" s="37"/>
      <c r="E2074" s="763"/>
      <c r="F2074" s="191"/>
      <c r="G2074" s="876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64"/>
        <v/>
      </c>
      <c r="C2075" s="190"/>
      <c r="D2075" s="37"/>
      <c r="E2075" s="763"/>
      <c r="F2075" s="191"/>
      <c r="G2075" s="876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64"/>
        <v/>
      </c>
      <c r="C2076" s="190"/>
      <c r="D2076" s="37"/>
      <c r="E2076" s="763"/>
      <c r="F2076" s="191"/>
      <c r="G2076" s="876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64"/>
        <v/>
      </c>
      <c r="C2077" s="190"/>
      <c r="D2077" s="37"/>
      <c r="E2077" s="763"/>
      <c r="F2077" s="191"/>
      <c r="G2077" s="876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64"/>
        <v/>
      </c>
      <c r="C2078" s="190"/>
      <c r="D2078" s="37"/>
      <c r="E2078" s="763"/>
      <c r="F2078" s="191"/>
      <c r="G2078" s="876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64"/>
        <v/>
      </c>
      <c r="C2079" s="190"/>
      <c r="D2079" s="37"/>
      <c r="E2079" s="763"/>
      <c r="F2079" s="191"/>
      <c r="G2079" s="876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64"/>
        <v/>
      </c>
      <c r="C2080" s="190"/>
      <c r="D2080" s="37"/>
      <c r="E2080" s="763"/>
      <c r="F2080" s="191"/>
      <c r="G2080" s="876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64"/>
        <v/>
      </c>
      <c r="C2081" s="183"/>
      <c r="D2081" s="183"/>
      <c r="E2081" s="183"/>
      <c r="F2081" s="188"/>
      <c r="G2081" s="880"/>
      <c r="H2081" s="192"/>
      <c r="I2081" s="253"/>
      <c r="J2081" s="253"/>
      <c r="K2081" s="595"/>
      <c r="L2081" s="596"/>
      <c r="M2081" s="596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64"/>
        <v/>
      </c>
      <c r="C2082" s="190"/>
      <c r="D2082" s="190"/>
      <c r="E2082" s="190"/>
      <c r="F2082" s="191"/>
      <c r="G2082" s="876"/>
      <c r="H2082" s="45"/>
      <c r="I2082" s="253"/>
      <c r="J2082" s="253"/>
      <c r="K2082" s="38"/>
      <c r="L2082" s="193"/>
      <c r="M2082" s="193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64"/>
        <v/>
      </c>
      <c r="C2083" s="190"/>
      <c r="D2083" s="190"/>
      <c r="E2083" s="190"/>
      <c r="F2083" s="191"/>
      <c r="G2083" s="876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64"/>
        <v/>
      </c>
      <c r="C2084" s="190"/>
      <c r="D2084" s="190"/>
      <c r="E2084" s="763"/>
      <c r="F2084" s="40"/>
      <c r="G2084" s="879"/>
      <c r="H2084" s="7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64"/>
        <v/>
      </c>
      <c r="C2085" s="190"/>
      <c r="D2085" s="190"/>
      <c r="E2085" s="763"/>
      <c r="F2085" s="40"/>
      <c r="G2085" s="879"/>
      <c r="H2085" s="7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64"/>
        <v/>
      </c>
      <c r="C2086" s="190"/>
      <c r="D2086" s="190"/>
      <c r="E2086" s="763"/>
      <c r="F2086" s="40"/>
      <c r="G2086" s="879"/>
      <c r="H2086" s="7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64"/>
        <v/>
      </c>
      <c r="C2087" s="190"/>
      <c r="D2087" s="190"/>
      <c r="E2087" s="763"/>
      <c r="F2087" s="188"/>
      <c r="G2087" s="879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64"/>
        <v/>
      </c>
      <c r="C2088" s="190"/>
      <c r="D2088" s="190"/>
      <c r="E2088" s="763"/>
      <c r="F2088" s="40"/>
      <c r="G2088" s="879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64"/>
        <v/>
      </c>
      <c r="C2089" s="190"/>
      <c r="D2089" s="190"/>
      <c r="E2089" s="763"/>
      <c r="F2089" s="40"/>
      <c r="G2089" s="879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64"/>
        <v/>
      </c>
      <c r="C2090" s="190"/>
      <c r="D2090" s="190"/>
      <c r="E2090" s="763"/>
      <c r="F2090" s="40"/>
      <c r="G2090" s="879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64"/>
        <v/>
      </c>
      <c r="C2091" s="190"/>
      <c r="D2091" s="190"/>
      <c r="E2091" s="763"/>
      <c r="F2091" s="188"/>
      <c r="G2091" s="879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64"/>
        <v/>
      </c>
      <c r="C2092" s="190"/>
      <c r="D2092" s="190"/>
      <c r="E2092" s="763"/>
      <c r="F2092" s="188"/>
      <c r="G2092" s="879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64"/>
        <v/>
      </c>
      <c r="C2093" s="190"/>
      <c r="D2093" s="190"/>
      <c r="E2093" s="763"/>
      <c r="F2093" s="188"/>
      <c r="G2093" s="879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64"/>
        <v/>
      </c>
      <c r="C2094" s="190"/>
      <c r="D2094" s="190"/>
      <c r="E2094" s="763"/>
      <c r="F2094" s="188"/>
      <c r="G2094" s="879"/>
      <c r="H2094" s="7"/>
      <c r="I2094" s="808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64"/>
        <v/>
      </c>
      <c r="C2095" s="190"/>
      <c r="D2095" s="190"/>
      <c r="E2095" s="763"/>
      <c r="F2095" s="188"/>
      <c r="G2095" s="879"/>
      <c r="H2095" s="7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64"/>
        <v/>
      </c>
      <c r="C2096" s="190"/>
      <c r="D2096" s="190"/>
      <c r="E2096" s="763"/>
      <c r="F2096" s="188"/>
      <c r="G2096" s="879"/>
      <c r="H2096" s="7"/>
      <c r="I2096" s="808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64"/>
        <v/>
      </c>
      <c r="C2097" s="190"/>
      <c r="D2097" s="190"/>
      <c r="E2097" s="763"/>
      <c r="F2097" s="188"/>
      <c r="G2097" s="879"/>
      <c r="H2097" s="7"/>
      <c r="I2097" s="808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64"/>
        <v/>
      </c>
      <c r="C2098" s="190"/>
      <c r="D2098" s="190"/>
      <c r="E2098" s="763"/>
      <c r="F2098" s="40"/>
      <c r="G2098" s="879"/>
      <c r="H2098" s="7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64"/>
        <v/>
      </c>
      <c r="C2099" s="190"/>
      <c r="D2099" s="190"/>
      <c r="E2099" s="763"/>
      <c r="F2099" s="444"/>
      <c r="G2099" s="879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64"/>
        <v/>
      </c>
      <c r="C2100" s="190"/>
      <c r="D2100" s="190"/>
      <c r="E2100" s="763"/>
      <c r="F2100" s="188"/>
      <c r="G2100" s="879"/>
      <c r="H2100" s="7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64"/>
        <v/>
      </c>
      <c r="C2101" s="190"/>
      <c r="D2101" s="190"/>
      <c r="E2101" s="763"/>
      <c r="F2101" s="40"/>
      <c r="G2101" s="879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64"/>
        <v/>
      </c>
      <c r="C2102" s="190"/>
      <c r="D2102" s="190"/>
      <c r="E2102" s="763"/>
      <c r="F2102" s="188"/>
      <c r="G2102" s="879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ref="B2103:B2166" si="65">IF(C2103&lt;&gt;"",MONTH(C2103),"")</f>
        <v/>
      </c>
      <c r="C2103" s="190"/>
      <c r="D2103" s="190"/>
      <c r="E2103" s="763"/>
      <c r="F2103" s="188"/>
      <c r="G2103" s="879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65"/>
        <v/>
      </c>
      <c r="C2104" s="190"/>
      <c r="D2104" s="190"/>
      <c r="E2104" s="763"/>
      <c r="F2104" s="188"/>
      <c r="G2104" s="879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65"/>
        <v/>
      </c>
      <c r="C2105" s="190"/>
      <c r="D2105" s="190"/>
      <c r="E2105" s="763"/>
      <c r="F2105" s="40"/>
      <c r="G2105" s="879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65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65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65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65"/>
        <v/>
      </c>
      <c r="C2109" s="190"/>
      <c r="D2109" s="190"/>
      <c r="E2109" s="763"/>
      <c r="F2109" s="40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65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65"/>
        <v/>
      </c>
      <c r="C2111" s="183"/>
      <c r="D2111" s="183"/>
      <c r="E2111" s="183"/>
      <c r="F2111" s="188"/>
      <c r="G2111" s="880"/>
      <c r="H2111" s="7"/>
      <c r="I2111" s="253"/>
      <c r="J2111" s="253"/>
      <c r="K2111" s="595"/>
      <c r="L2111" s="596"/>
      <c r="M2111" s="596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65"/>
        <v/>
      </c>
      <c r="C2112" s="190"/>
      <c r="D2112" s="190"/>
      <c r="E2112" s="190"/>
      <c r="F2112" s="191"/>
      <c r="G2112" s="876"/>
      <c r="H2112" s="192"/>
      <c r="I2112" s="253"/>
      <c r="J2112" s="253"/>
      <c r="K2112" s="595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65"/>
        <v/>
      </c>
      <c r="C2113" s="190"/>
      <c r="D2113" s="190"/>
      <c r="E2113" s="190"/>
      <c r="F2113" s="191"/>
      <c r="G2113" s="876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65"/>
        <v/>
      </c>
      <c r="C2114" s="190"/>
      <c r="D2114" s="190"/>
      <c r="E2114" s="190"/>
      <c r="F2114" s="191"/>
      <c r="G2114" s="876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65"/>
        <v/>
      </c>
      <c r="C2115" s="190"/>
      <c r="D2115" s="190"/>
      <c r="E2115" s="190"/>
      <c r="F2115" s="191"/>
      <c r="G2115" s="876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65"/>
        <v/>
      </c>
      <c r="C2116" s="190"/>
      <c r="D2116" s="190"/>
      <c r="E2116" s="190"/>
      <c r="F2116" s="191"/>
      <c r="G2116" s="876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65"/>
        <v/>
      </c>
      <c r="C2117" s="190"/>
      <c r="D2117" s="190"/>
      <c r="E2117" s="190"/>
      <c r="F2117" s="191"/>
      <c r="G2117" s="876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65"/>
        <v/>
      </c>
      <c r="C2118" s="190"/>
      <c r="D2118" s="190"/>
      <c r="E2118" s="190"/>
      <c r="F2118" s="191"/>
      <c r="G2118" s="876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65"/>
        <v/>
      </c>
      <c r="C2119" s="190"/>
      <c r="D2119" s="190"/>
      <c r="E2119" s="190"/>
      <c r="F2119" s="191"/>
      <c r="G2119" s="876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65"/>
        <v/>
      </c>
      <c r="C2120" s="190"/>
      <c r="D2120" s="190"/>
      <c r="E2120" s="190"/>
      <c r="F2120" s="191"/>
      <c r="G2120" s="876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65"/>
        <v/>
      </c>
      <c r="C2121" s="190"/>
      <c r="D2121" s="190"/>
      <c r="E2121" s="190"/>
      <c r="F2121" s="191"/>
      <c r="G2121" s="876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65"/>
        <v/>
      </c>
      <c r="C2122" s="190"/>
      <c r="D2122" s="190"/>
      <c r="E2122" s="190"/>
      <c r="F2122" s="191"/>
      <c r="G2122" s="876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65"/>
        <v/>
      </c>
      <c r="C2123" s="190"/>
      <c r="D2123" s="190"/>
      <c r="E2123" s="190"/>
      <c r="F2123" s="191"/>
      <c r="G2123" s="876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65"/>
        <v/>
      </c>
      <c r="C2124" s="190"/>
      <c r="D2124" s="190"/>
      <c r="E2124" s="190"/>
      <c r="F2124" s="188"/>
      <c r="G2124" s="876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65"/>
        <v/>
      </c>
      <c r="C2125" s="190"/>
      <c r="D2125" s="190"/>
      <c r="E2125" s="190"/>
      <c r="F2125" s="191"/>
      <c r="G2125" s="876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65"/>
        <v/>
      </c>
      <c r="C2126" s="190"/>
      <c r="D2126" s="190"/>
      <c r="E2126" s="190"/>
      <c r="F2126" s="191"/>
      <c r="G2126" s="876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65"/>
        <v/>
      </c>
      <c r="C2127" s="190"/>
      <c r="D2127" s="190"/>
      <c r="E2127" s="190"/>
      <c r="F2127" s="191"/>
      <c r="G2127" s="876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65"/>
        <v/>
      </c>
      <c r="C2128" s="190"/>
      <c r="D2128" s="190"/>
      <c r="E2128" s="190"/>
      <c r="F2128" s="191"/>
      <c r="G2128" s="876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65"/>
        <v/>
      </c>
      <c r="C2129" s="190"/>
      <c r="D2129" s="190"/>
      <c r="E2129" s="190"/>
      <c r="F2129" s="191"/>
      <c r="G2129" s="876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65"/>
        <v/>
      </c>
      <c r="C2130" s="190"/>
      <c r="D2130" s="190"/>
      <c r="E2130" s="190"/>
      <c r="F2130" s="191"/>
      <c r="G2130" s="876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65"/>
        <v/>
      </c>
      <c r="C2131" s="190"/>
      <c r="D2131" s="190"/>
      <c r="E2131" s="190"/>
      <c r="F2131" s="191"/>
      <c r="G2131" s="876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65"/>
        <v/>
      </c>
      <c r="C2132" s="190"/>
      <c r="D2132" s="190"/>
      <c r="E2132" s="190"/>
      <c r="F2132" s="191"/>
      <c r="G2132" s="876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65"/>
        <v/>
      </c>
      <c r="C2133" s="190"/>
      <c r="D2133" s="190"/>
      <c r="E2133" s="190"/>
      <c r="F2133" s="191"/>
      <c r="G2133" s="876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65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65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65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65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65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65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65"/>
        <v/>
      </c>
      <c r="C2140" s="190"/>
      <c r="D2140" s="190"/>
      <c r="E2140" s="763"/>
      <c r="F2140" s="40"/>
      <c r="G2140" s="879"/>
      <c r="H2140" s="7"/>
      <c r="I2140" s="253"/>
      <c r="J2140" s="253"/>
      <c r="K2140" s="5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65"/>
        <v/>
      </c>
      <c r="C2141" s="190"/>
      <c r="D2141" s="190"/>
      <c r="E2141" s="763"/>
      <c r="F2141" s="40"/>
      <c r="G2141" s="879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65"/>
        <v/>
      </c>
      <c r="C2142" s="190"/>
      <c r="D2142" s="190"/>
      <c r="E2142" s="763"/>
      <c r="F2142" s="188"/>
      <c r="G2142" s="879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65"/>
        <v/>
      </c>
      <c r="C2143" s="190"/>
      <c r="D2143" s="190"/>
      <c r="E2143" s="763"/>
      <c r="F2143" s="40"/>
      <c r="G2143" s="879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65"/>
        <v/>
      </c>
      <c r="C2144" s="190"/>
      <c r="D2144" s="190"/>
      <c r="E2144" s="763"/>
      <c r="F2144" s="188"/>
      <c r="G2144" s="879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65"/>
        <v/>
      </c>
      <c r="C2145" s="190"/>
      <c r="D2145" s="190"/>
      <c r="E2145" s="763"/>
      <c r="F2145" s="188"/>
      <c r="G2145" s="879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65"/>
        <v/>
      </c>
      <c r="C2146" s="190"/>
      <c r="D2146" s="190"/>
      <c r="E2146" s="763"/>
      <c r="F2146" s="188"/>
      <c r="G2146" s="879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65"/>
        <v/>
      </c>
      <c r="C2147" s="190"/>
      <c r="D2147" s="190"/>
      <c r="E2147" s="763"/>
      <c r="F2147" s="188"/>
      <c r="G2147" s="879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65"/>
        <v/>
      </c>
      <c r="C2148" s="190"/>
      <c r="D2148" s="190"/>
      <c r="E2148" s="763"/>
      <c r="F2148" s="188"/>
      <c r="G2148" s="879"/>
      <c r="H2148" s="7"/>
      <c r="I2148" s="808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65"/>
        <v/>
      </c>
      <c r="C2149" s="190"/>
      <c r="D2149" s="37"/>
      <c r="E2149" s="763"/>
      <c r="F2149" s="40"/>
      <c r="G2149" s="879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65"/>
        <v/>
      </c>
      <c r="C2150" s="190"/>
      <c r="D2150" s="37"/>
      <c r="E2150" s="763"/>
      <c r="F2150" s="40"/>
      <c r="G2150" s="879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65"/>
        <v/>
      </c>
      <c r="C2151" s="190"/>
      <c r="D2151" s="37"/>
      <c r="E2151" s="763"/>
      <c r="F2151" s="40"/>
      <c r="G2151" s="879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65"/>
        <v/>
      </c>
      <c r="C2152" s="190"/>
      <c r="D2152" s="37"/>
      <c r="E2152" s="763"/>
      <c r="F2152" s="40"/>
      <c r="G2152" s="879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65"/>
        <v/>
      </c>
      <c r="C2153" s="190"/>
      <c r="D2153" s="37"/>
      <c r="E2153" s="763"/>
      <c r="F2153" s="191"/>
      <c r="G2153" s="879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65"/>
        <v/>
      </c>
      <c r="C2154" s="190"/>
      <c r="D2154" s="37"/>
      <c r="E2154" s="763"/>
      <c r="F2154" s="40"/>
      <c r="G2154" s="879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65"/>
        <v/>
      </c>
      <c r="C2155" s="190"/>
      <c r="D2155" s="37"/>
      <c r="E2155" s="763"/>
      <c r="F2155" s="40"/>
      <c r="G2155" s="879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65"/>
        <v/>
      </c>
      <c r="C2156" s="190"/>
      <c r="D2156" s="37"/>
      <c r="E2156" s="763"/>
      <c r="F2156" s="40"/>
      <c r="G2156" s="879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65"/>
        <v/>
      </c>
      <c r="C2157" s="190"/>
      <c r="D2157" s="37"/>
      <c r="E2157" s="763"/>
      <c r="F2157" s="40"/>
      <c r="G2157" s="879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65"/>
        <v/>
      </c>
      <c r="C2158" s="190"/>
      <c r="D2158" s="37"/>
      <c r="E2158" s="763"/>
      <c r="F2158" s="191"/>
      <c r="G2158" s="879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65"/>
        <v/>
      </c>
      <c r="C2159" s="190"/>
      <c r="D2159" s="37"/>
      <c r="E2159" s="763"/>
      <c r="F2159" s="444"/>
      <c r="G2159" s="879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65"/>
        <v/>
      </c>
      <c r="C2160" s="190"/>
      <c r="D2160" s="37"/>
      <c r="E2160" s="763"/>
      <c r="F2160" s="40"/>
      <c r="G2160" s="879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65"/>
        <v/>
      </c>
      <c r="C2161" s="190"/>
      <c r="D2161" s="37"/>
      <c r="E2161" s="763"/>
      <c r="F2161" s="188"/>
      <c r="G2161" s="879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65"/>
        <v/>
      </c>
      <c r="C2162" s="190"/>
      <c r="D2162" s="37"/>
      <c r="E2162" s="763"/>
      <c r="F2162" s="40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65"/>
        <v/>
      </c>
      <c r="C2163" s="190"/>
      <c r="D2163" s="37"/>
      <c r="E2163" s="763"/>
      <c r="F2163" s="191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65"/>
        <v/>
      </c>
      <c r="C2164" s="190"/>
      <c r="D2164" s="37"/>
      <c r="E2164" s="763"/>
      <c r="F2164" s="40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65"/>
        <v/>
      </c>
      <c r="C2165" s="190"/>
      <c r="D2165" s="37"/>
      <c r="E2165" s="763"/>
      <c r="F2165" s="191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65"/>
        <v/>
      </c>
      <c r="C2166" s="190"/>
      <c r="D2166" s="37"/>
      <c r="E2166" s="763"/>
      <c r="F2166" s="40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ref="B2167:B2230" si="66">IF(C2167&lt;&gt;"",MONTH(C2167),"")</f>
        <v/>
      </c>
      <c r="C2167" s="190"/>
      <c r="D2167" s="37"/>
      <c r="E2167" s="763"/>
      <c r="F2167" s="40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66"/>
        <v/>
      </c>
      <c r="C2168" s="190"/>
      <c r="D2168" s="37"/>
      <c r="E2168" s="763"/>
      <c r="F2168" s="40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66"/>
        <v/>
      </c>
      <c r="C2169" s="190"/>
      <c r="D2169" s="37"/>
      <c r="E2169" s="763"/>
      <c r="F2169" s="40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66"/>
        <v/>
      </c>
      <c r="C2170" s="190"/>
      <c r="D2170" s="37"/>
      <c r="E2170" s="763"/>
      <c r="F2170" s="40"/>
      <c r="G2170" s="879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66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66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66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66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66"/>
        <v/>
      </c>
      <c r="C2175" s="190"/>
      <c r="D2175" s="37"/>
      <c r="E2175" s="763"/>
      <c r="F2175" s="40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66"/>
        <v/>
      </c>
      <c r="C2176" s="190"/>
      <c r="D2176" s="37"/>
      <c r="E2176" s="763"/>
      <c r="F2176" s="191"/>
      <c r="G2176" s="876"/>
      <c r="H2176" s="192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66"/>
        <v/>
      </c>
      <c r="C2177" s="190"/>
      <c r="D2177" s="37"/>
      <c r="E2177" s="763"/>
      <c r="F2177" s="191"/>
      <c r="G2177" s="876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66"/>
        <v/>
      </c>
      <c r="C2178" s="190"/>
      <c r="D2178" s="37"/>
      <c r="E2178" s="763"/>
      <c r="F2178" s="191"/>
      <c r="G2178" s="876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66"/>
        <v/>
      </c>
      <c r="C2179" s="190"/>
      <c r="D2179" s="37"/>
      <c r="E2179" s="763"/>
      <c r="F2179" s="191"/>
      <c r="G2179" s="876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66"/>
        <v/>
      </c>
      <c r="C2180" s="190"/>
      <c r="D2180" s="37"/>
      <c r="E2180" s="763"/>
      <c r="F2180" s="191"/>
      <c r="G2180" s="876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66"/>
        <v/>
      </c>
      <c r="C2181" s="190"/>
      <c r="D2181" s="37"/>
      <c r="E2181" s="763"/>
      <c r="F2181" s="191"/>
      <c r="G2181" s="876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66"/>
        <v/>
      </c>
      <c r="C2182" s="190"/>
      <c r="D2182" s="37"/>
      <c r="E2182" s="763"/>
      <c r="F2182" s="191"/>
      <c r="G2182" s="876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66"/>
        <v/>
      </c>
      <c r="C2183" s="190"/>
      <c r="D2183" s="37"/>
      <c r="E2183" s="763"/>
      <c r="F2183" s="191"/>
      <c r="G2183" s="876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66"/>
        <v/>
      </c>
      <c r="C2184" s="190"/>
      <c r="D2184" s="37"/>
      <c r="E2184" s="763"/>
      <c r="F2184" s="191"/>
      <c r="G2184" s="876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66"/>
        <v/>
      </c>
      <c r="C2185" s="190"/>
      <c r="D2185" s="37"/>
      <c r="E2185" s="763"/>
      <c r="F2185" s="191"/>
      <c r="G2185" s="876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66"/>
        <v/>
      </c>
      <c r="C2186" s="190"/>
      <c r="D2186" s="37"/>
      <c r="E2186" s="763"/>
      <c r="F2186" s="191"/>
      <c r="G2186" s="876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66"/>
        <v/>
      </c>
      <c r="C2187" s="190"/>
      <c r="D2187" s="37"/>
      <c r="E2187" s="763"/>
      <c r="F2187" s="191"/>
      <c r="G2187" s="876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66"/>
        <v/>
      </c>
      <c r="C2188" s="190"/>
      <c r="D2188" s="37"/>
      <c r="E2188" s="763"/>
      <c r="F2188" s="188"/>
      <c r="G2188" s="876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66"/>
        <v/>
      </c>
      <c r="C2189" s="190"/>
      <c r="D2189" s="37"/>
      <c r="E2189" s="763"/>
      <c r="F2189" s="191"/>
      <c r="G2189" s="876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66"/>
        <v/>
      </c>
      <c r="C2190" s="190"/>
      <c r="D2190" s="37"/>
      <c r="E2190" s="763"/>
      <c r="F2190" s="191"/>
      <c r="G2190" s="876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66"/>
        <v/>
      </c>
      <c r="C2191" s="190"/>
      <c r="D2191" s="37"/>
      <c r="E2191" s="763"/>
      <c r="F2191" s="191"/>
      <c r="G2191" s="876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66"/>
        <v/>
      </c>
      <c r="C2192" s="190"/>
      <c r="D2192" s="37"/>
      <c r="E2192" s="763"/>
      <c r="F2192" s="191"/>
      <c r="G2192" s="876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66"/>
        <v/>
      </c>
      <c r="C2193" s="190"/>
      <c r="D2193" s="37"/>
      <c r="E2193" s="763"/>
      <c r="F2193" s="191"/>
      <c r="G2193" s="876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66"/>
        <v/>
      </c>
      <c r="C2194" s="190"/>
      <c r="D2194" s="37"/>
      <c r="E2194" s="763"/>
      <c r="F2194" s="191"/>
      <c r="G2194" s="876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66"/>
        <v/>
      </c>
      <c r="C2195" s="190"/>
      <c r="D2195" s="37"/>
      <c r="E2195" s="763"/>
      <c r="F2195" s="191"/>
      <c r="G2195" s="876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66"/>
        <v/>
      </c>
      <c r="C2196" s="190"/>
      <c r="D2196" s="37"/>
      <c r="E2196" s="763"/>
      <c r="F2196" s="191"/>
      <c r="G2196" s="876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66"/>
        <v/>
      </c>
      <c r="C2197" s="190"/>
      <c r="D2197" s="37"/>
      <c r="E2197" s="763"/>
      <c r="F2197" s="191"/>
      <c r="G2197" s="876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66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66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66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66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66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66"/>
        <v/>
      </c>
      <c r="C2203" s="190"/>
      <c r="D2203" s="190"/>
      <c r="E2203" s="763"/>
      <c r="F2203" s="188"/>
      <c r="G2203" s="879"/>
      <c r="H2203" s="7"/>
      <c r="I2203" s="808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66"/>
        <v/>
      </c>
      <c r="C2204" s="190"/>
      <c r="D2204" s="190"/>
      <c r="E2204" s="763"/>
      <c r="F2204" s="188"/>
      <c r="G2204" s="879"/>
      <c r="H2204" s="7"/>
      <c r="I2204" s="808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66"/>
        <v/>
      </c>
      <c r="C2205" s="190"/>
      <c r="D2205" s="190"/>
      <c r="E2205" s="763"/>
      <c r="F2205" s="188"/>
      <c r="G2205" s="879"/>
      <c r="H2205" s="7"/>
      <c r="I2205" s="808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66"/>
        <v/>
      </c>
      <c r="C2206" s="190"/>
      <c r="D2206" s="190"/>
      <c r="E2206" s="763"/>
      <c r="F2206" s="188"/>
      <c r="G2206" s="879"/>
      <c r="H2206" s="7"/>
      <c r="I2206" s="808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66"/>
        <v/>
      </c>
      <c r="C2207" s="190"/>
      <c r="D2207" s="190"/>
      <c r="E2207" s="763"/>
      <c r="F2207" s="188"/>
      <c r="G2207" s="879"/>
      <c r="H2207" s="7"/>
      <c r="I2207" s="808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66"/>
        <v/>
      </c>
      <c r="C2208" s="190"/>
      <c r="D2208" s="190"/>
      <c r="E2208" s="763"/>
      <c r="F2208" s="188"/>
      <c r="G2208" s="879"/>
      <c r="H2208" s="7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66"/>
        <v/>
      </c>
      <c r="C2209" s="190"/>
      <c r="D2209" s="190"/>
      <c r="E2209" s="763"/>
      <c r="F2209" s="188"/>
      <c r="G2209" s="879"/>
      <c r="H2209" s="7"/>
      <c r="I2209" s="808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66"/>
        <v/>
      </c>
      <c r="C2210" s="190"/>
      <c r="D2210" s="190"/>
      <c r="E2210" s="763"/>
      <c r="F2210" s="188"/>
      <c r="G2210" s="879"/>
      <c r="H2210" s="7"/>
      <c r="I2210" s="808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66"/>
        <v/>
      </c>
      <c r="C2211" s="190"/>
      <c r="D2211" s="190"/>
      <c r="E2211" s="763"/>
      <c r="F2211" s="188"/>
      <c r="G2211" s="879"/>
      <c r="H2211" s="7"/>
      <c r="I2211" s="808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66"/>
        <v/>
      </c>
      <c r="C2212" s="190"/>
      <c r="D2212" s="190"/>
      <c r="E2212" s="761"/>
      <c r="F2212" s="188"/>
      <c r="G2212" s="879"/>
      <c r="H2212" s="7"/>
      <c r="I2212" s="808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66"/>
        <v/>
      </c>
      <c r="C2213" s="190"/>
      <c r="D2213" s="190"/>
      <c r="E2213" s="761"/>
      <c r="F2213" s="188"/>
      <c r="G2213" s="879"/>
      <c r="H2213" s="7"/>
      <c r="I2213" s="808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66"/>
        <v/>
      </c>
      <c r="C2214" s="190"/>
      <c r="D2214" s="190"/>
      <c r="E2214" s="761"/>
      <c r="F2214" s="188"/>
      <c r="G2214" s="879"/>
      <c r="H2214" s="7"/>
      <c r="I2214" s="808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66"/>
        <v/>
      </c>
      <c r="C2215" s="190"/>
      <c r="D2215" s="190"/>
      <c r="E2215" s="761"/>
      <c r="F2215" s="188"/>
      <c r="G2215" s="879"/>
      <c r="H2215" s="7"/>
      <c r="I2215" s="808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66"/>
        <v/>
      </c>
      <c r="C2216" s="190"/>
      <c r="D2216" s="190"/>
      <c r="E2216" s="761"/>
      <c r="F2216" s="40"/>
      <c r="G2216" s="879"/>
      <c r="H2216" s="7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66"/>
        <v/>
      </c>
      <c r="C2217" s="190"/>
      <c r="D2217" s="190"/>
      <c r="E2217" s="761"/>
      <c r="F2217" s="188"/>
      <c r="G2217" s="879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66"/>
        <v/>
      </c>
      <c r="C2218" s="190"/>
      <c r="D2218" s="190"/>
      <c r="E2218" s="761"/>
      <c r="F2218" s="188"/>
      <c r="G2218" s="879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66"/>
        <v/>
      </c>
      <c r="C2219" s="190"/>
      <c r="D2219" s="190"/>
      <c r="E2219" s="761"/>
      <c r="F2219" s="40"/>
      <c r="G2219" s="879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66"/>
        <v/>
      </c>
      <c r="C2220" s="190"/>
      <c r="D2220" s="190"/>
      <c r="E2220" s="761"/>
      <c r="F2220" s="40"/>
      <c r="G2220" s="879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66"/>
        <v/>
      </c>
      <c r="C2221" s="190"/>
      <c r="D2221" s="190"/>
      <c r="E2221" s="761"/>
      <c r="F2221" s="40"/>
      <c r="G2221" s="879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66"/>
        <v/>
      </c>
      <c r="C2222" s="190"/>
      <c r="D2222" s="190"/>
      <c r="E2222" s="761"/>
      <c r="F2222" s="188"/>
      <c r="G2222" s="879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66"/>
        <v/>
      </c>
      <c r="C2223" s="190"/>
      <c r="D2223" s="190"/>
      <c r="E2223" s="761"/>
      <c r="F2223" s="40"/>
      <c r="G2223" s="879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66"/>
        <v/>
      </c>
      <c r="C2224" s="190"/>
      <c r="D2224" s="190"/>
      <c r="E2224" s="831"/>
      <c r="F2224" s="191"/>
      <c r="G2224" s="876"/>
      <c r="H2224" s="192"/>
      <c r="I2224" s="253"/>
      <c r="J2224" s="253"/>
      <c r="K2224" s="595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66"/>
        <v/>
      </c>
      <c r="C2225" s="190"/>
      <c r="D2225" s="190"/>
      <c r="E2225" s="831"/>
      <c r="F2225" s="191"/>
      <c r="G2225" s="876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66"/>
        <v/>
      </c>
      <c r="C2226" s="190"/>
      <c r="D2226" s="190"/>
      <c r="E2226" s="831"/>
      <c r="F2226" s="191"/>
      <c r="G2226" s="876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66"/>
        <v/>
      </c>
      <c r="C2227" s="190"/>
      <c r="D2227" s="190"/>
      <c r="E2227" s="831"/>
      <c r="F2227" s="191"/>
      <c r="G2227" s="876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66"/>
        <v/>
      </c>
      <c r="C2228" s="190"/>
      <c r="D2228" s="190"/>
      <c r="E2228" s="831"/>
      <c r="F2228" s="191"/>
      <c r="G2228" s="876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66"/>
        <v/>
      </c>
      <c r="C2229" s="190"/>
      <c r="D2229" s="190"/>
      <c r="E2229" s="831"/>
      <c r="F2229" s="191"/>
      <c r="G2229" s="876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66"/>
        <v/>
      </c>
      <c r="C2230" s="190"/>
      <c r="D2230" s="190"/>
      <c r="E2230" s="831"/>
      <c r="F2230" s="191"/>
      <c r="G2230" s="876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ref="B2231:B2294" si="67">IF(C2231&lt;&gt;"",MONTH(C2231),"")</f>
        <v/>
      </c>
      <c r="C2231" s="190"/>
      <c r="D2231" s="190"/>
      <c r="E2231" s="831"/>
      <c r="F2231" s="191"/>
      <c r="G2231" s="876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67"/>
        <v/>
      </c>
      <c r="C2232" s="190"/>
      <c r="D2232" s="190"/>
      <c r="E2232" s="831"/>
      <c r="F2232" s="191"/>
      <c r="G2232" s="876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67"/>
        <v/>
      </c>
      <c r="C2233" s="190"/>
      <c r="D2233" s="190"/>
      <c r="E2233" s="831"/>
      <c r="F2233" s="191"/>
      <c r="G2233" s="876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67"/>
        <v/>
      </c>
      <c r="C2234" s="190"/>
      <c r="D2234" s="190"/>
      <c r="E2234" s="831"/>
      <c r="F2234" s="191"/>
      <c r="G2234" s="876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67"/>
        <v/>
      </c>
      <c r="C2235" s="190"/>
      <c r="D2235" s="190"/>
      <c r="E2235" s="831"/>
      <c r="F2235" s="191"/>
      <c r="G2235" s="876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67"/>
        <v/>
      </c>
      <c r="C2236" s="190"/>
      <c r="D2236" s="190"/>
      <c r="E2236" s="831"/>
      <c r="F2236" s="191"/>
      <c r="G2236" s="876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67"/>
        <v/>
      </c>
      <c r="C2237" s="190"/>
      <c r="D2237" s="190"/>
      <c r="E2237" s="831"/>
      <c r="F2237" s="191"/>
      <c r="G2237" s="876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67"/>
        <v/>
      </c>
      <c r="C2238" s="190"/>
      <c r="D2238" s="190"/>
      <c r="E2238" s="831"/>
      <c r="F2238" s="191"/>
      <c r="G2238" s="876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67"/>
        <v/>
      </c>
      <c r="C2239" s="190"/>
      <c r="D2239" s="190"/>
      <c r="E2239" s="831"/>
      <c r="F2239" s="191"/>
      <c r="G2239" s="876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67"/>
        <v/>
      </c>
      <c r="C2240" s="190"/>
      <c r="D2240" s="190"/>
      <c r="E2240" s="831"/>
      <c r="F2240" s="191"/>
      <c r="G2240" s="876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67"/>
        <v/>
      </c>
      <c r="C2241" s="190"/>
      <c r="D2241" s="190"/>
      <c r="E2241" s="831"/>
      <c r="F2241" s="191"/>
      <c r="G2241" s="876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67"/>
        <v/>
      </c>
      <c r="C2242" s="190"/>
      <c r="D2242" s="190"/>
      <c r="E2242" s="831"/>
      <c r="F2242" s="191"/>
      <c r="G2242" s="876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67"/>
        <v/>
      </c>
      <c r="C2243" s="190"/>
      <c r="D2243" s="190"/>
      <c r="E2243" s="831"/>
      <c r="F2243" s="191"/>
      <c r="G2243" s="876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67"/>
        <v/>
      </c>
      <c r="C2244" s="190"/>
      <c r="D2244" s="190"/>
      <c r="E2244" s="831"/>
      <c r="F2244" s="191"/>
      <c r="G2244" s="876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67"/>
        <v/>
      </c>
      <c r="C2245" s="190"/>
      <c r="D2245" s="190"/>
      <c r="E2245" s="831"/>
      <c r="F2245" s="191"/>
      <c r="G2245" s="876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67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67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67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67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67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67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67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67"/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67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67"/>
        <v/>
      </c>
      <c r="C2255" s="190"/>
      <c r="D2255" s="37"/>
      <c r="E2255" s="761"/>
      <c r="F2255" s="40"/>
      <c r="G2255" s="879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67"/>
        <v/>
      </c>
      <c r="C2256" s="190"/>
      <c r="D2256" s="37"/>
      <c r="E2256" s="761"/>
      <c r="F2256" s="40"/>
      <c r="G2256" s="879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67"/>
        <v/>
      </c>
      <c r="C2257" s="190"/>
      <c r="D2257" s="37"/>
      <c r="E2257" s="761"/>
      <c r="F2257" s="40"/>
      <c r="G2257" s="879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67"/>
        <v/>
      </c>
      <c r="C2258" s="190"/>
      <c r="D2258" s="37"/>
      <c r="E2258" s="761"/>
      <c r="F2258" s="40"/>
      <c r="G2258" s="879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67"/>
        <v/>
      </c>
      <c r="C2259" s="190"/>
      <c r="D2259" s="37"/>
      <c r="E2259" s="761"/>
      <c r="F2259" s="40"/>
      <c r="G2259" s="879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67"/>
        <v/>
      </c>
      <c r="C2260" s="190"/>
      <c r="D2260" s="37"/>
      <c r="E2260" s="761"/>
      <c r="F2260" s="40"/>
      <c r="G2260" s="879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67"/>
        <v/>
      </c>
      <c r="C2261" s="190"/>
      <c r="D2261" s="37"/>
      <c r="E2261" s="761"/>
      <c r="F2261" s="40"/>
      <c r="G2261" s="879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67"/>
        <v/>
      </c>
      <c r="C2262" s="190"/>
      <c r="D2262" s="37"/>
      <c r="E2262" s="761"/>
      <c r="F2262" s="40"/>
      <c r="G2262" s="879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67"/>
        <v/>
      </c>
      <c r="C2263" s="190"/>
      <c r="D2263" s="37"/>
      <c r="E2263" s="761"/>
      <c r="F2263" s="40"/>
      <c r="G2263" s="879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67"/>
        <v/>
      </c>
      <c r="C2264" s="190"/>
      <c r="D2264" s="37"/>
      <c r="E2264" s="761"/>
      <c r="F2264" s="40"/>
      <c r="G2264" s="879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67"/>
        <v/>
      </c>
      <c r="C2265" s="190"/>
      <c r="D2265" s="37"/>
      <c r="E2265" s="761"/>
      <c r="F2265" s="40"/>
      <c r="G2265" s="879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67"/>
        <v/>
      </c>
      <c r="C2266" s="190"/>
      <c r="D2266" s="37"/>
      <c r="E2266" s="761"/>
      <c r="F2266" s="40"/>
      <c r="G2266" s="879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67"/>
        <v/>
      </c>
      <c r="C2267" s="190"/>
      <c r="D2267" s="37"/>
      <c r="E2267" s="761"/>
      <c r="F2267" s="40"/>
      <c r="G2267" s="879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67"/>
        <v/>
      </c>
      <c r="C2268" s="190"/>
      <c r="D2268" s="37"/>
      <c r="E2268" s="761"/>
      <c r="F2268" s="40"/>
      <c r="G2268" s="879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67"/>
        <v/>
      </c>
      <c r="C2269" s="190"/>
      <c r="D2269" s="37"/>
      <c r="E2269" s="761"/>
      <c r="F2269" s="40"/>
      <c r="G2269" s="879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67"/>
        <v/>
      </c>
      <c r="C2270" s="190"/>
      <c r="D2270" s="37"/>
      <c r="E2270" s="761"/>
      <c r="F2270" s="40"/>
      <c r="G2270" s="879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67"/>
        <v/>
      </c>
      <c r="C2271" s="190"/>
      <c r="D2271" s="37"/>
      <c r="E2271" s="761"/>
      <c r="F2271" s="40"/>
      <c r="G2271" s="879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67"/>
        <v/>
      </c>
      <c r="C2272" s="190"/>
      <c r="D2272" s="37"/>
      <c r="E2272" s="761"/>
      <c r="F2272" s="40"/>
      <c r="G2272" s="879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67"/>
        <v/>
      </c>
      <c r="C2273" s="190"/>
      <c r="D2273" s="37"/>
      <c r="E2273" s="761"/>
      <c r="F2273" s="40"/>
      <c r="G2273" s="879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67"/>
        <v/>
      </c>
      <c r="C2274" s="190"/>
      <c r="D2274" s="37"/>
      <c r="E2274" s="761"/>
      <c r="F2274" s="40"/>
      <c r="G2274" s="879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67"/>
        <v/>
      </c>
      <c r="C2275" s="190"/>
      <c r="D2275" s="37"/>
      <c r="E2275" s="761"/>
      <c r="F2275" s="40"/>
      <c r="G2275" s="879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67"/>
        <v/>
      </c>
      <c r="C2276" s="190"/>
      <c r="D2276" s="37"/>
      <c r="E2276" s="761"/>
      <c r="F2276" s="40"/>
      <c r="G2276" s="879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67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67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67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67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67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67"/>
        <v/>
      </c>
      <c r="C2282" s="190"/>
      <c r="D2282" s="37"/>
      <c r="E2282" s="761"/>
      <c r="F2282" s="444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67"/>
        <v/>
      </c>
      <c r="C2283" s="190"/>
      <c r="D2283" s="37"/>
      <c r="E2283" s="761"/>
      <c r="F2283" s="40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67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67"/>
        <v/>
      </c>
      <c r="C2285" s="190"/>
      <c r="D2285" s="37"/>
      <c r="E2285" s="761"/>
      <c r="F2285" s="191"/>
      <c r="G2285" s="876"/>
      <c r="H2285" s="192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67"/>
        <v/>
      </c>
      <c r="C2286" s="190"/>
      <c r="D2286" s="37"/>
      <c r="E2286" s="761"/>
      <c r="F2286" s="191"/>
      <c r="G2286" s="876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67"/>
        <v/>
      </c>
      <c r="C2287" s="190"/>
      <c r="D2287" s="37"/>
      <c r="E2287" s="761"/>
      <c r="F2287" s="191"/>
      <c r="G2287" s="876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67"/>
        <v/>
      </c>
      <c r="C2288" s="190"/>
      <c r="D2288" s="37"/>
      <c r="E2288" s="761"/>
      <c r="F2288" s="191"/>
      <c r="G2288" s="876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67"/>
        <v/>
      </c>
      <c r="C2289" s="190"/>
      <c r="D2289" s="37"/>
      <c r="E2289" s="761"/>
      <c r="F2289" s="191"/>
      <c r="G2289" s="876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67"/>
        <v/>
      </c>
      <c r="C2290" s="190"/>
      <c r="D2290" s="37"/>
      <c r="E2290" s="761"/>
      <c r="F2290" s="191"/>
      <c r="G2290" s="876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67"/>
        <v/>
      </c>
      <c r="C2291" s="190"/>
      <c r="D2291" s="37"/>
      <c r="E2291" s="761"/>
      <c r="F2291" s="191"/>
      <c r="G2291" s="876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67"/>
        <v/>
      </c>
      <c r="C2292" s="190"/>
      <c r="D2292" s="37"/>
      <c r="E2292" s="761"/>
      <c r="F2292" s="191"/>
      <c r="G2292" s="876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67"/>
        <v/>
      </c>
      <c r="C2293" s="190"/>
      <c r="D2293" s="37"/>
      <c r="E2293" s="761"/>
      <c r="F2293" s="191"/>
      <c r="G2293" s="876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67"/>
        <v/>
      </c>
      <c r="C2294" s="190"/>
      <c r="D2294" s="37"/>
      <c r="E2294" s="761"/>
      <c r="F2294" s="191"/>
      <c r="G2294" s="876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ref="B2295:B2358" si="68">IF(C2295&lt;&gt;"",MONTH(C2295),"")</f>
        <v/>
      </c>
      <c r="C2295" s="190"/>
      <c r="D2295" s="37"/>
      <c r="E2295" s="761"/>
      <c r="F2295" s="191"/>
      <c r="G2295" s="876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68"/>
        <v/>
      </c>
      <c r="C2296" s="190"/>
      <c r="D2296" s="37"/>
      <c r="E2296" s="761"/>
      <c r="F2296" s="191"/>
      <c r="G2296" s="876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68"/>
        <v/>
      </c>
      <c r="C2297" s="190"/>
      <c r="D2297" s="37"/>
      <c r="E2297" s="761"/>
      <c r="F2297" s="191"/>
      <c r="G2297" s="876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68"/>
        <v/>
      </c>
      <c r="C2298" s="190"/>
      <c r="D2298" s="37"/>
      <c r="E2298" s="761"/>
      <c r="F2298" s="191"/>
      <c r="G2298" s="876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68"/>
        <v/>
      </c>
      <c r="C2299" s="190"/>
      <c r="D2299" s="37"/>
      <c r="E2299" s="761"/>
      <c r="F2299" s="191"/>
      <c r="G2299" s="876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68"/>
        <v/>
      </c>
      <c r="C2300" s="190"/>
      <c r="D2300" s="37"/>
      <c r="E2300" s="761"/>
      <c r="F2300" s="191"/>
      <c r="G2300" s="876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68"/>
        <v/>
      </c>
      <c r="C2301" s="190"/>
      <c r="D2301" s="37"/>
      <c r="E2301" s="761"/>
      <c r="F2301" s="191"/>
      <c r="G2301" s="876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68"/>
        <v/>
      </c>
      <c r="C2302" s="190"/>
      <c r="D2302" s="37"/>
      <c r="E2302" s="761"/>
      <c r="F2302" s="191"/>
      <c r="G2302" s="876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68"/>
        <v/>
      </c>
      <c r="C2303" s="190"/>
      <c r="D2303" s="37"/>
      <c r="E2303" s="761"/>
      <c r="F2303" s="191"/>
      <c r="G2303" s="876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68"/>
        <v/>
      </c>
      <c r="C2304" s="190"/>
      <c r="D2304" s="37"/>
      <c r="E2304" s="761"/>
      <c r="F2304" s="191"/>
      <c r="G2304" s="876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68"/>
        <v/>
      </c>
      <c r="C2305" s="190"/>
      <c r="D2305" s="37"/>
      <c r="E2305" s="761"/>
      <c r="F2305" s="191"/>
      <c r="G2305" s="876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68"/>
        <v/>
      </c>
      <c r="C2306" s="190"/>
      <c r="D2306" s="37"/>
      <c r="E2306" s="761"/>
      <c r="F2306" s="191"/>
      <c r="G2306" s="876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68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68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68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68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68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68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68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68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68"/>
        <v/>
      </c>
      <c r="C2315" s="190"/>
      <c r="D2315" s="190"/>
      <c r="E2315" s="761"/>
      <c r="F2315" s="40"/>
      <c r="G2315" s="879"/>
      <c r="H2315" s="7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68"/>
        <v/>
      </c>
      <c r="C2316" s="190"/>
      <c r="D2316" s="190"/>
      <c r="E2316" s="761"/>
      <c r="F2316" s="40"/>
      <c r="G2316" s="879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68"/>
        <v/>
      </c>
      <c r="C2317" s="190"/>
      <c r="D2317" s="190"/>
      <c r="E2317" s="761"/>
      <c r="F2317" s="188"/>
      <c r="G2317" s="879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68"/>
        <v/>
      </c>
      <c r="C2318" s="190"/>
      <c r="D2318" s="190"/>
      <c r="E2318" s="761"/>
      <c r="F2318" s="40"/>
      <c r="G2318" s="879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68"/>
        <v/>
      </c>
      <c r="C2319" s="190"/>
      <c r="D2319" s="190"/>
      <c r="E2319" s="761"/>
      <c r="F2319" s="40"/>
      <c r="G2319" s="879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68"/>
        <v/>
      </c>
      <c r="C2320" s="190"/>
      <c r="D2320" s="190"/>
      <c r="E2320" s="761"/>
      <c r="F2320" s="40"/>
      <c r="G2320" s="879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68"/>
        <v/>
      </c>
      <c r="C2321" s="190"/>
      <c r="D2321" s="190"/>
      <c r="E2321" s="761"/>
      <c r="F2321" s="188"/>
      <c r="G2321" s="879"/>
      <c r="H2321" s="7"/>
      <c r="I2321" s="808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68"/>
        <v/>
      </c>
      <c r="C2322" s="183"/>
      <c r="D2322" s="190"/>
      <c r="E2322" s="838"/>
      <c r="F2322" s="188"/>
      <c r="G2322" s="880"/>
      <c r="H2322" s="192"/>
      <c r="I2322" s="253"/>
      <c r="J2322" s="253"/>
      <c r="K2322" s="595"/>
      <c r="L2322" s="596"/>
      <c r="M2322" s="596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68"/>
        <v/>
      </c>
      <c r="C2323" s="183"/>
      <c r="D2323" s="183"/>
      <c r="E2323" s="838"/>
      <c r="F2323" s="188"/>
      <c r="G2323" s="880"/>
      <c r="H2323" s="7"/>
      <c r="I2323" s="253"/>
      <c r="J2323" s="253"/>
      <c r="K2323" s="595"/>
      <c r="L2323" s="596"/>
      <c r="M2323" s="596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68"/>
        <v/>
      </c>
      <c r="C2324" s="183"/>
      <c r="D2324" s="183"/>
      <c r="E2324" s="838"/>
      <c r="F2324" s="188"/>
      <c r="G2324" s="880"/>
      <c r="H2324" s="7"/>
      <c r="I2324" s="253"/>
      <c r="J2324" s="253"/>
      <c r="K2324" s="595"/>
      <c r="L2324" s="596"/>
      <c r="M2324" s="596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68"/>
        <v/>
      </c>
      <c r="C2325" s="183"/>
      <c r="D2325" s="183"/>
      <c r="E2325" s="838"/>
      <c r="F2325" s="188"/>
      <c r="G2325" s="880"/>
      <c r="H2325" s="7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68"/>
        <v/>
      </c>
      <c r="C2326" s="183"/>
      <c r="D2326" s="183"/>
      <c r="E2326" s="838"/>
      <c r="F2326" s="188"/>
      <c r="G2326" s="880"/>
      <c r="H2326" s="7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68"/>
        <v/>
      </c>
      <c r="C2327" s="183"/>
      <c r="D2327" s="183"/>
      <c r="E2327" s="838"/>
      <c r="F2327" s="188"/>
      <c r="G2327" s="880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68"/>
        <v/>
      </c>
      <c r="C2328" s="190"/>
      <c r="D2328" s="190"/>
      <c r="E2328" s="831"/>
      <c r="F2328" s="191"/>
      <c r="G2328" s="876"/>
      <c r="H2328" s="7"/>
      <c r="I2328" s="253"/>
      <c r="J2328" s="253"/>
      <c r="K2328" s="595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68"/>
        <v/>
      </c>
      <c r="C2329" s="190"/>
      <c r="D2329" s="190"/>
      <c r="E2329" s="831"/>
      <c r="F2329" s="191"/>
      <c r="G2329" s="876"/>
      <c r="H2329" s="7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68"/>
        <v/>
      </c>
      <c r="C2330" s="190"/>
      <c r="D2330" s="190"/>
      <c r="E2330" s="831"/>
      <c r="F2330" s="191"/>
      <c r="G2330" s="876"/>
      <c r="H2330" s="192"/>
      <c r="I2330" s="253"/>
      <c r="J2330" s="253"/>
      <c r="K2330" s="595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68"/>
        <v/>
      </c>
      <c r="C2331" s="190"/>
      <c r="D2331" s="190"/>
      <c r="E2331" s="831"/>
      <c r="F2331" s="191"/>
      <c r="G2331" s="876"/>
      <c r="H2331" s="192"/>
      <c r="I2331" s="253"/>
      <c r="J2331" s="253"/>
      <c r="K2331" s="38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68"/>
        <v/>
      </c>
      <c r="C2332" s="190"/>
      <c r="D2332" s="190"/>
      <c r="E2332" s="831"/>
      <c r="F2332" s="191"/>
      <c r="G2332" s="876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68"/>
        <v/>
      </c>
      <c r="C2333" s="190"/>
      <c r="D2333" s="190"/>
      <c r="E2333" s="831"/>
      <c r="F2333" s="191"/>
      <c r="G2333" s="876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68"/>
        <v/>
      </c>
      <c r="C2334" s="190"/>
      <c r="D2334" s="190"/>
      <c r="E2334" s="831"/>
      <c r="F2334" s="191"/>
      <c r="G2334" s="876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68"/>
        <v/>
      </c>
      <c r="C2335" s="190"/>
      <c r="D2335" s="190"/>
      <c r="E2335" s="831"/>
      <c r="F2335" s="191"/>
      <c r="G2335" s="876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68"/>
        <v/>
      </c>
      <c r="C2336" s="190"/>
      <c r="D2336" s="190"/>
      <c r="E2336" s="831"/>
      <c r="F2336" s="191"/>
      <c r="G2336" s="876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68"/>
        <v/>
      </c>
      <c r="C2337" s="190"/>
      <c r="D2337" s="190"/>
      <c r="E2337" s="831"/>
      <c r="F2337" s="191"/>
      <c r="G2337" s="876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68"/>
        <v/>
      </c>
      <c r="C2338" s="190"/>
      <c r="D2338" s="190"/>
      <c r="E2338" s="831"/>
      <c r="F2338" s="191"/>
      <c r="G2338" s="876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68"/>
        <v/>
      </c>
      <c r="C2339" s="190"/>
      <c r="D2339" s="190"/>
      <c r="E2339" s="831"/>
      <c r="F2339" s="191"/>
      <c r="G2339" s="876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68"/>
        <v/>
      </c>
      <c r="C2340" s="190"/>
      <c r="D2340" s="37"/>
      <c r="E2340" s="761"/>
      <c r="F2340" s="40"/>
      <c r="G2340" s="879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68"/>
        <v/>
      </c>
      <c r="C2341" s="190"/>
      <c r="D2341" s="37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68"/>
        <v/>
      </c>
      <c r="C2342" s="190"/>
      <c r="D2342" s="37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68"/>
        <v/>
      </c>
      <c r="C2343" s="190"/>
      <c r="D2343" s="37"/>
      <c r="E2343" s="761"/>
      <c r="F2343" s="40"/>
      <c r="G2343" s="879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68"/>
        <v/>
      </c>
      <c r="C2344" s="190"/>
      <c r="D2344" s="37"/>
      <c r="E2344" s="761"/>
      <c r="F2344" s="40"/>
      <c r="G2344" s="879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68"/>
        <v/>
      </c>
      <c r="C2345" s="190"/>
      <c r="D2345" s="37"/>
      <c r="E2345" s="761"/>
      <c r="F2345" s="40"/>
      <c r="G2345" s="879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68"/>
        <v/>
      </c>
      <c r="C2346" s="190"/>
      <c r="D2346" s="37"/>
      <c r="E2346" s="761"/>
      <c r="F2346" s="40"/>
      <c r="G2346" s="879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68"/>
        <v/>
      </c>
      <c r="C2347" s="190"/>
      <c r="D2347" s="37"/>
      <c r="E2347" s="761"/>
      <c r="F2347" s="191"/>
      <c r="G2347" s="876"/>
      <c r="H2347" s="192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68"/>
        <v/>
      </c>
      <c r="C2348" s="190"/>
      <c r="D2348" s="37"/>
      <c r="E2348" s="761"/>
      <c r="F2348" s="191"/>
      <c r="G2348" s="876"/>
      <c r="H2348" s="192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68"/>
        <v/>
      </c>
      <c r="C2349" s="190"/>
      <c r="D2349" s="37"/>
      <c r="E2349" s="761"/>
      <c r="F2349" s="191"/>
      <c r="G2349" s="876"/>
      <c r="H2349" s="192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68"/>
        <v/>
      </c>
      <c r="C2350" s="190"/>
      <c r="D2350" s="37"/>
      <c r="E2350" s="761"/>
      <c r="F2350" s="191"/>
      <c r="G2350" s="876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68"/>
        <v/>
      </c>
      <c r="C2351" s="190"/>
      <c r="D2351" s="37"/>
      <c r="E2351" s="761"/>
      <c r="F2351" s="191"/>
      <c r="G2351" s="876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68"/>
        <v/>
      </c>
      <c r="C2352" s="190"/>
      <c r="D2352" s="37"/>
      <c r="E2352" s="761"/>
      <c r="F2352" s="191"/>
      <c r="G2352" s="876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68"/>
        <v/>
      </c>
      <c r="C2353" s="190"/>
      <c r="D2353" s="37"/>
      <c r="E2353" s="761"/>
      <c r="F2353" s="191"/>
      <c r="G2353" s="876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68"/>
        <v/>
      </c>
      <c r="C2354" s="190"/>
      <c r="D2354" s="190"/>
      <c r="E2354" s="831"/>
      <c r="F2354" s="191"/>
      <c r="G2354" s="876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68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68"/>
        <v/>
      </c>
      <c r="C2356" s="190"/>
      <c r="D2356" s="190"/>
      <c r="E2356" s="831"/>
      <c r="F2356" s="191"/>
      <c r="G2356" s="876"/>
      <c r="H2356" s="7"/>
      <c r="I2356" s="254"/>
      <c r="J2356" s="254"/>
      <c r="K2356" s="595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68"/>
        <v/>
      </c>
      <c r="C2357" s="190"/>
      <c r="D2357" s="190"/>
      <c r="E2357" s="831"/>
      <c r="F2357" s="191"/>
      <c r="G2357" s="876"/>
      <c r="H2357" s="7"/>
      <c r="I2357" s="254"/>
      <c r="J2357" s="254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68"/>
        <v/>
      </c>
      <c r="C2358" s="183"/>
      <c r="D2358" s="183"/>
      <c r="E2358" s="838"/>
      <c r="F2358" s="188"/>
      <c r="G2358" s="880"/>
      <c r="H2358" s="7"/>
      <c r="I2358" s="253"/>
      <c r="J2358" s="253"/>
      <c r="K2358" s="595"/>
      <c r="L2358" s="596"/>
      <c r="M2358" s="596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ref="B2359:B2422" si="69">IF(C2359&lt;&gt;"",MONTH(C2359),"")</f>
        <v/>
      </c>
      <c r="C2359" s="190"/>
      <c r="D2359" s="190"/>
      <c r="E2359" s="831"/>
      <c r="F2359" s="191"/>
      <c r="G2359" s="876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69"/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69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69"/>
        <v/>
      </c>
      <c r="C2362" s="190"/>
      <c r="D2362" s="190"/>
      <c r="E2362" s="831"/>
      <c r="F2362" s="191"/>
      <c r="G2362" s="876"/>
      <c r="H2362" s="192"/>
      <c r="I2362" s="253"/>
      <c r="J2362" s="253"/>
      <c r="K2362" s="38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69"/>
        <v/>
      </c>
      <c r="C2363" s="190"/>
      <c r="D2363" s="190"/>
      <c r="E2363" s="761"/>
      <c r="F2363" s="188"/>
      <c r="G2363" s="879"/>
      <c r="H2363" s="7"/>
      <c r="I2363" s="808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69"/>
        <v/>
      </c>
      <c r="C2364" s="190"/>
      <c r="D2364" s="190"/>
      <c r="E2364" s="761"/>
      <c r="F2364" s="188"/>
      <c r="G2364" s="879"/>
      <c r="H2364" s="7"/>
      <c r="I2364" s="808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69"/>
        <v/>
      </c>
      <c r="C2365" s="190"/>
      <c r="D2365" s="190"/>
      <c r="E2365" s="761"/>
      <c r="F2365" s="188"/>
      <c r="G2365" s="879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69"/>
        <v/>
      </c>
      <c r="C2366" s="190"/>
      <c r="D2366" s="190"/>
      <c r="E2366" s="761"/>
      <c r="F2366" s="40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69"/>
        <v/>
      </c>
      <c r="C2367" s="190"/>
      <c r="D2367" s="190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69"/>
        <v/>
      </c>
      <c r="C2368" s="190"/>
      <c r="D2368" s="190"/>
      <c r="E2368" s="831"/>
      <c r="F2368" s="191"/>
      <c r="G2368" s="876"/>
      <c r="H2368" s="192"/>
      <c r="I2368" s="253"/>
      <c r="J2368" s="253"/>
      <c r="K2368" s="595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69"/>
        <v/>
      </c>
      <c r="C2369" s="190"/>
      <c r="D2369" s="190"/>
      <c r="E2369" s="831"/>
      <c r="F2369" s="191"/>
      <c r="G2369" s="876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69"/>
        <v/>
      </c>
      <c r="C2370" s="190"/>
      <c r="D2370" s="190"/>
      <c r="E2370" s="831"/>
      <c r="F2370" s="191"/>
      <c r="G2370" s="876"/>
      <c r="H2370" s="45"/>
      <c r="I2370" s="253"/>
      <c r="J2370" s="253"/>
      <c r="K2370" s="38"/>
      <c r="L2370" s="193"/>
      <c r="M2370" s="596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69"/>
        <v/>
      </c>
      <c r="C2371" s="190"/>
      <c r="D2371" s="190"/>
      <c r="E2371" s="831"/>
      <c r="F2371" s="191"/>
      <c r="G2371" s="876"/>
      <c r="H2371" s="192"/>
      <c r="I2371" s="253"/>
      <c r="J2371" s="253"/>
      <c r="K2371" s="595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69"/>
        <v/>
      </c>
      <c r="C2372" s="190"/>
      <c r="D2372" s="190"/>
      <c r="E2372" s="831"/>
      <c r="F2372" s="191"/>
      <c r="G2372" s="876"/>
      <c r="H2372" s="192"/>
      <c r="I2372" s="253"/>
      <c r="J2372" s="253"/>
      <c r="K2372" s="595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69"/>
        <v/>
      </c>
      <c r="C2373" s="190"/>
      <c r="D2373" s="190"/>
      <c r="E2373" s="831"/>
      <c r="F2373" s="191"/>
      <c r="G2373" s="876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69"/>
        <v/>
      </c>
      <c r="C2374" s="183"/>
      <c r="D2374" s="183"/>
      <c r="E2374" s="831"/>
      <c r="F2374" s="188"/>
      <c r="G2374" s="880"/>
      <c r="H2374" s="7"/>
      <c r="I2374" s="253"/>
      <c r="J2374" s="253"/>
      <c r="K2374" s="595"/>
      <c r="L2374" s="596"/>
      <c r="M2374" s="596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69"/>
        <v/>
      </c>
      <c r="C2375" s="183"/>
      <c r="D2375" s="183"/>
      <c r="E2375" s="831"/>
      <c r="F2375" s="188"/>
      <c r="G2375" s="880"/>
      <c r="H2375" s="7"/>
      <c r="I2375" s="253"/>
      <c r="J2375" s="253"/>
      <c r="K2375" s="595"/>
      <c r="L2375" s="596"/>
      <c r="M2375" s="596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69"/>
        <v/>
      </c>
      <c r="C2376" s="183"/>
      <c r="D2376" s="183"/>
      <c r="E2376" s="831"/>
      <c r="F2376" s="188"/>
      <c r="G2376" s="880"/>
      <c r="H2376" s="7"/>
      <c r="I2376" s="253"/>
      <c r="J2376" s="253"/>
      <c r="K2376" s="595"/>
      <c r="L2376" s="596"/>
      <c r="M2376" s="596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69"/>
        <v/>
      </c>
      <c r="C2377" s="190"/>
      <c r="D2377" s="190"/>
      <c r="E2377" s="831"/>
      <c r="F2377" s="191"/>
      <c r="G2377" s="876"/>
      <c r="H2377" s="192"/>
      <c r="I2377" s="253"/>
      <c r="J2377" s="253"/>
      <c r="K2377" s="595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69"/>
        <v/>
      </c>
      <c r="C2378" s="190"/>
      <c r="D2378" s="190"/>
      <c r="E2378" s="831"/>
      <c r="F2378" s="191"/>
      <c r="G2378" s="876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69"/>
        <v/>
      </c>
      <c r="C2379" s="190"/>
      <c r="D2379" s="190"/>
      <c r="E2379" s="831"/>
      <c r="F2379" s="191"/>
      <c r="G2379" s="876"/>
      <c r="H2379" s="192"/>
      <c r="I2379" s="253"/>
      <c r="J2379" s="253"/>
      <c r="K2379" s="595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69"/>
        <v/>
      </c>
      <c r="C2380" s="190"/>
      <c r="D2380" s="190"/>
      <c r="E2380" s="831"/>
      <c r="F2380" s="191"/>
      <c r="G2380" s="876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69"/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69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69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69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69"/>
        <v/>
      </c>
      <c r="C2385" s="190"/>
      <c r="D2385" s="190"/>
      <c r="E2385" s="831"/>
      <c r="F2385" s="191"/>
      <c r="G2385" s="876"/>
      <c r="H2385" s="192"/>
      <c r="I2385" s="253"/>
      <c r="J2385" s="253"/>
      <c r="K2385" s="38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69"/>
        <v/>
      </c>
      <c r="C2386" s="190"/>
      <c r="D2386" s="190"/>
      <c r="E2386" s="831"/>
      <c r="F2386" s="191"/>
      <c r="G2386" s="876"/>
      <c r="H2386" s="192"/>
      <c r="I2386" s="253"/>
      <c r="J2386" s="253"/>
      <c r="K2386" s="595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69"/>
        <v/>
      </c>
      <c r="C2387" s="190"/>
      <c r="D2387" s="190"/>
      <c r="E2387" s="831"/>
      <c r="F2387" s="191"/>
      <c r="G2387" s="876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69"/>
        <v/>
      </c>
      <c r="C2388" s="190"/>
      <c r="D2388" s="190"/>
      <c r="E2388" s="831"/>
      <c r="F2388" s="191"/>
      <c r="G2388" s="876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69"/>
        <v/>
      </c>
      <c r="C2389" s="190"/>
      <c r="D2389" s="190"/>
      <c r="E2389" s="831"/>
      <c r="F2389" s="191"/>
      <c r="G2389" s="876"/>
      <c r="H2389" s="192"/>
      <c r="I2389" s="253"/>
      <c r="J2389" s="253"/>
      <c r="K2389" s="595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69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69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69"/>
        <v/>
      </c>
      <c r="C2392" s="190"/>
      <c r="D2392" s="190"/>
      <c r="E2392" s="831"/>
      <c r="F2392" s="191"/>
      <c r="G2392" s="876"/>
      <c r="H2392" s="192"/>
      <c r="I2392" s="254"/>
      <c r="J2392" s="254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69"/>
        <v/>
      </c>
      <c r="C2393" s="190"/>
      <c r="D2393" s="190"/>
      <c r="E2393" s="831"/>
      <c r="F2393" s="191"/>
      <c r="G2393" s="876"/>
      <c r="H2393" s="7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69"/>
        <v/>
      </c>
      <c r="C2394" s="190"/>
      <c r="D2394" s="190"/>
      <c r="E2394" s="831"/>
      <c r="F2394" s="191"/>
      <c r="G2394" s="876"/>
      <c r="H2394" s="7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69"/>
        <v/>
      </c>
      <c r="C2395" s="190"/>
      <c r="D2395" s="190"/>
      <c r="E2395" s="831"/>
      <c r="F2395" s="191"/>
      <c r="G2395" s="876"/>
      <c r="H2395" s="7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69"/>
        <v/>
      </c>
      <c r="C2396" s="190"/>
      <c r="D2396" s="37"/>
      <c r="E2396" s="761"/>
      <c r="F2396" s="40"/>
      <c r="G2396" s="879"/>
      <c r="H2396" s="7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69"/>
        <v/>
      </c>
      <c r="C2397" s="190"/>
      <c r="D2397" s="37"/>
      <c r="E2397" s="761"/>
      <c r="F2397" s="40"/>
      <c r="G2397" s="879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69"/>
        <v/>
      </c>
      <c r="C2398" s="190"/>
      <c r="D2398" s="37"/>
      <c r="E2398" s="761"/>
      <c r="F2398" s="40"/>
      <c r="G2398" s="879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69"/>
        <v/>
      </c>
      <c r="C2399" s="190"/>
      <c r="D2399" s="37"/>
      <c r="E2399" s="761"/>
      <c r="F2399" s="40"/>
      <c r="G2399" s="879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69"/>
        <v/>
      </c>
      <c r="C2400" s="190"/>
      <c r="D2400" s="37"/>
      <c r="E2400" s="761"/>
      <c r="F2400" s="40"/>
      <c r="G2400" s="879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69"/>
        <v/>
      </c>
      <c r="C2401" s="190"/>
      <c r="D2401" s="37"/>
      <c r="E2401" s="761"/>
      <c r="F2401" s="191"/>
      <c r="G2401" s="876"/>
      <c r="H2401" s="192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69"/>
        <v/>
      </c>
      <c r="C2402" s="190"/>
      <c r="D2402" s="37"/>
      <c r="E2402" s="761"/>
      <c r="F2402" s="191"/>
      <c r="G2402" s="876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69"/>
        <v/>
      </c>
      <c r="C2403" s="190"/>
      <c r="D2403" s="37"/>
      <c r="E2403" s="761"/>
      <c r="F2403" s="191"/>
      <c r="G2403" s="876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69"/>
        <v/>
      </c>
      <c r="C2404" s="190"/>
      <c r="D2404" s="37"/>
      <c r="E2404" s="761"/>
      <c r="F2404" s="191"/>
      <c r="G2404" s="876"/>
      <c r="H2404" s="7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69"/>
        <v/>
      </c>
      <c r="C2405" s="190"/>
      <c r="D2405" s="37"/>
      <c r="E2405" s="761"/>
      <c r="F2405" s="191"/>
      <c r="G2405" s="876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69"/>
        <v/>
      </c>
      <c r="C2406" s="183"/>
      <c r="D2406" s="183"/>
      <c r="E2406" s="838"/>
      <c r="F2406" s="188"/>
      <c r="G2406" s="880"/>
      <c r="H2406" s="804"/>
      <c r="I2406" s="253"/>
      <c r="J2406" s="253"/>
      <c r="K2406" s="595"/>
      <c r="L2406" s="596"/>
      <c r="M2406" s="596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69"/>
        <v/>
      </c>
      <c r="C2407" s="190"/>
      <c r="D2407" s="190"/>
      <c r="E2407" s="831"/>
      <c r="F2407" s="188"/>
      <c r="G2407" s="879"/>
      <c r="H2407" s="7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69"/>
        <v/>
      </c>
      <c r="C2408" s="190"/>
      <c r="D2408" s="190"/>
      <c r="E2408" s="831"/>
      <c r="F2408" s="40"/>
      <c r="G2408" s="879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69"/>
        <v/>
      </c>
      <c r="C2409" s="190"/>
      <c r="D2409" s="190"/>
      <c r="E2409" s="831"/>
      <c r="F2409" s="188"/>
      <c r="G2409" s="879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69"/>
        <v/>
      </c>
      <c r="C2410" s="190"/>
      <c r="D2410" s="190"/>
      <c r="E2410" s="831"/>
      <c r="F2410" s="40"/>
      <c r="G2410" s="879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69"/>
        <v/>
      </c>
      <c r="C2411" s="190"/>
      <c r="D2411" s="190"/>
      <c r="E2411" s="831"/>
      <c r="F2411" s="40"/>
      <c r="G2411" s="879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69"/>
        <v/>
      </c>
      <c r="C2412" s="190"/>
      <c r="D2412" s="190"/>
      <c r="E2412" s="831"/>
      <c r="F2412" s="40"/>
      <c r="G2412" s="879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69"/>
        <v/>
      </c>
      <c r="C2413" s="190"/>
      <c r="D2413" s="190"/>
      <c r="E2413" s="831"/>
      <c r="F2413" s="40"/>
      <c r="G2413" s="879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69"/>
        <v/>
      </c>
      <c r="C2414" s="190"/>
      <c r="D2414" s="190"/>
      <c r="E2414" s="831"/>
      <c r="F2414" s="40"/>
      <c r="G2414" s="879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69"/>
        <v/>
      </c>
      <c r="C2415" s="183"/>
      <c r="D2415" s="183"/>
      <c r="E2415" s="838"/>
      <c r="F2415" s="188"/>
      <c r="G2415" s="880"/>
      <c r="H2415" s="192"/>
      <c r="I2415" s="253"/>
      <c r="J2415" s="253"/>
      <c r="K2415" s="595"/>
      <c r="L2415" s="596"/>
      <c r="M2415" s="596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69"/>
        <v/>
      </c>
      <c r="C2416" s="183"/>
      <c r="D2416" s="183"/>
      <c r="E2416" s="838"/>
      <c r="F2416" s="188"/>
      <c r="G2416" s="880"/>
      <c r="H2416" s="192"/>
      <c r="I2416" s="253"/>
      <c r="J2416" s="253"/>
      <c r="K2416" s="595"/>
      <c r="L2416" s="596"/>
      <c r="M2416" s="596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69"/>
        <v/>
      </c>
      <c r="C2417" s="190"/>
      <c r="D2417" s="190"/>
      <c r="E2417" s="831"/>
      <c r="F2417" s="191"/>
      <c r="G2417" s="876"/>
      <c r="H2417" s="7"/>
      <c r="I2417" s="253"/>
      <c r="J2417" s="253"/>
      <c r="K2417" s="595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69"/>
        <v/>
      </c>
      <c r="C2418" s="190"/>
      <c r="D2418" s="190"/>
      <c r="E2418" s="831"/>
      <c r="F2418" s="191"/>
      <c r="G2418" s="876"/>
      <c r="H2418" s="7"/>
      <c r="I2418" s="253"/>
      <c r="J2418" s="253"/>
      <c r="K2418" s="595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69"/>
        <v/>
      </c>
      <c r="C2419" s="190"/>
      <c r="D2419" s="37"/>
      <c r="E2419" s="831"/>
      <c r="F2419" s="444"/>
      <c r="G2419" s="879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69"/>
        <v/>
      </c>
      <c r="C2420" s="190"/>
      <c r="D2420" s="37"/>
      <c r="E2420" s="831"/>
      <c r="F2420" s="191"/>
      <c r="G2420" s="876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69"/>
        <v/>
      </c>
      <c r="C2421" s="183"/>
      <c r="D2421" s="183"/>
      <c r="E2421" s="838"/>
      <c r="F2421" s="188"/>
      <c r="G2421" s="880"/>
      <c r="H2421" s="192"/>
      <c r="I2421" s="253"/>
      <c r="J2421" s="253"/>
      <c r="K2421" s="595"/>
      <c r="L2421" s="596"/>
      <c r="M2421" s="596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69"/>
        <v/>
      </c>
      <c r="C2422" s="190"/>
      <c r="D2422" s="190"/>
      <c r="E2422" s="831"/>
      <c r="F2422" s="191"/>
      <c r="G2422" s="876"/>
      <c r="H2422" s="7"/>
      <c r="I2422" s="254"/>
      <c r="J2422" s="254"/>
      <c r="K2422" s="595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ref="B2423:B2486" si="70">IF(C2423&lt;&gt;"",MONTH(C2423),"")</f>
        <v/>
      </c>
      <c r="C2423" s="190"/>
      <c r="D2423" s="190"/>
      <c r="E2423" s="831"/>
      <c r="F2423" s="191"/>
      <c r="G2423" s="876"/>
      <c r="H2423" s="7"/>
      <c r="I2423" s="254"/>
      <c r="J2423" s="254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70"/>
        <v/>
      </c>
      <c r="C2424" s="190"/>
      <c r="D2424" s="190"/>
      <c r="E2424" s="831"/>
      <c r="F2424" s="40"/>
      <c r="G2424" s="879"/>
      <c r="H2424" s="7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70"/>
        <v/>
      </c>
      <c r="C2425" s="190"/>
      <c r="D2425" s="190"/>
      <c r="E2425" s="831"/>
      <c r="F2425" s="188"/>
      <c r="G2425" s="879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70"/>
        <v/>
      </c>
      <c r="C2426" s="190"/>
      <c r="D2426" s="190"/>
      <c r="E2426" s="831"/>
      <c r="F2426" s="188"/>
      <c r="G2426" s="879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70"/>
        <v/>
      </c>
      <c r="C2427" s="190"/>
      <c r="D2427" s="190"/>
      <c r="E2427" s="831"/>
      <c r="F2427" s="188"/>
      <c r="G2427" s="879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70"/>
        <v/>
      </c>
      <c r="C2428" s="190"/>
      <c r="D2428" s="190"/>
      <c r="E2428" s="831"/>
      <c r="F2428" s="40"/>
      <c r="G2428" s="879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70"/>
        <v/>
      </c>
      <c r="C2429" s="190"/>
      <c r="D2429" s="190"/>
      <c r="E2429" s="831"/>
      <c r="F2429" s="40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70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70"/>
        <v/>
      </c>
      <c r="C2431" s="190"/>
      <c r="D2431" s="190"/>
      <c r="E2431" s="831"/>
      <c r="F2431" s="40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70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70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70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70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70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70"/>
        <v/>
      </c>
      <c r="C2437" s="190"/>
      <c r="D2437" s="190"/>
      <c r="E2437" s="831"/>
      <c r="F2437" s="40"/>
      <c r="G2437" s="879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70"/>
        <v/>
      </c>
      <c r="C2438" s="190"/>
      <c r="D2438" s="190"/>
      <c r="E2438" s="831"/>
      <c r="F2438" s="40"/>
      <c r="G2438" s="879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70"/>
        <v/>
      </c>
      <c r="C2439" s="190"/>
      <c r="D2439" s="190"/>
      <c r="E2439" s="831"/>
      <c r="F2439" s="40"/>
      <c r="G2439" s="879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70"/>
        <v/>
      </c>
      <c r="C2440" s="190"/>
      <c r="D2440" s="190"/>
      <c r="E2440" s="831"/>
      <c r="F2440" s="40"/>
      <c r="G2440" s="879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70"/>
        <v/>
      </c>
      <c r="C2441" s="190"/>
      <c r="D2441" s="190"/>
      <c r="E2441" s="831"/>
      <c r="F2441" s="40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70"/>
        <v/>
      </c>
      <c r="C2442" s="190"/>
      <c r="D2442" s="190"/>
      <c r="E2442" s="831"/>
      <c r="F2442" s="40"/>
      <c r="G2442" s="879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70"/>
        <v/>
      </c>
      <c r="C2443" s="190"/>
      <c r="D2443" s="190"/>
      <c r="E2443" s="831"/>
      <c r="F2443" s="40"/>
      <c r="G2443" s="879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70"/>
        <v/>
      </c>
      <c r="C2444" s="190"/>
      <c r="D2444" s="190"/>
      <c r="E2444" s="831"/>
      <c r="F2444" s="40"/>
      <c r="G2444" s="879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70"/>
        <v/>
      </c>
      <c r="C2445" s="190"/>
      <c r="D2445" s="190"/>
      <c r="E2445" s="831"/>
      <c r="F2445" s="188"/>
      <c r="G2445" s="879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70"/>
        <v/>
      </c>
      <c r="C2446" s="190"/>
      <c r="D2446" s="190"/>
      <c r="E2446" s="831"/>
      <c r="F2446" s="40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70"/>
        <v/>
      </c>
      <c r="C2447" s="190"/>
      <c r="D2447" s="190"/>
      <c r="E2447" s="831"/>
      <c r="F2447" s="40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70"/>
        <v/>
      </c>
      <c r="C2448" s="190"/>
      <c r="D2448" s="190"/>
      <c r="E2448" s="831"/>
      <c r="F2448" s="40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70"/>
        <v/>
      </c>
      <c r="C2449" s="190"/>
      <c r="D2449" s="190"/>
      <c r="E2449" s="831"/>
      <c r="F2449" s="40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70"/>
        <v/>
      </c>
      <c r="C2450" s="190"/>
      <c r="D2450" s="190"/>
      <c r="E2450" s="831"/>
      <c r="F2450" s="188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70"/>
        <v/>
      </c>
      <c r="C2451" s="183"/>
      <c r="D2451" s="183"/>
      <c r="E2451" s="838"/>
      <c r="F2451" s="188"/>
      <c r="G2451" s="880"/>
      <c r="H2451" s="7"/>
      <c r="I2451" s="253"/>
      <c r="J2451" s="253"/>
      <c r="K2451" s="595"/>
      <c r="L2451" s="596"/>
      <c r="M2451" s="596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70"/>
        <v/>
      </c>
      <c r="C2452" s="190"/>
      <c r="D2452" s="190"/>
      <c r="E2452" s="831"/>
      <c r="F2452" s="191"/>
      <c r="G2452" s="876"/>
      <c r="H2452" s="45"/>
      <c r="I2452" s="253"/>
      <c r="J2452" s="253"/>
      <c r="K2452" s="38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70"/>
        <v/>
      </c>
      <c r="C2453" s="190"/>
      <c r="D2453" s="190"/>
      <c r="E2453" s="831"/>
      <c r="F2453" s="191"/>
      <c r="G2453" s="876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70"/>
        <v/>
      </c>
      <c r="C2454" s="190"/>
      <c r="D2454" s="190"/>
      <c r="E2454" s="831"/>
      <c r="F2454" s="191"/>
      <c r="G2454" s="876"/>
      <c r="H2454" s="7"/>
      <c r="I2454" s="253"/>
      <c r="J2454" s="253"/>
      <c r="K2454" s="595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70"/>
        <v/>
      </c>
      <c r="C2455" s="190"/>
      <c r="D2455" s="190"/>
      <c r="E2455" s="831"/>
      <c r="F2455" s="191"/>
      <c r="G2455" s="876"/>
      <c r="H2455" s="7"/>
      <c r="I2455" s="253"/>
      <c r="J2455" s="253"/>
      <c r="K2455" s="595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70"/>
        <v/>
      </c>
      <c r="C2456" s="190"/>
      <c r="D2456" s="190"/>
      <c r="E2456" s="831"/>
      <c r="F2456" s="40"/>
      <c r="G2456" s="879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70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70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70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70"/>
        <v/>
      </c>
      <c r="C2460" s="190"/>
      <c r="D2460" s="37"/>
      <c r="E2460" s="831"/>
      <c r="F2460" s="444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70"/>
        <v/>
      </c>
      <c r="C2461" s="190"/>
      <c r="D2461" s="37"/>
      <c r="E2461" s="831"/>
      <c r="F2461" s="191"/>
      <c r="G2461" s="876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70"/>
        <v/>
      </c>
      <c r="C2462" s="190"/>
      <c r="D2462" s="190"/>
      <c r="E2462" s="831"/>
      <c r="F2462" s="191"/>
      <c r="G2462" s="876"/>
      <c r="H2462" s="192"/>
      <c r="I2462" s="253"/>
      <c r="J2462" s="253"/>
      <c r="K2462" s="595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70"/>
        <v/>
      </c>
      <c r="C2463" s="190"/>
      <c r="D2463" s="190"/>
      <c r="E2463" s="831"/>
      <c r="F2463" s="191"/>
      <c r="G2463" s="876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70"/>
        <v/>
      </c>
      <c r="C2464" s="190"/>
      <c r="D2464" s="190"/>
      <c r="E2464" s="831"/>
      <c r="F2464" s="191"/>
      <c r="G2464" s="876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70"/>
        <v/>
      </c>
      <c r="C2465" s="190"/>
      <c r="D2465" s="190"/>
      <c r="E2465" s="831"/>
      <c r="F2465" s="191"/>
      <c r="G2465" s="876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70"/>
        <v/>
      </c>
      <c r="C2466" s="190"/>
      <c r="D2466" s="190"/>
      <c r="E2466" s="831"/>
      <c r="F2466" s="191"/>
      <c r="G2466" s="876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70"/>
        <v/>
      </c>
      <c r="C2467" s="190"/>
      <c r="D2467" s="190"/>
      <c r="E2467" s="831"/>
      <c r="F2467" s="191"/>
      <c r="G2467" s="876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70"/>
        <v/>
      </c>
      <c r="C2468" s="190"/>
      <c r="D2468" s="190"/>
      <c r="E2468" s="831"/>
      <c r="F2468" s="191"/>
      <c r="G2468" s="876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70"/>
        <v/>
      </c>
      <c r="C2469" s="190"/>
      <c r="D2469" s="190"/>
      <c r="E2469" s="831"/>
      <c r="F2469" s="191"/>
      <c r="G2469" s="876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70"/>
        <v/>
      </c>
      <c r="C2470" s="190"/>
      <c r="D2470" s="190"/>
      <c r="E2470" s="831"/>
      <c r="F2470" s="191"/>
      <c r="G2470" s="876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70"/>
        <v/>
      </c>
      <c r="C2471" s="190"/>
      <c r="D2471" s="190"/>
      <c r="E2471" s="831"/>
      <c r="F2471" s="191"/>
      <c r="G2471" s="876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70"/>
        <v/>
      </c>
      <c r="C2472" s="190"/>
      <c r="D2472" s="190"/>
      <c r="E2472" s="831"/>
      <c r="F2472" s="191"/>
      <c r="G2472" s="876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70"/>
        <v/>
      </c>
      <c r="C2473" s="190"/>
      <c r="D2473" s="190"/>
      <c r="E2473" s="831"/>
      <c r="F2473" s="191"/>
      <c r="G2473" s="876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70"/>
        <v/>
      </c>
      <c r="C2474" s="190"/>
      <c r="D2474" s="190"/>
      <c r="E2474" s="831"/>
      <c r="F2474" s="191"/>
      <c r="G2474" s="876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70"/>
        <v/>
      </c>
      <c r="C2475" s="190"/>
      <c r="D2475" s="190"/>
      <c r="E2475" s="831"/>
      <c r="F2475" s="191"/>
      <c r="G2475" s="876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70"/>
        <v/>
      </c>
      <c r="C2476" s="190"/>
      <c r="D2476" s="190"/>
      <c r="E2476" s="831"/>
      <c r="F2476" s="191"/>
      <c r="G2476" s="876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70"/>
        <v/>
      </c>
      <c r="C2477" s="190"/>
      <c r="D2477" s="190"/>
      <c r="E2477" s="831"/>
      <c r="F2477" s="191"/>
      <c r="G2477" s="876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70"/>
        <v/>
      </c>
      <c r="C2478" s="190"/>
      <c r="D2478" s="190"/>
      <c r="E2478" s="831"/>
      <c r="F2478" s="191"/>
      <c r="G2478" s="876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70"/>
        <v/>
      </c>
      <c r="C2479" s="190"/>
      <c r="D2479" s="190"/>
      <c r="E2479" s="831"/>
      <c r="F2479" s="191"/>
      <c r="G2479" s="876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70"/>
        <v/>
      </c>
      <c r="C2480" s="190"/>
      <c r="D2480" s="190"/>
      <c r="E2480" s="831"/>
      <c r="F2480" s="191"/>
      <c r="G2480" s="876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70"/>
        <v/>
      </c>
      <c r="C2481" s="190"/>
      <c r="D2481" s="190"/>
      <c r="E2481" s="831"/>
      <c r="F2481" s="191"/>
      <c r="G2481" s="876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70"/>
        <v/>
      </c>
      <c r="C2482" s="190"/>
      <c r="D2482" s="190"/>
      <c r="E2482" s="831"/>
      <c r="F2482" s="191"/>
      <c r="G2482" s="876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70"/>
        <v/>
      </c>
      <c r="C2483" s="190"/>
      <c r="D2483" s="190"/>
      <c r="E2483" s="831"/>
      <c r="F2483" s="191"/>
      <c r="G2483" s="876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70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70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70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ref="B2487:B2550" si="71">IF(C2487&lt;&gt;"",MONTH(C2487),"")</f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71"/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71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71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71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71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71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71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71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71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71"/>
        <v/>
      </c>
      <c r="C2497" s="190"/>
      <c r="D2497" s="190"/>
      <c r="E2497" s="831"/>
      <c r="F2497" s="40"/>
      <c r="G2497" s="879"/>
      <c r="H2497" s="7"/>
      <c r="I2497" s="253"/>
      <c r="J2497" s="253"/>
      <c r="K2497" s="5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71"/>
        <v/>
      </c>
      <c r="C2498" s="190"/>
      <c r="D2498" s="190"/>
      <c r="E2498" s="831"/>
      <c r="F2498" s="188"/>
      <c r="G2498" s="879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71"/>
        <v/>
      </c>
      <c r="C2499" s="190"/>
      <c r="D2499" s="190"/>
      <c r="E2499" s="831"/>
      <c r="F2499" s="40"/>
      <c r="G2499" s="879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71"/>
        <v/>
      </c>
      <c r="C2500" s="190"/>
      <c r="D2500" s="190"/>
      <c r="E2500" s="831"/>
      <c r="F2500" s="40"/>
      <c r="G2500" s="879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71"/>
        <v/>
      </c>
      <c r="C2501" s="190"/>
      <c r="D2501" s="190"/>
      <c r="E2501" s="831"/>
      <c r="F2501" s="40"/>
      <c r="G2501" s="879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71"/>
        <v/>
      </c>
      <c r="C2502" s="190"/>
      <c r="D2502" s="190"/>
      <c r="E2502" s="831"/>
      <c r="F2502" s="40"/>
      <c r="G2502" s="879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71"/>
        <v/>
      </c>
      <c r="C2503" s="190"/>
      <c r="D2503" s="190"/>
      <c r="E2503" s="831"/>
      <c r="F2503" s="40"/>
      <c r="G2503" s="879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71"/>
        <v/>
      </c>
      <c r="C2504" s="190"/>
      <c r="D2504" s="190"/>
      <c r="E2504" s="831"/>
      <c r="F2504" s="40"/>
      <c r="G2504" s="879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71"/>
        <v/>
      </c>
      <c r="C2505" s="190"/>
      <c r="D2505" s="190"/>
      <c r="E2505" s="831"/>
      <c r="F2505" s="40"/>
      <c r="G2505" s="879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71"/>
        <v/>
      </c>
      <c r="C2506" s="190"/>
      <c r="D2506" s="190"/>
      <c r="E2506" s="831"/>
      <c r="F2506" s="40"/>
      <c r="G2506" s="879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71"/>
        <v/>
      </c>
      <c r="C2507" s="190"/>
      <c r="D2507" s="190"/>
      <c r="E2507" s="831"/>
      <c r="F2507" s="188"/>
      <c r="G2507" s="879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71"/>
        <v/>
      </c>
      <c r="C2508" s="190"/>
      <c r="D2508" s="190"/>
      <c r="E2508" s="831"/>
      <c r="F2508" s="40"/>
      <c r="G2508" s="879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71"/>
        <v/>
      </c>
      <c r="C2509" s="190"/>
      <c r="D2509" s="37"/>
      <c r="E2509" s="831"/>
      <c r="F2509" s="40"/>
      <c r="G2509" s="879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71"/>
        <v/>
      </c>
      <c r="C2510" s="190"/>
      <c r="D2510" s="37"/>
      <c r="E2510" s="831"/>
      <c r="F2510" s="40"/>
      <c r="G2510" s="879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71"/>
        <v/>
      </c>
      <c r="C2511" s="190"/>
      <c r="D2511" s="37"/>
      <c r="E2511" s="831"/>
      <c r="F2511" s="40"/>
      <c r="G2511" s="879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71"/>
        <v/>
      </c>
      <c r="C2512" s="190"/>
      <c r="D2512" s="37"/>
      <c r="E2512" s="831"/>
      <c r="F2512" s="40"/>
      <c r="G2512" s="879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71"/>
        <v/>
      </c>
      <c r="C2513" s="190"/>
      <c r="D2513" s="37"/>
      <c r="E2513" s="831"/>
      <c r="F2513" s="40"/>
      <c r="G2513" s="879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71"/>
        <v/>
      </c>
      <c r="C2514" s="190"/>
      <c r="D2514" s="37"/>
      <c r="E2514" s="831"/>
      <c r="F2514" s="40"/>
      <c r="G2514" s="879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71"/>
        <v/>
      </c>
      <c r="C2515" s="190"/>
      <c r="D2515" s="37"/>
      <c r="E2515" s="831"/>
      <c r="F2515" s="40"/>
      <c r="G2515" s="879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71"/>
        <v/>
      </c>
      <c r="C2516" s="190"/>
      <c r="D2516" s="37"/>
      <c r="E2516" s="831"/>
      <c r="F2516" s="40"/>
      <c r="G2516" s="879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71"/>
        <v/>
      </c>
      <c r="C2517" s="190"/>
      <c r="D2517" s="37"/>
      <c r="E2517" s="831"/>
      <c r="F2517" s="40"/>
      <c r="G2517" s="879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71"/>
        <v/>
      </c>
      <c r="C2518" s="190"/>
      <c r="D2518" s="37"/>
      <c r="E2518" s="831"/>
      <c r="F2518" s="40"/>
      <c r="G2518" s="879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71"/>
        <v/>
      </c>
      <c r="C2519" s="190"/>
      <c r="D2519" s="37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71"/>
        <v/>
      </c>
      <c r="C2520" s="190"/>
      <c r="D2520" s="37"/>
      <c r="E2520" s="831"/>
      <c r="F2520" s="40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71"/>
        <v/>
      </c>
      <c r="C2521" s="190"/>
      <c r="D2521" s="37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71"/>
        <v/>
      </c>
      <c r="C2522" s="190"/>
      <c r="D2522" s="37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71"/>
        <v/>
      </c>
      <c r="C2523" s="190"/>
      <c r="D2523" s="37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71"/>
        <v/>
      </c>
      <c r="C2524" s="190"/>
      <c r="D2524" s="37"/>
      <c r="E2524" s="190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71"/>
        <v/>
      </c>
      <c r="C2525" s="190"/>
      <c r="D2525" s="37"/>
      <c r="E2525" s="190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71"/>
        <v/>
      </c>
      <c r="C2526" s="190"/>
      <c r="D2526" s="37"/>
      <c r="E2526" s="190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71"/>
        <v/>
      </c>
      <c r="C2527" s="190"/>
      <c r="D2527" s="37"/>
      <c r="E2527" s="190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71"/>
        <v/>
      </c>
      <c r="C2528" s="190"/>
      <c r="D2528" s="37"/>
      <c r="E2528" s="190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71"/>
        <v/>
      </c>
      <c r="C2529" s="190"/>
      <c r="D2529" s="37"/>
      <c r="E2529" s="190"/>
      <c r="F2529" s="40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71"/>
        <v/>
      </c>
      <c r="C2530" s="190"/>
      <c r="D2530" s="37"/>
      <c r="E2530" s="190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71"/>
        <v/>
      </c>
      <c r="C2531" s="190"/>
      <c r="D2531" s="37"/>
      <c r="E2531" s="190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71"/>
        <v/>
      </c>
      <c r="C2532" s="190"/>
      <c r="D2532" s="37"/>
      <c r="E2532" s="190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71"/>
        <v/>
      </c>
      <c r="C2533" s="190"/>
      <c r="D2533" s="37"/>
      <c r="E2533" s="190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71"/>
        <v/>
      </c>
      <c r="C2534" s="190"/>
      <c r="D2534" s="37"/>
      <c r="E2534" s="190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71"/>
        <v/>
      </c>
      <c r="C2535" s="190"/>
      <c r="D2535" s="37"/>
      <c r="E2535" s="190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71"/>
        <v/>
      </c>
      <c r="C2536" s="190"/>
      <c r="D2536" s="37"/>
      <c r="E2536" s="190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71"/>
        <v/>
      </c>
      <c r="C2537" s="190"/>
      <c r="D2537" s="37"/>
      <c r="E2537" s="190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71"/>
        <v/>
      </c>
      <c r="C2538" s="190"/>
      <c r="D2538" s="37"/>
      <c r="E2538" s="190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71"/>
        <v/>
      </c>
      <c r="C2539" s="190"/>
      <c r="D2539" s="37"/>
      <c r="E2539" s="190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71"/>
        <v/>
      </c>
      <c r="C2540" s="190"/>
      <c r="D2540" s="37"/>
      <c r="E2540" s="190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71"/>
        <v/>
      </c>
      <c r="C2541" s="190"/>
      <c r="D2541" s="37"/>
      <c r="E2541" s="190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71"/>
        <v/>
      </c>
      <c r="C2542" s="190"/>
      <c r="D2542" s="37"/>
      <c r="E2542" s="190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71"/>
        <v/>
      </c>
      <c r="C2543" s="190"/>
      <c r="D2543" s="37"/>
      <c r="E2543" s="190"/>
      <c r="F2543" s="191"/>
      <c r="G2543" s="876"/>
      <c r="H2543" s="192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71"/>
        <v/>
      </c>
      <c r="C2544" s="190"/>
      <c r="D2544" s="37"/>
      <c r="E2544" s="190"/>
      <c r="F2544" s="191"/>
      <c r="G2544" s="876"/>
      <c r="H2544" s="192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71"/>
        <v/>
      </c>
      <c r="C2545" s="190"/>
      <c r="D2545" s="37"/>
      <c r="E2545" s="190"/>
      <c r="F2545" s="191"/>
      <c r="G2545" s="876"/>
      <c r="H2545" s="192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71"/>
        <v/>
      </c>
      <c r="C2546" s="190"/>
      <c r="D2546" s="37"/>
      <c r="E2546" s="190"/>
      <c r="F2546" s="191"/>
      <c r="G2546" s="876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71"/>
        <v/>
      </c>
      <c r="C2547" s="190"/>
      <c r="D2547" s="37"/>
      <c r="E2547" s="190"/>
      <c r="F2547" s="191"/>
      <c r="G2547" s="876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71"/>
        <v/>
      </c>
      <c r="C2548" s="190"/>
      <c r="D2548" s="37"/>
      <c r="E2548" s="190"/>
      <c r="F2548" s="191"/>
      <c r="G2548" s="876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71"/>
        <v/>
      </c>
      <c r="C2549" s="190"/>
      <c r="D2549" s="37"/>
      <c r="E2549" s="190"/>
      <c r="F2549" s="191"/>
      <c r="G2549" s="876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71"/>
        <v/>
      </c>
      <c r="C2550" s="190"/>
      <c r="D2550" s="37"/>
      <c r="E2550" s="190"/>
      <c r="F2550" s="191"/>
      <c r="G2550" s="876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ref="B2551:B2614" si="72">IF(C2551&lt;&gt;"",MONTH(C2551),"")</f>
        <v/>
      </c>
      <c r="C2551" s="190"/>
      <c r="D2551" s="37"/>
      <c r="E2551" s="190"/>
      <c r="F2551" s="191"/>
      <c r="G2551" s="876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72"/>
        <v/>
      </c>
      <c r="C2552" s="190"/>
      <c r="D2552" s="37"/>
      <c r="E2552" s="190"/>
      <c r="F2552" s="191"/>
      <c r="G2552" s="876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72"/>
        <v/>
      </c>
      <c r="C2553" s="190"/>
      <c r="D2553" s="37"/>
      <c r="E2553" s="190"/>
      <c r="F2553" s="191"/>
      <c r="G2553" s="876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72"/>
        <v/>
      </c>
      <c r="C2554" s="190"/>
      <c r="D2554" s="37"/>
      <c r="E2554" s="190"/>
      <c r="F2554" s="191"/>
      <c r="G2554" s="876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72"/>
        <v/>
      </c>
      <c r="C2555" s="190"/>
      <c r="D2555" s="37"/>
      <c r="E2555" s="190"/>
      <c r="F2555" s="191"/>
      <c r="G2555" s="876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72"/>
        <v/>
      </c>
      <c r="C2556" s="190"/>
      <c r="D2556" s="37"/>
      <c r="E2556" s="190"/>
      <c r="F2556" s="191"/>
      <c r="G2556" s="876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72"/>
        <v/>
      </c>
      <c r="C2557" s="190"/>
      <c r="D2557" s="37"/>
      <c r="E2557" s="190"/>
      <c r="F2557" s="191"/>
      <c r="G2557" s="876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72"/>
        <v/>
      </c>
      <c r="C2558" s="190"/>
      <c r="D2558" s="37"/>
      <c r="E2558" s="190"/>
      <c r="F2558" s="191"/>
      <c r="G2558" s="876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72"/>
        <v/>
      </c>
      <c r="C2559" s="190"/>
      <c r="D2559" s="37"/>
      <c r="E2559" s="190"/>
      <c r="F2559" s="191"/>
      <c r="G2559" s="876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72"/>
        <v/>
      </c>
      <c r="C2560" s="190"/>
      <c r="D2560" s="37"/>
      <c r="E2560" s="190"/>
      <c r="F2560" s="191"/>
      <c r="G2560" s="876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72"/>
        <v/>
      </c>
      <c r="C2561" s="190"/>
      <c r="D2561" s="37"/>
      <c r="E2561" s="190"/>
      <c r="F2561" s="191"/>
      <c r="G2561" s="876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72"/>
        <v/>
      </c>
      <c r="C2562" s="190"/>
      <c r="D2562" s="37"/>
      <c r="E2562" s="190"/>
      <c r="F2562" s="191"/>
      <c r="G2562" s="876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72"/>
        <v/>
      </c>
      <c r="C2563" s="190"/>
      <c r="D2563" s="37"/>
      <c r="E2563" s="190"/>
      <c r="F2563" s="191"/>
      <c r="G2563" s="876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72"/>
        <v/>
      </c>
      <c r="C2564" s="190"/>
      <c r="D2564" s="37"/>
      <c r="E2564" s="190"/>
      <c r="F2564" s="191"/>
      <c r="G2564" s="876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72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72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72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72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72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72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72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72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72"/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72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72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72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72"/>
        <v/>
      </c>
      <c r="C2577" s="190"/>
      <c r="D2577" s="190"/>
      <c r="E2577" s="190"/>
      <c r="F2577" s="191"/>
      <c r="G2577" s="876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72"/>
        <v/>
      </c>
      <c r="C2578" s="190"/>
      <c r="D2578" s="190"/>
      <c r="E2578" s="190"/>
      <c r="F2578" s="191"/>
      <c r="G2578" s="876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72"/>
        <v/>
      </c>
      <c r="C2579" s="190"/>
      <c r="D2579" s="190"/>
      <c r="E2579" s="190"/>
      <c r="F2579" s="191"/>
      <c r="G2579" s="876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72"/>
        <v/>
      </c>
      <c r="C2580" s="190"/>
      <c r="D2580" s="190"/>
      <c r="E2580" s="190"/>
      <c r="F2580" s="191"/>
      <c r="G2580" s="876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72"/>
        <v/>
      </c>
      <c r="C2581" s="190"/>
      <c r="D2581" s="37"/>
      <c r="E2581" s="190"/>
      <c r="F2581" s="40"/>
      <c r="G2581" s="879"/>
      <c r="H2581" s="7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72"/>
        <v/>
      </c>
      <c r="C2582" s="190"/>
      <c r="D2582" s="37"/>
      <c r="E2582" s="190"/>
      <c r="F2582" s="40"/>
      <c r="G2582" s="879"/>
      <c r="H2582" s="7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72"/>
        <v/>
      </c>
      <c r="C2583" s="190"/>
      <c r="D2583" s="37"/>
      <c r="E2583" s="190"/>
      <c r="F2583" s="40"/>
      <c r="G2583" s="879"/>
      <c r="H2583" s="7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72"/>
        <v/>
      </c>
      <c r="C2584" s="190"/>
      <c r="D2584" s="37"/>
      <c r="E2584" s="190"/>
      <c r="F2584" s="191"/>
      <c r="G2584" s="876"/>
      <c r="H2584" s="192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72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72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72"/>
        <v/>
      </c>
      <c r="C2587" s="190"/>
      <c r="D2587" s="190"/>
      <c r="E2587" s="190"/>
      <c r="F2587" s="191"/>
      <c r="G2587" s="876"/>
      <c r="H2587" s="192"/>
      <c r="I2587" s="253"/>
      <c r="J2587" s="253"/>
      <c r="K2587" s="595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72"/>
        <v/>
      </c>
      <c r="C2588" s="190"/>
      <c r="D2588" s="190"/>
      <c r="E2588" s="190"/>
      <c r="F2588" s="191"/>
      <c r="G2588" s="876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72"/>
        <v/>
      </c>
      <c r="C2589" s="190"/>
      <c r="D2589" s="190"/>
      <c r="E2589" s="190"/>
      <c r="F2589" s="191"/>
      <c r="G2589" s="876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72"/>
        <v/>
      </c>
      <c r="C2590" s="190"/>
      <c r="D2590" s="190"/>
      <c r="E2590" s="190"/>
      <c r="F2590" s="191"/>
      <c r="G2590" s="876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72"/>
        <v/>
      </c>
      <c r="C2591" s="190"/>
      <c r="D2591" s="190"/>
      <c r="E2591" s="190"/>
      <c r="F2591" s="191"/>
      <c r="G2591" s="876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72"/>
        <v/>
      </c>
      <c r="C2592" s="190"/>
      <c r="D2592" s="190"/>
      <c r="E2592" s="190"/>
      <c r="F2592" s="191"/>
      <c r="G2592" s="876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72"/>
        <v/>
      </c>
      <c r="C2593" s="190"/>
      <c r="D2593" s="190"/>
      <c r="E2593" s="190"/>
      <c r="F2593" s="191"/>
      <c r="G2593" s="876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72"/>
        <v/>
      </c>
      <c r="C2594" s="190"/>
      <c r="D2594" s="190"/>
      <c r="E2594" s="190"/>
      <c r="F2594" s="191"/>
      <c r="G2594" s="876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72"/>
        <v/>
      </c>
      <c r="C2595" s="190"/>
      <c r="D2595" s="190"/>
      <c r="E2595" s="190"/>
      <c r="F2595" s="191"/>
      <c r="G2595" s="876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72"/>
        <v/>
      </c>
      <c r="C2596" s="190"/>
      <c r="D2596" s="190"/>
      <c r="E2596" s="190"/>
      <c r="F2596" s="191"/>
      <c r="G2596" s="876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72"/>
        <v/>
      </c>
      <c r="C2597" s="190"/>
      <c r="D2597" s="190"/>
      <c r="E2597" s="190"/>
      <c r="F2597" s="191"/>
      <c r="G2597" s="876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72"/>
        <v/>
      </c>
      <c r="C2598" s="190"/>
      <c r="D2598" s="190"/>
      <c r="E2598" s="190"/>
      <c r="F2598" s="191"/>
      <c r="G2598" s="876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72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72"/>
        <v/>
      </c>
      <c r="C2600" s="190"/>
      <c r="D2600" s="190"/>
      <c r="E2600" s="190"/>
      <c r="F2600" s="40"/>
      <c r="G2600" s="879"/>
      <c r="H2600" s="7"/>
      <c r="I2600" s="253"/>
      <c r="J2600" s="253"/>
      <c r="K2600" s="5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72"/>
        <v/>
      </c>
      <c r="C2601" s="190"/>
      <c r="D2601" s="190"/>
      <c r="E2601" s="190"/>
      <c r="F2601" s="40"/>
      <c r="G2601" s="879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72"/>
        <v/>
      </c>
      <c r="C2602" s="190"/>
      <c r="D2602" s="190"/>
      <c r="E2602" s="190"/>
      <c r="F2602" s="188"/>
      <c r="G2602" s="879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72"/>
        <v/>
      </c>
      <c r="C2603" s="190"/>
      <c r="D2603" s="190"/>
      <c r="E2603" s="190"/>
      <c r="F2603" s="40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72"/>
        <v/>
      </c>
      <c r="C2604" s="190"/>
      <c r="D2604" s="190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72"/>
        <v/>
      </c>
      <c r="C2605" s="190"/>
      <c r="D2605" s="190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72"/>
        <v/>
      </c>
      <c r="C2606" s="190"/>
      <c r="D2606" s="190"/>
      <c r="E2606" s="190"/>
      <c r="F2606" s="188"/>
      <c r="G2606" s="879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72"/>
        <v/>
      </c>
      <c r="C2607" s="190"/>
      <c r="D2607" s="190"/>
      <c r="E2607" s="190"/>
      <c r="F2607" s="40"/>
      <c r="G2607" s="879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72"/>
        <v/>
      </c>
      <c r="C2608" s="190"/>
      <c r="D2608" s="190"/>
      <c r="E2608" s="190"/>
      <c r="F2608" s="188"/>
      <c r="G2608" s="879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72"/>
        <v/>
      </c>
      <c r="C2609" s="190"/>
      <c r="D2609" s="37"/>
      <c r="E2609" s="190"/>
      <c r="F2609" s="40"/>
      <c r="G2609" s="879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72"/>
        <v/>
      </c>
      <c r="C2610" s="190"/>
      <c r="D2610" s="37"/>
      <c r="E2610" s="190"/>
      <c r="F2610" s="40"/>
      <c r="G2610" s="879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72"/>
        <v/>
      </c>
      <c r="C2611" s="190"/>
      <c r="D2611" s="37"/>
      <c r="E2611" s="190"/>
      <c r="F2611" s="40"/>
      <c r="G2611" s="879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72"/>
        <v/>
      </c>
      <c r="C2612" s="190"/>
      <c r="D2612" s="37"/>
      <c r="E2612" s="190"/>
      <c r="F2612" s="40"/>
      <c r="G2612" s="879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72"/>
        <v/>
      </c>
      <c r="C2613" s="190"/>
      <c r="D2613" s="37"/>
      <c r="E2613" s="190"/>
      <c r="F2613" s="40"/>
      <c r="G2613" s="879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72"/>
        <v/>
      </c>
      <c r="C2614" s="190"/>
      <c r="D2614" s="37"/>
      <c r="E2614" s="190"/>
      <c r="F2614" s="40"/>
      <c r="G2614" s="879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ref="B2615:B2678" si="73">IF(C2615&lt;&gt;"",MONTH(C2615),"")</f>
        <v/>
      </c>
      <c r="C2615" s="190"/>
      <c r="D2615" s="37"/>
      <c r="E2615" s="190"/>
      <c r="F2615" s="40"/>
      <c r="G2615" s="879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73"/>
        <v/>
      </c>
      <c r="C2616" s="190"/>
      <c r="D2616" s="37"/>
      <c r="E2616" s="190"/>
      <c r="F2616" s="40"/>
      <c r="G2616" s="879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73"/>
        <v/>
      </c>
      <c r="C2617" s="190"/>
      <c r="D2617" s="37"/>
      <c r="E2617" s="190"/>
      <c r="F2617" s="40"/>
      <c r="G2617" s="879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73"/>
        <v/>
      </c>
      <c r="C2618" s="190"/>
      <c r="D2618" s="37"/>
      <c r="E2618" s="190"/>
      <c r="F2618" s="40"/>
      <c r="G2618" s="879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73"/>
        <v/>
      </c>
      <c r="C2619" s="190"/>
      <c r="D2619" s="37"/>
      <c r="E2619" s="190"/>
      <c r="F2619" s="40"/>
      <c r="G2619" s="879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73"/>
        <v/>
      </c>
      <c r="C2620" s="190"/>
      <c r="D2620" s="37"/>
      <c r="E2620" s="190"/>
      <c r="F2620" s="40"/>
      <c r="G2620" s="879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73"/>
        <v/>
      </c>
      <c r="C2621" s="190"/>
      <c r="D2621" s="37"/>
      <c r="E2621" s="190"/>
      <c r="F2621" s="191"/>
      <c r="G2621" s="876"/>
      <c r="H2621" s="192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73"/>
        <v/>
      </c>
      <c r="C2622" s="190"/>
      <c r="D2622" s="37"/>
      <c r="E2622" s="190"/>
      <c r="F2622" s="191"/>
      <c r="G2622" s="876"/>
      <c r="H2622" s="192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73"/>
        <v/>
      </c>
      <c r="C2623" s="190"/>
      <c r="D2623" s="37"/>
      <c r="E2623" s="190"/>
      <c r="F2623" s="191"/>
      <c r="G2623" s="876"/>
      <c r="H2623" s="192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73"/>
        <v/>
      </c>
      <c r="C2624" s="190"/>
      <c r="D2624" s="37"/>
      <c r="E2624" s="190"/>
      <c r="F2624" s="191"/>
      <c r="G2624" s="876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73"/>
        <v/>
      </c>
      <c r="C2625" s="190"/>
      <c r="D2625" s="37"/>
      <c r="E2625" s="190"/>
      <c r="F2625" s="191"/>
      <c r="G2625" s="876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73"/>
        <v/>
      </c>
      <c r="C2626" s="190"/>
      <c r="D2626" s="37"/>
      <c r="E2626" s="190"/>
      <c r="F2626" s="191"/>
      <c r="G2626" s="876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73"/>
        <v/>
      </c>
      <c r="C2627" s="190"/>
      <c r="D2627" s="37"/>
      <c r="E2627" s="190"/>
      <c r="F2627" s="191"/>
      <c r="G2627" s="876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73"/>
        <v/>
      </c>
      <c r="C2628" s="190"/>
      <c r="D2628" s="37"/>
      <c r="E2628" s="190"/>
      <c r="F2628" s="191"/>
      <c r="G2628" s="876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73"/>
        <v/>
      </c>
      <c r="C2629" s="190"/>
      <c r="D2629" s="37"/>
      <c r="E2629" s="190"/>
      <c r="F2629" s="191"/>
      <c r="G2629" s="876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73"/>
        <v/>
      </c>
      <c r="C2630" s="190"/>
      <c r="D2630" s="37"/>
      <c r="E2630" s="190"/>
      <c r="F2630" s="191"/>
      <c r="G2630" s="876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73"/>
        <v/>
      </c>
      <c r="C2631" s="190"/>
      <c r="D2631" s="37"/>
      <c r="E2631" s="190"/>
      <c r="F2631" s="191"/>
      <c r="G2631" s="876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73"/>
        <v/>
      </c>
      <c r="C2632" s="190"/>
      <c r="D2632" s="37"/>
      <c r="E2632" s="190"/>
      <c r="F2632" s="191"/>
      <c r="G2632" s="876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73"/>
        <v/>
      </c>
      <c r="C2633" s="183"/>
      <c r="D2633" s="183"/>
      <c r="E2633" s="183"/>
      <c r="F2633" s="188"/>
      <c r="G2633" s="880"/>
      <c r="H2633" s="7"/>
      <c r="I2633" s="253"/>
      <c r="J2633" s="253"/>
      <c r="K2633" s="595"/>
      <c r="L2633" s="596"/>
      <c r="M2633" s="596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73"/>
        <v/>
      </c>
      <c r="C2634" s="190"/>
      <c r="D2634" s="183"/>
      <c r="E2634" s="183"/>
      <c r="F2634" s="188"/>
      <c r="G2634" s="876"/>
      <c r="H2634" s="7"/>
      <c r="I2634" s="253"/>
      <c r="J2634" s="253"/>
      <c r="K2634" s="38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  <c r="AB2634" s="587"/>
      <c r="AC2634" s="587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73"/>
        <v/>
      </c>
      <c r="C2635" s="190"/>
      <c r="D2635" s="183"/>
      <c r="E2635" s="183"/>
      <c r="F2635" s="188"/>
      <c r="G2635" s="876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  <c r="AB2635" s="587"/>
      <c r="AC2635" s="587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73"/>
        <v/>
      </c>
      <c r="C2636" s="190"/>
      <c r="D2636" s="190"/>
      <c r="E2636" s="183"/>
      <c r="F2636" s="191"/>
      <c r="G2636" s="876"/>
      <c r="H2636" s="804"/>
      <c r="I2636" s="253"/>
      <c r="J2636" s="253"/>
      <c r="K2636" s="595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73"/>
        <v/>
      </c>
      <c r="C2637" s="190"/>
      <c r="D2637" s="190"/>
      <c r="E2637" s="190"/>
      <c r="F2637" s="188"/>
      <c r="G2637" s="879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73"/>
        <v/>
      </c>
      <c r="C2638" s="190"/>
      <c r="D2638" s="190"/>
      <c r="E2638" s="190"/>
      <c r="F2638" s="188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73"/>
        <v/>
      </c>
      <c r="C2639" s="190"/>
      <c r="D2639" s="190"/>
      <c r="E2639" s="190"/>
      <c r="F2639" s="188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73"/>
        <v/>
      </c>
      <c r="C2640" s="190"/>
      <c r="D2640" s="190"/>
      <c r="E2640" s="190"/>
      <c r="F2640" s="40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73"/>
        <v/>
      </c>
      <c r="C2641" s="190"/>
      <c r="D2641" s="190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73"/>
        <v/>
      </c>
      <c r="C2642" s="190"/>
      <c r="D2642" s="190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73"/>
        <v/>
      </c>
      <c r="C2643" s="190"/>
      <c r="D2643" s="190"/>
      <c r="E2643" s="190"/>
      <c r="F2643" s="40"/>
      <c r="G2643" s="879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73"/>
        <v/>
      </c>
      <c r="C2644" s="190"/>
      <c r="D2644" s="190"/>
      <c r="E2644" s="190"/>
      <c r="F2644" s="40"/>
      <c r="G2644" s="879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73"/>
        <v/>
      </c>
      <c r="C2645" s="190"/>
      <c r="D2645" s="190"/>
      <c r="E2645" s="190"/>
      <c r="F2645" s="40"/>
      <c r="G2645" s="879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73"/>
        <v/>
      </c>
      <c r="C2646" s="190"/>
      <c r="D2646" s="190"/>
      <c r="E2646" s="190"/>
      <c r="F2646" s="188"/>
      <c r="G2646" s="879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73"/>
        <v/>
      </c>
      <c r="C2647" s="190"/>
      <c r="D2647" s="190"/>
      <c r="E2647" s="190"/>
      <c r="F2647" s="188"/>
      <c r="G2647" s="879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73"/>
        <v/>
      </c>
      <c r="C2648" s="190"/>
      <c r="D2648" s="190"/>
      <c r="E2648" s="190"/>
      <c r="F2648" s="188"/>
      <c r="G2648" s="879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73"/>
        <v/>
      </c>
      <c r="C2649" s="190"/>
      <c r="D2649" s="190"/>
      <c r="E2649" s="190"/>
      <c r="F2649" s="40"/>
      <c r="G2649" s="879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73"/>
        <v/>
      </c>
      <c r="C2650" s="190"/>
      <c r="D2650" s="190"/>
      <c r="E2650" s="190"/>
      <c r="F2650" s="40"/>
      <c r="G2650" s="879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73"/>
        <v/>
      </c>
      <c r="C2651" s="190"/>
      <c r="D2651" s="190"/>
      <c r="E2651" s="190"/>
      <c r="F2651" s="40"/>
      <c r="G2651" s="879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73"/>
        <v/>
      </c>
      <c r="C2652" s="190"/>
      <c r="D2652" s="190"/>
      <c r="E2652" s="190"/>
      <c r="F2652" s="40"/>
      <c r="G2652" s="879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73"/>
        <v/>
      </c>
      <c r="C2653" s="190"/>
      <c r="D2653" s="190"/>
      <c r="E2653" s="190"/>
      <c r="F2653" s="40"/>
      <c r="G2653" s="879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73"/>
        <v/>
      </c>
      <c r="C2654" s="190"/>
      <c r="D2654" s="190"/>
      <c r="E2654" s="190"/>
      <c r="F2654" s="40"/>
      <c r="G2654" s="879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73"/>
        <v/>
      </c>
      <c r="C2655" s="190"/>
      <c r="D2655" s="190"/>
      <c r="E2655" s="190"/>
      <c r="F2655" s="40"/>
      <c r="G2655" s="879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73"/>
        <v/>
      </c>
      <c r="C2656" s="190"/>
      <c r="D2656" s="190"/>
      <c r="E2656" s="190"/>
      <c r="F2656" s="40"/>
      <c r="G2656" s="879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73"/>
        <v/>
      </c>
      <c r="C2657" s="190"/>
      <c r="D2657" s="190"/>
      <c r="E2657" s="190"/>
      <c r="F2657" s="40"/>
      <c r="G2657" s="879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73"/>
        <v/>
      </c>
      <c r="C2658" s="190"/>
      <c r="D2658" s="190"/>
      <c r="E2658" s="190"/>
      <c r="F2658" s="40"/>
      <c r="G2658" s="879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73"/>
        <v/>
      </c>
      <c r="C2659" s="190"/>
      <c r="D2659" s="190"/>
      <c r="E2659" s="190"/>
      <c r="F2659" s="40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73"/>
        <v/>
      </c>
      <c r="C2660" s="190"/>
      <c r="D2660" s="190"/>
      <c r="E2660" s="190"/>
      <c r="F2660" s="40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73"/>
        <v/>
      </c>
      <c r="C2661" s="190"/>
      <c r="D2661" s="190"/>
      <c r="E2661" s="190"/>
      <c r="F2661" s="40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73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73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73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73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73"/>
        <v/>
      </c>
      <c r="C2666" s="190"/>
      <c r="D2666" s="190"/>
      <c r="E2666" s="190"/>
      <c r="F2666" s="191"/>
      <c r="G2666" s="876"/>
      <c r="H2666" s="192"/>
      <c r="I2666" s="253"/>
      <c r="J2666" s="253"/>
      <c r="K2666" s="595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73"/>
        <v/>
      </c>
      <c r="C2667" s="190"/>
      <c r="D2667" s="190"/>
      <c r="E2667" s="190"/>
      <c r="F2667" s="191"/>
      <c r="G2667" s="876"/>
      <c r="H2667" s="192"/>
      <c r="I2667" s="253"/>
      <c r="J2667" s="253"/>
      <c r="K2667" s="595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73"/>
        <v/>
      </c>
      <c r="C2668" s="190"/>
      <c r="D2668" s="190"/>
      <c r="E2668" s="190"/>
      <c r="F2668" s="191"/>
      <c r="G2668" s="876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73"/>
        <v/>
      </c>
      <c r="C2669" s="190"/>
      <c r="D2669" s="190"/>
      <c r="E2669" s="190"/>
      <c r="F2669" s="191"/>
      <c r="G2669" s="876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73"/>
        <v/>
      </c>
      <c r="C2670" s="190"/>
      <c r="D2670" s="190"/>
      <c r="E2670" s="190"/>
      <c r="F2670" s="191"/>
      <c r="G2670" s="876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73"/>
        <v/>
      </c>
      <c r="C2671" s="190"/>
      <c r="D2671" s="190"/>
      <c r="E2671" s="190"/>
      <c r="F2671" s="191"/>
      <c r="G2671" s="876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73"/>
        <v/>
      </c>
      <c r="C2672" s="190"/>
      <c r="D2672" s="190"/>
      <c r="E2672" s="190"/>
      <c r="F2672" s="191"/>
      <c r="G2672" s="876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73"/>
        <v/>
      </c>
      <c r="C2673" s="190"/>
      <c r="D2673" s="190"/>
      <c r="E2673" s="190"/>
      <c r="F2673" s="191"/>
      <c r="G2673" s="876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73"/>
        <v/>
      </c>
      <c r="C2674" s="190"/>
      <c r="D2674" s="190"/>
      <c r="E2674" s="190"/>
      <c r="F2674" s="191"/>
      <c r="G2674" s="876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73"/>
        <v/>
      </c>
      <c r="C2675" s="190"/>
      <c r="D2675" s="190"/>
      <c r="E2675" s="190"/>
      <c r="F2675" s="191"/>
      <c r="G2675" s="876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73"/>
        <v/>
      </c>
      <c r="C2676" s="190"/>
      <c r="D2676" s="190"/>
      <c r="E2676" s="190"/>
      <c r="F2676" s="191"/>
      <c r="G2676" s="876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73"/>
        <v/>
      </c>
      <c r="C2677" s="190"/>
      <c r="D2677" s="190"/>
      <c r="E2677" s="190"/>
      <c r="F2677" s="191"/>
      <c r="G2677" s="876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73"/>
        <v/>
      </c>
      <c r="C2678" s="190"/>
      <c r="D2678" s="190"/>
      <c r="E2678" s="190"/>
      <c r="F2678" s="191"/>
      <c r="G2678" s="876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ref="B2679:B2742" si="74">IF(C2679&lt;&gt;"",MONTH(C2679),"")</f>
        <v/>
      </c>
      <c r="C2679" s="190"/>
      <c r="D2679" s="190"/>
      <c r="E2679" s="190"/>
      <c r="F2679" s="191"/>
      <c r="G2679" s="876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74"/>
        <v/>
      </c>
      <c r="C2680" s="190"/>
      <c r="D2680" s="190"/>
      <c r="E2680" s="190"/>
      <c r="F2680" s="191"/>
      <c r="G2680" s="876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74"/>
        <v/>
      </c>
      <c r="C2681" s="190"/>
      <c r="D2681" s="190"/>
      <c r="E2681" s="190"/>
      <c r="F2681" s="191"/>
      <c r="G2681" s="876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74"/>
        <v/>
      </c>
      <c r="C2682" s="190"/>
      <c r="D2682" s="190"/>
      <c r="E2682" s="190"/>
      <c r="F2682" s="191"/>
      <c r="G2682" s="876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74"/>
        <v/>
      </c>
      <c r="C2683" s="190"/>
      <c r="D2683" s="190"/>
      <c r="E2683" s="190"/>
      <c r="F2683" s="191"/>
      <c r="G2683" s="876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74"/>
        <v/>
      </c>
      <c r="C2684" s="190"/>
      <c r="D2684" s="190"/>
      <c r="E2684" s="190"/>
      <c r="F2684" s="191"/>
      <c r="G2684" s="876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74"/>
        <v/>
      </c>
      <c r="C2685" s="190"/>
      <c r="D2685" s="190"/>
      <c r="E2685" s="190"/>
      <c r="F2685" s="191"/>
      <c r="G2685" s="876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74"/>
        <v/>
      </c>
      <c r="C2686" s="190"/>
      <c r="D2686" s="190"/>
      <c r="E2686" s="190"/>
      <c r="F2686" s="191"/>
      <c r="G2686" s="876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74"/>
        <v/>
      </c>
      <c r="C2687" s="190"/>
      <c r="D2687" s="190"/>
      <c r="E2687" s="190"/>
      <c r="F2687" s="191"/>
      <c r="G2687" s="876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74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74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74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74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74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74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74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74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74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74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74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74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74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74"/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74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74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74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74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74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74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74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74"/>
        <v/>
      </c>
      <c r="C2709" s="190"/>
      <c r="D2709" s="37"/>
      <c r="E2709" s="190"/>
      <c r="F2709" s="40"/>
      <c r="G2709" s="879"/>
      <c r="H2709" s="7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74"/>
        <v/>
      </c>
      <c r="C2710" s="190"/>
      <c r="D2710" s="37"/>
      <c r="E2710" s="190"/>
      <c r="F2710" s="40"/>
      <c r="G2710" s="879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74"/>
        <v/>
      </c>
      <c r="C2711" s="190"/>
      <c r="D2711" s="37"/>
      <c r="E2711" s="190"/>
      <c r="F2711" s="40"/>
      <c r="G2711" s="879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74"/>
        <v/>
      </c>
      <c r="C2712" s="190"/>
      <c r="D2712" s="37"/>
      <c r="E2712" s="190"/>
      <c r="F2712" s="40"/>
      <c r="G2712" s="879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74"/>
        <v/>
      </c>
      <c r="C2713" s="190"/>
      <c r="D2713" s="37"/>
      <c r="E2713" s="190"/>
      <c r="F2713" s="40"/>
      <c r="G2713" s="879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74"/>
        <v/>
      </c>
      <c r="C2714" s="190"/>
      <c r="D2714" s="37"/>
      <c r="E2714" s="190"/>
      <c r="F2714" s="40"/>
      <c r="G2714" s="879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74"/>
        <v/>
      </c>
      <c r="C2715" s="190"/>
      <c r="D2715" s="37"/>
      <c r="E2715" s="190"/>
      <c r="F2715" s="40"/>
      <c r="G2715" s="879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74"/>
        <v/>
      </c>
      <c r="C2716" s="190"/>
      <c r="D2716" s="37"/>
      <c r="E2716" s="190"/>
      <c r="F2716" s="40"/>
      <c r="G2716" s="879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74"/>
        <v/>
      </c>
      <c r="C2717" s="190"/>
      <c r="D2717" s="37"/>
      <c r="E2717" s="190"/>
      <c r="F2717" s="40"/>
      <c r="G2717" s="879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74"/>
        <v/>
      </c>
      <c r="C2718" s="190"/>
      <c r="D2718" s="37"/>
      <c r="E2718" s="190"/>
      <c r="F2718" s="40"/>
      <c r="G2718" s="879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74"/>
        <v/>
      </c>
      <c r="C2719" s="190"/>
      <c r="D2719" s="37"/>
      <c r="E2719" s="190"/>
      <c r="F2719" s="40"/>
      <c r="G2719" s="879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74"/>
        <v/>
      </c>
      <c r="C2720" s="190"/>
      <c r="D2720" s="37"/>
      <c r="E2720" s="190"/>
      <c r="F2720" s="40"/>
      <c r="G2720" s="879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74"/>
        <v/>
      </c>
      <c r="C2721" s="190"/>
      <c r="D2721" s="37"/>
      <c r="E2721" s="190"/>
      <c r="F2721" s="40"/>
      <c r="G2721" s="879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74"/>
        <v/>
      </c>
      <c r="C2722" s="190"/>
      <c r="D2722" s="37"/>
      <c r="E2722" s="190"/>
      <c r="F2722" s="40"/>
      <c r="G2722" s="879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74"/>
        <v/>
      </c>
      <c r="C2723" s="190"/>
      <c r="D2723" s="37"/>
      <c r="E2723" s="190"/>
      <c r="F2723" s="40"/>
      <c r="G2723" s="879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74"/>
        <v/>
      </c>
      <c r="C2724" s="190"/>
      <c r="D2724" s="37"/>
      <c r="E2724" s="190"/>
      <c r="F2724" s="40"/>
      <c r="G2724" s="879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74"/>
        <v/>
      </c>
      <c r="C2725" s="190"/>
      <c r="D2725" s="37"/>
      <c r="E2725" s="190"/>
      <c r="F2725" s="40"/>
      <c r="G2725" s="879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74"/>
        <v/>
      </c>
      <c r="C2726" s="190"/>
      <c r="D2726" s="37"/>
      <c r="E2726" s="190"/>
      <c r="F2726" s="40"/>
      <c r="G2726" s="879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74"/>
        <v/>
      </c>
      <c r="C2727" s="190"/>
      <c r="D2727" s="37"/>
      <c r="E2727" s="190"/>
      <c r="F2727" s="40"/>
      <c r="G2727" s="879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74"/>
        <v/>
      </c>
      <c r="C2728" s="190"/>
      <c r="D2728" s="37"/>
      <c r="E2728" s="190"/>
      <c r="F2728" s="40"/>
      <c r="G2728" s="879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74"/>
        <v/>
      </c>
      <c r="C2729" s="190"/>
      <c r="D2729" s="37"/>
      <c r="E2729" s="190"/>
      <c r="F2729" s="40"/>
      <c r="G2729" s="879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74"/>
        <v/>
      </c>
      <c r="C2730" s="190"/>
      <c r="D2730" s="37"/>
      <c r="E2730" s="190"/>
      <c r="F2730" s="40"/>
      <c r="G2730" s="879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74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74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74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74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74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74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74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74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74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74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74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74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ref="B2743:B2790" si="75">IF(C2743&lt;&gt;"",MONTH(C2743),"")</f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75"/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75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75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75"/>
        <v/>
      </c>
      <c r="C2747" s="190"/>
      <c r="D2747" s="37"/>
      <c r="E2747" s="190"/>
      <c r="F2747" s="191"/>
      <c r="G2747" s="876"/>
      <c r="H2747" s="192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75"/>
        <v/>
      </c>
      <c r="C2748" s="190"/>
      <c r="D2748" s="37"/>
      <c r="E2748" s="190"/>
      <c r="F2748" s="191"/>
      <c r="G2748" s="876"/>
      <c r="H2748" s="192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75"/>
        <v/>
      </c>
      <c r="C2749" s="190"/>
      <c r="D2749" s="37"/>
      <c r="E2749" s="190"/>
      <c r="F2749" s="191"/>
      <c r="G2749" s="876"/>
      <c r="H2749" s="192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75"/>
        <v/>
      </c>
      <c r="C2750" s="190"/>
      <c r="D2750" s="37"/>
      <c r="E2750" s="190"/>
      <c r="F2750" s="191"/>
      <c r="G2750" s="876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75"/>
        <v/>
      </c>
      <c r="C2751" s="190"/>
      <c r="D2751" s="37"/>
      <c r="E2751" s="190"/>
      <c r="F2751" s="191"/>
      <c r="G2751" s="876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75"/>
        <v/>
      </c>
      <c r="C2752" s="190"/>
      <c r="D2752" s="37"/>
      <c r="E2752" s="190"/>
      <c r="F2752" s="191"/>
      <c r="G2752" s="876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75"/>
        <v/>
      </c>
      <c r="C2753" s="190"/>
      <c r="D2753" s="37"/>
      <c r="E2753" s="190"/>
      <c r="F2753" s="191"/>
      <c r="G2753" s="876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75"/>
        <v/>
      </c>
      <c r="C2754" s="190"/>
      <c r="D2754" s="37"/>
      <c r="E2754" s="190"/>
      <c r="F2754" s="191"/>
      <c r="G2754" s="876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75"/>
        <v/>
      </c>
      <c r="C2755" s="190"/>
      <c r="D2755" s="37"/>
      <c r="E2755" s="190"/>
      <c r="F2755" s="191"/>
      <c r="G2755" s="876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75"/>
        <v/>
      </c>
      <c r="C2756" s="190"/>
      <c r="D2756" s="37"/>
      <c r="E2756" s="190"/>
      <c r="F2756" s="191"/>
      <c r="G2756" s="876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75"/>
        <v/>
      </c>
      <c r="C2757" s="190"/>
      <c r="D2757" s="37"/>
      <c r="E2757" s="190"/>
      <c r="F2757" s="191"/>
      <c r="G2757" s="876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75"/>
        <v/>
      </c>
      <c r="C2758" s="190"/>
      <c r="D2758" s="37"/>
      <c r="E2758" s="190"/>
      <c r="F2758" s="191"/>
      <c r="G2758" s="876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75"/>
        <v/>
      </c>
      <c r="C2759" s="190"/>
      <c r="D2759" s="37"/>
      <c r="E2759" s="190"/>
      <c r="F2759" s="191"/>
      <c r="G2759" s="876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75"/>
        <v/>
      </c>
      <c r="C2760" s="190"/>
      <c r="D2760" s="37"/>
      <c r="E2760" s="190"/>
      <c r="F2760" s="191"/>
      <c r="G2760" s="876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75"/>
        <v/>
      </c>
      <c r="C2761" s="190"/>
      <c r="D2761" s="37"/>
      <c r="E2761" s="190"/>
      <c r="F2761" s="191"/>
      <c r="G2761" s="876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75"/>
        <v/>
      </c>
      <c r="C2762" s="190"/>
      <c r="D2762" s="37"/>
      <c r="E2762" s="190"/>
      <c r="F2762" s="191"/>
      <c r="G2762" s="876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75"/>
        <v/>
      </c>
      <c r="C2763" s="190"/>
      <c r="D2763" s="37"/>
      <c r="E2763" s="190"/>
      <c r="F2763" s="191"/>
      <c r="G2763" s="876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75"/>
        <v/>
      </c>
      <c r="C2764" s="190"/>
      <c r="D2764" s="37"/>
      <c r="E2764" s="190"/>
      <c r="F2764" s="191"/>
      <c r="G2764" s="876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75"/>
        <v/>
      </c>
      <c r="C2765" s="190"/>
      <c r="D2765" s="37"/>
      <c r="E2765" s="190"/>
      <c r="F2765" s="191"/>
      <c r="G2765" s="876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75"/>
        <v/>
      </c>
      <c r="C2766" s="190"/>
      <c r="D2766" s="37"/>
      <c r="E2766" s="190"/>
      <c r="F2766" s="191"/>
      <c r="G2766" s="876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75"/>
        <v/>
      </c>
      <c r="C2767" s="190"/>
      <c r="D2767" s="37"/>
      <c r="E2767" s="190"/>
      <c r="F2767" s="191"/>
      <c r="G2767" s="876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75"/>
        <v/>
      </c>
      <c r="C2768" s="190"/>
      <c r="D2768" s="37"/>
      <c r="E2768" s="190"/>
      <c r="F2768" s="191"/>
      <c r="G2768" s="876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75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75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75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75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75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75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75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75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75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75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75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75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75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75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75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75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75"/>
        <v/>
      </c>
      <c r="C2785" s="183"/>
      <c r="D2785" s="183"/>
      <c r="E2785" s="190"/>
      <c r="F2785" s="188"/>
      <c r="G2785" s="880"/>
      <c r="H2785" s="7"/>
      <c r="I2785" s="253"/>
      <c r="J2785" s="253"/>
      <c r="K2785" s="595"/>
      <c r="L2785" s="596"/>
      <c r="M2785" s="596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75"/>
        <v/>
      </c>
      <c r="C2786" s="183"/>
      <c r="D2786" s="183"/>
      <c r="E2786" s="190"/>
      <c r="F2786" s="188"/>
      <c r="G2786" s="880"/>
      <c r="H2786" s="7"/>
      <c r="I2786" s="253"/>
      <c r="J2786" s="253"/>
      <c r="K2786" s="595"/>
      <c r="L2786" s="596"/>
      <c r="M2786" s="596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75"/>
        <v/>
      </c>
      <c r="C2787" s="183"/>
      <c r="D2787" s="183"/>
      <c r="E2787" s="190"/>
      <c r="F2787" s="188"/>
      <c r="G2787" s="880"/>
      <c r="H2787" s="7"/>
      <c r="I2787" s="253"/>
      <c r="J2787" s="253"/>
      <c r="K2787" s="595"/>
      <c r="L2787" s="596"/>
      <c r="M2787" s="596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75"/>
        <v/>
      </c>
      <c r="C2788" s="190"/>
      <c r="D2788" s="190"/>
      <c r="E2788" s="190"/>
      <c r="F2788" s="191"/>
      <c r="G2788" s="876"/>
      <c r="H2788" s="192"/>
      <c r="I2788" s="253"/>
      <c r="J2788" s="253"/>
      <c r="K2788" s="595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75"/>
        <v/>
      </c>
      <c r="C2789" s="190"/>
      <c r="D2789" s="190"/>
      <c r="E2789" s="190"/>
      <c r="F2789" s="191"/>
      <c r="G2789" s="876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75"/>
        <v/>
      </c>
      <c r="C2790" s="190"/>
      <c r="D2790" s="190"/>
      <c r="E2790" s="190"/>
      <c r="F2790" s="191"/>
      <c r="G2790" s="876"/>
      <c r="H2790" s="192"/>
      <c r="I2790" s="253"/>
      <c r="J2790" s="253"/>
      <c r="K2790" s="38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ref="B2791:B2796" si="76">IF(C2791&lt;&gt;"",MONTH(C2791),"")</f>
        <v/>
      </c>
      <c r="C2791" s="190"/>
      <c r="D2791" s="37"/>
      <c r="E2791" s="190"/>
      <c r="F2791" s="191"/>
      <c r="G2791" s="879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76"/>
        <v/>
      </c>
      <c r="C2792" s="37"/>
      <c r="D2792" s="37"/>
      <c r="E2792" s="37"/>
      <c r="F2792" s="40"/>
      <c r="G2792" s="879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76"/>
        <v/>
      </c>
      <c r="C2793" s="37"/>
      <c r="D2793" s="37"/>
      <c r="E2793" s="37"/>
      <c r="F2793" s="40"/>
      <c r="G2793" s="879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76"/>
        <v/>
      </c>
      <c r="C2794" s="37"/>
      <c r="D2794" s="37"/>
      <c r="E2794" s="37"/>
      <c r="F2794" s="40"/>
      <c r="G2794" s="879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76"/>
        <v/>
      </c>
      <c r="C2795" s="37"/>
      <c r="D2795" s="37"/>
      <c r="E2795" s="37"/>
      <c r="F2795" s="40"/>
      <c r="G2795" s="879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76"/>
        <v/>
      </c>
      <c r="C2796" s="37"/>
      <c r="D2796" s="37"/>
      <c r="E2796" s="37"/>
      <c r="F2796" s="40"/>
      <c r="G2796" s="879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8" spans="1:27">
      <c r="J2798" s="827"/>
    </row>
    <row r="2806" spans="11:11">
      <c r="K2806" s="480">
        <f>SUBTOTAL(9,K10:K2796)</f>
        <v>0</v>
      </c>
    </row>
  </sheetData>
  <autoFilter ref="A9:AD2796"/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17" t="s">
        <v>354</v>
      </c>
      <c r="G1" s="917"/>
      <c r="H1" s="917"/>
      <c r="I1" s="917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16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16"/>
      <c r="H2" s="916"/>
      <c r="I2" s="916"/>
    </row>
    <row r="3" spans="1:14">
      <c r="F3" s="916"/>
      <c r="G3" s="916"/>
      <c r="H3" s="916"/>
      <c r="I3" s="916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e">
        <f ca="1">$K$9&amp;"   -   Năm:  " &amp;YEAR(A11)</f>
        <v>#VALUE!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0" t="s">
        <v>123</v>
      </c>
      <c r="I7" s="920"/>
      <c r="J7" s="623"/>
      <c r="K7" s="623"/>
      <c r="M7" s="919" t="s">
        <v>346</v>
      </c>
      <c r="N7" s="919"/>
    </row>
    <row r="8" spans="1:14" s="840" customFormat="1" ht="23.25" customHeight="1" thickBot="1">
      <c r="A8" s="921" t="s">
        <v>356</v>
      </c>
      <c r="B8" s="923" t="s">
        <v>1</v>
      </c>
      <c r="C8" s="924"/>
      <c r="D8" s="925" t="s">
        <v>0</v>
      </c>
      <c r="E8" s="921" t="s">
        <v>357</v>
      </c>
      <c r="F8" s="918" t="s">
        <v>94</v>
      </c>
      <c r="G8" s="918"/>
      <c r="H8" s="923" t="s">
        <v>21</v>
      </c>
      <c r="I8" s="924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22"/>
      <c r="B9" s="842" t="s">
        <v>15</v>
      </c>
      <c r="C9" s="842" t="s">
        <v>32</v>
      </c>
      <c r="D9" s="926"/>
      <c r="E9" s="922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0</v>
      </c>
      <c r="I10" s="847">
        <f>SUMIF(_M,"&lt;"&amp;$M$8,TH)</f>
        <v>0</v>
      </c>
    </row>
    <row r="11" spans="1:14" s="840" customFormat="1" ht="21" customHeight="1">
      <c r="A11" s="848" t="str">
        <f ca="1">IF(ROWS($1:1)&gt;COUNT(Dong6),"",OFFSET(TH!C$1,SMALL(Dong6,ROWS($1:1)),))</f>
        <v/>
      </c>
      <c r="B11" s="849" t="str">
        <f ca="1">IF(ROWS($1:1)&gt;COUNT(Dong6),"",OFFSET(TH!D$1,SMALL(Dong6,ROWS($1:1)),))</f>
        <v/>
      </c>
      <c r="C11" s="848" t="str">
        <f ca="1">IF(ROWS($1:1)&gt;COUNT(Dong6),"",OFFSET(TH!E$1,SMALL(Dong6,ROWS($1:1)),))</f>
        <v/>
      </c>
      <c r="D11" s="850" t="str">
        <f ca="1">IF(ROWS($1:1)&gt;COUNT(Dong6),"",OFFSET(TH!F$1,SMALL(Dong6,ROWS($1:1)),))</f>
        <v/>
      </c>
      <c r="E11" s="849" t="str">
        <f t="shared" ref="E11:E40" ca="1" si="0">IF(D11&lt;&gt;"",ROW()-10,"")</f>
        <v/>
      </c>
      <c r="F11" s="851" t="str">
        <f ca="1">IF(ROWS($1:1)&gt;COUNT(Dong6),"",OFFSET(TH!L$1,SMALL(Dong6,ROWS($1:1)),))</f>
        <v/>
      </c>
      <c r="G11" s="851" t="str">
        <f ca="1">IF(ROWS($1:1)&gt;COUNT(Dong6),"",OFFSET(TH!M$1,SMALL(Dong6,ROWS($1:1)),))</f>
        <v/>
      </c>
      <c r="H11" s="708" t="str">
        <f ca="1">IF(ROWS($1:1)&gt;COUNT(Dong6),"",OFFSET(TH!K$1,SMALL(Dong6,ROWS($1:1)),))</f>
        <v/>
      </c>
      <c r="I11" s="708" t="str">
        <f ca="1">IF(ROWS($1:1)&gt;COUNT(Dong6),"",OFFSET(TH!K$1,SMALL(Dong6,ROWS($1:1)),))</f>
        <v/>
      </c>
    </row>
    <row r="12" spans="1:14" s="840" customFormat="1" ht="21" customHeight="1">
      <c r="A12" s="848" t="str">
        <f ca="1">IF(ROWS($1:2)&gt;COUNT(Dong6),"",OFFSET(TH!C$1,SMALL(Dong6,ROWS($1:2)),))</f>
        <v/>
      </c>
      <c r="B12" s="849" t="str">
        <f ca="1">IF(ROWS($1:2)&gt;COUNT(Dong6),"",OFFSET(TH!D$1,SMALL(Dong6,ROWS($1:2)),))</f>
        <v/>
      </c>
      <c r="C12" s="848" t="str">
        <f ca="1">IF(ROWS($1:2)&gt;COUNT(Dong6),"",OFFSET(TH!E$1,SMALL(Dong6,ROWS($1:2)),))</f>
        <v/>
      </c>
      <c r="D12" s="850" t="str">
        <f ca="1">IF(ROWS($1:2)&gt;COUNT(Dong6),"",OFFSET(TH!F$1,SMALL(Dong6,ROWS($1:2)),))</f>
        <v/>
      </c>
      <c r="E12" s="849" t="str">
        <f t="shared" ca="1" si="0"/>
        <v/>
      </c>
      <c r="F12" s="851" t="str">
        <f ca="1">IF(ROWS($1:2)&gt;COUNT(Dong6),"",OFFSET(TH!L$1,SMALL(Dong6,ROWS($1:2)),))</f>
        <v/>
      </c>
      <c r="G12" s="851" t="str">
        <f ca="1">IF(ROWS($1:2)&gt;COUNT(Dong6),"",OFFSET(TH!M$1,SMALL(Dong6,ROWS($1:2)),))</f>
        <v/>
      </c>
      <c r="H12" s="708" t="str">
        <f ca="1">IF(ROWS($1:2)&gt;COUNT(Dong6),"",OFFSET(TH!K$1,SMALL(Dong6,ROWS($1:2)),))</f>
        <v/>
      </c>
      <c r="I12" s="708" t="str">
        <f ca="1">IF(ROWS($1:2)&gt;COUNT(Dong6),"",OFFSET(TH!K$1,SMALL(Dong6,ROWS($1:2)),))</f>
        <v/>
      </c>
    </row>
    <row r="13" spans="1:14" s="840" customFormat="1" ht="21" customHeight="1">
      <c r="A13" s="848" t="str">
        <f ca="1">IF(ROWS($1:3)&gt;COUNT(Dong6),"",OFFSET(TH!C$1,SMALL(Dong6,ROWS($1:3)),))</f>
        <v/>
      </c>
      <c r="B13" s="849" t="str">
        <f ca="1">IF(ROWS($1:3)&gt;COUNT(Dong6),"",OFFSET(TH!D$1,SMALL(Dong6,ROWS($1:3)),))</f>
        <v/>
      </c>
      <c r="C13" s="848" t="str">
        <f ca="1">IF(ROWS($1:3)&gt;COUNT(Dong6),"",OFFSET(TH!E$1,SMALL(Dong6,ROWS($1:3)),))</f>
        <v/>
      </c>
      <c r="D13" s="850" t="str">
        <f ca="1">IF(ROWS($1:3)&gt;COUNT(Dong6),"",OFFSET(TH!F$1,SMALL(Dong6,ROWS($1:3)),))</f>
        <v/>
      </c>
      <c r="E13" s="849" t="str">
        <f t="shared" ca="1" si="0"/>
        <v/>
      </c>
      <c r="F13" s="851" t="str">
        <f ca="1">IF(ROWS($1:3)&gt;COUNT(Dong6),"",OFFSET(TH!L$1,SMALL(Dong6,ROWS($1:3)),))</f>
        <v/>
      </c>
      <c r="G13" s="851" t="str">
        <f ca="1">IF(ROWS($1:3)&gt;COUNT(Dong6),"",OFFSET(TH!M$1,SMALL(Dong6,ROWS($1:3)),))</f>
        <v/>
      </c>
      <c r="H13" s="708" t="str">
        <f ca="1">IF(ROWS($1:3)&gt;COUNT(Dong6),"",OFFSET(TH!K$1,SMALL(Dong6,ROWS($1:3)),))</f>
        <v/>
      </c>
      <c r="I13" s="708" t="str">
        <f ca="1">IF(ROWS($1:3)&gt;COUNT(Dong6),"",OFFSET(TH!K$1,SMALL(Dong6,ROWS($1:3)),))</f>
        <v/>
      </c>
    </row>
    <row r="14" spans="1:14" s="840" customFormat="1" ht="21" customHeight="1">
      <c r="A14" s="848" t="str">
        <f ca="1">IF(ROWS($1:4)&gt;COUNT(Dong6),"",OFFSET(TH!C$1,SMALL(Dong6,ROWS($1:4)),))</f>
        <v/>
      </c>
      <c r="B14" s="849" t="str">
        <f ca="1">IF(ROWS($1:4)&gt;COUNT(Dong6),"",OFFSET(TH!D$1,SMALL(Dong6,ROWS($1:4)),))</f>
        <v/>
      </c>
      <c r="C14" s="848" t="str">
        <f ca="1">IF(ROWS($1:4)&gt;COUNT(Dong6),"",OFFSET(TH!E$1,SMALL(Dong6,ROWS($1:4)),))</f>
        <v/>
      </c>
      <c r="D14" s="850" t="str">
        <f ca="1">IF(ROWS($1:4)&gt;COUNT(Dong6),"",OFFSET(TH!F$1,SMALL(Dong6,ROWS($1:4)),))</f>
        <v/>
      </c>
      <c r="E14" s="849" t="str">
        <f t="shared" ca="1" si="0"/>
        <v/>
      </c>
      <c r="F14" s="851" t="str">
        <f ca="1">IF(ROWS($1:4)&gt;COUNT(Dong6),"",OFFSET(TH!L$1,SMALL(Dong6,ROWS($1:4)),))</f>
        <v/>
      </c>
      <c r="G14" s="851" t="str">
        <f ca="1">IF(ROWS($1:4)&gt;COUNT(Dong6),"",OFFSET(TH!M$1,SMALL(Dong6,ROWS($1:4)),))</f>
        <v/>
      </c>
      <c r="H14" s="708" t="str">
        <f ca="1">IF(ROWS($1:4)&gt;COUNT(Dong6),"",OFFSET(TH!K$1,SMALL(Dong6,ROWS($1:4)),))</f>
        <v/>
      </c>
      <c r="I14" s="708" t="str">
        <f ca="1">IF(ROWS($1:4)&gt;COUNT(Dong6),"",OFFSET(TH!K$1,SMALL(Dong6,ROWS($1:4)),))</f>
        <v/>
      </c>
    </row>
    <row r="15" spans="1:14" s="840" customFormat="1" ht="21" customHeight="1">
      <c r="A15" s="848" t="str">
        <f ca="1">IF(ROWS($1:5)&gt;COUNT(Dong6),"",OFFSET(TH!C$1,SMALL(Dong6,ROWS($1:5)),))</f>
        <v/>
      </c>
      <c r="B15" s="849" t="str">
        <f ca="1">IF(ROWS($1:5)&gt;COUNT(Dong6),"",OFFSET(TH!D$1,SMALL(Dong6,ROWS($1:5)),))</f>
        <v/>
      </c>
      <c r="C15" s="848" t="str">
        <f ca="1">IF(ROWS($1:5)&gt;COUNT(Dong6),"",OFFSET(TH!E$1,SMALL(Dong6,ROWS($1:5)),))</f>
        <v/>
      </c>
      <c r="D15" s="850" t="str">
        <f ca="1">IF(ROWS($1:5)&gt;COUNT(Dong6),"",OFFSET(TH!F$1,SMALL(Dong6,ROWS($1:5)),))</f>
        <v/>
      </c>
      <c r="E15" s="849" t="str">
        <f t="shared" ca="1" si="0"/>
        <v/>
      </c>
      <c r="F15" s="851" t="str">
        <f ca="1">IF(ROWS($1:5)&gt;COUNT(Dong6),"",OFFSET(TH!L$1,SMALL(Dong6,ROWS($1:5)),))</f>
        <v/>
      </c>
      <c r="G15" s="851" t="str">
        <f ca="1">IF(ROWS($1:5)&gt;COUNT(Dong6),"",OFFSET(TH!M$1,SMALL(Dong6,ROWS($1:5)),))</f>
        <v/>
      </c>
      <c r="H15" s="708" t="str">
        <f ca="1">IF(ROWS($1:5)&gt;COUNT(Dong6),"",OFFSET(TH!K$1,SMALL(Dong6,ROWS($1:5)),))</f>
        <v/>
      </c>
      <c r="I15" s="708" t="str">
        <f ca="1">IF(ROWS($1:5)&gt;COUNT(Dong6),"",OFFSET(TH!K$1,SMALL(Dong6,ROWS($1:5)),))</f>
        <v/>
      </c>
    </row>
    <row r="16" spans="1:14" s="840" customFormat="1" ht="21" customHeight="1">
      <c r="A16" s="848" t="str">
        <f ca="1">IF(ROWS($1:6)&gt;COUNT(Dong6),"",OFFSET(TH!C$1,SMALL(Dong6,ROWS($1:6)),))</f>
        <v/>
      </c>
      <c r="B16" s="849" t="str">
        <f ca="1">IF(ROWS($1:6)&gt;COUNT(Dong6),"",OFFSET(TH!D$1,SMALL(Dong6,ROWS($1:6)),))</f>
        <v/>
      </c>
      <c r="C16" s="848" t="str">
        <f ca="1">IF(ROWS($1:6)&gt;COUNT(Dong6),"",OFFSET(TH!E$1,SMALL(Dong6,ROWS($1:6)),))</f>
        <v/>
      </c>
      <c r="D16" s="850" t="str">
        <f ca="1">IF(ROWS($1:6)&gt;COUNT(Dong6),"",OFFSET(TH!F$1,SMALL(Dong6,ROWS($1:6)),))</f>
        <v/>
      </c>
      <c r="E16" s="849" t="str">
        <f t="shared" ca="1" si="0"/>
        <v/>
      </c>
      <c r="F16" s="851" t="str">
        <f ca="1">IF(ROWS($1:6)&gt;COUNT(Dong6),"",OFFSET(TH!L$1,SMALL(Dong6,ROWS($1:6)),))</f>
        <v/>
      </c>
      <c r="G16" s="851" t="str">
        <f ca="1">IF(ROWS($1:6)&gt;COUNT(Dong6),"",OFFSET(TH!M$1,SMALL(Dong6,ROWS($1:6)),))</f>
        <v/>
      </c>
      <c r="H16" s="708" t="str">
        <f ca="1">IF(ROWS($1:6)&gt;COUNT(Dong6),"",OFFSET(TH!K$1,SMALL(Dong6,ROWS($1:6)),))</f>
        <v/>
      </c>
      <c r="I16" s="708" t="str">
        <f ca="1">IF(ROWS($1:6)&gt;COUNT(Dong6),"",OFFSET(TH!K$1,SMALL(Dong6,ROWS($1:6)),))</f>
        <v/>
      </c>
    </row>
    <row r="17" spans="1:9" s="840" customFormat="1" ht="21" customHeight="1">
      <c r="A17" s="848" t="str">
        <f ca="1">IF(ROWS($1:7)&gt;COUNT(Dong6),"",OFFSET(TH!C$1,SMALL(Dong6,ROWS($1:7)),))</f>
        <v/>
      </c>
      <c r="B17" s="849" t="str">
        <f ca="1">IF(ROWS($1:7)&gt;COUNT(Dong6),"",OFFSET(TH!D$1,SMALL(Dong6,ROWS($1:7)),))</f>
        <v/>
      </c>
      <c r="C17" s="848" t="str">
        <f ca="1">IF(ROWS($1:7)&gt;COUNT(Dong6),"",OFFSET(TH!E$1,SMALL(Dong6,ROWS($1:7)),))</f>
        <v/>
      </c>
      <c r="D17" s="850" t="str">
        <f ca="1">IF(ROWS($1:7)&gt;COUNT(Dong6),"",OFFSET(TH!F$1,SMALL(Dong6,ROWS($1:7)),))</f>
        <v/>
      </c>
      <c r="E17" s="849" t="str">
        <f t="shared" ca="1" si="0"/>
        <v/>
      </c>
      <c r="F17" s="851" t="str">
        <f ca="1">IF(ROWS($1:7)&gt;COUNT(Dong6),"",OFFSET(TH!L$1,SMALL(Dong6,ROWS($1:7)),))</f>
        <v/>
      </c>
      <c r="G17" s="851" t="str">
        <f ca="1">IF(ROWS($1:7)&gt;COUNT(Dong6),"",OFFSET(TH!M$1,SMALL(Dong6,ROWS($1:7)),))</f>
        <v/>
      </c>
      <c r="H17" s="708" t="str">
        <f ca="1">IF(ROWS($1:7)&gt;COUNT(Dong6),"",OFFSET(TH!K$1,SMALL(Dong6,ROWS($1:7)),))</f>
        <v/>
      </c>
      <c r="I17" s="708" t="str">
        <f ca="1">IF(ROWS($1:7)&gt;COUNT(Dong6),"",OFFSET(TH!K$1,SMALL(Dong6,ROWS($1:7)),))</f>
        <v/>
      </c>
    </row>
    <row r="18" spans="1:9" s="840" customFormat="1" ht="21" customHeight="1">
      <c r="A18" s="848" t="str">
        <f ca="1">IF(ROWS($1:8)&gt;COUNT(Dong6),"",OFFSET(TH!C$1,SMALL(Dong6,ROWS($1:8)),))</f>
        <v/>
      </c>
      <c r="B18" s="849" t="str">
        <f ca="1">IF(ROWS($1:8)&gt;COUNT(Dong6),"",OFFSET(TH!D$1,SMALL(Dong6,ROWS($1:8)),))</f>
        <v/>
      </c>
      <c r="C18" s="848" t="str">
        <f ca="1">IF(ROWS($1:8)&gt;COUNT(Dong6),"",OFFSET(TH!E$1,SMALL(Dong6,ROWS($1:8)),))</f>
        <v/>
      </c>
      <c r="D18" s="850" t="str">
        <f ca="1">IF(ROWS($1:8)&gt;COUNT(Dong6),"",OFFSET(TH!F$1,SMALL(Dong6,ROWS($1:8)),))</f>
        <v/>
      </c>
      <c r="E18" s="849" t="str">
        <f t="shared" ca="1" si="0"/>
        <v/>
      </c>
      <c r="F18" s="851" t="str">
        <f ca="1">IF(ROWS($1:8)&gt;COUNT(Dong6),"",OFFSET(TH!L$1,SMALL(Dong6,ROWS($1:8)),))</f>
        <v/>
      </c>
      <c r="G18" s="851" t="str">
        <f ca="1">IF(ROWS($1:8)&gt;COUNT(Dong6),"",OFFSET(TH!M$1,SMALL(Dong6,ROWS($1:8)),))</f>
        <v/>
      </c>
      <c r="H18" s="708" t="str">
        <f ca="1">IF(ROWS($1:8)&gt;COUNT(Dong6),"",OFFSET(TH!K$1,SMALL(Dong6,ROWS($1:8)),))</f>
        <v/>
      </c>
      <c r="I18" s="708" t="str">
        <f ca="1">IF(ROWS($1:8)&gt;COUNT(Dong6),"",OFFSET(TH!K$1,SMALL(Dong6,ROWS($1:8)),))</f>
        <v/>
      </c>
    </row>
    <row r="19" spans="1:9" s="840" customFormat="1" ht="21" customHeight="1">
      <c r="A19" s="848" t="str">
        <f ca="1">IF(ROWS($1:9)&gt;COUNT(Dong6),"",OFFSET(TH!C$1,SMALL(Dong6,ROWS($1:9)),))</f>
        <v/>
      </c>
      <c r="B19" s="849" t="str">
        <f ca="1">IF(ROWS($1:9)&gt;COUNT(Dong6),"",OFFSET(TH!D$1,SMALL(Dong6,ROWS($1:9)),))</f>
        <v/>
      </c>
      <c r="C19" s="848" t="str">
        <f ca="1">IF(ROWS($1:9)&gt;COUNT(Dong6),"",OFFSET(TH!E$1,SMALL(Dong6,ROWS($1:9)),))</f>
        <v/>
      </c>
      <c r="D19" s="850" t="str">
        <f ca="1">IF(ROWS($1:9)&gt;COUNT(Dong6),"",OFFSET(TH!F$1,SMALL(Dong6,ROWS($1:9)),))</f>
        <v/>
      </c>
      <c r="E19" s="849" t="str">
        <f t="shared" ca="1" si="0"/>
        <v/>
      </c>
      <c r="F19" s="851" t="str">
        <f ca="1">IF(ROWS($1:9)&gt;COUNT(Dong6),"",OFFSET(TH!L$1,SMALL(Dong6,ROWS($1:9)),))</f>
        <v/>
      </c>
      <c r="G19" s="851" t="str">
        <f ca="1">IF(ROWS($1:9)&gt;COUNT(Dong6),"",OFFSET(TH!M$1,SMALL(Dong6,ROWS($1:9)),))</f>
        <v/>
      </c>
      <c r="H19" s="708" t="str">
        <f ca="1">IF(ROWS($1:9)&gt;COUNT(Dong6),"",OFFSET(TH!K$1,SMALL(Dong6,ROWS($1:9)),))</f>
        <v/>
      </c>
      <c r="I19" s="708" t="str">
        <f ca="1">IF(ROWS($1:9)&gt;COUNT(Dong6),"",OFFSET(TH!K$1,SMALL(Dong6,ROWS($1:9)),))</f>
        <v/>
      </c>
    </row>
    <row r="20" spans="1:9" s="840" customFormat="1" ht="21" customHeight="1">
      <c r="A20" s="848" t="str">
        <f ca="1">IF(ROWS($1:10)&gt;COUNT(Dong6),"",OFFSET(TH!C$1,SMALL(Dong6,ROWS($1:10)),))</f>
        <v/>
      </c>
      <c r="B20" s="849" t="str">
        <f ca="1">IF(ROWS($1:10)&gt;COUNT(Dong6),"",OFFSET(TH!D$1,SMALL(Dong6,ROWS($1:10)),))</f>
        <v/>
      </c>
      <c r="C20" s="848" t="str">
        <f ca="1">IF(ROWS($1:10)&gt;COUNT(Dong6),"",OFFSET(TH!E$1,SMALL(Dong6,ROWS($1:10)),))</f>
        <v/>
      </c>
      <c r="D20" s="850" t="str">
        <f ca="1">IF(ROWS($1:10)&gt;COUNT(Dong6),"",OFFSET(TH!F$1,SMALL(Dong6,ROWS($1:10)),))</f>
        <v/>
      </c>
      <c r="E20" s="849" t="str">
        <f t="shared" ca="1" si="0"/>
        <v/>
      </c>
      <c r="F20" s="851" t="str">
        <f ca="1">IF(ROWS($1:10)&gt;COUNT(Dong6),"",OFFSET(TH!L$1,SMALL(Dong6,ROWS($1:10)),))</f>
        <v/>
      </c>
      <c r="G20" s="851" t="str">
        <f ca="1">IF(ROWS($1:10)&gt;COUNT(Dong6),"",OFFSET(TH!M$1,SMALL(Dong6,ROWS($1:10)),))</f>
        <v/>
      </c>
      <c r="H20" s="708" t="str">
        <f ca="1">IF(ROWS($1:10)&gt;COUNT(Dong6),"",OFFSET(TH!K$1,SMALL(Dong6,ROWS($1:10)),))</f>
        <v/>
      </c>
      <c r="I20" s="708" t="str">
        <f ca="1">IF(ROWS($1:10)&gt;COUNT(Dong6),"",OFFSET(TH!K$1,SMALL(Dong6,ROWS($1:10)),))</f>
        <v/>
      </c>
    </row>
    <row r="21" spans="1:9" s="840" customFormat="1" ht="21" customHeight="1">
      <c r="A21" s="848" t="str">
        <f ca="1">IF(ROWS($1:11)&gt;COUNT(Dong6),"",OFFSET(TH!C$1,SMALL(Dong6,ROWS($1:11)),))</f>
        <v/>
      </c>
      <c r="B21" s="849" t="str">
        <f ca="1">IF(ROWS($1:11)&gt;COUNT(Dong6),"",OFFSET(TH!D$1,SMALL(Dong6,ROWS($1:11)),))</f>
        <v/>
      </c>
      <c r="C21" s="848" t="str">
        <f ca="1">IF(ROWS($1:11)&gt;COUNT(Dong6),"",OFFSET(TH!E$1,SMALL(Dong6,ROWS($1:11)),))</f>
        <v/>
      </c>
      <c r="D21" s="850" t="str">
        <f ca="1">IF(ROWS($1:11)&gt;COUNT(Dong6),"",OFFSET(TH!F$1,SMALL(Dong6,ROWS($1:11)),))</f>
        <v/>
      </c>
      <c r="E21" s="849" t="str">
        <f t="shared" ca="1" si="0"/>
        <v/>
      </c>
      <c r="F21" s="851" t="str">
        <f ca="1">IF(ROWS($1:11)&gt;COUNT(Dong6),"",OFFSET(TH!L$1,SMALL(Dong6,ROWS($1:11)),))</f>
        <v/>
      </c>
      <c r="G21" s="851" t="str">
        <f ca="1">IF(ROWS($1:11)&gt;COUNT(Dong6),"",OFFSET(TH!M$1,SMALL(Dong6,ROWS($1:11)),))</f>
        <v/>
      </c>
      <c r="H21" s="708" t="str">
        <f ca="1">IF(ROWS($1:11)&gt;COUNT(Dong6),"",OFFSET(TH!K$1,SMALL(Dong6,ROWS($1:11)),))</f>
        <v/>
      </c>
      <c r="I21" s="708" t="str">
        <f ca="1">IF(ROWS($1:11)&gt;COUNT(Dong6),"",OFFSET(TH!K$1,SMALL(Dong6,ROWS($1:11)),))</f>
        <v/>
      </c>
    </row>
    <row r="22" spans="1:9" s="840" customFormat="1" ht="21" customHeight="1">
      <c r="A22" s="848" t="str">
        <f ca="1">IF(ROWS($1:12)&gt;COUNT(Dong6),"",OFFSET(TH!C$1,SMALL(Dong6,ROWS($1:12)),))</f>
        <v/>
      </c>
      <c r="B22" s="849" t="str">
        <f ca="1">IF(ROWS($1:12)&gt;COUNT(Dong6),"",OFFSET(TH!D$1,SMALL(Dong6,ROWS($1:12)),))</f>
        <v/>
      </c>
      <c r="C22" s="848" t="str">
        <f ca="1">IF(ROWS($1:12)&gt;COUNT(Dong6),"",OFFSET(TH!E$1,SMALL(Dong6,ROWS($1:12)),))</f>
        <v/>
      </c>
      <c r="D22" s="850" t="str">
        <f ca="1">IF(ROWS($1:12)&gt;COUNT(Dong6),"",OFFSET(TH!F$1,SMALL(Dong6,ROWS($1:12)),))</f>
        <v/>
      </c>
      <c r="E22" s="849" t="str">
        <f t="shared" ca="1" si="0"/>
        <v/>
      </c>
      <c r="F22" s="851" t="str">
        <f ca="1">IF(ROWS($1:12)&gt;COUNT(Dong6),"",OFFSET(TH!L$1,SMALL(Dong6,ROWS($1:12)),))</f>
        <v/>
      </c>
      <c r="G22" s="851" t="str">
        <f ca="1">IF(ROWS($1:12)&gt;COUNT(Dong6),"",OFFSET(TH!M$1,SMALL(Dong6,ROWS($1:12)),))</f>
        <v/>
      </c>
      <c r="H22" s="708" t="str">
        <f ca="1">IF(ROWS($1:12)&gt;COUNT(Dong6),"",OFFSET(TH!K$1,SMALL(Dong6,ROWS($1:12)),))</f>
        <v/>
      </c>
      <c r="I22" s="708" t="str">
        <f ca="1">IF(ROWS($1:12)&gt;COUNT(Dong6),"",OFFSET(TH!K$1,SMALL(Dong6,ROWS($1:12)),))</f>
        <v/>
      </c>
    </row>
    <row r="23" spans="1:9" s="840" customFormat="1" ht="21" customHeight="1">
      <c r="A23" s="848" t="str">
        <f ca="1">IF(ROWS($1:13)&gt;COUNT(Dong6),"",OFFSET(TH!C$1,SMALL(Dong6,ROWS($1:13)),))</f>
        <v/>
      </c>
      <c r="B23" s="849" t="str">
        <f ca="1">IF(ROWS($1:13)&gt;COUNT(Dong6),"",OFFSET(TH!D$1,SMALL(Dong6,ROWS($1:13)),))</f>
        <v/>
      </c>
      <c r="C23" s="848" t="str">
        <f ca="1">IF(ROWS($1:13)&gt;COUNT(Dong6),"",OFFSET(TH!E$1,SMALL(Dong6,ROWS($1:13)),))</f>
        <v/>
      </c>
      <c r="D23" s="850" t="str">
        <f ca="1">IF(ROWS($1:13)&gt;COUNT(Dong6),"",OFFSET(TH!F$1,SMALL(Dong6,ROWS($1:13)),))</f>
        <v/>
      </c>
      <c r="E23" s="849" t="str">
        <f t="shared" ca="1" si="0"/>
        <v/>
      </c>
      <c r="F23" s="851" t="str">
        <f ca="1">IF(ROWS($1:13)&gt;COUNT(Dong6),"",OFFSET(TH!L$1,SMALL(Dong6,ROWS($1:13)),))</f>
        <v/>
      </c>
      <c r="G23" s="851" t="str">
        <f ca="1">IF(ROWS($1:13)&gt;COUNT(Dong6),"",OFFSET(TH!M$1,SMALL(Dong6,ROWS($1:13)),))</f>
        <v/>
      </c>
      <c r="H23" s="708" t="str">
        <f ca="1">IF(ROWS($1:13)&gt;COUNT(Dong6),"",OFFSET(TH!K$1,SMALL(Dong6,ROWS($1:13)),))</f>
        <v/>
      </c>
      <c r="I23" s="708" t="str">
        <f ca="1">IF(ROWS($1:13)&gt;COUNT(Dong6),"",OFFSET(TH!K$1,SMALL(Dong6,ROWS($1:13)),))</f>
        <v/>
      </c>
    </row>
    <row r="24" spans="1:9" s="840" customFormat="1" ht="21" customHeight="1">
      <c r="A24" s="848" t="str">
        <f ca="1">IF(ROWS($1:14)&gt;COUNT(Dong6),"",OFFSET(TH!C$1,SMALL(Dong6,ROWS($1:14)),))</f>
        <v/>
      </c>
      <c r="B24" s="849" t="str">
        <f ca="1">IF(ROWS($1:14)&gt;COUNT(Dong6),"",OFFSET(TH!D$1,SMALL(Dong6,ROWS($1:14)),))</f>
        <v/>
      </c>
      <c r="C24" s="848" t="str">
        <f ca="1">IF(ROWS($1:14)&gt;COUNT(Dong6),"",OFFSET(TH!E$1,SMALL(Dong6,ROWS($1:14)),))</f>
        <v/>
      </c>
      <c r="D24" s="850" t="str">
        <f ca="1">IF(ROWS($1:14)&gt;COUNT(Dong6),"",OFFSET(TH!F$1,SMALL(Dong6,ROWS($1:14)),))</f>
        <v/>
      </c>
      <c r="E24" s="849" t="str">
        <f t="shared" ca="1" si="0"/>
        <v/>
      </c>
      <c r="F24" s="851" t="str">
        <f ca="1">IF(ROWS($1:14)&gt;COUNT(Dong6),"",OFFSET(TH!L$1,SMALL(Dong6,ROWS($1:14)),))</f>
        <v/>
      </c>
      <c r="G24" s="851" t="str">
        <f ca="1">IF(ROWS($1:14)&gt;COUNT(Dong6),"",OFFSET(TH!M$1,SMALL(Dong6,ROWS($1:14)),))</f>
        <v/>
      </c>
      <c r="H24" s="708" t="str">
        <f ca="1">IF(ROWS($1:14)&gt;COUNT(Dong6),"",OFFSET(TH!K$1,SMALL(Dong6,ROWS($1:14)),))</f>
        <v/>
      </c>
      <c r="I24" s="708" t="str">
        <f ca="1">IF(ROWS($1:14)&gt;COUNT(Dong6),"",OFFSET(TH!K$1,SMALL(Dong6,ROWS($1:14)),))</f>
        <v/>
      </c>
    </row>
    <row r="25" spans="1:9" s="840" customFormat="1" ht="21" customHeight="1">
      <c r="A25" s="848" t="str">
        <f ca="1">IF(ROWS($1:15)&gt;COUNT(Dong6),"",OFFSET(TH!C$1,SMALL(Dong6,ROWS($1:15)),))</f>
        <v/>
      </c>
      <c r="B25" s="849" t="str">
        <f ca="1">IF(ROWS($1:15)&gt;COUNT(Dong6),"",OFFSET(TH!D$1,SMALL(Dong6,ROWS($1:15)),))</f>
        <v/>
      </c>
      <c r="C25" s="848" t="str">
        <f ca="1">IF(ROWS($1:15)&gt;COUNT(Dong6),"",OFFSET(TH!E$1,SMALL(Dong6,ROWS($1:15)),))</f>
        <v/>
      </c>
      <c r="D25" s="850" t="str">
        <f ca="1">IF(ROWS($1:15)&gt;COUNT(Dong6),"",OFFSET(TH!F$1,SMALL(Dong6,ROWS($1:15)),))</f>
        <v/>
      </c>
      <c r="E25" s="849" t="str">
        <f t="shared" ca="1" si="0"/>
        <v/>
      </c>
      <c r="F25" s="851" t="str">
        <f ca="1">IF(ROWS($1:15)&gt;COUNT(Dong6),"",OFFSET(TH!L$1,SMALL(Dong6,ROWS($1:15)),))</f>
        <v/>
      </c>
      <c r="G25" s="851" t="str">
        <f ca="1">IF(ROWS($1:15)&gt;COUNT(Dong6),"",OFFSET(TH!M$1,SMALL(Dong6,ROWS($1:15)),))</f>
        <v/>
      </c>
      <c r="H25" s="708" t="str">
        <f ca="1">IF(ROWS($1:15)&gt;COUNT(Dong6),"",OFFSET(TH!K$1,SMALL(Dong6,ROWS($1:15)),))</f>
        <v/>
      </c>
      <c r="I25" s="708" t="str">
        <f ca="1">IF(ROWS($1:15)&gt;COUNT(Dong6),"",OFFSET(TH!K$1,SMALL(Dong6,ROWS($1:15)),))</f>
        <v/>
      </c>
    </row>
    <row r="26" spans="1:9" s="840" customFormat="1" ht="21" customHeight="1">
      <c r="A26" s="848" t="str">
        <f ca="1">IF(ROWS($1:16)&gt;COUNT(Dong6),"",OFFSET(TH!C$1,SMALL(Dong6,ROWS($1:16)),))</f>
        <v/>
      </c>
      <c r="B26" s="849" t="str">
        <f ca="1">IF(ROWS($1:16)&gt;COUNT(Dong6),"",OFFSET(TH!D$1,SMALL(Dong6,ROWS($1:16)),))</f>
        <v/>
      </c>
      <c r="C26" s="848" t="str">
        <f ca="1">IF(ROWS($1:16)&gt;COUNT(Dong6),"",OFFSET(TH!E$1,SMALL(Dong6,ROWS($1:16)),))</f>
        <v/>
      </c>
      <c r="D26" s="850" t="str">
        <f ca="1">IF(ROWS($1:16)&gt;COUNT(Dong6),"",OFFSET(TH!F$1,SMALL(Dong6,ROWS($1:16)),))</f>
        <v/>
      </c>
      <c r="E26" s="849" t="str">
        <f t="shared" ca="1" si="0"/>
        <v/>
      </c>
      <c r="F26" s="851" t="str">
        <f ca="1">IF(ROWS($1:16)&gt;COUNT(Dong6),"",OFFSET(TH!L$1,SMALL(Dong6,ROWS($1:16)),))</f>
        <v/>
      </c>
      <c r="G26" s="851" t="str">
        <f ca="1">IF(ROWS($1:16)&gt;COUNT(Dong6),"",OFFSET(TH!M$1,SMALL(Dong6,ROWS($1:16)),))</f>
        <v/>
      </c>
      <c r="H26" s="708" t="str">
        <f ca="1">IF(ROWS($1:16)&gt;COUNT(Dong6),"",OFFSET(TH!K$1,SMALL(Dong6,ROWS($1:16)),))</f>
        <v/>
      </c>
      <c r="I26" s="708" t="str">
        <f ca="1">IF(ROWS($1:16)&gt;COUNT(Dong6),"",OFFSET(TH!K$1,SMALL(Dong6,ROWS($1:16)),))</f>
        <v/>
      </c>
    </row>
    <row r="27" spans="1:9" s="840" customFormat="1" ht="21" customHeight="1">
      <c r="A27" s="848" t="str">
        <f ca="1">IF(ROWS($1:17)&gt;COUNT(Dong6),"",OFFSET(TH!C$1,SMALL(Dong6,ROWS($1:17)),))</f>
        <v/>
      </c>
      <c r="B27" s="849" t="str">
        <f ca="1">IF(ROWS($1:17)&gt;COUNT(Dong6),"",OFFSET(TH!D$1,SMALL(Dong6,ROWS($1:17)),))</f>
        <v/>
      </c>
      <c r="C27" s="848" t="str">
        <f ca="1">IF(ROWS($1:17)&gt;COUNT(Dong6),"",OFFSET(TH!E$1,SMALL(Dong6,ROWS($1:17)),))</f>
        <v/>
      </c>
      <c r="D27" s="850" t="str">
        <f ca="1">IF(ROWS($1:17)&gt;COUNT(Dong6),"",OFFSET(TH!F$1,SMALL(Dong6,ROWS($1:17)),))</f>
        <v/>
      </c>
      <c r="E27" s="849" t="str">
        <f t="shared" ca="1" si="0"/>
        <v/>
      </c>
      <c r="F27" s="851" t="str">
        <f ca="1">IF(ROWS($1:17)&gt;COUNT(Dong6),"",OFFSET(TH!L$1,SMALL(Dong6,ROWS($1:17)),))</f>
        <v/>
      </c>
      <c r="G27" s="851" t="str">
        <f ca="1">IF(ROWS($1:17)&gt;COUNT(Dong6),"",OFFSET(TH!M$1,SMALL(Dong6,ROWS($1:17)),))</f>
        <v/>
      </c>
      <c r="H27" s="708" t="str">
        <f ca="1">IF(ROWS($1:17)&gt;COUNT(Dong6),"",OFFSET(TH!K$1,SMALL(Dong6,ROWS($1:17)),))</f>
        <v/>
      </c>
      <c r="I27" s="708" t="str">
        <f ca="1">IF(ROWS($1:17)&gt;COUNT(Dong6),"",OFFSET(TH!K$1,SMALL(Dong6,ROWS($1:17)),))</f>
        <v/>
      </c>
    </row>
    <row r="28" spans="1:9" s="840" customFormat="1" ht="21" customHeight="1">
      <c r="A28" s="848" t="str">
        <f ca="1">IF(ROWS($1:18)&gt;COUNT(Dong6),"",OFFSET(TH!C$1,SMALL(Dong6,ROWS($1:18)),))</f>
        <v/>
      </c>
      <c r="B28" s="849" t="str">
        <f ca="1">IF(ROWS($1:18)&gt;COUNT(Dong6),"",OFFSET(TH!D$1,SMALL(Dong6,ROWS($1:18)),))</f>
        <v/>
      </c>
      <c r="C28" s="848" t="str">
        <f ca="1">IF(ROWS($1:18)&gt;COUNT(Dong6),"",OFFSET(TH!E$1,SMALL(Dong6,ROWS($1:18)),))</f>
        <v/>
      </c>
      <c r="D28" s="850" t="str">
        <f ca="1">IF(ROWS($1:18)&gt;COUNT(Dong6),"",OFFSET(TH!F$1,SMALL(Dong6,ROWS($1:18)),))</f>
        <v/>
      </c>
      <c r="E28" s="849" t="str">
        <f t="shared" ca="1" si="0"/>
        <v/>
      </c>
      <c r="F28" s="851" t="str">
        <f ca="1">IF(ROWS($1:18)&gt;COUNT(Dong6),"",OFFSET(TH!L$1,SMALL(Dong6,ROWS($1:18)),))</f>
        <v/>
      </c>
      <c r="G28" s="851" t="str">
        <f ca="1">IF(ROWS($1:18)&gt;COUNT(Dong6),"",OFFSET(TH!M$1,SMALL(Dong6,ROWS($1:18)),))</f>
        <v/>
      </c>
      <c r="H28" s="708" t="str">
        <f ca="1">IF(ROWS($1:18)&gt;COUNT(Dong6),"",OFFSET(TH!K$1,SMALL(Dong6,ROWS($1:18)),))</f>
        <v/>
      </c>
      <c r="I28" s="708" t="str">
        <f ca="1">IF(ROWS($1:18)&gt;COUNT(Dong6),"",OFFSET(TH!K$1,SMALL(Dong6,ROWS($1:18)),))</f>
        <v/>
      </c>
    </row>
    <row r="29" spans="1:9" s="840" customFormat="1" ht="21" customHeight="1">
      <c r="A29" s="848" t="str">
        <f ca="1">IF(ROWS($1:19)&gt;COUNT(Dong6),"",OFFSET(TH!C$1,SMALL(Dong6,ROWS($1:19)),))</f>
        <v/>
      </c>
      <c r="B29" s="849" t="str">
        <f ca="1">IF(ROWS($1:19)&gt;COUNT(Dong6),"",OFFSET(TH!D$1,SMALL(Dong6,ROWS($1:19)),))</f>
        <v/>
      </c>
      <c r="C29" s="848" t="str">
        <f ca="1">IF(ROWS($1:19)&gt;COUNT(Dong6),"",OFFSET(TH!E$1,SMALL(Dong6,ROWS($1:19)),))</f>
        <v/>
      </c>
      <c r="D29" s="850" t="str">
        <f ca="1">IF(ROWS($1:19)&gt;COUNT(Dong6),"",OFFSET(TH!F$1,SMALL(Dong6,ROWS($1:19)),))</f>
        <v/>
      </c>
      <c r="E29" s="849" t="str">
        <f t="shared" ca="1" si="0"/>
        <v/>
      </c>
      <c r="F29" s="851" t="str">
        <f ca="1">IF(ROWS($1:19)&gt;COUNT(Dong6),"",OFFSET(TH!L$1,SMALL(Dong6,ROWS($1:19)),))</f>
        <v/>
      </c>
      <c r="G29" s="851" t="str">
        <f ca="1">IF(ROWS($1:19)&gt;COUNT(Dong6),"",OFFSET(TH!M$1,SMALL(Dong6,ROWS($1:19)),))</f>
        <v/>
      </c>
      <c r="H29" s="708" t="str">
        <f ca="1">IF(ROWS($1:19)&gt;COUNT(Dong6),"",OFFSET(TH!K$1,SMALL(Dong6,ROWS($1:19)),))</f>
        <v/>
      </c>
      <c r="I29" s="708" t="str">
        <f ca="1">IF(ROWS($1:19)&gt;COUNT(Dong6),"",OFFSET(TH!K$1,SMALL(Dong6,ROWS($1:19)),))</f>
        <v/>
      </c>
    </row>
    <row r="30" spans="1:9" s="840" customFormat="1" ht="21" customHeight="1">
      <c r="A30" s="848" t="str">
        <f ca="1">IF(ROWS($1:20)&gt;COUNT(Dong6),"",OFFSET(TH!C$1,SMALL(Dong6,ROWS($1:20)),))</f>
        <v/>
      </c>
      <c r="B30" s="849" t="str">
        <f ca="1">IF(ROWS($1:20)&gt;COUNT(Dong6),"",OFFSET(TH!D$1,SMALL(Dong6,ROWS($1:20)),))</f>
        <v/>
      </c>
      <c r="C30" s="848" t="str">
        <f ca="1">IF(ROWS($1:20)&gt;COUNT(Dong6),"",OFFSET(TH!E$1,SMALL(Dong6,ROWS($1:20)),))</f>
        <v/>
      </c>
      <c r="D30" s="850" t="str">
        <f ca="1">IF(ROWS($1:20)&gt;COUNT(Dong6),"",OFFSET(TH!F$1,SMALL(Dong6,ROWS($1:20)),))</f>
        <v/>
      </c>
      <c r="E30" s="849" t="str">
        <f t="shared" ca="1" si="0"/>
        <v/>
      </c>
      <c r="F30" s="851" t="str">
        <f ca="1">IF(ROWS($1:20)&gt;COUNT(Dong6),"",OFFSET(TH!L$1,SMALL(Dong6,ROWS($1:20)),))</f>
        <v/>
      </c>
      <c r="G30" s="851" t="str">
        <f ca="1">IF(ROWS($1:20)&gt;COUNT(Dong6),"",OFFSET(TH!M$1,SMALL(Dong6,ROWS($1:20)),))</f>
        <v/>
      </c>
      <c r="H30" s="708" t="str">
        <f ca="1">IF(ROWS($1:20)&gt;COUNT(Dong6),"",OFFSET(TH!K$1,SMALL(Dong6,ROWS($1:20)),))</f>
        <v/>
      </c>
      <c r="I30" s="708" t="str">
        <f ca="1">IF(ROWS($1:20)&gt;COUNT(Dong6),"",OFFSET(TH!K$1,SMALL(Dong6,ROWS($1:20)),))</f>
        <v/>
      </c>
    </row>
    <row r="31" spans="1:9" s="840" customFormat="1" ht="21" customHeight="1">
      <c r="A31" s="848" t="str">
        <f ca="1">IF(ROWS($1:21)&gt;COUNT(Dong6),"",OFFSET(TH!C$1,SMALL(Dong6,ROWS($1:21)),))</f>
        <v/>
      </c>
      <c r="B31" s="849" t="str">
        <f ca="1">IF(ROWS($1:21)&gt;COUNT(Dong6),"",OFFSET(TH!D$1,SMALL(Dong6,ROWS($1:21)),))</f>
        <v/>
      </c>
      <c r="C31" s="848" t="str">
        <f ca="1">IF(ROWS($1:21)&gt;COUNT(Dong6),"",OFFSET(TH!E$1,SMALL(Dong6,ROWS($1:21)),))</f>
        <v/>
      </c>
      <c r="D31" s="850" t="str">
        <f ca="1">IF(ROWS($1:21)&gt;COUNT(Dong6),"",OFFSET(TH!F$1,SMALL(Dong6,ROWS($1:21)),))</f>
        <v/>
      </c>
      <c r="E31" s="849" t="str">
        <f t="shared" ca="1" si="0"/>
        <v/>
      </c>
      <c r="F31" s="851" t="str">
        <f ca="1">IF(ROWS($1:21)&gt;COUNT(Dong6),"",OFFSET(TH!L$1,SMALL(Dong6,ROWS($1:21)),))</f>
        <v/>
      </c>
      <c r="G31" s="851" t="str">
        <f ca="1">IF(ROWS($1:21)&gt;COUNT(Dong6),"",OFFSET(TH!M$1,SMALL(Dong6,ROWS($1:21)),))</f>
        <v/>
      </c>
      <c r="H31" s="708" t="str">
        <f ca="1">IF(ROWS($1:21)&gt;COUNT(Dong6),"",OFFSET(TH!K$1,SMALL(Dong6,ROWS($1:21)),))</f>
        <v/>
      </c>
      <c r="I31" s="708" t="str">
        <f ca="1">IF(ROWS($1:21)&gt;COUNT(Dong6),"",OFFSET(TH!K$1,SMALL(Dong6,ROWS($1:21)),))</f>
        <v/>
      </c>
    </row>
    <row r="32" spans="1:9" s="840" customFormat="1" ht="21" customHeight="1">
      <c r="A32" s="848" t="str">
        <f ca="1">IF(ROWS($1:22)&gt;COUNT(Dong6),"",OFFSET(TH!C$1,SMALL(Dong6,ROWS($1:22)),))</f>
        <v/>
      </c>
      <c r="B32" s="849" t="str">
        <f ca="1">IF(ROWS($1:22)&gt;COUNT(Dong6),"",OFFSET(TH!D$1,SMALL(Dong6,ROWS($1:22)),))</f>
        <v/>
      </c>
      <c r="C32" s="848" t="str">
        <f ca="1">IF(ROWS($1:22)&gt;COUNT(Dong6),"",OFFSET(TH!E$1,SMALL(Dong6,ROWS($1:22)),))</f>
        <v/>
      </c>
      <c r="D32" s="850" t="str">
        <f ca="1">IF(ROWS($1:22)&gt;COUNT(Dong6),"",OFFSET(TH!F$1,SMALL(Dong6,ROWS($1:22)),))</f>
        <v/>
      </c>
      <c r="E32" s="849" t="str">
        <f t="shared" ca="1" si="0"/>
        <v/>
      </c>
      <c r="F32" s="851" t="str">
        <f ca="1">IF(ROWS($1:22)&gt;COUNT(Dong6),"",OFFSET(TH!L$1,SMALL(Dong6,ROWS($1:22)),))</f>
        <v/>
      </c>
      <c r="G32" s="851" t="str">
        <f ca="1">IF(ROWS($1:22)&gt;COUNT(Dong6),"",OFFSET(TH!M$1,SMALL(Dong6,ROWS($1:22)),))</f>
        <v/>
      </c>
      <c r="H32" s="708" t="str">
        <f ca="1">IF(ROWS($1:22)&gt;COUNT(Dong6),"",OFFSET(TH!K$1,SMALL(Dong6,ROWS($1:22)),))</f>
        <v/>
      </c>
      <c r="I32" s="708" t="str">
        <f ca="1">IF(ROWS($1:22)&gt;COUNT(Dong6),"",OFFSET(TH!K$1,SMALL(Dong6,ROWS($1:22)),))</f>
        <v/>
      </c>
    </row>
    <row r="33" spans="1:9" s="840" customFormat="1" ht="21" customHeight="1">
      <c r="A33" s="848" t="str">
        <f ca="1">IF(ROWS($1:23)&gt;COUNT(Dong6),"",OFFSET(TH!C$1,SMALL(Dong6,ROWS($1:23)),))</f>
        <v/>
      </c>
      <c r="B33" s="849" t="str">
        <f ca="1">IF(ROWS($1:23)&gt;COUNT(Dong6),"",OFFSET(TH!D$1,SMALL(Dong6,ROWS($1:23)),))</f>
        <v/>
      </c>
      <c r="C33" s="848" t="str">
        <f ca="1">IF(ROWS($1:23)&gt;COUNT(Dong6),"",OFFSET(TH!E$1,SMALL(Dong6,ROWS($1:23)),))</f>
        <v/>
      </c>
      <c r="D33" s="850" t="str">
        <f ca="1">IF(ROWS($1:23)&gt;COUNT(Dong6),"",OFFSET(TH!F$1,SMALL(Dong6,ROWS($1:23)),))</f>
        <v/>
      </c>
      <c r="E33" s="849" t="str">
        <f t="shared" ca="1" si="0"/>
        <v/>
      </c>
      <c r="F33" s="851" t="str">
        <f ca="1">IF(ROWS($1:23)&gt;COUNT(Dong6),"",OFFSET(TH!L$1,SMALL(Dong6,ROWS($1:23)),))</f>
        <v/>
      </c>
      <c r="G33" s="851" t="str">
        <f ca="1">IF(ROWS($1:23)&gt;COUNT(Dong6),"",OFFSET(TH!M$1,SMALL(Dong6,ROWS($1:23)),))</f>
        <v/>
      </c>
      <c r="H33" s="708" t="str">
        <f ca="1">IF(ROWS($1:23)&gt;COUNT(Dong6),"",OFFSET(TH!K$1,SMALL(Dong6,ROWS($1:23)),))</f>
        <v/>
      </c>
      <c r="I33" s="708" t="str">
        <f ca="1">IF(ROWS($1:23)&gt;COUNT(Dong6),"",OFFSET(TH!K$1,SMALL(Dong6,ROWS($1:23)),))</f>
        <v/>
      </c>
    </row>
    <row r="34" spans="1:9" s="840" customFormat="1" ht="21" customHeight="1">
      <c r="A34" s="848" t="str">
        <f ca="1">IF(ROWS($1:24)&gt;COUNT(Dong6),"",OFFSET(TH!C$1,SMALL(Dong6,ROWS($1:24)),))</f>
        <v/>
      </c>
      <c r="B34" s="849" t="str">
        <f ca="1">IF(ROWS($1:24)&gt;COUNT(Dong6),"",OFFSET(TH!D$1,SMALL(Dong6,ROWS($1:24)),))</f>
        <v/>
      </c>
      <c r="C34" s="848" t="str">
        <f ca="1">IF(ROWS($1:24)&gt;COUNT(Dong6),"",OFFSET(TH!E$1,SMALL(Dong6,ROWS($1:24)),))</f>
        <v/>
      </c>
      <c r="D34" s="850" t="str">
        <f ca="1">IF(ROWS($1:24)&gt;COUNT(Dong6),"",OFFSET(TH!F$1,SMALL(Dong6,ROWS($1:24)),))</f>
        <v/>
      </c>
      <c r="E34" s="849" t="str">
        <f t="shared" ca="1" si="0"/>
        <v/>
      </c>
      <c r="F34" s="851" t="str">
        <f ca="1">IF(ROWS($1:24)&gt;COUNT(Dong6),"",OFFSET(TH!L$1,SMALL(Dong6,ROWS($1:24)),))</f>
        <v/>
      </c>
      <c r="G34" s="851" t="str">
        <f ca="1">IF(ROWS($1:24)&gt;COUNT(Dong6),"",OFFSET(TH!M$1,SMALL(Dong6,ROWS($1:24)),))</f>
        <v/>
      </c>
      <c r="H34" s="708" t="str">
        <f ca="1">IF(ROWS($1:24)&gt;COUNT(Dong6),"",OFFSET(TH!K$1,SMALL(Dong6,ROWS($1:24)),))</f>
        <v/>
      </c>
      <c r="I34" s="708" t="str">
        <f ca="1">IF(ROWS($1:24)&gt;COUNT(Dong6),"",OFFSET(TH!K$1,SMALL(Dong6,ROWS($1:24)),))</f>
        <v/>
      </c>
    </row>
    <row r="35" spans="1:9" s="840" customFormat="1" ht="21" customHeight="1">
      <c r="A35" s="848" t="str">
        <f ca="1">IF(ROWS($1:25)&gt;COUNT(Dong6),"",OFFSET(TH!C$1,SMALL(Dong6,ROWS($1:25)),))</f>
        <v/>
      </c>
      <c r="B35" s="849" t="str">
        <f ca="1">IF(ROWS($1:25)&gt;COUNT(Dong6),"",OFFSET(TH!D$1,SMALL(Dong6,ROWS($1:25)),))</f>
        <v/>
      </c>
      <c r="C35" s="848" t="str">
        <f ca="1">IF(ROWS($1:25)&gt;COUNT(Dong6),"",OFFSET(TH!E$1,SMALL(Dong6,ROWS($1:25)),))</f>
        <v/>
      </c>
      <c r="D35" s="850" t="str">
        <f ca="1">IF(ROWS($1:25)&gt;COUNT(Dong6),"",OFFSET(TH!F$1,SMALL(Dong6,ROWS($1:25)),))</f>
        <v/>
      </c>
      <c r="E35" s="849" t="str">
        <f t="shared" ca="1" si="0"/>
        <v/>
      </c>
      <c r="F35" s="851" t="str">
        <f ca="1">IF(ROWS($1:25)&gt;COUNT(Dong6),"",OFFSET(TH!L$1,SMALL(Dong6,ROWS($1:25)),))</f>
        <v/>
      </c>
      <c r="G35" s="851" t="str">
        <f ca="1">IF(ROWS($1:25)&gt;COUNT(Dong6),"",OFFSET(TH!M$1,SMALL(Dong6,ROWS($1:25)),))</f>
        <v/>
      </c>
      <c r="H35" s="708" t="str">
        <f ca="1">IF(ROWS($1:25)&gt;COUNT(Dong6),"",OFFSET(TH!K$1,SMALL(Dong6,ROWS($1:25)),))</f>
        <v/>
      </c>
      <c r="I35" s="708" t="str">
        <f ca="1">IF(ROWS($1:25)&gt;COUNT(Dong6),"",OFFSET(TH!K$1,SMALL(Dong6,ROWS($1:25)),))</f>
        <v/>
      </c>
    </row>
    <row r="36" spans="1:9" s="840" customFormat="1" ht="21" customHeight="1">
      <c r="A36" s="848" t="str">
        <f ca="1">IF(ROWS($1:26)&gt;COUNT(Dong6),"",OFFSET(TH!C$1,SMALL(Dong6,ROWS($1:26)),))</f>
        <v/>
      </c>
      <c r="B36" s="849" t="str">
        <f ca="1">IF(ROWS($1:26)&gt;COUNT(Dong6),"",OFFSET(TH!D$1,SMALL(Dong6,ROWS($1:26)),))</f>
        <v/>
      </c>
      <c r="C36" s="848" t="str">
        <f ca="1">IF(ROWS($1:26)&gt;COUNT(Dong6),"",OFFSET(TH!E$1,SMALL(Dong6,ROWS($1:26)),))</f>
        <v/>
      </c>
      <c r="D36" s="850" t="str">
        <f ca="1">IF(ROWS($1:26)&gt;COUNT(Dong6),"",OFFSET(TH!F$1,SMALL(Dong6,ROWS($1:26)),))</f>
        <v/>
      </c>
      <c r="E36" s="849" t="str">
        <f t="shared" ca="1" si="0"/>
        <v/>
      </c>
      <c r="F36" s="851" t="str">
        <f ca="1">IF(ROWS($1:26)&gt;COUNT(Dong6),"",OFFSET(TH!L$1,SMALL(Dong6,ROWS($1:26)),))</f>
        <v/>
      </c>
      <c r="G36" s="851" t="str">
        <f ca="1">IF(ROWS($1:26)&gt;COUNT(Dong6),"",OFFSET(TH!M$1,SMALL(Dong6,ROWS($1:26)),))</f>
        <v/>
      </c>
      <c r="H36" s="708" t="str">
        <f ca="1">IF(ROWS($1:26)&gt;COUNT(Dong6),"",OFFSET(TH!K$1,SMALL(Dong6,ROWS($1:26)),))</f>
        <v/>
      </c>
      <c r="I36" s="708" t="str">
        <f ca="1">IF(ROWS($1:26)&gt;COUNT(Dong6),"",OFFSET(TH!K$1,SMALL(Dong6,ROWS($1:26)),))</f>
        <v/>
      </c>
    </row>
    <row r="37" spans="1:9" s="840" customFormat="1" ht="21" customHeight="1">
      <c r="A37" s="848" t="str">
        <f ca="1">IF(ROWS($1:27)&gt;COUNT(Dong6),"",OFFSET(TH!C$1,SMALL(Dong6,ROWS($1:27)),))</f>
        <v/>
      </c>
      <c r="B37" s="849" t="str">
        <f ca="1">IF(ROWS($1:27)&gt;COUNT(Dong6),"",OFFSET(TH!D$1,SMALL(Dong6,ROWS($1:27)),))</f>
        <v/>
      </c>
      <c r="C37" s="848" t="str">
        <f ca="1">IF(ROWS($1:27)&gt;COUNT(Dong6),"",OFFSET(TH!E$1,SMALL(Dong6,ROWS($1:27)),))</f>
        <v/>
      </c>
      <c r="D37" s="850" t="str">
        <f ca="1">IF(ROWS($1:27)&gt;COUNT(Dong6),"",OFFSET(TH!F$1,SMALL(Dong6,ROWS($1:27)),))</f>
        <v/>
      </c>
      <c r="E37" s="849" t="str">
        <f t="shared" ca="1" si="0"/>
        <v/>
      </c>
      <c r="F37" s="851" t="str">
        <f ca="1">IF(ROWS($1:27)&gt;COUNT(Dong6),"",OFFSET(TH!L$1,SMALL(Dong6,ROWS($1:27)),))</f>
        <v/>
      </c>
      <c r="G37" s="851" t="str">
        <f ca="1">IF(ROWS($1:27)&gt;COUNT(Dong6),"",OFFSET(TH!M$1,SMALL(Dong6,ROWS($1:27)),))</f>
        <v/>
      </c>
      <c r="H37" s="708" t="str">
        <f ca="1">IF(ROWS($1:27)&gt;COUNT(Dong6),"",OFFSET(TH!K$1,SMALL(Dong6,ROWS($1:27)),))</f>
        <v/>
      </c>
      <c r="I37" s="708" t="str">
        <f ca="1">IF(ROWS($1:27)&gt;COUNT(Dong6),"",OFFSET(TH!K$1,SMALL(Dong6,ROWS($1:27)),))</f>
        <v/>
      </c>
    </row>
    <row r="38" spans="1:9" s="840" customFormat="1" ht="21" customHeight="1">
      <c r="A38" s="848" t="str">
        <f ca="1">IF(ROWS($1:28)&gt;COUNT(Dong6),"",OFFSET(TH!C$1,SMALL(Dong6,ROWS($1:28)),))</f>
        <v/>
      </c>
      <c r="B38" s="849" t="str">
        <f ca="1">IF(ROWS($1:28)&gt;COUNT(Dong6),"",OFFSET(TH!D$1,SMALL(Dong6,ROWS($1:28)),))</f>
        <v/>
      </c>
      <c r="C38" s="848" t="str">
        <f ca="1">IF(ROWS($1:28)&gt;COUNT(Dong6),"",OFFSET(TH!E$1,SMALL(Dong6,ROWS($1:28)),))</f>
        <v/>
      </c>
      <c r="D38" s="850" t="str">
        <f ca="1">IF(ROWS($1:28)&gt;COUNT(Dong6),"",OFFSET(TH!F$1,SMALL(Dong6,ROWS($1:28)),))</f>
        <v/>
      </c>
      <c r="E38" s="849" t="str">
        <f t="shared" ca="1" si="0"/>
        <v/>
      </c>
      <c r="F38" s="851" t="str">
        <f ca="1">IF(ROWS($1:28)&gt;COUNT(Dong6),"",OFFSET(TH!L$1,SMALL(Dong6,ROWS($1:28)),))</f>
        <v/>
      </c>
      <c r="G38" s="851" t="str">
        <f ca="1">IF(ROWS($1:28)&gt;COUNT(Dong6),"",OFFSET(TH!M$1,SMALL(Dong6,ROWS($1:28)),))</f>
        <v/>
      </c>
      <c r="H38" s="708" t="str">
        <f ca="1">IF(ROWS($1:28)&gt;COUNT(Dong6),"",OFFSET(TH!K$1,SMALL(Dong6,ROWS($1:28)),))</f>
        <v/>
      </c>
      <c r="I38" s="708" t="str">
        <f ca="1">IF(ROWS($1:28)&gt;COUNT(Dong6),"",OFFSET(TH!K$1,SMALL(Dong6,ROWS($1:28)),))</f>
        <v/>
      </c>
    </row>
    <row r="39" spans="1:9" s="840" customFormat="1" ht="21" customHeight="1">
      <c r="A39" s="848" t="str">
        <f ca="1">IF(ROWS($1:29)&gt;COUNT(Dong6),"",OFFSET(TH!C$1,SMALL(Dong6,ROWS($1:29)),))</f>
        <v/>
      </c>
      <c r="B39" s="849" t="str">
        <f ca="1">IF(ROWS($1:29)&gt;COUNT(Dong6),"",OFFSET(TH!D$1,SMALL(Dong6,ROWS($1:29)),))</f>
        <v/>
      </c>
      <c r="C39" s="848" t="str">
        <f ca="1">IF(ROWS($1:29)&gt;COUNT(Dong6),"",OFFSET(TH!E$1,SMALL(Dong6,ROWS($1:29)),))</f>
        <v/>
      </c>
      <c r="D39" s="850" t="str">
        <f ca="1">IF(ROWS($1:29)&gt;COUNT(Dong6),"",OFFSET(TH!F$1,SMALL(Dong6,ROWS($1:29)),))</f>
        <v/>
      </c>
      <c r="E39" s="849" t="str">
        <f t="shared" ca="1" si="0"/>
        <v/>
      </c>
      <c r="F39" s="851" t="str">
        <f ca="1">IF(ROWS($1:29)&gt;COUNT(Dong6),"",OFFSET(TH!L$1,SMALL(Dong6,ROWS($1:29)),))</f>
        <v/>
      </c>
      <c r="G39" s="851" t="str">
        <f ca="1">IF(ROWS($1:29)&gt;COUNT(Dong6),"",OFFSET(TH!M$1,SMALL(Dong6,ROWS($1:29)),))</f>
        <v/>
      </c>
      <c r="H39" s="708" t="str">
        <f ca="1">IF(ROWS($1:29)&gt;COUNT(Dong6),"",OFFSET(TH!K$1,SMALL(Dong6,ROWS($1:29)),))</f>
        <v/>
      </c>
      <c r="I39" s="708" t="str">
        <f ca="1">IF(ROWS($1:29)&gt;COUNT(Dong6),"",OFFSET(TH!K$1,SMALL(Dong6,ROWS($1:29)),))</f>
        <v/>
      </c>
    </row>
    <row r="40" spans="1:9" s="840" customFormat="1" ht="21" customHeight="1">
      <c r="A40" s="848" t="str">
        <f ca="1">IF(ROWS($1:30)&gt;COUNT(Dong6),"",OFFSET(TH!C$1,SMALL(Dong6,ROWS($1:30)),))</f>
        <v/>
      </c>
      <c r="B40" s="849" t="str">
        <f ca="1">IF(ROWS($1:30)&gt;COUNT(Dong6),"",OFFSET(TH!D$1,SMALL(Dong6,ROWS($1:30)),))</f>
        <v/>
      </c>
      <c r="C40" s="848" t="str">
        <f ca="1">IF(ROWS($1:30)&gt;COUNT(Dong6),"",OFFSET(TH!E$1,SMALL(Dong6,ROWS($1:30)),))</f>
        <v/>
      </c>
      <c r="D40" s="850" t="str">
        <f ca="1">IF(ROWS($1:30)&gt;COUNT(Dong6),"",OFFSET(TH!F$1,SMALL(Dong6,ROWS($1:30)),))</f>
        <v/>
      </c>
      <c r="E40" s="849" t="str">
        <f t="shared" ca="1" si="0"/>
        <v/>
      </c>
      <c r="F40" s="851" t="str">
        <f ca="1">IF(ROWS($1:30)&gt;COUNT(Dong6),"",OFFSET(TH!L$1,SMALL(Dong6,ROWS($1:30)),))</f>
        <v/>
      </c>
      <c r="G40" s="851" t="str">
        <f ca="1">IF(ROWS($1:30)&gt;COUNT(Dong6),"",OFFSET(TH!M$1,SMALL(Dong6,ROWS($1:30)),))</f>
        <v/>
      </c>
      <c r="H40" s="708" t="str">
        <f ca="1">IF(ROWS($1:30)&gt;COUNT(Dong6),"",OFFSET(TH!K$1,SMALL(Dong6,ROWS($1:30)),))</f>
        <v/>
      </c>
      <c r="I40" s="708" t="str">
        <f ca="1">IF(ROWS($1:30)&gt;COUNT(Dong6),"",OFFSET(TH!K$1,SMALL(Dong6,ROWS($1:30)),))</f>
        <v/>
      </c>
    </row>
    <row r="41" spans="1:9" s="840" customFormat="1" ht="21" customHeight="1">
      <c r="A41" s="848" t="str">
        <f ca="1">IF(ROWS($1:31)&gt;COUNT(Dong6),"",OFFSET(TH!C$1,SMALL(Dong6,ROWS($1:31)),))</f>
        <v/>
      </c>
      <c r="B41" s="849" t="str">
        <f ca="1">IF(ROWS($1:31)&gt;COUNT(Dong6),"",OFFSET(TH!D$1,SMALL(Dong6,ROWS($1:31)),))</f>
        <v/>
      </c>
      <c r="C41" s="848" t="str">
        <f ca="1">IF(ROWS($1:31)&gt;COUNT(Dong6),"",OFFSET(TH!E$1,SMALL(Dong6,ROWS($1:31)),))</f>
        <v/>
      </c>
      <c r="D41" s="850" t="str">
        <f ca="1">IF(ROWS($1:31)&gt;COUNT(Dong6),"",OFFSET(TH!F$1,SMALL(Dong6,ROWS($1:31)),))</f>
        <v/>
      </c>
      <c r="E41" s="849" t="str">
        <f t="shared" ref="E41:E50" ca="1" si="1">IF(D41&lt;&gt;"",ROW()-10,"")</f>
        <v/>
      </c>
      <c r="F41" s="851" t="str">
        <f ca="1">IF(ROWS($1:31)&gt;COUNT(Dong6),"",OFFSET(TH!L$1,SMALL(Dong6,ROWS($1:31)),))</f>
        <v/>
      </c>
      <c r="G41" s="851" t="str">
        <f ca="1">IF(ROWS($1:31)&gt;COUNT(Dong6),"",OFFSET(TH!M$1,SMALL(Dong6,ROWS($1:31)),))</f>
        <v/>
      </c>
      <c r="H41" s="708" t="str">
        <f ca="1">IF(ROWS($1:31)&gt;COUNT(Dong6),"",OFFSET(TH!K$1,SMALL(Dong6,ROWS($1:31)),))</f>
        <v/>
      </c>
      <c r="I41" s="708" t="str">
        <f ca="1">IF(ROWS($1:31)&gt;COUNT(Dong6),"",OFFSET(TH!K$1,SMALL(Dong6,ROWS($1:31)),))</f>
        <v/>
      </c>
    </row>
    <row r="42" spans="1:9" s="840" customFormat="1" ht="21" customHeight="1">
      <c r="A42" s="848" t="str">
        <f ca="1">IF(ROWS($1:32)&gt;COUNT(Dong6),"",OFFSET(TH!C$1,SMALL(Dong6,ROWS($1:32)),))</f>
        <v/>
      </c>
      <c r="B42" s="849" t="str">
        <f ca="1">IF(ROWS($1:32)&gt;COUNT(Dong6),"",OFFSET(TH!D$1,SMALL(Dong6,ROWS($1:32)),))</f>
        <v/>
      </c>
      <c r="C42" s="848" t="str">
        <f ca="1">IF(ROWS($1:32)&gt;COUNT(Dong6),"",OFFSET(TH!E$1,SMALL(Dong6,ROWS($1:32)),))</f>
        <v/>
      </c>
      <c r="D42" s="850" t="str">
        <f ca="1">IF(ROWS($1:32)&gt;COUNT(Dong6),"",OFFSET(TH!F$1,SMALL(Dong6,ROWS($1:32)),))</f>
        <v/>
      </c>
      <c r="E42" s="849" t="str">
        <f t="shared" ca="1" si="1"/>
        <v/>
      </c>
      <c r="F42" s="851" t="str">
        <f ca="1">IF(ROWS($1:32)&gt;COUNT(Dong6),"",OFFSET(TH!L$1,SMALL(Dong6,ROWS($1:32)),))</f>
        <v/>
      </c>
      <c r="G42" s="851" t="str">
        <f ca="1">IF(ROWS($1:32)&gt;COUNT(Dong6),"",OFFSET(TH!M$1,SMALL(Dong6,ROWS($1:32)),))</f>
        <v/>
      </c>
      <c r="H42" s="708" t="str">
        <f ca="1">IF(ROWS($1:32)&gt;COUNT(Dong6),"",OFFSET(TH!K$1,SMALL(Dong6,ROWS($1:32)),))</f>
        <v/>
      </c>
      <c r="I42" s="708" t="str">
        <f ca="1">IF(ROWS($1:32)&gt;COUNT(Dong6),"",OFFSET(TH!K$1,SMALL(Dong6,ROWS($1:32)),))</f>
        <v/>
      </c>
    </row>
    <row r="43" spans="1:9" s="840" customFormat="1" ht="21" customHeight="1">
      <c r="A43" s="848" t="str">
        <f ca="1">IF(ROWS($1:33)&gt;COUNT(Dong6),"",OFFSET(TH!C$1,SMALL(Dong6,ROWS($1:33)),))</f>
        <v/>
      </c>
      <c r="B43" s="849" t="str">
        <f ca="1">IF(ROWS($1:33)&gt;COUNT(Dong6),"",OFFSET(TH!D$1,SMALL(Dong6,ROWS($1:33)),))</f>
        <v/>
      </c>
      <c r="C43" s="848" t="str">
        <f ca="1">IF(ROWS($1:33)&gt;COUNT(Dong6),"",OFFSET(TH!E$1,SMALL(Dong6,ROWS($1:33)),))</f>
        <v/>
      </c>
      <c r="D43" s="850" t="str">
        <f ca="1">IF(ROWS($1:33)&gt;COUNT(Dong6),"",OFFSET(TH!F$1,SMALL(Dong6,ROWS($1:33)),))</f>
        <v/>
      </c>
      <c r="E43" s="849" t="str">
        <f t="shared" ca="1" si="1"/>
        <v/>
      </c>
      <c r="F43" s="851" t="str">
        <f ca="1">IF(ROWS($1:33)&gt;COUNT(Dong6),"",OFFSET(TH!L$1,SMALL(Dong6,ROWS($1:33)),))</f>
        <v/>
      </c>
      <c r="G43" s="851" t="str">
        <f ca="1">IF(ROWS($1:33)&gt;COUNT(Dong6),"",OFFSET(TH!M$1,SMALL(Dong6,ROWS($1:33)),))</f>
        <v/>
      </c>
      <c r="H43" s="708" t="str">
        <f ca="1">IF(ROWS($1:33)&gt;COUNT(Dong6),"",OFFSET(TH!K$1,SMALL(Dong6,ROWS($1:33)),))</f>
        <v/>
      </c>
      <c r="I43" s="708" t="str">
        <f ca="1">IF(ROWS($1:33)&gt;COUNT(Dong6),"",OFFSET(TH!K$1,SMALL(Dong6,ROWS($1:33)),))</f>
        <v/>
      </c>
    </row>
    <row r="44" spans="1:9" s="840" customFormat="1" ht="21" customHeight="1">
      <c r="A44" s="848" t="str">
        <f ca="1">IF(ROWS($1:34)&gt;COUNT(Dong6),"",OFFSET(TH!C$1,SMALL(Dong6,ROWS($1:34)),))</f>
        <v/>
      </c>
      <c r="B44" s="849" t="str">
        <f ca="1">IF(ROWS($1:34)&gt;COUNT(Dong6),"",OFFSET(TH!D$1,SMALL(Dong6,ROWS($1:34)),))</f>
        <v/>
      </c>
      <c r="C44" s="848" t="str">
        <f ca="1">IF(ROWS($1:34)&gt;COUNT(Dong6),"",OFFSET(TH!E$1,SMALL(Dong6,ROWS($1:34)),))</f>
        <v/>
      </c>
      <c r="D44" s="850" t="str">
        <f ca="1">IF(ROWS($1:34)&gt;COUNT(Dong6),"",OFFSET(TH!F$1,SMALL(Dong6,ROWS($1:34)),))</f>
        <v/>
      </c>
      <c r="E44" s="849" t="str">
        <f t="shared" ca="1" si="1"/>
        <v/>
      </c>
      <c r="F44" s="851" t="str">
        <f ca="1">IF(ROWS($1:34)&gt;COUNT(Dong6),"",OFFSET(TH!L$1,SMALL(Dong6,ROWS($1:34)),))</f>
        <v/>
      </c>
      <c r="G44" s="851" t="str">
        <f ca="1">IF(ROWS($1:34)&gt;COUNT(Dong6),"",OFFSET(TH!M$1,SMALL(Dong6,ROWS($1:34)),))</f>
        <v/>
      </c>
      <c r="H44" s="708" t="str">
        <f ca="1">IF(ROWS($1:34)&gt;COUNT(Dong6),"",OFFSET(TH!K$1,SMALL(Dong6,ROWS($1:34)),))</f>
        <v/>
      </c>
      <c r="I44" s="708" t="str">
        <f ca="1">IF(ROWS($1:34)&gt;COUNT(Dong6),"",OFFSET(TH!K$1,SMALL(Dong6,ROWS($1:34)),))</f>
        <v/>
      </c>
    </row>
    <row r="45" spans="1:9" s="840" customFormat="1" ht="21" customHeight="1">
      <c r="A45" s="848" t="str">
        <f ca="1">IF(ROWS($1:35)&gt;COUNT(Dong6),"",OFFSET(TH!C$1,SMALL(Dong6,ROWS($1:35)),))</f>
        <v/>
      </c>
      <c r="B45" s="849" t="str">
        <f ca="1">IF(ROWS($1:35)&gt;COUNT(Dong6),"",OFFSET(TH!D$1,SMALL(Dong6,ROWS($1:35)),))</f>
        <v/>
      </c>
      <c r="C45" s="848" t="str">
        <f ca="1">IF(ROWS($1:35)&gt;COUNT(Dong6),"",OFFSET(TH!E$1,SMALL(Dong6,ROWS($1:35)),))</f>
        <v/>
      </c>
      <c r="D45" s="850" t="str">
        <f ca="1">IF(ROWS($1:35)&gt;COUNT(Dong6),"",OFFSET(TH!F$1,SMALL(Dong6,ROWS($1:35)),))</f>
        <v/>
      </c>
      <c r="E45" s="849" t="str">
        <f t="shared" ca="1" si="1"/>
        <v/>
      </c>
      <c r="F45" s="851" t="str">
        <f ca="1">IF(ROWS($1:35)&gt;COUNT(Dong6),"",OFFSET(TH!L$1,SMALL(Dong6,ROWS($1:35)),))</f>
        <v/>
      </c>
      <c r="G45" s="851" t="str">
        <f ca="1">IF(ROWS($1:35)&gt;COUNT(Dong6),"",OFFSET(TH!M$1,SMALL(Dong6,ROWS($1:35)),))</f>
        <v/>
      </c>
      <c r="H45" s="708" t="str">
        <f ca="1">IF(ROWS($1:35)&gt;COUNT(Dong6),"",OFFSET(TH!K$1,SMALL(Dong6,ROWS($1:35)),))</f>
        <v/>
      </c>
      <c r="I45" s="708" t="str">
        <f ca="1">IF(ROWS($1:35)&gt;COUNT(Dong6),"",OFFSET(TH!K$1,SMALL(Dong6,ROWS($1:35)),))</f>
        <v/>
      </c>
    </row>
    <row r="46" spans="1:9" s="840" customFormat="1" ht="21" customHeight="1">
      <c r="A46" s="848" t="str">
        <f ca="1">IF(ROWS($1:36)&gt;COUNT(Dong6),"",OFFSET(TH!C$1,SMALL(Dong6,ROWS($1:36)),))</f>
        <v/>
      </c>
      <c r="B46" s="849" t="str">
        <f ca="1">IF(ROWS($1:36)&gt;COUNT(Dong6),"",OFFSET(TH!D$1,SMALL(Dong6,ROWS($1:36)),))</f>
        <v/>
      </c>
      <c r="C46" s="848" t="str">
        <f ca="1">IF(ROWS($1:36)&gt;COUNT(Dong6),"",OFFSET(TH!E$1,SMALL(Dong6,ROWS($1:36)),))</f>
        <v/>
      </c>
      <c r="D46" s="850" t="str">
        <f ca="1">IF(ROWS($1:36)&gt;COUNT(Dong6),"",OFFSET(TH!F$1,SMALL(Dong6,ROWS($1:36)),))</f>
        <v/>
      </c>
      <c r="E46" s="849" t="str">
        <f t="shared" ca="1" si="1"/>
        <v/>
      </c>
      <c r="F46" s="851" t="str">
        <f ca="1">IF(ROWS($1:36)&gt;COUNT(Dong6),"",OFFSET(TH!L$1,SMALL(Dong6,ROWS($1:36)),))</f>
        <v/>
      </c>
      <c r="G46" s="851" t="str">
        <f ca="1">IF(ROWS($1:36)&gt;COUNT(Dong6),"",OFFSET(TH!M$1,SMALL(Dong6,ROWS($1:36)),))</f>
        <v/>
      </c>
      <c r="H46" s="708" t="str">
        <f ca="1">IF(ROWS($1:36)&gt;COUNT(Dong6),"",OFFSET(TH!K$1,SMALL(Dong6,ROWS($1:36)),))</f>
        <v/>
      </c>
      <c r="I46" s="708" t="str">
        <f ca="1">IF(ROWS($1:36)&gt;COUNT(Dong6),"",OFFSET(TH!K$1,SMALL(Dong6,ROWS($1:36)),))</f>
        <v/>
      </c>
    </row>
    <row r="47" spans="1:9" s="840" customFormat="1" ht="21" customHeight="1">
      <c r="A47" s="848" t="str">
        <f ca="1">IF(ROWS($1:37)&gt;COUNT(Dong6),"",OFFSET(TH!C$1,SMALL(Dong6,ROWS($1:37)),))</f>
        <v/>
      </c>
      <c r="B47" s="849" t="str">
        <f ca="1">IF(ROWS($1:37)&gt;COUNT(Dong6),"",OFFSET(TH!D$1,SMALL(Dong6,ROWS($1:37)),))</f>
        <v/>
      </c>
      <c r="C47" s="848" t="str">
        <f ca="1">IF(ROWS($1:37)&gt;COUNT(Dong6),"",OFFSET(TH!E$1,SMALL(Dong6,ROWS($1:37)),))</f>
        <v/>
      </c>
      <c r="D47" s="850" t="str">
        <f ca="1">IF(ROWS($1:37)&gt;COUNT(Dong6),"",OFFSET(TH!F$1,SMALL(Dong6,ROWS($1:37)),))</f>
        <v/>
      </c>
      <c r="E47" s="849" t="str">
        <f t="shared" ca="1" si="1"/>
        <v/>
      </c>
      <c r="F47" s="851" t="str">
        <f ca="1">IF(ROWS($1:37)&gt;COUNT(Dong6),"",OFFSET(TH!L$1,SMALL(Dong6,ROWS($1:37)),))</f>
        <v/>
      </c>
      <c r="G47" s="851" t="str">
        <f ca="1">IF(ROWS($1:37)&gt;COUNT(Dong6),"",OFFSET(TH!M$1,SMALL(Dong6,ROWS($1:37)),))</f>
        <v/>
      </c>
      <c r="H47" s="708" t="str">
        <f ca="1">IF(ROWS($1:37)&gt;COUNT(Dong6),"",OFFSET(TH!K$1,SMALL(Dong6,ROWS($1:37)),))</f>
        <v/>
      </c>
      <c r="I47" s="708" t="str">
        <f ca="1">IF(ROWS($1:37)&gt;COUNT(Dong6),"",OFFSET(TH!K$1,SMALL(Dong6,ROWS($1:37)),))</f>
        <v/>
      </c>
    </row>
    <row r="48" spans="1:9" s="840" customFormat="1" ht="21" customHeight="1">
      <c r="A48" s="848" t="str">
        <f ca="1">IF(ROWS($1:38)&gt;COUNT(Dong6),"",OFFSET(TH!C$1,SMALL(Dong6,ROWS($1:38)),))</f>
        <v/>
      </c>
      <c r="B48" s="849" t="str">
        <f ca="1">IF(ROWS($1:38)&gt;COUNT(Dong6),"",OFFSET(TH!D$1,SMALL(Dong6,ROWS($1:38)),))</f>
        <v/>
      </c>
      <c r="C48" s="848" t="str">
        <f ca="1">IF(ROWS($1:38)&gt;COUNT(Dong6),"",OFFSET(TH!E$1,SMALL(Dong6,ROWS($1:38)),))</f>
        <v/>
      </c>
      <c r="D48" s="850" t="str">
        <f ca="1">IF(ROWS($1:38)&gt;COUNT(Dong6),"",OFFSET(TH!F$1,SMALL(Dong6,ROWS($1:38)),))</f>
        <v/>
      </c>
      <c r="E48" s="849" t="str">
        <f t="shared" ca="1" si="1"/>
        <v/>
      </c>
      <c r="F48" s="851" t="str">
        <f ca="1">IF(ROWS($1:38)&gt;COUNT(Dong6),"",OFFSET(TH!L$1,SMALL(Dong6,ROWS($1:38)),))</f>
        <v/>
      </c>
      <c r="G48" s="851" t="str">
        <f ca="1">IF(ROWS($1:38)&gt;COUNT(Dong6),"",OFFSET(TH!M$1,SMALL(Dong6,ROWS($1:38)),))</f>
        <v/>
      </c>
      <c r="H48" s="708" t="str">
        <f ca="1">IF(ROWS($1:38)&gt;COUNT(Dong6),"",OFFSET(TH!K$1,SMALL(Dong6,ROWS($1:38)),))</f>
        <v/>
      </c>
      <c r="I48" s="708" t="str">
        <f ca="1">IF(ROWS($1:38)&gt;COUNT(Dong6),"",OFFSET(TH!K$1,SMALL(Dong6,ROWS($1:38)),))</f>
        <v/>
      </c>
    </row>
    <row r="49" spans="1:10" s="840" customFormat="1" ht="21" customHeight="1">
      <c r="A49" s="848" t="str">
        <f ca="1">IF(ROWS($1:39)&gt;COUNT(Dong6),"",OFFSET(TH!C$1,SMALL(Dong6,ROWS($1:39)),))</f>
        <v/>
      </c>
      <c r="B49" s="849" t="str">
        <f ca="1">IF(ROWS($1:39)&gt;COUNT(Dong6),"",OFFSET(TH!D$1,SMALL(Dong6,ROWS($1:39)),))</f>
        <v/>
      </c>
      <c r="C49" s="848" t="str">
        <f ca="1">IF(ROWS($1:39)&gt;COUNT(Dong6),"",OFFSET(TH!E$1,SMALL(Dong6,ROWS($1:39)),))</f>
        <v/>
      </c>
      <c r="D49" s="850" t="str">
        <f ca="1">IF(ROWS($1:39)&gt;COUNT(Dong6),"",OFFSET(TH!F$1,SMALL(Dong6,ROWS($1:39)),))</f>
        <v/>
      </c>
      <c r="E49" s="849" t="str">
        <f t="shared" ca="1" si="1"/>
        <v/>
      </c>
      <c r="F49" s="851" t="str">
        <f ca="1">IF(ROWS($1:39)&gt;COUNT(Dong6),"",OFFSET(TH!L$1,SMALL(Dong6,ROWS($1:39)),))</f>
        <v/>
      </c>
      <c r="G49" s="851" t="str">
        <f ca="1">IF(ROWS($1:39)&gt;COUNT(Dong6),"",OFFSET(TH!M$1,SMALL(Dong6,ROWS($1:39)),))</f>
        <v/>
      </c>
      <c r="H49" s="708" t="str">
        <f ca="1">IF(ROWS($1:39)&gt;COUNT(Dong6),"",OFFSET(TH!K$1,SMALL(Dong6,ROWS($1:39)),))</f>
        <v/>
      </c>
      <c r="I49" s="708" t="str">
        <f ca="1">IF(ROWS($1:39)&gt;COUNT(Dong6),"",OFFSET(TH!K$1,SMALL(Dong6,ROWS($1:39)),))</f>
        <v/>
      </c>
    </row>
    <row r="50" spans="1:10" s="840" customFormat="1" ht="21" customHeight="1">
      <c r="A50" s="848" t="str">
        <f ca="1">IF(ROWS($1:40)&gt;COUNT(Dong6),"",OFFSET(TH!C$1,SMALL(Dong6,ROWS($1:40)),))</f>
        <v/>
      </c>
      <c r="B50" s="849" t="str">
        <f ca="1">IF(ROWS($1:40)&gt;COUNT(Dong6),"",OFFSET(TH!D$1,SMALL(Dong6,ROWS($1:40)),))</f>
        <v/>
      </c>
      <c r="C50" s="848" t="str">
        <f ca="1">IF(ROWS($1:40)&gt;COUNT(Dong6),"",OFFSET(TH!E$1,SMALL(Dong6,ROWS($1:40)),))</f>
        <v/>
      </c>
      <c r="D50" s="850" t="str">
        <f ca="1">IF(ROWS($1:40)&gt;COUNT(Dong6),"",OFFSET(TH!F$1,SMALL(Dong6,ROWS($1:40)),))</f>
        <v/>
      </c>
      <c r="E50" s="849" t="str">
        <f t="shared" ca="1" si="1"/>
        <v/>
      </c>
      <c r="F50" s="851" t="str">
        <f ca="1">IF(ROWS($1:40)&gt;COUNT(Dong6),"",OFFSET(TH!L$1,SMALL(Dong6,ROWS($1:40)),))</f>
        <v/>
      </c>
      <c r="G50" s="851" t="str">
        <f ca="1">IF(ROWS($1:40)&gt;COUNT(Dong6),"",OFFSET(TH!M$1,SMALL(Dong6,ROWS($1:40)),))</f>
        <v/>
      </c>
      <c r="H50" s="708" t="str">
        <f ca="1">IF(ROWS($1:40)&gt;COUNT(Dong6),"",OFFSET(TH!K$1,SMALL(Dong6,ROWS($1:40)),))</f>
        <v/>
      </c>
      <c r="I50" s="708" t="str">
        <f ca="1">IF(ROWS($1:40)&gt;COUNT(Dong6),"",OFFSET(TH!K$1,SMALL(Dong6,ROWS($1:40)),))</f>
        <v/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0</v>
      </c>
      <c r="I52" s="855">
        <f ca="1">SUBTOTAL(9,I10:I51)</f>
        <v>0</v>
      </c>
    </row>
    <row r="53" spans="1:10" s="840" customFormat="1" ht="15">
      <c r="A53" s="856" t="s">
        <v>911</v>
      </c>
    </row>
    <row r="54" spans="1:10" s="840" customFormat="1" ht="15">
      <c r="A54" s="856" t="e">
        <f ca="1">"- Ngày mở sổ: "&amp;DAY($A$11)&amp;"/"&amp;MONTH($A$11)&amp;"/ " &amp;YEAR($A$11)</f>
        <v>#VALUE!</v>
      </c>
    </row>
    <row r="55" spans="1:10" s="840" customFormat="1" ht="15">
      <c r="H55" s="135" t="e">
        <f ca="1">"Ngày "&amp;IF(OR($L$11=4,$L$11=6,$L$11=9,$L$11=11),"30",IF($L$11=2,"28","31"))&amp;" tháng "&amp;$N$8&amp;"  năm  "&amp;YEAR($A$14)</f>
        <v>#VALUE!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1" t="s">
        <v>145</v>
      </c>
      <c r="H2" s="931"/>
      <c r="I2" s="93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2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32"/>
      <c r="I3" s="932"/>
    </row>
    <row r="4" spans="1:9">
      <c r="F4" s="17"/>
      <c r="G4" s="932"/>
      <c r="H4" s="932"/>
      <c r="I4" s="932"/>
    </row>
    <row r="5" spans="1:9" ht="17.25" customHeight="1">
      <c r="A5" s="933" t="s">
        <v>146</v>
      </c>
      <c r="B5" s="933"/>
      <c r="C5" s="933"/>
      <c r="D5" s="933"/>
      <c r="E5" s="933"/>
      <c r="F5" s="933"/>
      <c r="G5" s="933"/>
      <c r="H5" s="933"/>
      <c r="I5" s="933"/>
    </row>
    <row r="6" spans="1:9">
      <c r="A6" s="934" t="s">
        <v>147</v>
      </c>
      <c r="B6" s="935"/>
      <c r="C6" s="935"/>
      <c r="D6" s="935"/>
      <c r="E6" s="935"/>
      <c r="F6" s="935"/>
      <c r="G6" s="935"/>
      <c r="H6" s="935"/>
      <c r="I6" s="935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5" t="s">
        <v>29</v>
      </c>
      <c r="B9" s="936"/>
      <c r="C9" s="936"/>
      <c r="D9" s="936"/>
      <c r="E9" s="936"/>
      <c r="F9" s="936"/>
      <c r="G9" s="936"/>
      <c r="H9" s="936"/>
      <c r="I9" s="936"/>
    </row>
    <row r="10" spans="1:9" ht="9.75" customHeight="1">
      <c r="C10" s="937"/>
      <c r="D10" s="938"/>
      <c r="E10" s="938"/>
      <c r="F10" s="938"/>
      <c r="G10" s="938"/>
      <c r="H10" s="938"/>
      <c r="I10" s="938"/>
    </row>
    <row r="11" spans="1:9" s="18" customFormat="1" ht="19.5" customHeight="1">
      <c r="A11" s="939" t="s">
        <v>20</v>
      </c>
      <c r="B11" s="929" t="s">
        <v>1</v>
      </c>
      <c r="C11" s="940"/>
      <c r="D11" s="939" t="s">
        <v>0</v>
      </c>
      <c r="E11" s="939" t="s">
        <v>14</v>
      </c>
      <c r="F11" s="929" t="s">
        <v>21</v>
      </c>
      <c r="G11" s="940"/>
      <c r="H11" s="929" t="s">
        <v>31</v>
      </c>
      <c r="I11" s="930"/>
    </row>
    <row r="12" spans="1:9" s="18" customFormat="1" ht="32.25" customHeight="1">
      <c r="A12" s="939"/>
      <c r="B12" s="235" t="s">
        <v>15</v>
      </c>
      <c r="C12" s="235" t="s">
        <v>32</v>
      </c>
      <c r="D12" s="939"/>
      <c r="E12" s="939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0</v>
      </c>
      <c r="H15" s="240">
        <f ca="1">IF(D15&lt;&gt;"",MAX(H14+F15-G15-I14,0),0)</f>
        <v>0</v>
      </c>
      <c r="I15" s="240">
        <f ca="1">IF(D15&lt;&gt;"",MAX(I14+G15-H14-F15,0),0)</f>
        <v>0</v>
      </c>
    </row>
    <row r="16" spans="1:9" s="18" customFormat="1" ht="18" customHeight="1">
      <c r="A16" s="197" t="str">
        <f ca="1">IF(ROWS($1:2)&gt;COUNT(Dong5),"",OFFSET(TH!C$1,SMALL(Dong5,ROWS($1:2)),))</f>
        <v/>
      </c>
      <c r="B16" s="197" t="str">
        <f ca="1">IF(ROWS($1:2)&gt;COUNT(Dong5),"",OFFSET(TH!D$1,SMALL(Dong5,ROWS($1:2)),))</f>
        <v/>
      </c>
      <c r="C16" s="197" t="str">
        <f ca="1">IF(ROWS($1:2)&gt;COUNT(Dong5),"",OFFSET(TH!E$1,SMALL(Dong5,ROWS($1:2)),))</f>
        <v/>
      </c>
      <c r="D16" s="238" t="str">
        <f ca="1">IF(ROWS($1:2)&gt;COUNT(Dong5),"",OFFSET(TH!F$1,SMALL(Dong5,ROWS($1:2)),))</f>
        <v/>
      </c>
      <c r="E16" s="197" t="str">
        <f ca="1">IF(ROWS($1:2)&gt;COUNT(Dong5),"",IF(OFFSET(TH!L$1,SMALL(Dong5,ROWS($1:2)),)=$E$7,OFFSET(TH!M$1,SMALL(Dong5,ROWS($1:2)),),OFFSET(TH!L$1,SMALL(Dong5,ROWS($1:2)),)))</f>
        <v/>
      </c>
      <c r="F16" s="239">
        <f ca="1">IF(ROWS($1:2)&gt;COUNT(Dong5),0,IF(OFFSET(TH!L$1,SMALL(Dong5,ROWS($1:2)),)=$E$7,OFFSET(TH!K$1,SMALL(Dong5,ROWS($1:2)),),0))</f>
        <v>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0</v>
      </c>
    </row>
    <row r="17" spans="1:9" s="18" customFormat="1" ht="18" customHeight="1">
      <c r="A17" s="197" t="str">
        <f ca="1">IF(ROWS($1:3)&gt;COUNT(Dong5),"",OFFSET(TH!C$1,SMALL(Dong5,ROWS($1:3)),))</f>
        <v/>
      </c>
      <c r="B17" s="197" t="str">
        <f ca="1">IF(ROWS($1:3)&gt;COUNT(Dong5),"",OFFSET(TH!D$1,SMALL(Dong5,ROWS($1:3)),))</f>
        <v/>
      </c>
      <c r="C17" s="197" t="str">
        <f ca="1">IF(ROWS($1:3)&gt;COUNT(Dong5),"",OFFSET(TH!E$1,SMALL(Dong5,ROWS($1:3)),))</f>
        <v/>
      </c>
      <c r="D17" s="238" t="str">
        <f ca="1">IF(ROWS($1:3)&gt;COUNT(Dong5),"",OFFSET(TH!F$1,SMALL(Dong5,ROWS($1:3)),))</f>
        <v/>
      </c>
      <c r="E17" s="197" t="str">
        <f ca="1">IF(ROWS($1:3)&gt;COUNT(Dong5),"",IF(OFFSET(TH!L$1,SMALL(Dong5,ROWS($1:3)),)=$E$7,OFFSET(TH!M$1,SMALL(Dong5,ROWS($1:3)),),OFFSET(TH!L$1,SMALL(Dong5,ROWS($1:3)),)))</f>
        <v/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0</v>
      </c>
    </row>
    <row r="18" spans="1:9" s="18" customFormat="1" ht="18" customHeight="1">
      <c r="A18" s="197" t="str">
        <f ca="1">IF(ROWS($1:4)&gt;COUNT(Dong5),"",OFFSET(TH!C$1,SMALL(Dong5,ROWS($1:4)),))</f>
        <v/>
      </c>
      <c r="B18" s="197" t="str">
        <f ca="1">IF(ROWS($1:4)&gt;COUNT(Dong5),"",OFFSET(TH!D$1,SMALL(Dong5,ROWS($1:4)),))</f>
        <v/>
      </c>
      <c r="C18" s="197" t="str">
        <f ca="1">IF(ROWS($1:4)&gt;COUNT(Dong5),"",OFFSET(TH!E$1,SMALL(Dong5,ROWS($1:4)),))</f>
        <v/>
      </c>
      <c r="D18" s="238" t="str">
        <f ca="1">IF(ROWS($1:4)&gt;COUNT(Dong5),"",OFFSET(TH!F$1,SMALL(Dong5,ROWS($1:4)),))</f>
        <v/>
      </c>
      <c r="E18" s="197" t="str">
        <f ca="1">IF(ROWS($1:4)&gt;COUNT(Dong5),"",IF(OFFSET(TH!L$1,SMALL(Dong5,ROWS($1:4)),)=$E$7,OFFSET(TH!M$1,SMALL(Dong5,ROWS($1:4)),),OFFSET(TH!L$1,SMALL(Dong5,ROWS($1:4)),)))</f>
        <v/>
      </c>
      <c r="F18" s="239">
        <f ca="1">IF(ROWS($1:4)&gt;COUNT(Dong5),0,IF(OFFSET(TH!L$1,SMALL(Dong5,ROWS($1:4)),)=$E$7,OFFSET(TH!K$1,SMALL(Dong5,ROWS($1:4)),),0))</f>
        <v>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0</v>
      </c>
    </row>
    <row r="19" spans="1:9" s="18" customFormat="1" ht="18" customHeight="1">
      <c r="A19" s="197" t="str">
        <f ca="1">IF(ROWS($1:5)&gt;COUNT(Dong5),"",OFFSET(TH!C$1,SMALL(Dong5,ROWS($1:5)),))</f>
        <v/>
      </c>
      <c r="B19" s="197" t="str">
        <f ca="1">IF(ROWS($1:5)&gt;COUNT(Dong5),"",OFFSET(TH!D$1,SMALL(Dong5,ROWS($1:5)),))</f>
        <v/>
      </c>
      <c r="C19" s="197" t="str">
        <f ca="1">IF(ROWS($1:5)&gt;COUNT(Dong5),"",OFFSET(TH!E$1,SMALL(Dong5,ROWS($1:5)),))</f>
        <v/>
      </c>
      <c r="D19" s="238" t="str">
        <f ca="1">IF(ROWS($1:5)&gt;COUNT(Dong5),"",OFFSET(TH!F$1,SMALL(Dong5,ROWS($1:5)),))</f>
        <v/>
      </c>
      <c r="E19" s="197" t="str">
        <f ca="1">IF(ROWS($1:5)&gt;COUNT(Dong5),"",IF(OFFSET(TH!L$1,SMALL(Dong5,ROWS($1:5)),)=$E$7,OFFSET(TH!M$1,SMALL(Dong5,ROWS($1:5)),),OFFSET(TH!L$1,SMALL(Dong5,ROWS($1:5)),)))</f>
        <v/>
      </c>
      <c r="F19" s="239">
        <f ca="1">IF(ROWS($1:5)&gt;COUNT(Dong5),0,IF(OFFSET(TH!L$1,SMALL(Dong5,ROWS($1:5)),)=$E$7,OFFSET(TH!K$1,SMALL(Dong5,ROWS($1:5)),),0))</f>
        <v>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0</v>
      </c>
    </row>
    <row r="20" spans="1:9" s="18" customFormat="1" ht="18" customHeight="1">
      <c r="A20" s="197" t="str">
        <f ca="1">IF(ROWS($1:6)&gt;COUNT(Dong5),"",OFFSET(TH!C$1,SMALL(Dong5,ROWS($1:6)),))</f>
        <v/>
      </c>
      <c r="B20" s="197" t="str">
        <f ca="1">IF(ROWS($1:6)&gt;COUNT(Dong5),"",OFFSET(TH!D$1,SMALL(Dong5,ROWS($1:6)),))</f>
        <v/>
      </c>
      <c r="C20" s="197" t="str">
        <f ca="1">IF(ROWS($1:6)&gt;COUNT(Dong5),"",OFFSET(TH!E$1,SMALL(Dong5,ROWS($1:6)),))</f>
        <v/>
      </c>
      <c r="D20" s="238" t="str">
        <f ca="1">IF(ROWS($1:6)&gt;COUNT(Dong5),"",OFFSET(TH!F$1,SMALL(Dong5,ROWS($1:6)),))</f>
        <v/>
      </c>
      <c r="E20" s="197" t="str">
        <f ca="1">IF(ROWS($1:6)&gt;COUNT(Dong5),"",IF(OFFSET(TH!L$1,SMALL(Dong5,ROWS($1:6)),)=$E$7,OFFSET(TH!M$1,SMALL(Dong5,ROWS($1:6)),),OFFSET(TH!L$1,SMALL(Dong5,ROWS($1:6)),)))</f>
        <v/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0</v>
      </c>
    </row>
    <row r="21" spans="1:9" s="18" customFormat="1" ht="18" customHeight="1">
      <c r="A21" s="197" t="str">
        <f ca="1">IF(ROWS($1:7)&gt;COUNT(Dong5),"",OFFSET(TH!C$1,SMALL(Dong5,ROWS($1:7)),))</f>
        <v/>
      </c>
      <c r="B21" s="197" t="str">
        <f ca="1">IF(ROWS($1:7)&gt;COUNT(Dong5),"",OFFSET(TH!D$1,SMALL(Dong5,ROWS($1:7)),))</f>
        <v/>
      </c>
      <c r="C21" s="197" t="str">
        <f ca="1">IF(ROWS($1:7)&gt;COUNT(Dong5),"",OFFSET(TH!E$1,SMALL(Dong5,ROWS($1:7)),))</f>
        <v/>
      </c>
      <c r="D21" s="238" t="str">
        <f ca="1">IF(ROWS($1:7)&gt;COUNT(Dong5),"",OFFSET(TH!F$1,SMALL(Dong5,ROWS($1:7)),))</f>
        <v/>
      </c>
      <c r="E21" s="197" t="str">
        <f ca="1">IF(ROWS($1:7)&gt;COUNT(Dong5),"",IF(OFFSET(TH!L$1,SMALL(Dong5,ROWS($1:7)),)=$E$7,OFFSET(TH!M$1,SMALL(Dong5,ROWS($1:7)),),OFFSET(TH!L$1,SMALL(Dong5,ROWS($1:7)),)))</f>
        <v/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0</v>
      </c>
    </row>
    <row r="22" spans="1:9" s="18" customFormat="1" ht="18" customHeight="1">
      <c r="A22" s="197" t="str">
        <f ca="1">IF(ROWS($1:8)&gt;COUNT(Dong5),"",OFFSET(TH!C$1,SMALL(Dong5,ROWS($1:8)),))</f>
        <v/>
      </c>
      <c r="B22" s="197" t="str">
        <f ca="1">IF(ROWS($1:8)&gt;COUNT(Dong5),"",OFFSET(TH!D$1,SMALL(Dong5,ROWS($1:8)),))</f>
        <v/>
      </c>
      <c r="C22" s="197" t="str">
        <f ca="1">IF(ROWS($1:8)&gt;COUNT(Dong5),"",OFFSET(TH!E$1,SMALL(Dong5,ROWS($1:8)),))</f>
        <v/>
      </c>
      <c r="D22" s="238" t="str">
        <f ca="1">IF(ROWS($1:8)&gt;COUNT(Dong5),"",OFFSET(TH!F$1,SMALL(Dong5,ROWS($1:8)),))</f>
        <v/>
      </c>
      <c r="E22" s="197" t="str">
        <f ca="1">IF(ROWS($1:8)&gt;COUNT(Dong5),"",IF(OFFSET(TH!L$1,SMALL(Dong5,ROWS($1:8)),)=$E$7,OFFSET(TH!M$1,SMALL(Dong5,ROWS($1:8)),),OFFSET(TH!L$1,SMALL(Dong5,ROWS($1:8)),)))</f>
        <v/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0</v>
      </c>
    </row>
    <row r="23" spans="1:9" s="18" customFormat="1" ht="18" customHeight="1">
      <c r="A23" s="197" t="str">
        <f ca="1">IF(ROWS($1:9)&gt;COUNT(Dong5),"",OFFSET(TH!C$1,SMALL(Dong5,ROWS($1:9)),))</f>
        <v/>
      </c>
      <c r="B23" s="197" t="str">
        <f ca="1">IF(ROWS($1:9)&gt;COUNT(Dong5),"",OFFSET(TH!D$1,SMALL(Dong5,ROWS($1:9)),))</f>
        <v/>
      </c>
      <c r="C23" s="197" t="str">
        <f ca="1">IF(ROWS($1:9)&gt;COUNT(Dong5),"",OFFSET(TH!E$1,SMALL(Dong5,ROWS($1:9)),))</f>
        <v/>
      </c>
      <c r="D23" s="238" t="str">
        <f ca="1">IF(ROWS($1:9)&gt;COUNT(Dong5),"",OFFSET(TH!F$1,SMALL(Dong5,ROWS($1:9)),))</f>
        <v/>
      </c>
      <c r="E23" s="197" t="str">
        <f ca="1">IF(ROWS($1:9)&gt;COUNT(Dong5),"",IF(OFFSET(TH!L$1,SMALL(Dong5,ROWS($1:9)),)=$E$7,OFFSET(TH!M$1,SMALL(Dong5,ROWS($1:9)),),OFFSET(TH!L$1,SMALL(Dong5,ROWS($1:9)),)))</f>
        <v/>
      </c>
      <c r="F23" s="239">
        <f ca="1">IF(ROWS($1:9)&gt;COUNT(Dong5),0,IF(OFFSET(TH!L$1,SMALL(Dong5,ROWS($1:9)),)=$E$7,OFFSET(TH!K$1,SMALL(Dong5,ROWS($1:9)),),0))</f>
        <v>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0</v>
      </c>
    </row>
    <row r="24" spans="1:9" s="18" customFormat="1" ht="18" customHeight="1">
      <c r="A24" s="197" t="str">
        <f ca="1">IF(ROWS($1:10)&gt;COUNT(Dong5),"",OFFSET(TH!C$1,SMALL(Dong5,ROWS($1:10)),))</f>
        <v/>
      </c>
      <c r="B24" s="197" t="str">
        <f ca="1">IF(ROWS($1:10)&gt;COUNT(Dong5),"",OFFSET(TH!D$1,SMALL(Dong5,ROWS($1:10)),))</f>
        <v/>
      </c>
      <c r="C24" s="197" t="str">
        <f ca="1">IF(ROWS($1:10)&gt;COUNT(Dong5),"",OFFSET(TH!E$1,SMALL(Dong5,ROWS($1:10)),))</f>
        <v/>
      </c>
      <c r="D24" s="238" t="str">
        <f ca="1">IF(ROWS($1:10)&gt;COUNT(Dong5),"",OFFSET(TH!F$1,SMALL(Dong5,ROWS($1:10)),))</f>
        <v/>
      </c>
      <c r="E24" s="197" t="str">
        <f ca="1">IF(ROWS($1:10)&gt;COUNT(Dong5),"",IF(OFFSET(TH!L$1,SMALL(Dong5,ROWS($1:10)),)=$E$7,OFFSET(TH!M$1,SMALL(Dong5,ROWS($1:10)),),OFFSET(TH!L$1,SMALL(Dong5,ROWS($1:10)),)))</f>
        <v/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0</v>
      </c>
    </row>
    <row r="25" spans="1:9" s="18" customFormat="1" ht="18" customHeight="1">
      <c r="A25" s="197" t="str">
        <f ca="1">IF(ROWS($1:11)&gt;COUNT(Dong5),"",OFFSET(TH!C$1,SMALL(Dong5,ROWS($1:11)),))</f>
        <v/>
      </c>
      <c r="B25" s="197" t="str">
        <f ca="1">IF(ROWS($1:11)&gt;COUNT(Dong5),"",OFFSET(TH!D$1,SMALL(Dong5,ROWS($1:11)),))</f>
        <v/>
      </c>
      <c r="C25" s="197" t="str">
        <f ca="1">IF(ROWS($1:11)&gt;COUNT(Dong5),"",OFFSET(TH!E$1,SMALL(Dong5,ROWS($1:11)),))</f>
        <v/>
      </c>
      <c r="D25" s="238" t="str">
        <f ca="1">IF(ROWS($1:11)&gt;COUNT(Dong5),"",OFFSET(TH!F$1,SMALL(Dong5,ROWS($1:11)),))</f>
        <v/>
      </c>
      <c r="E25" s="197" t="str">
        <f ca="1">IF(ROWS($1:11)&gt;COUNT(Dong5),"",IF(OFFSET(TH!L$1,SMALL(Dong5,ROWS($1:11)),)=$E$7,OFFSET(TH!M$1,SMALL(Dong5,ROWS($1:11)),),OFFSET(TH!L$1,SMALL(Dong5,ROWS($1:11)),)))</f>
        <v/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0</v>
      </c>
    </row>
    <row r="26" spans="1:9" s="18" customFormat="1" ht="18" customHeight="1">
      <c r="A26" s="197" t="str">
        <f ca="1">IF(ROWS($1:12)&gt;COUNT(Dong5),"",OFFSET(TH!C$1,SMALL(Dong5,ROWS($1:12)),))</f>
        <v/>
      </c>
      <c r="B26" s="197" t="str">
        <f ca="1">IF(ROWS($1:12)&gt;COUNT(Dong5),"",OFFSET(TH!D$1,SMALL(Dong5,ROWS($1:12)),))</f>
        <v/>
      </c>
      <c r="C26" s="197" t="str">
        <f ca="1">IF(ROWS($1:12)&gt;COUNT(Dong5),"",OFFSET(TH!E$1,SMALL(Dong5,ROWS($1:12)),))</f>
        <v/>
      </c>
      <c r="D26" s="238" t="str">
        <f ca="1">IF(ROWS($1:12)&gt;COUNT(Dong5),"",OFFSET(TH!F$1,SMALL(Dong5,ROWS($1:12)),))</f>
        <v/>
      </c>
      <c r="E26" s="197" t="str">
        <f ca="1">IF(ROWS($1:12)&gt;COUNT(Dong5),"",IF(OFFSET(TH!L$1,SMALL(Dong5,ROWS($1:12)),)=$E$7,OFFSET(TH!M$1,SMALL(Dong5,ROWS($1:12)),),OFFSET(TH!L$1,SMALL(Dong5,ROWS($1:12)),)))</f>
        <v/>
      </c>
      <c r="F26" s="239">
        <f ca="1">IF(ROWS($1:12)&gt;COUNT(Dong5),0,IF(OFFSET(TH!L$1,SMALL(Dong5,ROWS($1:12)),)=$E$7,OFFSET(TH!K$1,SMALL(Dong5,ROWS($1:12)),),0))</f>
        <v>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0</v>
      </c>
    </row>
    <row r="27" spans="1:9" s="18" customFormat="1" ht="18" customHeight="1">
      <c r="A27" s="197" t="str">
        <f ca="1">IF(ROWS($1:13)&gt;COUNT(Dong5),"",OFFSET(TH!C$1,SMALL(Dong5,ROWS($1:13)),))</f>
        <v/>
      </c>
      <c r="B27" s="197" t="str">
        <f ca="1">IF(ROWS($1:13)&gt;COUNT(Dong5),"",OFFSET(TH!D$1,SMALL(Dong5,ROWS($1:13)),))</f>
        <v/>
      </c>
      <c r="C27" s="197" t="str">
        <f ca="1">IF(ROWS($1:13)&gt;COUNT(Dong5),"",OFFSET(TH!E$1,SMALL(Dong5,ROWS($1:13)),))</f>
        <v/>
      </c>
      <c r="D27" s="238" t="str">
        <f ca="1">IF(ROWS($1:13)&gt;COUNT(Dong5),"",OFFSET(TH!F$1,SMALL(Dong5,ROWS($1:13)),))</f>
        <v/>
      </c>
      <c r="E27" s="197" t="str">
        <f ca="1">IF(ROWS($1:13)&gt;COUNT(Dong5),"",IF(OFFSET(TH!L$1,SMALL(Dong5,ROWS($1:13)),)=$E$7,OFFSET(TH!M$1,SMALL(Dong5,ROWS($1:13)),),OFFSET(TH!L$1,SMALL(Dong5,ROWS($1:13)),)))</f>
        <v/>
      </c>
      <c r="F27" s="239">
        <f ca="1">IF(ROWS($1:13)&gt;COUNT(Dong5),0,IF(OFFSET(TH!L$1,SMALL(Dong5,ROWS($1:13)),)=$E$7,OFFSET(TH!K$1,SMALL(Dong5,ROWS($1:13)),),0))</f>
        <v>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0</v>
      </c>
    </row>
    <row r="28" spans="1:9" s="18" customFormat="1" ht="18" customHeight="1">
      <c r="A28" s="197" t="str">
        <f ca="1">IF(ROWS($1:14)&gt;COUNT(Dong5),"",OFFSET(TH!C$1,SMALL(Dong5,ROWS($1:14)),))</f>
        <v/>
      </c>
      <c r="B28" s="197" t="str">
        <f ca="1">IF(ROWS($1:14)&gt;COUNT(Dong5),"",OFFSET(TH!D$1,SMALL(Dong5,ROWS($1:14)),))</f>
        <v/>
      </c>
      <c r="C28" s="197" t="str">
        <f ca="1">IF(ROWS($1:14)&gt;COUNT(Dong5),"",OFFSET(TH!E$1,SMALL(Dong5,ROWS($1:14)),))</f>
        <v/>
      </c>
      <c r="D28" s="238" t="str">
        <f ca="1">IF(ROWS($1:14)&gt;COUNT(Dong5),"",OFFSET(TH!F$1,SMALL(Dong5,ROWS($1:14)),))</f>
        <v/>
      </c>
      <c r="E28" s="197" t="str">
        <f ca="1">IF(ROWS($1:14)&gt;COUNT(Dong5),"",IF(OFFSET(TH!L$1,SMALL(Dong5,ROWS($1:14)),)=$E$7,OFFSET(TH!M$1,SMALL(Dong5,ROWS($1:14)),),OFFSET(TH!L$1,SMALL(Dong5,ROWS($1:14)),)))</f>
        <v/>
      </c>
      <c r="F28" s="239">
        <f ca="1">IF(ROWS($1:14)&gt;COUNT(Dong5),0,IF(OFFSET(TH!L$1,SMALL(Dong5,ROWS($1:14)),)=$E$7,OFFSET(TH!K$1,SMALL(Dong5,ROWS($1:14)),),0))</f>
        <v>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0</v>
      </c>
    </row>
    <row r="29" spans="1:9" s="18" customFormat="1" ht="18" customHeight="1">
      <c r="A29" s="197" t="str">
        <f ca="1">IF(ROWS($1:15)&gt;COUNT(Dong5),"",OFFSET(TH!C$1,SMALL(Dong5,ROWS($1:15)),))</f>
        <v/>
      </c>
      <c r="B29" s="197" t="str">
        <f ca="1">IF(ROWS($1:15)&gt;COUNT(Dong5),"",OFFSET(TH!D$1,SMALL(Dong5,ROWS($1:15)),))</f>
        <v/>
      </c>
      <c r="C29" s="197" t="str">
        <f ca="1">IF(ROWS($1:15)&gt;COUNT(Dong5),"",OFFSET(TH!E$1,SMALL(Dong5,ROWS($1:15)),))</f>
        <v/>
      </c>
      <c r="D29" s="238" t="str">
        <f ca="1">IF(ROWS($1:15)&gt;COUNT(Dong5),"",OFFSET(TH!F$1,SMALL(Dong5,ROWS($1:15)),))</f>
        <v/>
      </c>
      <c r="E29" s="197" t="str">
        <f ca="1">IF(ROWS($1:15)&gt;COUNT(Dong5),"",IF(OFFSET(TH!L$1,SMALL(Dong5,ROWS($1:15)),)=$E$7,OFFSET(TH!M$1,SMALL(Dong5,ROWS($1:15)),),OFFSET(TH!L$1,SMALL(Dong5,ROWS($1:15)),)))</f>
        <v/>
      </c>
      <c r="F29" s="239">
        <f ca="1">IF(ROWS($1:15)&gt;COUNT(Dong5),0,IF(OFFSET(TH!L$1,SMALL(Dong5,ROWS($1:15)),)=$E$7,OFFSET(TH!K$1,SMALL(Dong5,ROWS($1:15)),),0))</f>
        <v>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0</v>
      </c>
    </row>
    <row r="30" spans="1:9" s="18" customFormat="1" ht="18" customHeight="1">
      <c r="A30" s="197" t="str">
        <f ca="1">IF(ROWS($1:16)&gt;COUNT(Dong5),"",OFFSET(TH!C$1,SMALL(Dong5,ROWS($1:16)),))</f>
        <v/>
      </c>
      <c r="B30" s="197" t="str">
        <f ca="1">IF(ROWS($1:16)&gt;COUNT(Dong5),"",OFFSET(TH!D$1,SMALL(Dong5,ROWS($1:16)),))</f>
        <v/>
      </c>
      <c r="C30" s="197" t="str">
        <f ca="1">IF(ROWS($1:16)&gt;COUNT(Dong5),"",OFFSET(TH!E$1,SMALL(Dong5,ROWS($1:16)),))</f>
        <v/>
      </c>
      <c r="D30" s="238" t="str">
        <f ca="1">IF(ROWS($1:16)&gt;COUNT(Dong5),"",OFFSET(TH!F$1,SMALL(Dong5,ROWS($1:16)),))</f>
        <v/>
      </c>
      <c r="E30" s="197" t="str">
        <f ca="1">IF(ROWS($1:16)&gt;COUNT(Dong5),"",IF(OFFSET(TH!L$1,SMALL(Dong5,ROWS($1:16)),)=$E$7,OFFSET(TH!M$1,SMALL(Dong5,ROWS($1:16)),),OFFSET(TH!L$1,SMALL(Dong5,ROWS($1:16)),)))</f>
        <v/>
      </c>
      <c r="F30" s="239">
        <f ca="1">IF(ROWS($1:16)&gt;COUNT(Dong5),0,IF(OFFSET(TH!L$1,SMALL(Dong5,ROWS($1:16)),)=$E$7,OFFSET(TH!K$1,SMALL(Dong5,ROWS($1:16)),),0))</f>
        <v>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0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0</v>
      </c>
      <c r="G32" s="241">
        <f ca="1">SUM(G15:G31)</f>
        <v>0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0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927" t="str">
        <f ca="1">"Ngày 31 tháng  12  năm  "&amp;YEAR($A$15)</f>
        <v>Ngày 31 tháng  12  năm  2015</v>
      </c>
      <c r="F37" s="927"/>
      <c r="G37" s="927"/>
      <c r="H37" s="927"/>
      <c r="I37" s="927"/>
    </row>
    <row r="38" spans="1:9" s="18" customFormat="1" ht="12.75">
      <c r="A38" s="927" t="s">
        <v>11</v>
      </c>
      <c r="B38" s="927"/>
      <c r="C38" s="927"/>
      <c r="D38" s="927"/>
      <c r="E38" s="927" t="s">
        <v>12</v>
      </c>
      <c r="F38" s="927"/>
      <c r="G38" s="927"/>
      <c r="H38" s="927"/>
      <c r="I38" s="927"/>
    </row>
    <row r="39" spans="1:9" s="18" customFormat="1" ht="12.75">
      <c r="A39" s="927" t="s">
        <v>13</v>
      </c>
      <c r="B39" s="927"/>
      <c r="C39" s="927"/>
      <c r="D39" s="927"/>
      <c r="E39" s="927" t="s">
        <v>13</v>
      </c>
      <c r="F39" s="927"/>
      <c r="G39" s="927"/>
      <c r="H39" s="927"/>
      <c r="I39" s="92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8"/>
      <c r="B46" s="928"/>
      <c r="C46" s="928"/>
      <c r="D46" s="92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1" t="s">
        <v>119</v>
      </c>
      <c r="H1" s="931"/>
      <c r="I1" s="931"/>
      <c r="J1" s="93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32"/>
      <c r="I2" s="932"/>
      <c r="J2" s="932"/>
    </row>
    <row r="3" spans="1:15" s="3" customFormat="1" ht="16.5" customHeight="1">
      <c r="A3" s="4"/>
      <c r="B3" s="16"/>
      <c r="C3" s="108"/>
      <c r="D3" s="108"/>
      <c r="E3" s="16"/>
      <c r="G3" s="932"/>
      <c r="H3" s="932"/>
      <c r="I3" s="932"/>
      <c r="J3" s="93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1" t="s">
        <v>120</v>
      </c>
      <c r="B5" s="941"/>
      <c r="C5" s="941"/>
      <c r="D5" s="941"/>
      <c r="E5" s="941"/>
      <c r="F5" s="941"/>
      <c r="G5" s="941"/>
      <c r="H5" s="941"/>
      <c r="I5" s="941"/>
      <c r="J5" s="941"/>
    </row>
    <row r="6" spans="1:15" ht="14.25" customHeight="1">
      <c r="A6" s="943" t="e">
        <f ca="1">$L$11&amp;" / "&amp;YEAR($A$14)</f>
        <v>#VALUE!</v>
      </c>
      <c r="B6" s="943"/>
      <c r="C6" s="943"/>
      <c r="D6" s="943"/>
      <c r="E6" s="943"/>
      <c r="F6" s="943"/>
      <c r="G6" s="943"/>
      <c r="H6" s="943"/>
      <c r="I6" s="943"/>
      <c r="J6" s="943"/>
    </row>
    <row r="7" spans="1:15">
      <c r="A7" s="942" t="s">
        <v>121</v>
      </c>
      <c r="B7" s="942"/>
      <c r="C7" s="942"/>
      <c r="D7" s="942"/>
      <c r="E7" s="942"/>
      <c r="F7" s="942"/>
      <c r="G7" s="942"/>
      <c r="H7" s="942"/>
      <c r="I7" s="942"/>
      <c r="J7" s="942"/>
    </row>
    <row r="8" spans="1:15">
      <c r="A8" s="942" t="s">
        <v>122</v>
      </c>
      <c r="B8" s="942"/>
      <c r="C8" s="942"/>
      <c r="D8" s="942"/>
      <c r="E8" s="942"/>
      <c r="F8" s="942"/>
      <c r="G8" s="942"/>
      <c r="H8" s="942"/>
      <c r="I8" s="942"/>
      <c r="J8" s="942"/>
    </row>
    <row r="9" spans="1:15">
      <c r="A9" s="111"/>
      <c r="I9" s="111" t="s">
        <v>123</v>
      </c>
    </row>
    <row r="10" spans="1:15" ht="33" customHeight="1" thickBot="1">
      <c r="A10" s="945" t="s">
        <v>20</v>
      </c>
      <c r="B10" s="945" t="s">
        <v>124</v>
      </c>
      <c r="C10" s="944" t="s">
        <v>125</v>
      </c>
      <c r="D10" s="944"/>
      <c r="E10" s="944" t="s">
        <v>0</v>
      </c>
      <c r="F10" s="945" t="s">
        <v>14</v>
      </c>
      <c r="G10" s="944" t="s">
        <v>21</v>
      </c>
      <c r="H10" s="944"/>
      <c r="I10" s="944" t="s">
        <v>126</v>
      </c>
      <c r="J10" s="944" t="s">
        <v>127</v>
      </c>
      <c r="L10" s="603"/>
      <c r="N10" s="919" t="s">
        <v>346</v>
      </c>
      <c r="O10" s="919"/>
    </row>
    <row r="11" spans="1:15" ht="24" customHeight="1" thickBot="1">
      <c r="A11" s="946"/>
      <c r="B11" s="946"/>
      <c r="C11" s="112" t="s">
        <v>128</v>
      </c>
      <c r="D11" s="112" t="s">
        <v>129</v>
      </c>
      <c r="E11" s="944"/>
      <c r="F11" s="946"/>
      <c r="G11" s="112" t="s">
        <v>22</v>
      </c>
      <c r="H11" s="112" t="s">
        <v>23</v>
      </c>
      <c r="I11" s="944"/>
      <c r="J11" s="944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26"/>
      <c r="O13" s="626"/>
    </row>
    <row r="14" spans="1:15" ht="21.75" customHeight="1">
      <c r="A14" s="119" t="str">
        <f ca="1">IF(ROWS($1:1)&gt;COUNT(Dong1),"",OFFSET(TH!C$1,SMALL(Dong1,ROWS($1:1)),))</f>
        <v/>
      </c>
      <c r="B14" s="119" t="str">
        <f ca="1">IF(ROWS($1:1)&gt;COUNT(Dong1),"",OFFSET(TH!E$1,SMALL(Dong1,ROWS($1:1)),))</f>
        <v/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/>
      </c>
      <c r="E14" s="222" t="str">
        <f ca="1">IF(ROWS($1:1)&gt;COUNT(Dong1),"",OFFSET(TH!F$1,SMALL(Dong1,ROWS($1:1)),))</f>
        <v/>
      </c>
      <c r="F14" s="123" t="str">
        <f ca="1">IF(ROWS($1:1)&gt;COUNT(Dong1),"",IF(OFFSET(TH!M$1,SMALL(Dong1,ROWS($1:1)),)="1111",OFFSET(TH!L$1,SMALL(Dong1,ROWS($1:1)),),OFFSET(TH!M$1,SMALL(Dong1,ROWS($1:1)),)))</f>
        <v/>
      </c>
      <c r="G14" s="124" t="str">
        <f ca="1">IF(ROWS($1:1)&gt;COUNT(Dong1),"",IF(OFFSET(TH!L$1,SMALL(Dong1,ROWS($1:1)),)="1111",OFFSET(TH!K$1,SMALL(Dong1,ROWS($1:1)),),0))</f>
        <v/>
      </c>
      <c r="H14" s="122" t="str">
        <f ca="1">IF(ROWS($1:1)&gt;COUNT(Dong1),"",IF(OFFSET(TH!M$1,SMALL(Dong1,ROWS($1:1)),)="1111",OFFSET(TH!K$1,SMALL(Dong1,ROWS($1:1)),),0))</f>
        <v/>
      </c>
      <c r="I14" s="120">
        <f ca="1">IF(E14&lt;&gt;"",I13+G14-H14,0)</f>
        <v>0</v>
      </c>
      <c r="J14" s="125"/>
      <c r="N14" s="627"/>
      <c r="O14" s="627"/>
    </row>
    <row r="15" spans="1:15" ht="21.75" customHeight="1">
      <c r="A15" s="119" t="str">
        <f ca="1">IF(ROWS($1:2)&gt;COUNT(Dong1),"",OFFSET(TH!C$1,SMALL(Dong1,ROWS($1:2)),))</f>
        <v/>
      </c>
      <c r="B15" s="119" t="str">
        <f ca="1">IF(ROWS($1:2)&gt;COUNT(Dong1),"",OFFSET(TH!E$1,SMALL(Dong1,ROWS($1:2)),))</f>
        <v/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/>
      </c>
      <c r="F15" s="123" t="str">
        <f ca="1">IF(ROWS($1:2)&gt;COUNT(Dong1),"",IF(OFFSET(TH!M$1,SMALL(Dong1,ROWS($1:2)),)="1111",OFFSET(TH!L$1,SMALL(Dong1,ROWS($1:2)),),OFFSET(TH!M$1,SMALL(Dong1,ROWS($1:2)),)))</f>
        <v/>
      </c>
      <c r="G15" s="124" t="str">
        <f ca="1">IF(ROWS($1:2)&gt;COUNT(Dong1),"",IF(OFFSET(TH!L$1,SMALL(Dong1,ROWS($1:2)),)="1111",OFFSET(TH!K$1,SMALL(Dong1,ROWS($1:2)),),0))</f>
        <v/>
      </c>
      <c r="H15" s="122" t="str">
        <f ca="1">IF(ROWS($1:2)&gt;COUNT(Dong1),"",IF(OFFSET(TH!M$1,SMALL(Dong1,ROWS($1:2)),)="1111",OFFSET(TH!K$1,SMALL(Dong1,ROWS($1:2)),),0))</f>
        <v/>
      </c>
      <c r="I15" s="120">
        <f t="shared" ref="I15:I49" ca="1" si="0">IF(E15&lt;&gt;"",I14+G15-H15,0)</f>
        <v>0</v>
      </c>
      <c r="J15" s="125"/>
      <c r="N15" s="627"/>
      <c r="O15" s="627"/>
    </row>
    <row r="16" spans="1:15" ht="21.75" customHeight="1">
      <c r="A16" s="119" t="str">
        <f ca="1">IF(ROWS($1:3)&gt;COUNT(Dong1),"",OFFSET(TH!C$1,SMALL(Dong1,ROWS($1:3)),))</f>
        <v/>
      </c>
      <c r="B16" s="119" t="str">
        <f ca="1">IF(ROWS($1:3)&gt;COUNT(Dong1),"",OFFSET(TH!E$1,SMALL(Dong1,ROWS($1:3)),))</f>
        <v/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3" t="str">
        <f ca="1">IF(ROWS($1:3)&gt;COUNT(Dong1),"",IF(OFFSET(TH!M$1,SMALL(Dong1,ROWS($1:3)),)="1111",OFFSET(TH!L$1,SMALL(Dong1,ROWS($1:3)),),OFFSET(TH!M$1,SMALL(Dong1,ROWS($1:3)),)))</f>
        <v/>
      </c>
      <c r="G16" s="124" t="str">
        <f ca="1">IF(ROWS($1:3)&gt;COUNT(Dong1),"",IF(OFFSET(TH!L$1,SMALL(Dong1,ROWS($1:3)),)="1111",OFFSET(TH!K$1,SMALL(Dong1,ROWS($1:3)),),0))</f>
        <v/>
      </c>
      <c r="H16" s="122" t="str">
        <f ca="1">IF(ROWS($1:3)&gt;COUNT(Dong1),"",IF(OFFSET(TH!M$1,SMALL(Dong1,ROWS($1:3)),)="1111",OFFSET(TH!K$1,SMALL(Dong1,ROWS($1:3)),),0))</f>
        <v/>
      </c>
      <c r="I16" s="120">
        <f t="shared" ca="1" si="0"/>
        <v>0</v>
      </c>
      <c r="J16" s="125"/>
      <c r="N16" s="627"/>
      <c r="O16" s="627"/>
    </row>
    <row r="17" spans="1:15" ht="21.75" customHeight="1">
      <c r="A17" s="119" t="str">
        <f ca="1">IF(ROWS($1:4)&gt;COUNT(Dong1),"",OFFSET(TH!C$1,SMALL(Dong1,ROWS($1:4)),))</f>
        <v/>
      </c>
      <c r="B17" s="119" t="str">
        <f ca="1">IF(ROWS($1:4)&gt;COUNT(Dong1),"",OFFSET(TH!E$1,SMALL(Dong1,ROWS($1:4)),))</f>
        <v/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3" t="str">
        <f ca="1">IF(ROWS($1:4)&gt;COUNT(Dong1),"",IF(OFFSET(TH!M$1,SMALL(Dong1,ROWS($1:4)),)="1111",OFFSET(TH!L$1,SMALL(Dong1,ROWS($1:4)),),OFFSET(TH!M$1,SMALL(Dong1,ROWS($1:4)),)))</f>
        <v/>
      </c>
      <c r="G17" s="124" t="str">
        <f ca="1">IF(ROWS($1:4)&gt;COUNT(Dong1),"",IF(OFFSET(TH!L$1,SMALL(Dong1,ROWS($1:4)),)="1111",OFFSET(TH!K$1,SMALL(Dong1,ROWS($1:4)),),0))</f>
        <v/>
      </c>
      <c r="H17" s="122" t="str">
        <f ca="1">IF(ROWS($1:4)&gt;COUNT(Dong1),"",IF(OFFSET(TH!M$1,SMALL(Dong1,ROWS($1:4)),)="1111",OFFSET(TH!K$1,SMALL(Dong1,ROWS($1:4)),),0))</f>
        <v/>
      </c>
      <c r="I17" s="120">
        <f t="shared" ca="1" si="0"/>
        <v>0</v>
      </c>
      <c r="J17" s="125"/>
      <c r="N17" s="627"/>
      <c r="O17" s="627"/>
    </row>
    <row r="18" spans="1:15" ht="21.75" customHeight="1">
      <c r="A18" s="119" t="str">
        <f ca="1">IF(ROWS($1:5)&gt;COUNT(Dong1),"",OFFSET(TH!C$1,SMALL(Dong1,ROWS($1:5)),))</f>
        <v/>
      </c>
      <c r="B18" s="119" t="str">
        <f ca="1">IF(ROWS($1:5)&gt;COUNT(Dong1),"",OFFSET(TH!E$1,SMALL(Dong1,ROWS($1:5)),))</f>
        <v/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3" t="str">
        <f ca="1">IF(ROWS($1:5)&gt;COUNT(Dong1),"",IF(OFFSET(TH!M$1,SMALL(Dong1,ROWS($1:5)),)="1111",OFFSET(TH!L$1,SMALL(Dong1,ROWS($1:5)),),OFFSET(TH!M$1,SMALL(Dong1,ROWS($1:5)),)))</f>
        <v/>
      </c>
      <c r="G18" s="124" t="str">
        <f ca="1">IF(ROWS($1:5)&gt;COUNT(Dong1),"",IF(OFFSET(TH!L$1,SMALL(Dong1,ROWS($1:5)),)="1111",OFFSET(TH!K$1,SMALL(Dong1,ROWS($1:5)),),0))</f>
        <v/>
      </c>
      <c r="H18" s="122" t="str">
        <f ca="1">IF(ROWS($1:5)&gt;COUNT(Dong1),"",IF(OFFSET(TH!M$1,SMALL(Dong1,ROWS($1:5)),)="1111",OFFSET(TH!K$1,SMALL(Dong1,ROWS($1:5)),),0))</f>
        <v/>
      </c>
      <c r="I18" s="120">
        <f t="shared" ca="1" si="0"/>
        <v>0</v>
      </c>
      <c r="J18" s="125"/>
      <c r="N18" s="627"/>
      <c r="O18" s="627"/>
    </row>
    <row r="19" spans="1:15" ht="21.75" customHeight="1">
      <c r="A19" s="119" t="str">
        <f ca="1">IF(ROWS($1:6)&gt;COUNT(Dong1),"",OFFSET(TH!C$1,SMALL(Dong1,ROWS($1:6)),))</f>
        <v/>
      </c>
      <c r="B19" s="119" t="str">
        <f ca="1">IF(ROWS($1:6)&gt;COUNT(Dong1),"",OFFSET(TH!E$1,SMALL(Dong1,ROWS($1:6)),))</f>
        <v/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3" t="str">
        <f ca="1">IF(ROWS($1:6)&gt;COUNT(Dong1),"",IF(OFFSET(TH!M$1,SMALL(Dong1,ROWS($1:6)),)="1111",OFFSET(TH!L$1,SMALL(Dong1,ROWS($1:6)),),OFFSET(TH!M$1,SMALL(Dong1,ROWS($1:6)),)))</f>
        <v/>
      </c>
      <c r="G19" s="124" t="str">
        <f ca="1">IF(ROWS($1:6)&gt;COUNT(Dong1),"",IF(OFFSET(TH!L$1,SMALL(Dong1,ROWS($1:6)),)="1111",OFFSET(TH!K$1,SMALL(Dong1,ROWS($1:6)),),0))</f>
        <v/>
      </c>
      <c r="H19" s="122" t="str">
        <f ca="1">IF(ROWS($1:6)&gt;COUNT(Dong1),"",IF(OFFSET(TH!M$1,SMALL(Dong1,ROWS($1:6)),)="1111",OFFSET(TH!K$1,SMALL(Dong1,ROWS($1:6)),),0))</f>
        <v/>
      </c>
      <c r="I19" s="120">
        <f t="shared" ca="1" si="0"/>
        <v>0</v>
      </c>
      <c r="J19" s="125"/>
      <c r="N19" s="627"/>
      <c r="O19" s="627"/>
    </row>
    <row r="20" spans="1:15" ht="21.75" customHeight="1">
      <c r="A20" s="119" t="str">
        <f ca="1">IF(ROWS($1:7)&gt;COUNT(Dong1),"",OFFSET(TH!C$1,SMALL(Dong1,ROWS($1:7)),))</f>
        <v/>
      </c>
      <c r="B20" s="119" t="str">
        <f ca="1">IF(ROWS($1:7)&gt;COUNT(Dong1),"",OFFSET(TH!E$1,SMALL(Dong1,ROWS($1:7)),))</f>
        <v/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3" t="str">
        <f ca="1">IF(ROWS($1:7)&gt;COUNT(Dong1),"",IF(OFFSET(TH!M$1,SMALL(Dong1,ROWS($1:7)),)="1111",OFFSET(TH!L$1,SMALL(Dong1,ROWS($1:7)),),OFFSET(TH!M$1,SMALL(Dong1,ROWS($1:7)),)))</f>
        <v/>
      </c>
      <c r="G20" s="124" t="str">
        <f ca="1">IF(ROWS($1:7)&gt;COUNT(Dong1),"",IF(OFFSET(TH!L$1,SMALL(Dong1,ROWS($1:7)),)="1111",OFFSET(TH!K$1,SMALL(Dong1,ROWS($1:7)),),0))</f>
        <v/>
      </c>
      <c r="H20" s="122" t="str">
        <f ca="1">IF(ROWS($1:7)&gt;COUNT(Dong1),"",IF(OFFSET(TH!M$1,SMALL(Dong1,ROWS($1:7)),)="1111",OFFSET(TH!K$1,SMALL(Dong1,ROWS($1:7)),),0))</f>
        <v/>
      </c>
      <c r="I20" s="120">
        <f t="shared" ca="1" si="0"/>
        <v>0</v>
      </c>
      <c r="J20" s="125"/>
      <c r="N20" s="627"/>
      <c r="O20" s="627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27"/>
      <c r="O21" s="627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27"/>
      <c r="O22" s="627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27"/>
      <c r="O23" s="627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27"/>
      <c r="O24" s="627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27"/>
      <c r="O25" s="627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27"/>
      <c r="O26" s="627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27"/>
      <c r="O27" s="627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27"/>
      <c r="O28" s="627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27"/>
      <c r="O29" s="627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27"/>
      <c r="O30" s="627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27"/>
      <c r="O31" s="627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27"/>
      <c r="O32" s="627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27"/>
      <c r="O33" s="627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27"/>
      <c r="O34" s="627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27"/>
      <c r="O35" s="627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27"/>
      <c r="O36" s="627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27"/>
      <c r="O37" s="627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0</v>
      </c>
      <c r="H51" s="128">
        <f ca="1">SUM(H14:H50)</f>
        <v>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0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e">
        <f ca="1">"- Ngày mở sổ: "&amp;DAY($A$14)&amp;"/"&amp;MONTH($A$14)&amp;"/ " &amp;YEAR($A$14)</f>
        <v>#VALUE!</v>
      </c>
      <c r="L55" s="245" t="s">
        <v>135</v>
      </c>
    </row>
    <row r="56" spans="1:15">
      <c r="I56" s="189" t="e">
        <f ca="1">"Ngày "&amp;IF(OR($L$11=4,$L$11=6,$L$11=9,$L$11=11),"30",IF($L$11=2,"28","31"))&amp;" tháng "&amp;$O$11&amp;"  năm  "&amp;YEAR($A$14)</f>
        <v>#VALUE!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7" t="str">
        <f>TH!A2</f>
        <v>Địa chỉ: Thửa đất số 144, tờ bản đồ số 12TĐH.1, tổ 1, khu phố Đông Tác, Phường Tân Đông Hiệp, Thị Xã Dĩ An, Tỉnh Bình Dương, Việt Nam</v>
      </c>
      <c r="C2" s="947"/>
      <c r="D2" s="947"/>
      <c r="E2" s="947"/>
      <c r="F2" s="947"/>
      <c r="G2" s="947"/>
      <c r="H2" s="947"/>
      <c r="I2" s="94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7"/>
      <c r="C3" s="947"/>
      <c r="D3" s="947"/>
      <c r="E3" s="947"/>
      <c r="F3" s="947"/>
      <c r="G3" s="947"/>
      <c r="H3" s="947"/>
      <c r="I3" s="94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69" activePane="bottomLeft" state="frozen"/>
      <selection activeCell="A6" sqref="A6"/>
      <selection pane="bottomLeft" activeCell="A79" sqref="A79:XFD85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8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48"/>
      <c r="H2" s="948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48"/>
      <c r="G3" s="948"/>
      <c r="H3" s="948"/>
      <c r="I3" s="225"/>
    </row>
    <row r="4" spans="1:20" s="139" customFormat="1" ht="19.5" customHeight="1">
      <c r="A4" s="951" t="s">
        <v>137</v>
      </c>
      <c r="B4" s="951"/>
      <c r="C4" s="951"/>
      <c r="D4" s="951"/>
      <c r="E4" s="951"/>
      <c r="F4" s="951"/>
      <c r="G4" s="951"/>
      <c r="H4" s="951"/>
      <c r="I4" s="951"/>
    </row>
    <row r="5" spans="1:20" s="139" customFormat="1" ht="15">
      <c r="A5" s="95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2"/>
      <c r="C5" s="952"/>
      <c r="D5" s="952"/>
      <c r="E5" s="952"/>
      <c r="F5" s="952"/>
      <c r="G5" s="952"/>
      <c r="H5" s="952"/>
      <c r="I5" s="952"/>
    </row>
    <row r="6" spans="1:20" s="139" customFormat="1" ht="15">
      <c r="D6" s="257" t="s">
        <v>158</v>
      </c>
      <c r="E6" s="952" t="str">
        <f>IF($M$9="ACB","100983119","1004 148 5104 6511")</f>
        <v>1004 148 5104 6511</v>
      </c>
      <c r="F6" s="952"/>
      <c r="G6" s="952"/>
      <c r="H6" s="590" t="s">
        <v>108</v>
      </c>
      <c r="I6" s="258" t="str">
        <f>IF(H6="VNĐ","1121",IF(H6="USD","1122",""))</f>
        <v>1121</v>
      </c>
      <c r="N6" s="942" t="s">
        <v>346</v>
      </c>
      <c r="O6" s="942"/>
      <c r="Q6" s="949" t="s">
        <v>288</v>
      </c>
      <c r="R6" s="949" t="s">
        <v>959</v>
      </c>
      <c r="S6" s="949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50"/>
      <c r="R7" s="950"/>
      <c r="S7" s="950"/>
    </row>
    <row r="8" spans="1:20" s="144" customFormat="1" ht="22.5" customHeight="1" thickBot="1">
      <c r="A8" s="955" t="s">
        <v>138</v>
      </c>
      <c r="B8" s="957" t="s">
        <v>1</v>
      </c>
      <c r="C8" s="958"/>
      <c r="D8" s="953" t="s">
        <v>0</v>
      </c>
      <c r="E8" s="959" t="s">
        <v>14</v>
      </c>
      <c r="F8" s="961" t="s">
        <v>139</v>
      </c>
      <c r="G8" s="961"/>
      <c r="H8" s="958"/>
      <c r="I8" s="953" t="s">
        <v>127</v>
      </c>
      <c r="K8" s="137"/>
      <c r="L8" s="139"/>
      <c r="N8" s="597">
        <f>IF(K9="Quý I",1,IF(K9="Quý II",4,IF(K9="Quý III",7,IF(K9="Quý IV",10,""))))</f>
        <v>4</v>
      </c>
      <c r="O8" s="598">
        <f>IF(K9="Quý I",3,IF(K9="Quý II",6,IF(K9="Quý III",9,IF(K9="Quý IV",12,""))))</f>
        <v>6</v>
      </c>
      <c r="Q8" s="467" t="s">
        <v>289</v>
      </c>
      <c r="R8" s="468">
        <v>1124672</v>
      </c>
      <c r="S8" s="468"/>
      <c r="T8" s="469">
        <f>SUM(R8:S8)</f>
        <v>1124672</v>
      </c>
    </row>
    <row r="9" spans="1:20" s="144" customFormat="1" ht="22.5" customHeight="1" thickBot="1">
      <c r="A9" s="956"/>
      <c r="B9" s="145" t="s">
        <v>15</v>
      </c>
      <c r="C9" s="146" t="s">
        <v>140</v>
      </c>
      <c r="D9" s="954"/>
      <c r="E9" s="960"/>
      <c r="F9" s="250" t="s">
        <v>141</v>
      </c>
      <c r="G9" s="147" t="s">
        <v>142</v>
      </c>
      <c r="H9" s="592" t="s">
        <v>143</v>
      </c>
      <c r="I9" s="954"/>
      <c r="K9" s="177" t="s">
        <v>367</v>
      </c>
      <c r="L9" s="139"/>
      <c r="M9" s="466" t="s">
        <v>959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1124672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 t="str">
        <f ca="1">IF(ROWS($1:1)&gt;COUNT(Dong2),"",OFFSET(TH!C$1,SMALL(Dong2,ROWS($1:1)),))</f>
        <v/>
      </c>
      <c r="B12" s="155" t="str">
        <f ca="1">IF(ROWS($1:1)&gt;COUNT(Dong2),"",OFFSET(TH!D$1,SMALL(Dong2,ROWS($1:1)),))</f>
        <v/>
      </c>
      <c r="C12" s="155" t="str">
        <f ca="1">IF(ROWS($1:1)&gt;COUNT(Dong2),"",OFFSET(TH!E$1,SMALL(Dong2,ROWS($1:1)),))</f>
        <v/>
      </c>
      <c r="D12" s="228" t="str">
        <f ca="1">IF(ROWS($1:1)&gt;COUNT(Dong2),"",OFFSET(TH!F$1,SMALL(Dong2,ROWS($1:1)),))</f>
        <v/>
      </c>
      <c r="E12" s="155" t="str">
        <f ca="1">IF(ROWS($1:1)&gt;COUNT(Dong2),"",IF(OFFSET(TH!M$1,SMALL(Dong2,ROWS($1:1)),)=$I$6,OFFSET(TH!L$1,SMALL(Dong2,ROWS($1:1)),),OFFSET(TH!M$1,SMALL(Dong2,ROWS($1:1)),)))</f>
        <v/>
      </c>
      <c r="F12" s="474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74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599">
        <f ca="1">IF(A12&lt;&gt;"",H11+F12-G12,0)</f>
        <v>0</v>
      </c>
      <c r="I12" s="471"/>
      <c r="L12" s="139"/>
    </row>
    <row r="13" spans="1:20" s="144" customFormat="1" ht="18.75" customHeight="1">
      <c r="A13" s="155" t="str">
        <f ca="1">IF(ROWS($1:2)&gt;COUNT(Dong2),"",OFFSET(TH!C$1,SMALL(Dong2,ROWS($1:2)),))</f>
        <v/>
      </c>
      <c r="B13" s="155" t="str">
        <f ca="1">IF(ROWS($1:2)&gt;COUNT(Dong2),"",OFFSET(TH!D$1,SMALL(Dong2,ROWS($1:2)),))</f>
        <v/>
      </c>
      <c r="C13" s="155" t="str">
        <f ca="1">IF(ROWS($1:2)&gt;COUNT(Dong2),"",OFFSET(TH!E$1,SMALL(Dong2,ROWS($1:2)),))</f>
        <v/>
      </c>
      <c r="D13" s="228" t="str">
        <f ca="1">IF(ROWS($1:2)&gt;COUNT(Dong2),"",OFFSET(TH!F$1,SMALL(Dong2,ROWS($1:2)),))</f>
        <v/>
      </c>
      <c r="E13" s="155" t="str">
        <f ca="1">IF(ROWS($1:2)&gt;COUNT(Dong2),"",IF(OFFSET(TH!M$1,SMALL(Dong2,ROWS($1:2)),)=$I$6,OFFSET(TH!L$1,SMALL(Dong2,ROWS($1:2)),),OFFSET(TH!M$1,SMALL(Dong2,ROWS($1:2)),)))</f>
        <v/>
      </c>
      <c r="F13" s="474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74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599">
        <f t="shared" ref="H13:H40" ca="1" si="0">IF(A13&lt;&gt;"",H12+F13-G13,0)</f>
        <v>0</v>
      </c>
      <c r="I13" s="471"/>
      <c r="L13" s="139"/>
    </row>
    <row r="14" spans="1:20" s="144" customFormat="1" ht="18.75" customHeight="1">
      <c r="A14" s="155" t="str">
        <f ca="1">IF(ROWS($1:3)&gt;COUNT(Dong2),"",OFFSET(TH!C$1,SMALL(Dong2,ROWS($1:3)),))</f>
        <v/>
      </c>
      <c r="B14" s="155" t="str">
        <f ca="1">IF(ROWS($1:3)&gt;COUNT(Dong2),"",OFFSET(TH!D$1,SMALL(Dong2,ROWS($1:3)),))</f>
        <v/>
      </c>
      <c r="C14" s="155" t="str">
        <f ca="1">IF(ROWS($1:3)&gt;COUNT(Dong2),"",OFFSET(TH!E$1,SMALL(Dong2,ROWS($1:3)),))</f>
        <v/>
      </c>
      <c r="D14" s="228" t="str">
        <f ca="1">IF(ROWS($1:3)&gt;COUNT(Dong2),"",OFFSET(TH!F$1,SMALL(Dong2,ROWS($1:3)),))</f>
        <v/>
      </c>
      <c r="E14" s="155" t="str">
        <f ca="1">IF(ROWS($1:3)&gt;COUNT(Dong2),"",IF(OFFSET(TH!M$1,SMALL(Dong2,ROWS($1:3)),)=$I$6,OFFSET(TH!L$1,SMALL(Dong2,ROWS($1:3)),),OFFSET(TH!M$1,SMALL(Dong2,ROWS($1:3)),)))</f>
        <v/>
      </c>
      <c r="F14" s="474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74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599">
        <f t="shared" ca="1" si="0"/>
        <v>0</v>
      </c>
      <c r="I14" s="471"/>
      <c r="L14" s="139"/>
    </row>
    <row r="15" spans="1:20" s="144" customFormat="1" ht="18.75" customHeight="1">
      <c r="A15" s="155" t="str">
        <f ca="1">IF(ROWS($1:4)&gt;COUNT(Dong2),"",OFFSET(TH!C$1,SMALL(Dong2,ROWS($1:4)),))</f>
        <v/>
      </c>
      <c r="B15" s="155" t="str">
        <f ca="1">IF(ROWS($1:4)&gt;COUNT(Dong2),"",OFFSET(TH!D$1,SMALL(Dong2,ROWS($1:4)),))</f>
        <v/>
      </c>
      <c r="C15" s="155" t="str">
        <f ca="1">IF(ROWS($1:4)&gt;COUNT(Dong2),"",OFFSET(TH!E$1,SMALL(Dong2,ROWS($1:4)),))</f>
        <v/>
      </c>
      <c r="D15" s="228" t="str">
        <f ca="1">IF(ROWS($1:4)&gt;COUNT(Dong2),"",OFFSET(TH!F$1,SMALL(Dong2,ROWS($1:4)),))</f>
        <v/>
      </c>
      <c r="E15" s="155" t="str">
        <f ca="1">IF(ROWS($1:4)&gt;COUNT(Dong2),"",IF(OFFSET(TH!M$1,SMALL(Dong2,ROWS($1:4)),)=$I$6,OFFSET(TH!L$1,SMALL(Dong2,ROWS($1:4)),),OFFSET(TH!M$1,SMALL(Dong2,ROWS($1:4)),)))</f>
        <v/>
      </c>
      <c r="F15" s="474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74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599">
        <f t="shared" ca="1" si="0"/>
        <v>0</v>
      </c>
      <c r="I15" s="471"/>
      <c r="L15" s="139"/>
    </row>
    <row r="16" spans="1:20" s="144" customFormat="1" ht="18.75" customHeight="1">
      <c r="A16" s="155" t="str">
        <f ca="1">IF(ROWS($1:5)&gt;COUNT(Dong2),"",OFFSET(TH!C$1,SMALL(Dong2,ROWS($1:5)),))</f>
        <v/>
      </c>
      <c r="B16" s="155" t="str">
        <f ca="1">IF(ROWS($1:5)&gt;COUNT(Dong2),"",OFFSET(TH!D$1,SMALL(Dong2,ROWS($1:5)),))</f>
        <v/>
      </c>
      <c r="C16" s="155" t="str">
        <f ca="1">IF(ROWS($1:5)&gt;COUNT(Dong2),"",OFFSET(TH!E$1,SMALL(Dong2,ROWS($1:5)),))</f>
        <v/>
      </c>
      <c r="D16" s="228" t="str">
        <f ca="1">IF(ROWS($1:5)&gt;COUNT(Dong2),"",OFFSET(TH!F$1,SMALL(Dong2,ROWS($1:5)),))</f>
        <v/>
      </c>
      <c r="E16" s="155" t="str">
        <f ca="1">IF(ROWS($1:5)&gt;COUNT(Dong2),"",IF(OFFSET(TH!M$1,SMALL(Dong2,ROWS($1:5)),)=$I$6,OFFSET(TH!L$1,SMALL(Dong2,ROWS($1:5)),),OFFSET(TH!M$1,SMALL(Dong2,ROWS($1:5)),)))</f>
        <v/>
      </c>
      <c r="F16" s="474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74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599">
        <f t="shared" ca="1" si="0"/>
        <v>0</v>
      </c>
      <c r="I16" s="471"/>
      <c r="L16" s="139"/>
    </row>
    <row r="17" spans="1:17" s="144" customFormat="1" ht="18.75" customHeight="1">
      <c r="A17" s="155" t="str">
        <f ca="1">IF(ROWS($1:6)&gt;COUNT(Dong2),"",OFFSET(TH!C$1,SMALL(Dong2,ROWS($1:6)),))</f>
        <v/>
      </c>
      <c r="B17" s="155" t="str">
        <f ca="1">IF(ROWS($1:6)&gt;COUNT(Dong2),"",OFFSET(TH!D$1,SMALL(Dong2,ROWS($1:6)),))</f>
        <v/>
      </c>
      <c r="C17" s="155" t="str">
        <f ca="1">IF(ROWS($1:6)&gt;COUNT(Dong2),"",OFFSET(TH!E$1,SMALL(Dong2,ROWS($1:6)),))</f>
        <v/>
      </c>
      <c r="D17" s="228" t="str">
        <f ca="1">IF(ROWS($1:6)&gt;COUNT(Dong2),"",OFFSET(TH!F$1,SMALL(Dong2,ROWS($1:6)),))</f>
        <v/>
      </c>
      <c r="E17" s="155" t="str">
        <f ca="1">IF(ROWS($1:6)&gt;COUNT(Dong2),"",IF(OFFSET(TH!M$1,SMALL(Dong2,ROWS($1:6)),)=$I$6,OFFSET(TH!L$1,SMALL(Dong2,ROWS($1:6)),),OFFSET(TH!M$1,SMALL(Dong2,ROWS($1:6)),)))</f>
        <v/>
      </c>
      <c r="F17" s="474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74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599">
        <f t="shared" ca="1" si="0"/>
        <v>0</v>
      </c>
      <c r="I17" s="471"/>
      <c r="L17" s="139"/>
    </row>
    <row r="18" spans="1:17" s="144" customFormat="1" ht="18.75" customHeight="1">
      <c r="A18" s="155" t="str">
        <f ca="1">IF(ROWS($1:7)&gt;COUNT(Dong2),"",OFFSET(TH!C$1,SMALL(Dong2,ROWS($1:7)),))</f>
        <v/>
      </c>
      <c r="B18" s="155" t="str">
        <f ca="1">IF(ROWS($1:7)&gt;COUNT(Dong2),"",OFFSET(TH!D$1,SMALL(Dong2,ROWS($1:7)),))</f>
        <v/>
      </c>
      <c r="C18" s="155" t="str">
        <f ca="1">IF(ROWS($1:7)&gt;COUNT(Dong2),"",OFFSET(TH!E$1,SMALL(Dong2,ROWS($1:7)),))</f>
        <v/>
      </c>
      <c r="D18" s="228" t="str">
        <f ca="1">IF(ROWS($1:7)&gt;COUNT(Dong2),"",OFFSET(TH!F$1,SMALL(Dong2,ROWS($1:7)),))</f>
        <v/>
      </c>
      <c r="E18" s="155" t="str">
        <f ca="1">IF(ROWS($1:7)&gt;COUNT(Dong2),"",IF(OFFSET(TH!M$1,SMALL(Dong2,ROWS($1:7)),)=$I$6,OFFSET(TH!L$1,SMALL(Dong2,ROWS($1:7)),),OFFSET(TH!M$1,SMALL(Dong2,ROWS($1:7)),)))</f>
        <v/>
      </c>
      <c r="F18" s="474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74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599">
        <f t="shared" ca="1" si="0"/>
        <v>0</v>
      </c>
      <c r="I18" s="471"/>
      <c r="L18" s="139"/>
    </row>
    <row r="19" spans="1:17" s="144" customFormat="1" ht="18.75" customHeight="1">
      <c r="A19" s="155" t="str">
        <f ca="1">IF(ROWS($1:8)&gt;COUNT(Dong2),"",OFFSET(TH!C$1,SMALL(Dong2,ROWS($1:8)),))</f>
        <v/>
      </c>
      <c r="B19" s="155" t="str">
        <f ca="1">IF(ROWS($1:8)&gt;COUNT(Dong2),"",OFFSET(TH!D$1,SMALL(Dong2,ROWS($1:8)),))</f>
        <v/>
      </c>
      <c r="C19" s="155" t="str">
        <f ca="1">IF(ROWS($1:8)&gt;COUNT(Dong2),"",OFFSET(TH!E$1,SMALL(Dong2,ROWS($1:8)),))</f>
        <v/>
      </c>
      <c r="D19" s="228" t="str">
        <f ca="1">IF(ROWS($1:8)&gt;COUNT(Dong2),"",OFFSET(TH!F$1,SMALL(Dong2,ROWS($1:8)),))</f>
        <v/>
      </c>
      <c r="E19" s="155" t="str">
        <f ca="1">IF(ROWS($1:8)&gt;COUNT(Dong2),"",IF(OFFSET(TH!M$1,SMALL(Dong2,ROWS($1:8)),)=$I$6,OFFSET(TH!L$1,SMALL(Dong2,ROWS($1:8)),),OFFSET(TH!M$1,SMALL(Dong2,ROWS($1:8)),)))</f>
        <v/>
      </c>
      <c r="F19" s="474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74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599">
        <f t="shared" ca="1" si="0"/>
        <v>0</v>
      </c>
      <c r="I19" s="471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28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74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74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599">
        <f t="shared" ca="1" si="0"/>
        <v>0</v>
      </c>
      <c r="I20" s="471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28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74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74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599">
        <f t="shared" ca="1" si="0"/>
        <v>0</v>
      </c>
      <c r="I21" s="471"/>
      <c r="L21" s="139"/>
      <c r="Q21" s="469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28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74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74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599">
        <f t="shared" ca="1" si="0"/>
        <v>0</v>
      </c>
      <c r="I22" s="471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28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74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74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599">
        <f t="shared" ca="1" si="0"/>
        <v>0</v>
      </c>
      <c r="I23" s="471"/>
      <c r="L23" s="139"/>
      <c r="Q23" s="588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28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74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74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599">
        <f t="shared" ca="1" si="0"/>
        <v>0</v>
      </c>
      <c r="I24" s="471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28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74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74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599">
        <f t="shared" ca="1" si="0"/>
        <v>0</v>
      </c>
      <c r="I25" s="471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28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74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74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599">
        <f t="shared" ca="1" si="0"/>
        <v>0</v>
      </c>
      <c r="I26" s="471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28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74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4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599">
        <f t="shared" ca="1" si="0"/>
        <v>0</v>
      </c>
      <c r="I27" s="471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28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74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4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599">
        <f t="shared" ca="1" si="0"/>
        <v>0</v>
      </c>
      <c r="I28" s="471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28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74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4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599">
        <f t="shared" ca="1" si="0"/>
        <v>0</v>
      </c>
      <c r="I29" s="471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28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74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4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599">
        <f t="shared" ca="1" si="0"/>
        <v>0</v>
      </c>
      <c r="I30" s="471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28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74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4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599">
        <f t="shared" ca="1" si="0"/>
        <v>0</v>
      </c>
      <c r="I31" s="471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4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4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9">
        <f t="shared" ca="1" si="0"/>
        <v>0</v>
      </c>
      <c r="I32" s="471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4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4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9">
        <f t="shared" ca="1" si="0"/>
        <v>0</v>
      </c>
      <c r="I33" s="471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4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4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9">
        <f t="shared" ca="1" si="0"/>
        <v>0</v>
      </c>
      <c r="I34" s="471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4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4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9">
        <f t="shared" ca="1" si="0"/>
        <v>0</v>
      </c>
      <c r="I35" s="471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4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4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9">
        <f t="shared" ca="1" si="0"/>
        <v>0</v>
      </c>
      <c r="I36" s="471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4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4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9">
        <f t="shared" ca="1" si="0"/>
        <v>0</v>
      </c>
      <c r="I37" s="471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4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4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9">
        <f t="shared" ca="1" si="0"/>
        <v>0</v>
      </c>
      <c r="I38" s="471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4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4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9">
        <f t="shared" ca="1" si="0"/>
        <v>0</v>
      </c>
      <c r="I39" s="471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4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4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9">
        <f t="shared" ca="1" si="0"/>
        <v>0</v>
      </c>
      <c r="I40" s="471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4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4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9">
        <f t="shared" ref="H41:H43" ca="1" si="1">IF(A41&lt;&gt;"",H40+F41-G41,0)</f>
        <v>0</v>
      </c>
      <c r="I41" s="471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4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4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9">
        <f t="shared" ca="1" si="1"/>
        <v>0</v>
      </c>
      <c r="I42" s="471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4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4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9">
        <f t="shared" ca="1" si="1"/>
        <v>0</v>
      </c>
      <c r="I43" s="471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4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4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9">
        <f t="shared" ref="H44" ca="1" si="2">IF(A44&lt;&gt;"",H43+F44-G44,0)</f>
        <v>0</v>
      </c>
      <c r="I44" s="471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4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4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9">
        <f t="shared" ref="H45:H86" ca="1" si="3">IF(A45&lt;&gt;"",H44+F45-G45,0)</f>
        <v>0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0</v>
      </c>
      <c r="G88" s="473">
        <f ca="1">SUM(G12:G87)</f>
        <v>0</v>
      </c>
      <c r="H88" s="473">
        <f ca="1">H11+F88-G88</f>
        <v>1124672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1124672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e">
        <f ca="1">"- Ngày mở sổ: "&amp;DAY($A$12)&amp;"/"&amp;MONTH($A$12)&amp;"/ " &amp;YEAR($A$12)</f>
        <v>#VALUE!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e">
        <f ca="1">"Ngày "&amp;IF(OR($K$9=4,$K$9=6,$K$9=9,$K$9=11),"30",IF($K$9=2,"28","31"))&amp;"  tháng  "&amp;$O$8&amp;"  năm   "&amp;YEAR($A$12)</f>
        <v>#VALUE!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9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350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950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1" si="1">ROUND(MAX(C6+E6-D6-F6,0),2)</f>
        <v>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935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934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5" t="s">
        <v>937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67" t="s">
        <v>953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951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938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958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95">
        <f t="shared" si="1"/>
        <v>0</v>
      </c>
      <c r="H13" s="795">
        <f t="shared" si="2"/>
        <v>0</v>
      </c>
    </row>
    <row r="14" spans="1:9" s="10" customFormat="1" ht="16.5" customHeight="1">
      <c r="A14" s="6">
        <f t="shared" si="0"/>
        <v>9</v>
      </c>
      <c r="B14" s="7" t="s">
        <v>957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1"/>
        <v>0</v>
      </c>
      <c r="H14" s="795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943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95">
        <f t="shared" si="1"/>
        <v>0</v>
      </c>
      <c r="H15" s="795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944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95">
        <f t="shared" si="1"/>
        <v>0</v>
      </c>
      <c r="H16" s="795">
        <f t="shared" si="2"/>
        <v>0</v>
      </c>
    </row>
    <row r="17" spans="1:9" s="10" customFormat="1" ht="16.5" customHeight="1">
      <c r="A17" s="6">
        <f t="shared" si="0"/>
        <v>12</v>
      </c>
      <c r="B17" s="192" t="s">
        <v>942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95">
        <f t="shared" si="1"/>
        <v>0</v>
      </c>
      <c r="H17" s="795">
        <f t="shared" si="2"/>
        <v>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946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95">
        <f t="shared" si="1"/>
        <v>0</v>
      </c>
      <c r="H18" s="795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936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95">
        <f t="shared" si="1"/>
        <v>0</v>
      </c>
      <c r="H19" s="795">
        <f t="shared" si="2"/>
        <v>0</v>
      </c>
    </row>
    <row r="20" spans="1:9" s="10" customFormat="1" ht="16.5" customHeight="1">
      <c r="A20" s="6">
        <f t="shared" si="0"/>
        <v>15</v>
      </c>
      <c r="B20" s="7" t="s">
        <v>952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95">
        <f t="shared" si="1"/>
        <v>0</v>
      </c>
      <c r="H20" s="795">
        <f t="shared" si="2"/>
        <v>0</v>
      </c>
    </row>
    <row r="21" spans="1:9" s="10" customFormat="1" ht="16.5" customHeight="1">
      <c r="A21" s="6">
        <f t="shared" si="0"/>
        <v>16</v>
      </c>
      <c r="B21" s="7" t="s">
        <v>949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95">
        <f t="shared" si="1"/>
        <v>0</v>
      </c>
      <c r="H21" s="795">
        <f t="shared" si="2"/>
        <v>0</v>
      </c>
    </row>
    <row r="22" spans="1:9" s="10" customFormat="1" ht="16.5" customHeight="1">
      <c r="A22" s="6">
        <f t="shared" si="0"/>
        <v>17</v>
      </c>
      <c r="B22" s="7" t="s">
        <v>955</v>
      </c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5">
        <f t="shared" si="1"/>
        <v>0</v>
      </c>
      <c r="H22" s="795">
        <f t="shared" si="2"/>
        <v>0</v>
      </c>
    </row>
    <row r="23" spans="1:9" s="10" customFormat="1" ht="16.5" customHeight="1">
      <c r="A23" s="6">
        <f t="shared" si="0"/>
        <v>18</v>
      </c>
      <c r="B23" s="867" t="s">
        <v>933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5">
        <f t="shared" si="1"/>
        <v>0</v>
      </c>
      <c r="H23" s="795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941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5">
        <f t="shared" si="1"/>
        <v>0</v>
      </c>
      <c r="H24" s="795">
        <f t="shared" si="2"/>
        <v>0</v>
      </c>
    </row>
    <row r="25" spans="1:9" s="10" customFormat="1" ht="16.5" customHeight="1">
      <c r="A25" s="6">
        <f t="shared" si="0"/>
        <v>20</v>
      </c>
      <c r="B25" s="7" t="s">
        <v>954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95">
        <f t="shared" si="1"/>
        <v>0</v>
      </c>
      <c r="H25" s="795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956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95">
        <f t="shared" si="1"/>
        <v>0</v>
      </c>
      <c r="H26" s="795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945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95">
        <f t="shared" si="1"/>
        <v>0</v>
      </c>
      <c r="H27" s="795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947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95">
        <f t="shared" si="1"/>
        <v>0</v>
      </c>
      <c r="H28" s="795">
        <f t="shared" si="2"/>
        <v>0</v>
      </c>
    </row>
    <row r="29" spans="1:9" s="10" customFormat="1" ht="16.5" customHeight="1">
      <c r="A29" s="6">
        <f t="shared" si="0"/>
        <v>24</v>
      </c>
      <c r="B29" s="7" t="s">
        <v>948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95">
        <f t="shared" si="1"/>
        <v>0</v>
      </c>
      <c r="H29" s="795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960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795">
        <f t="shared" si="1"/>
        <v>0</v>
      </c>
      <c r="H30" s="795">
        <f t="shared" si="2"/>
        <v>0</v>
      </c>
    </row>
    <row r="31" spans="1:9" s="10" customFormat="1" ht="16.5" customHeight="1">
      <c r="A31" s="6">
        <f t="shared" si="0"/>
        <v>26</v>
      </c>
      <c r="B31" s="7" t="s">
        <v>961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795">
        <f t="shared" si="1"/>
        <v>0</v>
      </c>
      <c r="H31" s="795">
        <f t="shared" si="2"/>
        <v>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795">
        <f t="shared" ref="G32:G42" si="4">ROUND(MAX(C32+E32-D32-F32,0),2)</f>
        <v>0</v>
      </c>
      <c r="H32" s="795">
        <f t="shared" ref="H32:H42" si="5">ROUND(MAX(D32+F32-C32-E32,0),2)</f>
        <v>0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795">
        <f t="shared" si="4"/>
        <v>0</v>
      </c>
      <c r="H33" s="795">
        <f t="shared" si="5"/>
        <v>0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795">
        <f t="shared" si="4"/>
        <v>0</v>
      </c>
      <c r="H34" s="795">
        <f t="shared" si="5"/>
        <v>0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795">
        <f t="shared" si="4"/>
        <v>0</v>
      </c>
      <c r="H35" s="795">
        <f t="shared" si="5"/>
        <v>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795">
        <f t="shared" si="4"/>
        <v>0</v>
      </c>
      <c r="H36" s="795">
        <f t="shared" si="5"/>
        <v>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95">
        <f t="shared" si="4"/>
        <v>0</v>
      </c>
      <c r="H37" s="795">
        <f t="shared" si="5"/>
        <v>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795">
        <f t="shared" si="4"/>
        <v>0</v>
      </c>
      <c r="H38" s="795">
        <f t="shared" si="5"/>
        <v>0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795">
        <f t="shared" si="4"/>
        <v>0</v>
      </c>
      <c r="H39" s="795">
        <f t="shared" si="5"/>
        <v>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795">
        <f t="shared" si="4"/>
        <v>0</v>
      </c>
      <c r="H40" s="795">
        <f t="shared" si="5"/>
        <v>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795">
        <f t="shared" si="4"/>
        <v>0</v>
      </c>
      <c r="H41" s="795">
        <f t="shared" si="5"/>
        <v>0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795">
        <f t="shared" si="4"/>
        <v>0</v>
      </c>
      <c r="H42" s="795">
        <f t="shared" si="5"/>
        <v>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0</v>
      </c>
      <c r="F44" s="13">
        <f t="shared" si="7"/>
        <v>0</v>
      </c>
      <c r="G44" s="13">
        <f t="shared" si="7"/>
        <v>0</v>
      </c>
      <c r="H44" s="13">
        <f t="shared" si="7"/>
        <v>0</v>
      </c>
    </row>
    <row r="45" spans="1:9">
      <c r="E45" s="15">
        <f>CDPS!E14</f>
        <v>0</v>
      </c>
      <c r="F45" s="15">
        <f>CDPS!F14</f>
        <v>0</v>
      </c>
    </row>
    <row r="46" spans="1:9">
      <c r="E46" s="15">
        <f>E44-E45</f>
        <v>0</v>
      </c>
      <c r="F46" s="15">
        <f>F44-F45</f>
        <v>0</v>
      </c>
    </row>
    <row r="48" spans="1:9">
      <c r="E48" s="15"/>
      <c r="F48" s="962" t="s">
        <v>912</v>
      </c>
      <c r="G48" s="962"/>
      <c r="H48" s="962"/>
    </row>
    <row r="49" spans="5:8">
      <c r="F49" s="962" t="s">
        <v>109</v>
      </c>
      <c r="G49" s="962"/>
      <c r="H49" s="962"/>
    </row>
    <row r="50" spans="5:8">
      <c r="E50" s="182"/>
      <c r="F50" s="962" t="s">
        <v>136</v>
      </c>
      <c r="G50" s="962"/>
      <c r="H50" s="962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2" t="s">
        <v>46</v>
      </c>
      <c r="I1" s="972"/>
      <c r="J1" s="972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</row>
    <row r="3" spans="1:10" s="463" customFormat="1" ht="14.25" customHeight="1">
      <c r="A3" s="604"/>
      <c r="B3" s="602"/>
      <c r="C3" s="602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5" t="s">
        <v>934</v>
      </c>
      <c r="F7" s="975"/>
      <c r="G7" s="975"/>
      <c r="H7" s="975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7" t="s">
        <v>1</v>
      </c>
      <c r="C10" s="977"/>
      <c r="D10" s="939" t="s">
        <v>0</v>
      </c>
      <c r="E10" s="939" t="s">
        <v>14</v>
      </c>
      <c r="F10" s="939" t="s">
        <v>30</v>
      </c>
      <c r="G10" s="970" t="s">
        <v>21</v>
      </c>
      <c r="H10" s="971"/>
      <c r="I10" s="970" t="s">
        <v>31</v>
      </c>
      <c r="J10" s="971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7" t="e">
        <f ca="1">"Ngày 31 tháng  12  năm  "&amp;YEAR($A$14)</f>
        <v>#VALUE!</v>
      </c>
      <c r="F37" s="927"/>
      <c r="G37" s="927"/>
      <c r="H37" s="927"/>
      <c r="I37" s="927"/>
      <c r="J37" s="927"/>
    </row>
    <row r="38" spans="1:11" s="18" customFormat="1" ht="14.25" customHeight="1">
      <c r="C38" s="600" t="s">
        <v>11</v>
      </c>
      <c r="E38" s="927" t="s">
        <v>12</v>
      </c>
      <c r="F38" s="927"/>
      <c r="G38" s="927"/>
      <c r="H38" s="927"/>
      <c r="I38" s="927"/>
      <c r="J38" s="927"/>
    </row>
    <row r="39" spans="1:11" s="18" customFormat="1" ht="14.25" customHeight="1">
      <c r="C39" s="600" t="s">
        <v>13</v>
      </c>
      <c r="E39" s="927" t="s">
        <v>13</v>
      </c>
      <c r="F39" s="927"/>
      <c r="G39" s="927"/>
      <c r="H39" s="927"/>
      <c r="I39" s="927"/>
      <c r="J39" s="927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5"/>
  <sheetViews>
    <sheetView showZeros="0" topLeftCell="A3" workbookViewId="0">
      <pane ySplit="3" topLeftCell="A6" activePane="bottomLeft" state="frozen"/>
      <selection activeCell="A3" sqref="A3"/>
      <selection pane="bottomLeft" activeCell="C22" sqref="C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102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965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973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>IF(B8&lt;&gt;"",ROW()-3,"")</f>
        <v/>
      </c>
      <c r="B8" s="44"/>
      <c r="C8" s="8"/>
      <c r="D8" s="8"/>
      <c r="E8" s="478"/>
      <c r="F8" s="478"/>
      <c r="G8" s="479"/>
      <c r="H8" s="479"/>
      <c r="I8" s="10" t="str">
        <f>IF(ISNA(VLOOKUP(B8,'[5]331'!$B$4:$B$15,1,0)),"","x")</f>
        <v/>
      </c>
    </row>
    <row r="9" spans="1:9" s="14" customFormat="1" ht="14.25" customHeight="1">
      <c r="A9" s="11"/>
      <c r="B9" s="12" t="s">
        <v>39</v>
      </c>
      <c r="C9" s="13">
        <f t="shared" ref="C9:H9" si="3">SUM(C6:C8)</f>
        <v>0</v>
      </c>
      <c r="D9" s="13">
        <f t="shared" si="3"/>
        <v>0</v>
      </c>
      <c r="E9" s="13">
        <f t="shared" si="3"/>
        <v>0</v>
      </c>
      <c r="F9" s="13">
        <f t="shared" si="3"/>
        <v>0</v>
      </c>
      <c r="G9" s="13">
        <f t="shared" si="3"/>
        <v>0</v>
      </c>
      <c r="H9" s="13">
        <f t="shared" si="3"/>
        <v>0</v>
      </c>
    </row>
    <row r="10" spans="1:9">
      <c r="E10" s="15">
        <f>CDPS!E35</f>
        <v>0</v>
      </c>
      <c r="F10" s="15">
        <f>CDPS!F35</f>
        <v>0</v>
      </c>
    </row>
    <row r="11" spans="1:9">
      <c r="E11" s="15">
        <f>E9-E10</f>
        <v>0</v>
      </c>
      <c r="F11" s="15">
        <f>F9-F10</f>
        <v>0</v>
      </c>
    </row>
    <row r="13" spans="1:9">
      <c r="E13" s="15"/>
      <c r="F13" s="962" t="s">
        <v>912</v>
      </c>
      <c r="G13" s="962"/>
      <c r="H13" s="962"/>
    </row>
    <row r="14" spans="1:9">
      <c r="F14" s="962" t="s">
        <v>109</v>
      </c>
      <c r="G14" s="962"/>
      <c r="H14" s="962"/>
    </row>
    <row r="15" spans="1:9">
      <c r="E15" s="182"/>
      <c r="F15" s="962" t="s">
        <v>136</v>
      </c>
      <c r="G15" s="962"/>
      <c r="H15" s="962"/>
    </row>
  </sheetData>
  <mergeCells count="9">
    <mergeCell ref="F13:H13"/>
    <mergeCell ref="F14:H14"/>
    <mergeCell ref="F15:H1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2" t="s">
        <v>46</v>
      </c>
      <c r="I1" s="972"/>
      <c r="J1" s="972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</row>
    <row r="3" spans="1:10" s="3" customFormat="1" ht="14.25" customHeight="1">
      <c r="A3" s="4"/>
      <c r="B3" s="16"/>
      <c r="C3" s="16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5" t="s">
        <v>965</v>
      </c>
      <c r="F7" s="975"/>
      <c r="G7" s="975"/>
      <c r="H7" s="97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7" t="s">
        <v>1</v>
      </c>
      <c r="C10" s="977"/>
      <c r="D10" s="939" t="s">
        <v>0</v>
      </c>
      <c r="E10" s="939" t="s">
        <v>14</v>
      </c>
      <c r="F10" s="939" t="s">
        <v>30</v>
      </c>
      <c r="G10" s="970" t="s">
        <v>21</v>
      </c>
      <c r="H10" s="971"/>
      <c r="I10" s="970" t="s">
        <v>31</v>
      </c>
      <c r="J10" s="971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VLOOKUP($E$7,'331'!$B$6:$H$8,2,0)</f>
        <v>0</v>
      </c>
      <c r="J13" s="47">
        <f>VLOOKUP($E$7,'331'!$B$6:$H$8,3,0)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7" t="e">
        <f ca="1">"Ngày 31 tháng  12  năm  "&amp;YEAR($A$14)</f>
        <v>#VALUE!</v>
      </c>
      <c r="F56" s="927"/>
      <c r="G56" s="927"/>
      <c r="H56" s="927"/>
      <c r="I56" s="927"/>
      <c r="J56" s="927"/>
    </row>
    <row r="57" spans="1:11" s="18" customFormat="1" ht="14.25" customHeight="1">
      <c r="C57" s="207" t="s">
        <v>11</v>
      </c>
      <c r="E57" s="927" t="s">
        <v>12</v>
      </c>
      <c r="F57" s="927"/>
      <c r="G57" s="927"/>
      <c r="H57" s="927"/>
      <c r="I57" s="927"/>
      <c r="J57" s="927"/>
    </row>
    <row r="58" spans="1:11" s="18" customFormat="1" ht="14.25" customHeight="1">
      <c r="C58" s="207" t="s">
        <v>13</v>
      </c>
      <c r="E58" s="927" t="s">
        <v>13</v>
      </c>
      <c r="F58" s="927"/>
      <c r="G58" s="927"/>
      <c r="H58" s="927"/>
      <c r="I58" s="927"/>
      <c r="J58" s="92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79" t="s">
        <v>182</v>
      </c>
      <c r="K2" s="979"/>
      <c r="L2" s="979"/>
      <c r="M2" s="979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8"/>
      <c r="L3" s="978"/>
      <c r="M3" s="978"/>
      <c r="N3" s="263"/>
    </row>
    <row r="4" spans="1:14">
      <c r="F4" s="263"/>
      <c r="G4" s="263"/>
      <c r="H4" s="263"/>
      <c r="I4" s="263"/>
      <c r="J4" s="978"/>
      <c r="K4" s="978"/>
      <c r="L4" s="978"/>
      <c r="M4" s="978"/>
      <c r="N4" s="263"/>
    </row>
    <row r="5" spans="1:14" s="264" customFormat="1" ht="23.25" customHeight="1">
      <c r="A5" s="988" t="s">
        <v>183</v>
      </c>
      <c r="B5" s="988"/>
      <c r="C5" s="988"/>
      <c r="D5" s="988"/>
      <c r="E5" s="988"/>
      <c r="F5" s="988"/>
      <c r="G5" s="988"/>
      <c r="H5" s="988"/>
      <c r="I5" s="988"/>
      <c r="J5" s="988"/>
      <c r="K5" s="988"/>
      <c r="L5" s="988"/>
      <c r="M5" s="988"/>
      <c r="N5" s="988"/>
    </row>
    <row r="6" spans="1:14">
      <c r="A6" s="979" t="s">
        <v>913</v>
      </c>
      <c r="B6" s="979" t="s">
        <v>184</v>
      </c>
      <c r="C6" s="979"/>
      <c r="D6" s="979"/>
      <c r="E6" s="979"/>
      <c r="F6" s="979"/>
      <c r="G6" s="979"/>
      <c r="H6" s="979"/>
      <c r="I6" s="979"/>
      <c r="J6" s="979"/>
      <c r="K6" s="979"/>
      <c r="L6" s="979"/>
      <c r="M6" s="979"/>
      <c r="N6" s="979"/>
    </row>
    <row r="7" spans="1:14">
      <c r="C7" s="989"/>
      <c r="D7" s="989"/>
      <c r="E7" s="989"/>
      <c r="F7" s="989"/>
      <c r="G7" s="989"/>
      <c r="H7" s="989"/>
      <c r="I7" s="989"/>
      <c r="J7" s="989"/>
      <c r="K7" s="989"/>
      <c r="L7" s="989"/>
      <c r="M7" s="989"/>
      <c r="N7" s="989"/>
    </row>
    <row r="8" spans="1:14" ht="15.75" customHeight="1">
      <c r="A8" s="982" t="s">
        <v>20</v>
      </c>
      <c r="B8" s="990" t="s">
        <v>1</v>
      </c>
      <c r="C8" s="991"/>
      <c r="D8" s="982" t="s">
        <v>0</v>
      </c>
      <c r="E8" s="982" t="s">
        <v>14</v>
      </c>
      <c r="F8" s="981" t="s">
        <v>21</v>
      </c>
      <c r="G8" s="981"/>
      <c r="H8" s="981"/>
      <c r="I8" s="981"/>
      <c r="J8" s="981"/>
      <c r="K8" s="981"/>
      <c r="L8" s="981" t="s">
        <v>31</v>
      </c>
      <c r="M8" s="981"/>
      <c r="N8" s="981"/>
    </row>
    <row r="9" spans="1:14" ht="15.75" customHeight="1">
      <c r="A9" s="982"/>
      <c r="B9" s="992"/>
      <c r="C9" s="993"/>
      <c r="D9" s="982"/>
      <c r="E9" s="982"/>
      <c r="F9" s="981" t="s">
        <v>185</v>
      </c>
      <c r="G9" s="981"/>
      <c r="H9" s="981"/>
      <c r="I9" s="981" t="s">
        <v>186</v>
      </c>
      <c r="J9" s="981"/>
      <c r="K9" s="981"/>
      <c r="L9" s="982" t="s">
        <v>187</v>
      </c>
      <c r="M9" s="982" t="s">
        <v>188</v>
      </c>
      <c r="N9" s="982" t="s">
        <v>189</v>
      </c>
    </row>
    <row r="10" spans="1:14" ht="15.75" customHeight="1">
      <c r="A10" s="982"/>
      <c r="B10" s="984" t="s">
        <v>15</v>
      </c>
      <c r="C10" s="984" t="s">
        <v>32</v>
      </c>
      <c r="D10" s="982"/>
      <c r="E10" s="982"/>
      <c r="F10" s="986" t="s">
        <v>187</v>
      </c>
      <c r="G10" s="986" t="s">
        <v>188</v>
      </c>
      <c r="H10" s="986" t="s">
        <v>189</v>
      </c>
      <c r="I10" s="986" t="s">
        <v>187</v>
      </c>
      <c r="J10" s="986" t="s">
        <v>188</v>
      </c>
      <c r="K10" s="986" t="s">
        <v>189</v>
      </c>
      <c r="L10" s="983"/>
      <c r="M10" s="983"/>
      <c r="N10" s="983"/>
    </row>
    <row r="11" spans="1:14">
      <c r="A11" s="982"/>
      <c r="B11" s="985"/>
      <c r="C11" s="985"/>
      <c r="D11" s="982"/>
      <c r="E11" s="982"/>
      <c r="F11" s="987"/>
      <c r="G11" s="987"/>
      <c r="H11" s="987"/>
      <c r="I11" s="987"/>
      <c r="J11" s="987"/>
      <c r="K11" s="987"/>
      <c r="L11" s="983"/>
      <c r="M11" s="983"/>
      <c r="N11" s="983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0" t="str">
        <f>"Ngày 31 tháng  12  năm  "&amp;YEAR($A$14)</f>
        <v>Ngày 31 tháng  12  năm  2011</v>
      </c>
      <c r="F23" s="980"/>
      <c r="G23" s="980"/>
      <c r="H23" s="980"/>
      <c r="I23" s="980"/>
      <c r="J23" s="980"/>
      <c r="K23" s="980"/>
      <c r="L23" s="980"/>
      <c r="M23" s="980"/>
      <c r="N23" s="980"/>
    </row>
    <row r="24" spans="1:14">
      <c r="A24" s="980" t="s">
        <v>11</v>
      </c>
      <c r="B24" s="980"/>
      <c r="C24" s="980"/>
      <c r="D24" s="980"/>
      <c r="E24" s="980" t="s">
        <v>12</v>
      </c>
      <c r="F24" s="980"/>
      <c r="G24" s="980"/>
      <c r="H24" s="980"/>
      <c r="I24" s="980"/>
      <c r="J24" s="980"/>
      <c r="K24" s="980"/>
      <c r="L24" s="980"/>
      <c r="M24" s="980"/>
      <c r="N24" s="980"/>
    </row>
    <row r="25" spans="1:14">
      <c r="A25" s="980" t="s">
        <v>13</v>
      </c>
      <c r="B25" s="980"/>
      <c r="C25" s="980"/>
      <c r="D25" s="980"/>
      <c r="E25" s="980" t="s">
        <v>13</v>
      </c>
      <c r="F25" s="980"/>
      <c r="G25" s="980"/>
      <c r="H25" s="980"/>
      <c r="I25" s="980"/>
      <c r="J25" s="980"/>
      <c r="K25" s="980"/>
      <c r="L25" s="980"/>
      <c r="M25" s="980"/>
      <c r="N25" s="98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5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2" t="s">
        <v>191</v>
      </c>
      <c r="I1" s="972"/>
      <c r="J1" s="972"/>
      <c r="K1" s="972"/>
      <c r="L1" s="972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  <c r="K2" s="973"/>
      <c r="L2" s="973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3"/>
      <c r="I3" s="973"/>
      <c r="J3" s="973"/>
      <c r="K3" s="973"/>
      <c r="L3" s="973"/>
      <c r="M3" s="738"/>
      <c r="N3" s="732"/>
    </row>
    <row r="4" spans="1:14" s="282" customFormat="1" ht="27.75" customHeight="1">
      <c r="B4" s="995" t="s">
        <v>192</v>
      </c>
      <c r="C4" s="995"/>
      <c r="D4" s="995"/>
      <c r="E4" s="995"/>
      <c r="F4" s="995"/>
      <c r="G4" s="995"/>
      <c r="H4" s="995"/>
      <c r="I4" s="995"/>
      <c r="J4" s="995"/>
      <c r="K4" s="995"/>
      <c r="L4" s="995"/>
      <c r="N4" s="733"/>
    </row>
    <row r="5" spans="1:14" s="282" customFormat="1" ht="15" customHeight="1">
      <c r="B5" s="994" t="s">
        <v>193</v>
      </c>
      <c r="C5" s="994"/>
      <c r="D5" s="994"/>
      <c r="E5" s="994"/>
      <c r="F5" s="994"/>
      <c r="G5" s="994"/>
      <c r="H5" s="994"/>
      <c r="I5" s="994"/>
      <c r="J5" s="994"/>
      <c r="K5" s="994"/>
      <c r="L5" s="994"/>
      <c r="N5" s="733"/>
    </row>
    <row r="6" spans="1:14" s="282" customFormat="1" ht="12.75" hidden="1" customHeight="1">
      <c r="B6" s="994" t="s">
        <v>194</v>
      </c>
      <c r="C6" s="994"/>
      <c r="D6" s="994"/>
      <c r="E6" s="994"/>
      <c r="F6" s="994"/>
      <c r="G6" s="994"/>
      <c r="H6" s="994"/>
      <c r="I6" s="994"/>
      <c r="J6" s="994"/>
      <c r="K6" s="994"/>
      <c r="L6" s="994"/>
      <c r="N6" s="733"/>
    </row>
    <row r="7" spans="1:14" s="283" customFormat="1" ht="24" hidden="1" customHeight="1">
      <c r="C7" s="1002" t="s">
        <v>195</v>
      </c>
      <c r="D7" s="1002"/>
      <c r="E7" s="1002"/>
      <c r="F7" s="1002"/>
      <c r="G7" s="1002"/>
      <c r="H7" s="1002"/>
      <c r="I7" s="1002"/>
      <c r="J7" s="1002"/>
      <c r="K7" s="1002"/>
      <c r="L7" s="1002"/>
      <c r="N7" s="734"/>
    </row>
    <row r="8" spans="1:14" ht="20.25" customHeight="1">
      <c r="B8" s="996" t="s">
        <v>35</v>
      </c>
      <c r="C8" s="997" t="s">
        <v>196</v>
      </c>
      <c r="D8" s="998" t="s">
        <v>197</v>
      </c>
      <c r="E8" s="1000" t="s">
        <v>139</v>
      </c>
      <c r="F8" s="1000"/>
      <c r="G8" s="1000"/>
      <c r="H8" s="1000"/>
      <c r="I8" s="1000"/>
      <c r="J8" s="1000"/>
      <c r="K8" s="1000"/>
      <c r="L8" s="1000"/>
    </row>
    <row r="9" spans="1:14" ht="20.25" customHeight="1">
      <c r="B9" s="996"/>
      <c r="C9" s="997"/>
      <c r="D9" s="999"/>
      <c r="E9" s="1000" t="s">
        <v>198</v>
      </c>
      <c r="F9" s="1000"/>
      <c r="G9" s="1001" t="s">
        <v>199</v>
      </c>
      <c r="H9" s="1001"/>
      <c r="I9" s="1001" t="s">
        <v>200</v>
      </c>
      <c r="J9" s="1001"/>
      <c r="K9" s="1001" t="s">
        <v>201</v>
      </c>
      <c r="L9" s="1001"/>
    </row>
    <row r="10" spans="1:14" ht="20.25" hidden="1" customHeight="1">
      <c r="B10" s="996"/>
      <c r="C10" s="997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974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987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975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968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980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983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970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967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966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969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981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985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976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971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979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972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984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978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986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977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982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0</v>
      </c>
      <c r="H103" s="477">
        <f>CDPS!E25</f>
        <v>0</v>
      </c>
      <c r="I103" s="477">
        <f>J102-J103</f>
        <v>0</v>
      </c>
      <c r="J103" s="477">
        <f>CDPS!F25</f>
        <v>0</v>
      </c>
      <c r="K103" s="477">
        <f>L102-L103</f>
        <v>0</v>
      </c>
      <c r="L103" s="477">
        <f>CDPS!G25</f>
        <v>0</v>
      </c>
      <c r="M103" s="289"/>
    </row>
    <row r="104" spans="1:13" ht="18.75" customHeight="1"/>
    <row r="105" spans="1:13" ht="19.5" customHeight="1"/>
    <row r="106" spans="1:13" ht="19.5" customHeight="1">
      <c r="C106" s="962"/>
      <c r="D106" s="962"/>
      <c r="E106" s="962"/>
      <c r="F106" s="860"/>
      <c r="G106" s="860"/>
      <c r="H106" s="860"/>
      <c r="I106" s="860"/>
      <c r="J106" s="962" t="s">
        <v>912</v>
      </c>
      <c r="K106" s="962"/>
      <c r="L106" s="962"/>
    </row>
    <row r="107" spans="1:13" ht="19.5" customHeight="1">
      <c r="C107" s="861"/>
      <c r="D107" s="861"/>
      <c r="E107" s="861"/>
      <c r="F107" s="962"/>
      <c r="G107" s="962"/>
      <c r="H107" s="962"/>
      <c r="I107" s="860"/>
      <c r="J107" s="962" t="s">
        <v>109</v>
      </c>
      <c r="K107" s="962"/>
      <c r="L107" s="962"/>
    </row>
    <row r="108" spans="1:13" ht="19.5" customHeight="1">
      <c r="C108" s="861"/>
      <c r="D108" s="861"/>
      <c r="E108" s="861"/>
      <c r="F108" s="962"/>
      <c r="G108" s="962"/>
      <c r="H108" s="962"/>
      <c r="I108" s="284"/>
      <c r="J108" s="962" t="s">
        <v>136</v>
      </c>
      <c r="K108" s="962"/>
      <c r="L108" s="962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C7:L7"/>
    <mergeCell ref="F108:H108"/>
    <mergeCell ref="J108:L108"/>
    <mergeCell ref="C106:E106"/>
    <mergeCell ref="J106:L106"/>
    <mergeCell ref="F107:H107"/>
    <mergeCell ref="J107:L10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3" t="str">
        <f>TH!A2</f>
        <v>Địa chỉ: Thửa đất số 144, tờ bản đồ số 12TĐH.1, tổ 1, khu phố Đông Tác, Phường Tân Đông Hiệp, Thị Xã Dĩ An, Tỉnh Bình Dương, Việt Nam</v>
      </c>
      <c r="B3" s="1003"/>
      <c r="C3" s="1003"/>
      <c r="D3" s="1003"/>
      <c r="E3" s="1003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3"/>
      <c r="B4" s="1003"/>
      <c r="C4" s="1003"/>
      <c r="D4" s="1003"/>
      <c r="E4" s="1003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4" t="s">
        <v>35</v>
      </c>
      <c r="B14" s="1004" t="s">
        <v>204</v>
      </c>
      <c r="C14" s="1004" t="s">
        <v>205</v>
      </c>
      <c r="D14" s="1004" t="s">
        <v>197</v>
      </c>
      <c r="E14" s="1006" t="s">
        <v>206</v>
      </c>
      <c r="F14" s="1006"/>
      <c r="G14" s="1004" t="s">
        <v>207</v>
      </c>
      <c r="H14" s="1004" t="s">
        <v>208</v>
      </c>
    </row>
    <row r="15" spans="1:17" ht="12.75" customHeight="1">
      <c r="A15" s="1005"/>
      <c r="B15" s="1005"/>
      <c r="C15" s="1005"/>
      <c r="D15" s="1005"/>
      <c r="E15" s="677" t="s">
        <v>209</v>
      </c>
      <c r="F15" s="677" t="str">
        <f>IF(LEFT($D$7,1)="N","Thực nhập","Thực xuất")</f>
        <v>Thực xuất</v>
      </c>
      <c r="G15" s="1005"/>
      <c r="H15" s="1005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6" t="s">
        <v>210</v>
      </c>
      <c r="B27" s="1006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4" t="s">
        <v>214</v>
      </c>
      <c r="K2" s="1014"/>
      <c r="L2" s="1014"/>
      <c r="M2" s="1014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15"/>
      <c r="L3" s="1015"/>
      <c r="M3" s="1015"/>
      <c r="N3" s="320"/>
    </row>
    <row r="4" spans="1:17" s="259" customFormat="1" ht="16.5" customHeight="1">
      <c r="B4" s="314"/>
      <c r="C4" s="314"/>
      <c r="D4" s="314"/>
      <c r="E4" s="319"/>
      <c r="F4" s="314"/>
      <c r="J4" s="1015"/>
      <c r="K4" s="1015"/>
      <c r="L4" s="1015"/>
      <c r="M4" s="1015"/>
      <c r="N4" s="320"/>
    </row>
    <row r="5" spans="1:17" ht="18.75" customHeight="1">
      <c r="B5" s="1016" t="s">
        <v>215</v>
      </c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321"/>
    </row>
    <row r="6" spans="1:17" s="322" customFormat="1" ht="12.75">
      <c r="B6" s="1017" t="s">
        <v>216</v>
      </c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8" t="s">
        <v>987</v>
      </c>
      <c r="K8" s="1018"/>
      <c r="L8" s="1018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8" t="s">
        <v>35</v>
      </c>
      <c r="B10" s="1009" t="s">
        <v>1</v>
      </c>
      <c r="C10" s="1009"/>
      <c r="D10" s="1010" t="s">
        <v>0</v>
      </c>
      <c r="E10" s="1010" t="s">
        <v>219</v>
      </c>
      <c r="F10" s="1010" t="s">
        <v>207</v>
      </c>
      <c r="G10" s="1012" t="s">
        <v>220</v>
      </c>
      <c r="H10" s="1013"/>
      <c r="I10" s="1012" t="s">
        <v>221</v>
      </c>
      <c r="J10" s="1013"/>
      <c r="K10" s="1012" t="s">
        <v>222</v>
      </c>
      <c r="L10" s="1013"/>
      <c r="M10" s="1010" t="s">
        <v>127</v>
      </c>
      <c r="N10" s="331"/>
      <c r="O10" s="332" t="s">
        <v>213</v>
      </c>
    </row>
    <row r="11" spans="1:17" ht="31.5" customHeight="1">
      <c r="A11" s="1008"/>
      <c r="B11" s="333" t="s">
        <v>15</v>
      </c>
      <c r="C11" s="333" t="s">
        <v>32</v>
      </c>
      <c r="D11" s="1010"/>
      <c r="E11" s="1010"/>
      <c r="F11" s="1010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0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1" t="e">
        <f ca="1">"Ngày 31 tháng  12  năm  "&amp;YEAR($A$14)</f>
        <v>#VALUE!</v>
      </c>
      <c r="K77" s="1011"/>
      <c r="L77" s="1011"/>
      <c r="M77" s="1011"/>
      <c r="N77" s="337"/>
    </row>
    <row r="78" spans="1:14">
      <c r="C78" s="324"/>
      <c r="D78" s="552" t="s">
        <v>11</v>
      </c>
      <c r="E78" s="1011" t="s">
        <v>12</v>
      </c>
      <c r="F78" s="1011"/>
      <c r="G78" s="1011"/>
      <c r="H78" s="1011"/>
      <c r="I78" s="1011"/>
      <c r="J78" s="1011" t="s">
        <v>109</v>
      </c>
      <c r="K78" s="1011"/>
      <c r="L78" s="1011"/>
      <c r="M78" s="1011"/>
      <c r="N78" s="337"/>
    </row>
    <row r="79" spans="1:14">
      <c r="C79" s="324"/>
      <c r="D79" s="552" t="s">
        <v>13</v>
      </c>
      <c r="E79" s="1011" t="s">
        <v>13</v>
      </c>
      <c r="F79" s="1011"/>
      <c r="G79" s="1011"/>
      <c r="H79" s="1011" t="s">
        <v>136</v>
      </c>
      <c r="I79" s="1011"/>
      <c r="J79" s="1011" t="s">
        <v>136</v>
      </c>
      <c r="K79" s="1011"/>
      <c r="L79" s="1011"/>
      <c r="M79" s="1011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07" t="s">
        <v>103</v>
      </c>
      <c r="K88" s="1007"/>
      <c r="L88" s="1007"/>
      <c r="M88" s="1007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0" t="s">
        <v>228</v>
      </c>
      <c r="G1" s="1020"/>
      <c r="H1" s="1020"/>
      <c r="I1" s="1020"/>
      <c r="J1" s="1020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19"/>
      <c r="H2" s="1019"/>
      <c r="I2" s="1019"/>
      <c r="J2" s="1019"/>
      <c r="K2" s="367"/>
    </row>
    <row r="3" spans="1:12" ht="15">
      <c r="A3" s="369"/>
      <c r="B3" s="369"/>
      <c r="C3" s="369"/>
      <c r="D3" s="369"/>
      <c r="E3" s="370"/>
      <c r="F3" s="1019"/>
      <c r="G3" s="1019"/>
      <c r="H3" s="1019"/>
      <c r="I3" s="1019"/>
      <c r="J3" s="1019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974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21" t="s">
        <v>233</v>
      </c>
      <c r="B9" s="1022"/>
      <c r="C9" s="1022"/>
      <c r="D9" s="1022"/>
      <c r="E9" s="377"/>
      <c r="F9" s="371"/>
      <c r="G9" s="378"/>
      <c r="H9" s="378"/>
      <c r="I9" s="378"/>
      <c r="J9" s="379"/>
      <c r="K9" s="379"/>
    </row>
    <row r="10" spans="1:12" ht="19.5" customHeight="1">
      <c r="A10" s="1023" t="s">
        <v>234</v>
      </c>
      <c r="B10" s="1024" t="s">
        <v>235</v>
      </c>
      <c r="C10" s="1026" t="s">
        <v>15</v>
      </c>
      <c r="D10" s="1027"/>
      <c r="E10" s="1028" t="s">
        <v>0</v>
      </c>
      <c r="F10" s="1037" t="s">
        <v>236</v>
      </c>
      <c r="G10" s="1031" t="s">
        <v>206</v>
      </c>
      <c r="H10" s="1031"/>
      <c r="I10" s="1027"/>
      <c r="J10" s="1032" t="s">
        <v>237</v>
      </c>
      <c r="K10" s="380"/>
      <c r="L10" s="381" t="s">
        <v>213</v>
      </c>
    </row>
    <row r="11" spans="1:12" ht="19.5" customHeight="1">
      <c r="A11" s="1023"/>
      <c r="B11" s="1025"/>
      <c r="C11" s="382" t="s">
        <v>220</v>
      </c>
      <c r="D11" s="382" t="s">
        <v>221</v>
      </c>
      <c r="E11" s="1029"/>
      <c r="F11" s="1038"/>
      <c r="G11" s="383" t="s">
        <v>220</v>
      </c>
      <c r="H11" s="383" t="s">
        <v>221</v>
      </c>
      <c r="I11" s="383" t="s">
        <v>222</v>
      </c>
      <c r="J11" s="1033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5"/>
      <c r="C35" s="1035"/>
      <c r="D35" s="1035"/>
      <c r="E35" s="1035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36" t="s">
        <v>12</v>
      </c>
      <c r="F37" s="1036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30" t="s">
        <v>13</v>
      </c>
      <c r="F38" s="1030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0" t="s">
        <v>254</v>
      </c>
      <c r="H1" s="1040"/>
      <c r="I1" s="1040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41"/>
      <c r="I2" s="1041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1"/>
      <c r="H3" s="1041"/>
      <c r="I3" s="1041"/>
      <c r="J3" s="451"/>
    </row>
    <row r="4" spans="1:11" s="569" customFormat="1" ht="17.25" customHeight="1">
      <c r="A4" s="1042" t="s">
        <v>255</v>
      </c>
      <c r="B4" s="1042"/>
      <c r="C4" s="1042"/>
      <c r="D4" s="1042"/>
      <c r="E4" s="1042"/>
      <c r="F4" s="1042"/>
      <c r="G4" s="1042"/>
      <c r="H4" s="1042"/>
      <c r="I4" s="1042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3" t="s">
        <v>256</v>
      </c>
      <c r="D6" s="1043"/>
      <c r="E6" s="1044"/>
      <c r="F6" s="1044"/>
      <c r="G6" s="1044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5" t="s">
        <v>257</v>
      </c>
      <c r="B8" s="1046" t="s">
        <v>258</v>
      </c>
      <c r="C8" s="1046" t="s">
        <v>259</v>
      </c>
      <c r="D8" s="1046"/>
      <c r="E8" s="1046"/>
      <c r="F8" s="1046"/>
      <c r="G8" s="1046"/>
      <c r="H8" s="1046"/>
      <c r="I8" s="1046"/>
      <c r="J8" s="454"/>
    </row>
    <row r="9" spans="1:11" s="458" customFormat="1" ht="35.25" customHeight="1">
      <c r="A9" s="1045"/>
      <c r="B9" s="1046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9"/>
      <c r="G16" s="1039"/>
      <c r="H16" s="1039"/>
      <c r="I16" s="1039"/>
      <c r="J16" s="571"/>
    </row>
    <row r="17" spans="2:10" s="570" customFormat="1" ht="15">
      <c r="B17" s="461" t="s">
        <v>267</v>
      </c>
      <c r="C17" s="571"/>
      <c r="D17" s="571"/>
      <c r="E17" s="1039" t="s">
        <v>12</v>
      </c>
      <c r="F17" s="1039"/>
      <c r="G17" s="1039"/>
      <c r="H17" s="1039"/>
      <c r="I17" s="1039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57" t="s">
        <v>294</v>
      </c>
      <c r="M1" s="1057"/>
      <c r="N1" s="1057"/>
      <c r="O1" s="1057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5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56"/>
      <c r="N2" s="1056"/>
      <c r="O2" s="1056"/>
    </row>
    <row r="3" spans="1:18" ht="15" customHeight="1">
      <c r="L3" s="1056"/>
      <c r="M3" s="1056"/>
      <c r="N3" s="1056"/>
      <c r="O3" s="1056"/>
    </row>
    <row r="5" spans="1:18" s="493" customFormat="1" ht="24" customHeight="1">
      <c r="A5" s="1058" t="s">
        <v>295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555"/>
    </row>
    <row r="6" spans="1:18" s="493" customFormat="1" ht="21" customHeight="1">
      <c r="A6" s="1059" t="s">
        <v>548</v>
      </c>
      <c r="B6" s="1059"/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1059"/>
      <c r="O6" s="1059"/>
      <c r="P6" s="555"/>
    </row>
    <row r="7" spans="1:18" s="493" customFormat="1" ht="21" customHeight="1">
      <c r="A7" s="1060" t="s">
        <v>337</v>
      </c>
      <c r="B7" s="1060"/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  <c r="O7" s="1060"/>
      <c r="P7" s="555"/>
    </row>
    <row r="8" spans="1:18">
      <c r="D8" s="489"/>
    </row>
    <row r="9" spans="1:18" s="494" customFormat="1" ht="24" customHeight="1">
      <c r="A9" s="1047" t="s">
        <v>234</v>
      </c>
      <c r="B9" s="1050" t="s">
        <v>296</v>
      </c>
      <c r="C9" s="1051"/>
      <c r="D9" s="1051"/>
      <c r="E9" s="1051"/>
      <c r="F9" s="1051"/>
      <c r="G9" s="1051"/>
      <c r="H9" s="1052"/>
      <c r="I9" s="1050" t="s">
        <v>297</v>
      </c>
      <c r="J9" s="1051"/>
      <c r="K9" s="1051"/>
      <c r="L9" s="1052"/>
      <c r="M9" s="1053" t="s">
        <v>298</v>
      </c>
      <c r="N9" s="1053"/>
      <c r="O9" s="1053"/>
      <c r="P9" s="556"/>
    </row>
    <row r="10" spans="1:18" s="494" customFormat="1" ht="24" customHeight="1">
      <c r="A10" s="1048"/>
      <c r="B10" s="1050" t="s">
        <v>299</v>
      </c>
      <c r="C10" s="1052"/>
      <c r="D10" s="1047" t="s">
        <v>300</v>
      </c>
      <c r="E10" s="1047" t="s">
        <v>301</v>
      </c>
      <c r="F10" s="1047" t="s">
        <v>302</v>
      </c>
      <c r="G10" s="1047" t="s">
        <v>303</v>
      </c>
      <c r="H10" s="1047" t="s">
        <v>304</v>
      </c>
      <c r="I10" s="1050" t="s">
        <v>305</v>
      </c>
      <c r="J10" s="1052"/>
      <c r="K10" s="1054" t="s">
        <v>306</v>
      </c>
      <c r="L10" s="1047" t="s">
        <v>307</v>
      </c>
      <c r="M10" s="1053" t="s">
        <v>299</v>
      </c>
      <c r="N10" s="1053"/>
      <c r="O10" s="1053" t="s">
        <v>308</v>
      </c>
      <c r="P10" s="556"/>
    </row>
    <row r="11" spans="1:18" s="494" customFormat="1" ht="55.5" customHeight="1">
      <c r="A11" s="1049"/>
      <c r="B11" s="495" t="s">
        <v>309</v>
      </c>
      <c r="C11" s="495" t="s">
        <v>235</v>
      </c>
      <c r="D11" s="1049"/>
      <c r="E11" s="1049"/>
      <c r="F11" s="1049"/>
      <c r="G11" s="1049"/>
      <c r="H11" s="1049"/>
      <c r="I11" s="495" t="s">
        <v>310</v>
      </c>
      <c r="J11" s="495" t="s">
        <v>311</v>
      </c>
      <c r="K11" s="1055"/>
      <c r="L11" s="1049"/>
      <c r="M11" s="495" t="s">
        <v>15</v>
      </c>
      <c r="N11" s="495" t="s">
        <v>235</v>
      </c>
      <c r="O11" s="1053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57" t="s">
        <v>320</v>
      </c>
      <c r="G2" s="1057"/>
      <c r="H2" s="1057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56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56"/>
      <c r="H3" s="1056"/>
    </row>
    <row r="4" spans="1:11">
      <c r="A4" s="489"/>
      <c r="B4" s="489"/>
      <c r="C4" s="492"/>
      <c r="D4" s="492"/>
      <c r="E4" s="492"/>
      <c r="F4" s="1056"/>
      <c r="G4" s="1056"/>
      <c r="H4" s="1056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62" t="s">
        <v>321</v>
      </c>
      <c r="B6" s="1062"/>
      <c r="C6" s="1062"/>
      <c r="D6" s="1062"/>
      <c r="E6" s="1062"/>
      <c r="F6" s="1062"/>
      <c r="G6" s="1062"/>
      <c r="H6" s="1062"/>
    </row>
    <row r="7" spans="1:11" ht="17.25" customHeight="1" thickBot="1">
      <c r="A7" s="1061" t="str">
        <f ca="1" xml:space="preserve"> IF(ROWS($1:1)&gt;COUNT(Dong3),"","Số: "&amp;OFFSET('SO-TS'!$G$1,SMALL(Dong3,ROWS($1:1)),))</f>
        <v>Số: SX01/11</v>
      </c>
      <c r="B7" s="1061"/>
      <c r="C7" s="1061"/>
      <c r="D7" s="1061"/>
      <c r="E7" s="1061"/>
      <c r="F7" s="1061"/>
      <c r="G7" s="1061"/>
      <c r="H7" s="1061"/>
      <c r="J7" s="548" t="s">
        <v>338</v>
      </c>
      <c r="K7" s="549" t="s">
        <v>344</v>
      </c>
    </row>
    <row r="8" spans="1:11" ht="17.25" customHeight="1">
      <c r="A8" s="106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3"/>
      <c r="C8" s="1063"/>
      <c r="D8" s="1063"/>
      <c r="E8" s="1063"/>
      <c r="F8" s="1063"/>
      <c r="G8" s="1063"/>
      <c r="H8" s="1063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6" t="s">
        <v>125</v>
      </c>
      <c r="B17" s="1067"/>
      <c r="C17" s="1070" t="s">
        <v>323</v>
      </c>
      <c r="D17" s="1071"/>
      <c r="E17" s="1072"/>
      <c r="F17" s="1073" t="s">
        <v>324</v>
      </c>
      <c r="G17" s="1074"/>
      <c r="H17" s="1075"/>
    </row>
    <row r="18" spans="1:8" s="544" customFormat="1" ht="28.5" customHeight="1">
      <c r="A18" s="1068"/>
      <c r="B18" s="1069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6" t="s">
        <v>2</v>
      </c>
      <c r="B19" s="1077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8" t="s">
        <v>331</v>
      </c>
      <c r="B25" s="1078"/>
      <c r="C25" s="1078"/>
      <c r="D25" s="1078"/>
      <c r="E25" s="1078"/>
      <c r="F25" s="1078"/>
      <c r="G25" s="1078"/>
      <c r="H25" s="1078"/>
    </row>
    <row r="26" spans="1:8" ht="27" customHeight="1">
      <c r="A26" s="502" t="s">
        <v>35</v>
      </c>
      <c r="B26" s="1050" t="s">
        <v>332</v>
      </c>
      <c r="C26" s="1052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9"/>
      <c r="C34" s="1079"/>
      <c r="D34" s="1079"/>
      <c r="E34" s="1079"/>
      <c r="F34" s="1079"/>
      <c r="G34" s="1079"/>
      <c r="H34" s="1079"/>
    </row>
    <row r="35" spans="1:8">
      <c r="A35" s="1079" t="str">
        <f ca="1" xml:space="preserve"> IF(ROWS($1:1)&gt;COUNT(Dong3),"","Lý do giảm:   "&amp;OFFSET('SO-TS'!$O$1,SMALL(Dong3,ROWS($1:1)),))</f>
        <v xml:space="preserve">Lý do giảm:   </v>
      </c>
      <c r="B35" s="1079"/>
      <c r="C35" s="1079"/>
      <c r="D35" s="1079"/>
      <c r="E35" s="1079"/>
      <c r="F35" s="1079"/>
      <c r="G35" s="1079"/>
      <c r="H35" s="1079"/>
    </row>
    <row r="36" spans="1:8">
      <c r="A36" s="512"/>
      <c r="B36" s="512"/>
      <c r="C36" s="507"/>
      <c r="D36" s="507"/>
      <c r="E36" s="1065" t="s">
        <v>512</v>
      </c>
      <c r="F36" s="1065"/>
      <c r="G36" s="1065"/>
      <c r="H36" s="1065"/>
    </row>
    <row r="37" spans="1:8">
      <c r="A37" s="1061" t="s">
        <v>335</v>
      </c>
      <c r="B37" s="1061"/>
      <c r="C37" s="1061" t="s">
        <v>12</v>
      </c>
      <c r="D37" s="1061"/>
      <c r="E37" s="1057" t="s">
        <v>109</v>
      </c>
      <c r="F37" s="1057"/>
      <c r="G37" s="1057"/>
      <c r="H37" s="1057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4" t="s">
        <v>151</v>
      </c>
      <c r="B45" s="1064"/>
      <c r="C45" s="507"/>
      <c r="D45" s="507"/>
      <c r="E45" s="1065" t="s">
        <v>103</v>
      </c>
      <c r="F45" s="1065"/>
      <c r="G45" s="1065"/>
      <c r="H45" s="106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4" t="s">
        <v>554</v>
      </c>
      <c r="K2" s="1084"/>
      <c r="L2" s="1084"/>
      <c r="M2" s="1084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87"/>
      <c r="L3" s="1087"/>
      <c r="M3" s="1087"/>
    </row>
    <row r="4" spans="1:16">
      <c r="J4" s="1087"/>
      <c r="K4" s="1087"/>
      <c r="L4" s="1087"/>
      <c r="M4" s="1087"/>
    </row>
    <row r="5" spans="1:16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1085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  <c r="M6" s="1086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  <c r="M10" s="1083"/>
    </row>
    <row r="11" spans="1:16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560</v>
      </c>
      <c r="G11" s="1081"/>
      <c r="H11" s="1081"/>
      <c r="I11" s="1081"/>
      <c r="J11" s="1081"/>
      <c r="K11" s="1081"/>
      <c r="L11" s="1081"/>
      <c r="M11" s="1081"/>
    </row>
    <row r="12" spans="1:16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  <c r="M12" s="1082"/>
    </row>
    <row r="13" spans="1:16" ht="31.5" customHeight="1" thickBot="1">
      <c r="A13" s="1080"/>
      <c r="B13" s="1082"/>
      <c r="C13" s="1082"/>
      <c r="D13" s="1080"/>
      <c r="E13" s="1080"/>
      <c r="F13" s="1082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39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9"/>
      <c r="L41" s="1039"/>
      <c r="M41" s="1039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9" t="s">
        <v>12</v>
      </c>
      <c r="K42" s="1039"/>
      <c r="L42" s="1039"/>
      <c r="M42" s="1039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4" t="s">
        <v>554</v>
      </c>
      <c r="H2" s="1084"/>
      <c r="I2" s="1084"/>
      <c r="J2" s="1084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7"/>
      <c r="I3" s="1087"/>
      <c r="J3" s="1087"/>
    </row>
    <row r="4" spans="1:13">
      <c r="G4" s="1087"/>
      <c r="H4" s="1087"/>
      <c r="I4" s="1087"/>
      <c r="J4" s="1087"/>
    </row>
    <row r="5" spans="1:13" ht="27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3"/>
      <c r="D10" s="1083"/>
      <c r="E10" s="1083"/>
      <c r="F10" s="1083"/>
      <c r="G10" s="1083"/>
      <c r="H10" s="1083"/>
      <c r="I10" s="1083"/>
      <c r="J10" s="1083"/>
    </row>
    <row r="11" spans="1:13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569</v>
      </c>
      <c r="G11" s="1081"/>
      <c r="H11" s="1081"/>
      <c r="I11" s="1081"/>
      <c r="J11" s="1081"/>
    </row>
    <row r="12" spans="1:13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</row>
    <row r="13" spans="1:13" ht="30.75" customHeight="1" thickBot="1">
      <c r="A13" s="1080"/>
      <c r="B13" s="1082"/>
      <c r="C13" s="1082"/>
      <c r="D13" s="1080"/>
      <c r="E13" s="1080"/>
      <c r="F13" s="1082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9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9" t="s">
        <v>12</v>
      </c>
      <c r="J29" s="1039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4" t="s">
        <v>554</v>
      </c>
      <c r="I2" s="1084"/>
      <c r="J2" s="1084"/>
      <c r="K2" s="1084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7"/>
      <c r="J3" s="1087"/>
      <c r="K3" s="1087"/>
      <c r="L3" s="698"/>
    </row>
    <row r="4" spans="1:15">
      <c r="H4" s="1087"/>
      <c r="I4" s="1087"/>
      <c r="J4" s="1087"/>
      <c r="K4" s="1087"/>
      <c r="L4" s="698"/>
    </row>
    <row r="5" spans="1:15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</row>
    <row r="11" spans="1:15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573</v>
      </c>
      <c r="G11" s="1081"/>
      <c r="H11" s="1081"/>
      <c r="I11" s="1081"/>
      <c r="J11" s="1081"/>
      <c r="K11" s="1081"/>
      <c r="L11" s="1081"/>
    </row>
    <row r="12" spans="1:15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</row>
    <row r="13" spans="1:15" ht="29.25" customHeight="1" thickBot="1">
      <c r="A13" s="1080"/>
      <c r="B13" s="1082"/>
      <c r="C13" s="1082"/>
      <c r="D13" s="1080"/>
      <c r="E13" s="1080"/>
      <c r="F13" s="1082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IF(ROWS($1:1)&gt;COUNT(Dong7),"",OFFSET(TH!C$1,SMALL(Dong7,ROWS($1:1)),))</f>
        <v/>
      </c>
      <c r="B16" s="706" t="str">
        <f ca="1">IF(ROWS($1:1)&gt;COUNT(Dong7),"",OFFSET(TH!D$1,SMALL(Dong7,ROWS($1:1)),))</f>
        <v/>
      </c>
      <c r="C16" s="706" t="str">
        <f ca="1">IF(ROWS($1:1)&gt;COUNT(Dong7),"",OFFSET(TH!E$1,SMALL(Dong7,ROWS($1:1)),))</f>
        <v/>
      </c>
      <c r="D16" s="707" t="str">
        <f ca="1">IF(ROWS($1:1)&gt;COUNT(Dong7),"",OFFSET(TH!F$1,SMALL(Dong7,ROWS($1:1)),))</f>
        <v/>
      </c>
      <c r="E16" s="706" t="str">
        <f ca="1">IF(ROWS($1:1)&gt;COUNT(Dong7),"",OFFSET(TH!M$1,SMALL(Dong7,ROWS($1:1)),))</f>
        <v/>
      </c>
      <c r="F16" s="708" t="str">
        <f ca="1">IF(ROWS($1:1)&gt;COUNT(Dong7),"",OFFSET(TH!K$1,SMALL(Dong7,ROWS($1:1)),))</f>
        <v/>
      </c>
      <c r="G16" s="708">
        <f t="shared" ref="G16:J30" ca="1" si="0">IF($E16=G$13,$F16,0)</f>
        <v>0</v>
      </c>
      <c r="H16" s="708">
        <f t="shared" ca="1" si="0"/>
        <v>0</v>
      </c>
      <c r="I16" s="708">
        <f t="shared" ca="1" si="0"/>
        <v>0</v>
      </c>
      <c r="J16" s="708">
        <f t="shared" ca="1" si="0"/>
        <v>0</v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IF(ROWS($1:2)&gt;COUNT(Dong7),"",OFFSET(TH!C$1,SMALL(Dong7,ROWS($1:2)),))</f>
        <v/>
      </c>
      <c r="B17" s="706" t="str">
        <f ca="1">IF(ROWS($1:2)&gt;COUNT(Dong7),"",OFFSET(TH!D$1,SMALL(Dong7,ROWS($1:2)),))</f>
        <v/>
      </c>
      <c r="C17" s="706" t="str">
        <f ca="1">IF(ROWS($1:2)&gt;COUNT(Dong7),"",OFFSET(TH!E$1,SMALL(Dong7,ROWS($1:2)),))</f>
        <v/>
      </c>
      <c r="D17" s="707" t="str">
        <f ca="1">IF(ROWS($1:2)&gt;COUNT(Dong7),"",OFFSET(TH!F$1,SMALL(Dong7,ROWS($1:2)),))</f>
        <v/>
      </c>
      <c r="E17" s="706" t="str">
        <f ca="1">IF(ROWS($1:2)&gt;COUNT(Dong7),"",OFFSET(TH!M$1,SMALL(Dong7,ROWS($1:2)),))</f>
        <v/>
      </c>
      <c r="F17" s="708" t="str">
        <f ca="1">IF(ROWS($1:2)&gt;COUNT(Dong7),"",OFFSET(TH!K$1,SMALL(Dong7,ROWS($1:2)),))</f>
        <v/>
      </c>
      <c r="G17" s="708">
        <f t="shared" ca="1" si="0"/>
        <v>0</v>
      </c>
      <c r="H17" s="708">
        <f t="shared" ca="1" si="0"/>
        <v>0</v>
      </c>
      <c r="I17" s="708">
        <f t="shared" ca="1" si="0"/>
        <v>0</v>
      </c>
      <c r="J17" s="708">
        <f t="shared" ca="1" si="0"/>
        <v>0</v>
      </c>
      <c r="K17" s="708" t="str">
        <f t="shared" ref="K17:L30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IF(ROWS($1:3)&gt;COUNT(Dong7),"",OFFSET(TH!C$1,SMALL(Dong7,ROWS($1:3)),))</f>
        <v/>
      </c>
      <c r="B18" s="706" t="str">
        <f ca="1">IF(ROWS($1:3)&gt;COUNT(Dong7),"",OFFSET(TH!D$1,SMALL(Dong7,ROWS($1:3)),))</f>
        <v/>
      </c>
      <c r="C18" s="706" t="str">
        <f ca="1">IF(ROWS($1:3)&gt;COUNT(Dong7),"",OFFSET(TH!E$1,SMALL(Dong7,ROWS($1:3)),))</f>
        <v/>
      </c>
      <c r="D18" s="707" t="str">
        <f ca="1">IF(ROWS($1:3)&gt;COUNT(Dong7),"",OFFSET(TH!F$1,SMALL(Dong7,ROWS($1:3)),))</f>
        <v/>
      </c>
      <c r="E18" s="706" t="str">
        <f ca="1">IF(ROWS($1:3)&gt;COUNT(Dong7),"",OFFSET(TH!M$1,SMALL(Dong7,ROWS($1:3)),))</f>
        <v/>
      </c>
      <c r="F18" s="708" t="str">
        <f ca="1">IF(ROWS($1:3)&gt;COUNT(Dong7),"",OFFSET(TH!K$1,SMALL(Dong7,ROWS($1:3)),))</f>
        <v/>
      </c>
      <c r="G18" s="708">
        <f t="shared" ca="1" si="0"/>
        <v>0</v>
      </c>
      <c r="H18" s="708">
        <f t="shared" ca="1" si="0"/>
        <v>0</v>
      </c>
      <c r="I18" s="708">
        <f t="shared" ca="1" si="0"/>
        <v>0</v>
      </c>
      <c r="J18" s="708">
        <f t="shared" ca="1" si="0"/>
        <v>0</v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IF(ROWS($1:4)&gt;COUNT(Dong7),"",OFFSET(TH!C$1,SMALL(Dong7,ROWS($1:4)),))</f>
        <v/>
      </c>
      <c r="B19" s="706" t="str">
        <f ca="1">IF(ROWS($1:4)&gt;COUNT(Dong7),"",OFFSET(TH!D$1,SMALL(Dong7,ROWS($1:4)),))</f>
        <v/>
      </c>
      <c r="C19" s="706" t="str">
        <f ca="1">IF(ROWS($1:4)&gt;COUNT(Dong7),"",OFFSET(TH!E$1,SMALL(Dong7,ROWS($1:4)),))</f>
        <v/>
      </c>
      <c r="D19" s="707" t="str">
        <f ca="1">IF(ROWS($1:4)&gt;COUNT(Dong7),"",OFFSET(TH!F$1,SMALL(Dong7,ROWS($1:4)),))</f>
        <v/>
      </c>
      <c r="E19" s="706" t="str">
        <f ca="1">IF(ROWS($1:4)&gt;COUNT(Dong7),"",OFFSET(TH!M$1,SMALL(Dong7,ROWS($1:4)),))</f>
        <v/>
      </c>
      <c r="F19" s="708" t="str">
        <f ca="1">IF(ROWS($1:4)&gt;COUNT(Dong7),"",OFFSET(TH!K$1,SMALL(Dong7,ROWS($1:4)),))</f>
        <v/>
      </c>
      <c r="G19" s="708">
        <f t="shared" ca="1" si="0"/>
        <v>0</v>
      </c>
      <c r="H19" s="708">
        <f t="shared" ca="1" si="0"/>
        <v>0</v>
      </c>
      <c r="I19" s="708">
        <f t="shared" ca="1" si="0"/>
        <v>0</v>
      </c>
      <c r="J19" s="708">
        <f t="shared" ca="1" si="0"/>
        <v>0</v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IF(ROWS($1:5)&gt;COUNT(Dong7),"",OFFSET(TH!C$1,SMALL(Dong7,ROWS($1:5)),))</f>
        <v/>
      </c>
      <c r="B20" s="706" t="str">
        <f ca="1">IF(ROWS($1:5)&gt;COUNT(Dong7),"",OFFSET(TH!D$1,SMALL(Dong7,ROWS($1:5)),))</f>
        <v/>
      </c>
      <c r="C20" s="706" t="str">
        <f ca="1">IF(ROWS($1:5)&gt;COUNT(Dong7),"",OFFSET(TH!E$1,SMALL(Dong7,ROWS($1:5)),))</f>
        <v/>
      </c>
      <c r="D20" s="707" t="str">
        <f ca="1">IF(ROWS($1:5)&gt;COUNT(Dong7),"",OFFSET(TH!F$1,SMALL(Dong7,ROWS($1:5)),))</f>
        <v/>
      </c>
      <c r="E20" s="706" t="str">
        <f ca="1">IF(ROWS($1:5)&gt;COUNT(Dong7),"",OFFSET(TH!M$1,SMALL(Dong7,ROWS($1:5)),))</f>
        <v/>
      </c>
      <c r="F20" s="708" t="str">
        <f ca="1">IF(ROWS($1:5)&gt;COUNT(Dong7),"",OFFSET(TH!K$1,SMALL(Dong7,ROWS($1:5)),))</f>
        <v/>
      </c>
      <c r="G20" s="708">
        <f t="shared" ca="1" si="0"/>
        <v>0</v>
      </c>
      <c r="H20" s="708">
        <f t="shared" ca="1" si="0"/>
        <v>0</v>
      </c>
      <c r="I20" s="708">
        <f t="shared" ca="1" si="0"/>
        <v>0</v>
      </c>
      <c r="J20" s="708">
        <f t="shared" ca="1" si="0"/>
        <v>0</v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IF(ROWS($1:6)&gt;COUNT(Dong7),"",OFFSET(TH!C$1,SMALL(Dong7,ROWS($1:6)),))</f>
        <v/>
      </c>
      <c r="B21" s="706" t="str">
        <f ca="1">IF(ROWS($1:6)&gt;COUNT(Dong7),"",OFFSET(TH!D$1,SMALL(Dong7,ROWS($1:6)),))</f>
        <v/>
      </c>
      <c r="C21" s="706" t="str">
        <f ca="1">IF(ROWS($1:6)&gt;COUNT(Dong7),"",OFFSET(TH!E$1,SMALL(Dong7,ROWS($1:6)),))</f>
        <v/>
      </c>
      <c r="D21" s="707" t="str">
        <f ca="1">IF(ROWS($1:6)&gt;COUNT(Dong7),"",OFFSET(TH!F$1,SMALL(Dong7,ROWS($1:6)),))</f>
        <v/>
      </c>
      <c r="E21" s="706" t="str">
        <f ca="1">IF(ROWS($1:6)&gt;COUNT(Dong7),"",OFFSET(TH!M$1,SMALL(Dong7,ROWS($1:6)),))</f>
        <v/>
      </c>
      <c r="F21" s="708" t="str">
        <f ca="1">IF(ROWS($1:6)&gt;COUNT(Dong7),"",OFFSET(TH!K$1,SMALL(Dong7,ROWS($1:6)),))</f>
        <v/>
      </c>
      <c r="G21" s="708">
        <f t="shared" ca="1" si="0"/>
        <v>0</v>
      </c>
      <c r="H21" s="708">
        <f t="shared" ca="1" si="0"/>
        <v>0</v>
      </c>
      <c r="I21" s="708">
        <f t="shared" ca="1" si="0"/>
        <v>0</v>
      </c>
      <c r="J21" s="708">
        <f t="shared" ca="1" si="0"/>
        <v>0</v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IF(ROWS($1:7)&gt;COUNT(Dong7),"",OFFSET(TH!C$1,SMALL(Dong7,ROWS($1:7)),))</f>
        <v/>
      </c>
      <c r="B22" s="706" t="str">
        <f ca="1">IF(ROWS($1:7)&gt;COUNT(Dong7),"",OFFSET(TH!D$1,SMALL(Dong7,ROWS($1:7)),))</f>
        <v/>
      </c>
      <c r="C22" s="706" t="str">
        <f ca="1">IF(ROWS($1:7)&gt;COUNT(Dong7),"",OFFSET(TH!E$1,SMALL(Dong7,ROWS($1:7)),))</f>
        <v/>
      </c>
      <c r="D22" s="707" t="str">
        <f ca="1">IF(ROWS($1:7)&gt;COUNT(Dong7),"",OFFSET(TH!F$1,SMALL(Dong7,ROWS($1:7)),))</f>
        <v/>
      </c>
      <c r="E22" s="706" t="str">
        <f ca="1">IF(ROWS($1:7)&gt;COUNT(Dong7),"",OFFSET(TH!M$1,SMALL(Dong7,ROWS($1:7)),))</f>
        <v/>
      </c>
      <c r="F22" s="708" t="str">
        <f ca="1">IF(ROWS($1:7)&gt;COUNT(Dong7),"",OFFSET(TH!K$1,SMALL(Dong7,ROWS($1:7)),))</f>
        <v/>
      </c>
      <c r="G22" s="708">
        <f t="shared" ca="1" si="0"/>
        <v>0</v>
      </c>
      <c r="H22" s="708">
        <f t="shared" ca="1" si="0"/>
        <v>0</v>
      </c>
      <c r="I22" s="708">
        <f t="shared" ca="1" si="0"/>
        <v>0</v>
      </c>
      <c r="J22" s="708">
        <f t="shared" ca="1" si="0"/>
        <v>0</v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IF(ROWS($1:8)&gt;COUNT(Dong7),"",OFFSET(TH!C$1,SMALL(Dong7,ROWS($1:8)),))</f>
        <v/>
      </c>
      <c r="B23" s="706" t="str">
        <f ca="1">IF(ROWS($1:8)&gt;COUNT(Dong7),"",OFFSET(TH!D$1,SMALL(Dong7,ROWS($1:8)),))</f>
        <v/>
      </c>
      <c r="C23" s="706" t="str">
        <f ca="1">IF(ROWS($1:8)&gt;COUNT(Dong7),"",OFFSET(TH!E$1,SMALL(Dong7,ROWS($1:8)),))</f>
        <v/>
      </c>
      <c r="D23" s="707" t="str">
        <f ca="1">IF(ROWS($1:8)&gt;COUNT(Dong7),"",OFFSET(TH!F$1,SMALL(Dong7,ROWS($1:8)),))</f>
        <v/>
      </c>
      <c r="E23" s="706" t="str">
        <f ca="1">IF(ROWS($1:8)&gt;COUNT(Dong7),"",OFFSET(TH!M$1,SMALL(Dong7,ROWS($1:8)),))</f>
        <v/>
      </c>
      <c r="F23" s="708" t="str">
        <f ca="1">IF(ROWS($1:8)&gt;COUNT(Dong7),"",OFFSET(TH!K$1,SMALL(Dong7,ROWS($1:8)),))</f>
        <v/>
      </c>
      <c r="G23" s="708">
        <f t="shared" ca="1" si="0"/>
        <v>0</v>
      </c>
      <c r="H23" s="708">
        <f t="shared" ca="1" si="0"/>
        <v>0</v>
      </c>
      <c r="I23" s="708">
        <f t="shared" ca="1" si="0"/>
        <v>0</v>
      </c>
      <c r="J23" s="708">
        <f t="shared" ca="1" si="0"/>
        <v>0</v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IF(ROWS($1:9)&gt;COUNT(Dong7),"",OFFSET(TH!C$1,SMALL(Dong7,ROWS($1:9)),))</f>
        <v/>
      </c>
      <c r="B24" s="706" t="str">
        <f ca="1">IF(ROWS($1:9)&gt;COUNT(Dong7),"",OFFSET(TH!D$1,SMALL(Dong7,ROWS($1:9)),))</f>
        <v/>
      </c>
      <c r="C24" s="706" t="str">
        <f ca="1">IF(ROWS($1:9)&gt;COUNT(Dong7),"",OFFSET(TH!E$1,SMALL(Dong7,ROWS($1:9)),))</f>
        <v/>
      </c>
      <c r="D24" s="707" t="str">
        <f ca="1">IF(ROWS($1:9)&gt;COUNT(Dong7),"",OFFSET(TH!F$1,SMALL(Dong7,ROWS($1:9)),))</f>
        <v/>
      </c>
      <c r="E24" s="706" t="str">
        <f ca="1">IF(ROWS($1:9)&gt;COUNT(Dong7),"",OFFSET(TH!M$1,SMALL(Dong7,ROWS($1:9)),))</f>
        <v/>
      </c>
      <c r="F24" s="708" t="str">
        <f ca="1">IF(ROWS($1:9)&gt;COUNT(Dong7),"",OFFSET(TH!K$1,SMALL(Dong7,ROWS($1:9)),))</f>
        <v/>
      </c>
      <c r="G24" s="708">
        <f t="shared" ca="1" si="0"/>
        <v>0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IF(ROWS($1:10)&gt;COUNT(Dong7),"",OFFSET(TH!C$1,SMALL(Dong7,ROWS($1:10)),))</f>
        <v/>
      </c>
      <c r="B25" s="706" t="str">
        <f ca="1">IF(ROWS($1:10)&gt;COUNT(Dong7),"",OFFSET(TH!D$1,SMALL(Dong7,ROWS($1:10)),))</f>
        <v/>
      </c>
      <c r="C25" s="706" t="str">
        <f ca="1">IF(ROWS($1:10)&gt;COUNT(Dong7),"",OFFSET(TH!E$1,SMALL(Dong7,ROWS($1:10)),))</f>
        <v/>
      </c>
      <c r="D25" s="707" t="str">
        <f ca="1">IF(ROWS($1:10)&gt;COUNT(Dong7),"",OFFSET(TH!F$1,SMALL(Dong7,ROWS($1:10)),))</f>
        <v/>
      </c>
      <c r="E25" s="706" t="str">
        <f ca="1">IF(ROWS($1:10)&gt;COUNT(Dong7),"",OFFSET(TH!M$1,SMALL(Dong7,ROWS($1:10)),))</f>
        <v/>
      </c>
      <c r="F25" s="708" t="str">
        <f ca="1">IF(ROWS($1:10)&gt;COUNT(Dong7),"",OFFSET(TH!K$1,SMALL(Dong7,ROWS($1:10)),))</f>
        <v/>
      </c>
      <c r="G25" s="708">
        <f t="shared" ca="1" si="0"/>
        <v>0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 t="str">
        <f ca="1">IF(ROWS($1:11)&gt;COUNT(Dong7),"",OFFSET(TH!C$1,SMALL(Dong7,ROWS($1:11)),))</f>
        <v/>
      </c>
      <c r="B26" s="706" t="str">
        <f ca="1">IF(ROWS($1:11)&gt;COUNT(Dong7),"",OFFSET(TH!D$1,SMALL(Dong7,ROWS($1:11)),))</f>
        <v/>
      </c>
      <c r="C26" s="706" t="str">
        <f ca="1">IF(ROWS($1:11)&gt;COUNT(Dong7),"",OFFSET(TH!E$1,SMALL(Dong7,ROWS($1:11)),))</f>
        <v/>
      </c>
      <c r="D26" s="707" t="str">
        <f ca="1">IF(ROWS($1:11)&gt;COUNT(Dong7),"",OFFSET(TH!F$1,SMALL(Dong7,ROWS($1:11)),))</f>
        <v/>
      </c>
      <c r="E26" s="706" t="str">
        <f ca="1">IF(ROWS($1:11)&gt;COUNT(Dong7),"",OFFSET(TH!M$1,SMALL(Dong7,ROWS($1:11)),))</f>
        <v/>
      </c>
      <c r="F26" s="708" t="str">
        <f ca="1">IF(ROWS($1:11)&gt;COUNT(Dong7),"",OFFSET(TH!K$1,SMALL(Dong7,ROWS($1:11)),))</f>
        <v/>
      </c>
      <c r="G26" s="708">
        <f t="shared" ca="1" si="0"/>
        <v>0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 t="str">
        <f t="shared" ca="1" si="1"/>
        <v/>
      </c>
      <c r="L26" s="708" t="str">
        <f t="shared" ca="1" si="1"/>
        <v/>
      </c>
    </row>
    <row r="27" spans="1:12" ht="21.75" customHeight="1">
      <c r="A27" s="706" t="str">
        <f ca="1">IF(ROWS($1:12)&gt;COUNT(Dong7),"",OFFSET(TH!C$1,SMALL(Dong7,ROWS($1:12)),))</f>
        <v/>
      </c>
      <c r="B27" s="706" t="str">
        <f ca="1">IF(ROWS($1:12)&gt;COUNT(Dong7),"",OFFSET(TH!D$1,SMALL(Dong7,ROWS($1:12)),))</f>
        <v/>
      </c>
      <c r="C27" s="706" t="str">
        <f ca="1">IF(ROWS($1:12)&gt;COUNT(Dong7),"",OFFSET(TH!E$1,SMALL(Dong7,ROWS($1:12)),))</f>
        <v/>
      </c>
      <c r="D27" s="707" t="str">
        <f ca="1">IF(ROWS($1:12)&gt;COUNT(Dong7),"",OFFSET(TH!F$1,SMALL(Dong7,ROWS($1:12)),))</f>
        <v/>
      </c>
      <c r="E27" s="706" t="str">
        <f ca="1">IF(ROWS($1:12)&gt;COUNT(Dong7),"",OFFSET(TH!M$1,SMALL(Dong7,ROWS($1:12)),))</f>
        <v/>
      </c>
      <c r="F27" s="708" t="str">
        <f ca="1">IF(ROWS($1:12)&gt;COUNT(Dong7),"",OFFSET(TH!K$1,SMALL(Dong7,ROWS($1:12)),))</f>
        <v/>
      </c>
      <c r="G27" s="708">
        <f t="shared" ca="1" si="0"/>
        <v>0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 t="str">
        <f t="shared" ca="1" si="1"/>
        <v/>
      </c>
      <c r="L27" s="708" t="str">
        <f t="shared" ca="1" si="1"/>
        <v/>
      </c>
    </row>
    <row r="28" spans="1:12" ht="21.75" customHeight="1">
      <c r="A28" s="706" t="str">
        <f ca="1">IF(ROWS($1:13)&gt;COUNT(Dong7),"",OFFSET(TH!C$1,SMALL(Dong7,ROWS($1:13)),))</f>
        <v/>
      </c>
      <c r="B28" s="706" t="str">
        <f ca="1">IF(ROWS($1:13)&gt;COUNT(Dong7),"",OFFSET(TH!D$1,SMALL(Dong7,ROWS($1:13)),))</f>
        <v/>
      </c>
      <c r="C28" s="706" t="str">
        <f ca="1">IF(ROWS($1:13)&gt;COUNT(Dong7),"",OFFSET(TH!E$1,SMALL(Dong7,ROWS($1:13)),))</f>
        <v/>
      </c>
      <c r="D28" s="707" t="str">
        <f ca="1">IF(ROWS($1:13)&gt;COUNT(Dong7),"",OFFSET(TH!F$1,SMALL(Dong7,ROWS($1:13)),))</f>
        <v/>
      </c>
      <c r="E28" s="706" t="str">
        <f ca="1">IF(ROWS($1:13)&gt;COUNT(Dong7),"",OFFSET(TH!M$1,SMALL(Dong7,ROWS($1:13)),))</f>
        <v/>
      </c>
      <c r="F28" s="708" t="str">
        <f ca="1">IF(ROWS($1:13)&gt;COUNT(Dong7),"",OFFSET(TH!K$1,SMALL(Dong7,ROWS($1:13)),))</f>
        <v/>
      </c>
      <c r="G28" s="708">
        <f t="shared" ca="1" si="0"/>
        <v>0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 t="str">
        <f t="shared" ca="1" si="1"/>
        <v/>
      </c>
      <c r="L28" s="708" t="str">
        <f t="shared" ca="1" si="1"/>
        <v/>
      </c>
    </row>
    <row r="29" spans="1:12" ht="21.75" customHeight="1">
      <c r="A29" s="706" t="str">
        <f ca="1">IF(ROWS($1:14)&gt;COUNT(Dong7),"",OFFSET(TH!C$1,SMALL(Dong7,ROWS($1:14)),))</f>
        <v/>
      </c>
      <c r="B29" s="706" t="str">
        <f ca="1">IF(ROWS($1:14)&gt;COUNT(Dong7),"",OFFSET(TH!D$1,SMALL(Dong7,ROWS($1:14)),))</f>
        <v/>
      </c>
      <c r="C29" s="706" t="str">
        <f ca="1">IF(ROWS($1:14)&gt;COUNT(Dong7),"",OFFSET(TH!E$1,SMALL(Dong7,ROWS($1:14)),))</f>
        <v/>
      </c>
      <c r="D29" s="707" t="str">
        <f ca="1">IF(ROWS($1:14)&gt;COUNT(Dong7),"",OFFSET(TH!F$1,SMALL(Dong7,ROWS($1:14)),))</f>
        <v/>
      </c>
      <c r="E29" s="706" t="str">
        <f ca="1">IF(ROWS($1:14)&gt;COUNT(Dong7),"",OFFSET(TH!M$1,SMALL(Dong7,ROWS($1:14)),))</f>
        <v/>
      </c>
      <c r="F29" s="708" t="str">
        <f ca="1">IF(ROWS($1:14)&gt;COUNT(Dong7),"",OFFSET(TH!K$1,SMALL(Dong7,ROWS($1:14)),))</f>
        <v/>
      </c>
      <c r="G29" s="708">
        <f t="shared" ca="1" si="0"/>
        <v>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 t="str">
        <f t="shared" ca="1" si="1"/>
        <v/>
      </c>
      <c r="L29" s="708" t="str">
        <f t="shared" ca="1" si="1"/>
        <v/>
      </c>
    </row>
    <row r="30" spans="1:12" ht="21.75" customHeight="1">
      <c r="A30" s="706" t="str">
        <f ca="1">IF(ROWS($1:15)&gt;COUNT(Dong7),"",OFFSET(TH!C$1,SMALL(Dong7,ROWS($1:15)),))</f>
        <v/>
      </c>
      <c r="B30" s="706" t="str">
        <f ca="1">IF(ROWS($1:15)&gt;COUNT(Dong7),"",OFFSET(TH!D$1,SMALL(Dong7,ROWS($1:15)),))</f>
        <v/>
      </c>
      <c r="C30" s="706" t="str">
        <f ca="1">IF(ROWS($1:15)&gt;COUNT(Dong7),"",OFFSET(TH!E$1,SMALL(Dong7,ROWS($1:15)),))</f>
        <v/>
      </c>
      <c r="D30" s="707" t="str">
        <f ca="1">IF(ROWS($1:15)&gt;COUNT(Dong7),"",OFFSET(TH!F$1,SMALL(Dong7,ROWS($1:15)),))</f>
        <v/>
      </c>
      <c r="E30" s="706" t="str">
        <f ca="1">IF(ROWS($1:15)&gt;COUNT(Dong7),"",OFFSET(TH!M$1,SMALL(Dong7,ROWS($1:15)),))</f>
        <v/>
      </c>
      <c r="F30" s="708" t="str">
        <f ca="1">IF(ROWS($1:15)&gt;COUNT(Dong7),"",OFFSET(TH!K$1,SMALL(Dong7,ROWS($1:15)),))</f>
        <v/>
      </c>
      <c r="G30" s="708">
        <f t="shared" ca="1" si="0"/>
        <v>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 t="str">
        <f t="shared" ca="1" si="1"/>
        <v/>
      </c>
      <c r="L30" s="708" t="str">
        <f t="shared" ca="1" si="1"/>
        <v/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0</v>
      </c>
      <c r="G32" s="705">
        <f t="shared" ref="G32:L32" ca="1" si="2">SUM(G15:G31)</f>
        <v>0</v>
      </c>
      <c r="H32" s="705">
        <f t="shared" ca="1" si="2"/>
        <v>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0</v>
      </c>
      <c r="G33" s="715">
        <f t="shared" ref="G33:L33" ca="1" si="3">G32</f>
        <v>0</v>
      </c>
      <c r="H33" s="715">
        <f t="shared" ca="1" si="3"/>
        <v>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e">
        <f ca="1">"- Ngày mở sổ: "&amp;"01/"&amp;MONTH(A16)&amp;"/"&amp;YEAR(A16)</f>
        <v>#VALUE!</v>
      </c>
    </row>
    <row r="38" spans="1:12">
      <c r="E38" s="698"/>
      <c r="F38" s="698"/>
      <c r="G38" s="698"/>
      <c r="H38" s="698"/>
      <c r="I38" s="698"/>
      <c r="J38" s="10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8" s="1039"/>
      <c r="L38" s="1039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9" t="s">
        <v>12</v>
      </c>
      <c r="K39" s="1039"/>
      <c r="L39" s="1039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6" t="s">
        <v>13</v>
      </c>
      <c r="K40" s="1086"/>
      <c r="L40" s="108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4" t="s">
        <v>554</v>
      </c>
      <c r="I2" s="1084"/>
      <c r="J2" s="1084"/>
      <c r="K2" s="1084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7"/>
      <c r="J3" s="1087"/>
      <c r="K3" s="1087"/>
      <c r="L3" s="698"/>
    </row>
    <row r="4" spans="1:15">
      <c r="H4" s="1087"/>
      <c r="I4" s="1087"/>
      <c r="J4" s="1087"/>
      <c r="K4" s="1087"/>
      <c r="L4" s="698"/>
    </row>
    <row r="5" spans="1:15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</row>
    <row r="11" spans="1:15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772</v>
      </c>
      <c r="G11" s="1081"/>
      <c r="H11" s="1081"/>
      <c r="I11" s="1081"/>
      <c r="J11" s="1081"/>
      <c r="K11" s="1081"/>
      <c r="L11" s="1081"/>
    </row>
    <row r="12" spans="1:15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</row>
    <row r="13" spans="1:15" ht="29.25" customHeight="1" thickBot="1">
      <c r="A13" s="1080"/>
      <c r="B13" s="1082"/>
      <c r="C13" s="1082"/>
      <c r="D13" s="1080"/>
      <c r="E13" s="1080"/>
      <c r="F13" s="1082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9"/>
      <c r="L33" s="1039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9" t="s">
        <v>12</v>
      </c>
      <c r="K34" s="1039"/>
      <c r="L34" s="1039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6" t="s">
        <v>13</v>
      </c>
      <c r="K35" s="1086"/>
      <c r="L35" s="108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90"/>
      <c r="J1" s="1090"/>
      <c r="K1" s="1090"/>
      <c r="L1" s="1090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90"/>
      <c r="J2" s="1090"/>
      <c r="K2" s="1090"/>
      <c r="L2" s="1090"/>
    </row>
    <row r="3" spans="1:12">
      <c r="D3" s="1090"/>
      <c r="E3" s="1090"/>
      <c r="F3" s="1090"/>
      <c r="G3" s="1090"/>
      <c r="I3" s="1090"/>
      <c r="J3" s="1090"/>
      <c r="K3" s="1090"/>
      <c r="L3" s="1090"/>
    </row>
    <row r="14" spans="1:12" ht="40.5" customHeight="1">
      <c r="H14" s="247"/>
      <c r="I14" s="247"/>
      <c r="J14" s="247"/>
    </row>
    <row r="16" spans="1:12" ht="29.25" customHeight="1">
      <c r="A16" s="1088" t="s">
        <v>914</v>
      </c>
      <c r="B16" s="1088"/>
      <c r="C16" s="1088"/>
      <c r="D16" s="1088"/>
      <c r="E16" s="1088"/>
      <c r="F16" s="1088"/>
      <c r="G16" s="1088"/>
    </row>
    <row r="17" spans="1:9" ht="6" customHeight="1">
      <c r="H17" s="248"/>
      <c r="I17" s="248"/>
    </row>
    <row r="18" spans="1:9" ht="20.25">
      <c r="A18" s="1089" t="s">
        <v>913</v>
      </c>
      <c r="B18" s="1089"/>
      <c r="C18" s="1089"/>
      <c r="D18" s="1089"/>
      <c r="E18" s="1089"/>
      <c r="F18" s="1089"/>
      <c r="G18" s="1089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90"/>
      <c r="E1" s="1090"/>
      <c r="F1" s="1090"/>
      <c r="G1" s="1090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90"/>
      <c r="E2" s="1090"/>
      <c r="F2" s="1090"/>
      <c r="G2" s="1090"/>
    </row>
    <row r="3" spans="1:10">
      <c r="D3" s="1090"/>
      <c r="E3" s="1090"/>
      <c r="F3" s="1090"/>
      <c r="G3" s="1090"/>
    </row>
    <row r="8" spans="1:10" ht="74.25" customHeight="1">
      <c r="H8" s="247"/>
      <c r="I8" s="247"/>
      <c r="J8" s="247"/>
    </row>
    <row r="10" spans="1:10" ht="29.25" customHeight="1">
      <c r="A10" s="1088" t="s">
        <v>918</v>
      </c>
      <c r="B10" s="1088"/>
      <c r="C10" s="1088"/>
      <c r="D10" s="1088"/>
      <c r="E10" s="1088"/>
      <c r="F10" s="1088"/>
      <c r="G10" s="1088"/>
    </row>
    <row r="11" spans="1:10" ht="18.75" customHeight="1">
      <c r="H11" s="248"/>
      <c r="I11" s="248"/>
    </row>
    <row r="12" spans="1:10" ht="20.25">
      <c r="A12" s="1089" t="s">
        <v>913</v>
      </c>
      <c r="B12" s="1089"/>
      <c r="C12" s="1089"/>
      <c r="D12" s="1089"/>
      <c r="E12" s="1089"/>
      <c r="F12" s="1089"/>
      <c r="G12" s="1089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2016-07-20T07:07:23Z</dcterms:modified>
</cp:coreProperties>
</file>