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7" windowHeight="7650" activeTab="3"/>
  </bookViews>
  <sheets>
    <sheet name="Delay_Plot" sheetId="4" r:id="rId1"/>
    <sheet name="Report_Detail" sheetId="7" r:id="rId2"/>
    <sheet name="Total" sheetId="6" r:id="rId3"/>
    <sheet name="Source" sheetId="8" r:id="rId4"/>
  </sheets>
  <definedNames>
    <definedName name="_xlnm._FilterDatabase" localSheetId="2" hidden="1">Total!$A$1:$F$12</definedName>
    <definedName name="_xlnm._FilterDatabase" localSheetId="1" hidden="1">Report_Detail!#REF!</definedName>
  </definedNames>
  <calcPr calcId="144525"/>
</workbook>
</file>

<file path=xl/sharedStrings.xml><?xml version="1.0" encoding="utf-8"?>
<sst xmlns="http://schemas.openxmlformats.org/spreadsheetml/2006/main" count="89" uniqueCount="48">
  <si>
    <t>TX</t>
  </si>
  <si>
    <t>TIme</t>
  </si>
  <si>
    <t>Delay</t>
  </si>
  <si>
    <t>RatioDelay</t>
  </si>
  <si>
    <t>Dũng</t>
  </si>
  <si>
    <t>Trường</t>
  </si>
  <si>
    <t>Stop</t>
  </si>
  <si>
    <t>TimeStamp</t>
  </si>
  <si>
    <t>SanLuong</t>
  </si>
  <si>
    <t>BT2</t>
  </si>
  <si>
    <t>NCT</t>
  </si>
  <si>
    <t>NVC</t>
  </si>
  <si>
    <t>101 Nguyen Hue</t>
  </si>
  <si>
    <t>189A-CQ</t>
  </si>
  <si>
    <t>189A CQ</t>
  </si>
  <si>
    <t>MN</t>
  </si>
  <si>
    <t>Tài xế</t>
  </si>
  <si>
    <t xml:space="preserve">Sản lượng trung chuyển </t>
  </si>
  <si>
    <t>Độ trễ trung bình</t>
  </si>
  <si>
    <t>Tỉ lệ trễ giới hạn (RatioDelay)</t>
  </si>
  <si>
    <t>Dũng - 29H - 157.61</t>
  </si>
  <si>
    <t>Trường - 29H - 150.03</t>
  </si>
  <si>
    <t xml:space="preserve">Tổng/Trung </t>
  </si>
  <si>
    <t>Date</t>
  </si>
  <si>
    <t>SL</t>
  </si>
  <si>
    <t>﻿</t>
  </si>
  <si>
    <t>STT</t>
  </si>
  <si>
    <t>ID điểm dừng</t>
  </si>
  <si>
    <t>Tên điểm dừng</t>
  </si>
  <si>
    <t>Tọa độ</t>
  </si>
  <si>
    <t>Log lên xuống tải</t>
  </si>
  <si>
    <t>Actions</t>
  </si>
  <si>
    <t>Loại</t>
  </si>
  <si>
    <t>Số bao</t>
  </si>
  <si>
    <t>Điều phối thao tác</t>
  </si>
  <si>
    <t>Thời gian</t>
  </si>
  <si>
    <t>BC Nguyễn Công Trứ (HCM)</t>
  </si>
  <si>
    <t>10.769427,106.702702</t>
  </si>
  <si>
    <t> Lên tải</t>
  </si>
  <si>
    <t>4 bao</t>
  </si>
  <si>
    <t>hieuqdt</t>
  </si>
  <si>
    <t>Kho Bình Thạnh - HCM</t>
  </si>
  <si>
    <t>10.791709,106.708368</t>
  </si>
  <si>
    <t> Xuống tải</t>
  </si>
  <si>
    <t>chienlt4</t>
  </si>
  <si>
    <t>5 bao</t>
  </si>
  <si>
    <t>6 bao</t>
  </si>
  <si>
    <t>11 bao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</si>
</sst>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m/d/yyyy;@"/>
    <numFmt numFmtId="178" formatCode="h:mm;@"/>
    <numFmt numFmtId="179" formatCode="h:mm:ss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rgb="FF4E5155"/>
      <name val="Ionicons"/>
      <charset val="134"/>
    </font>
    <font>
      <sz val="11"/>
      <color rgb="FF4E515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rgb="FFF1F1F2"/>
      </left>
      <right style="medium">
        <color rgb="FFF1F1F2"/>
      </right>
      <top style="medium">
        <color rgb="FFF1F1F2"/>
      </top>
      <bottom style="medium">
        <color rgb="FFF1F1F2"/>
      </bottom>
      <diagonal/>
    </border>
    <border>
      <left style="medium">
        <color rgb="FFF1F1F2"/>
      </left>
      <right style="medium">
        <color rgb="FFF1F1F2"/>
      </right>
      <top/>
      <bottom style="medium">
        <color rgb="FFF1F1F2"/>
      </bottom>
      <diagonal/>
    </border>
    <border>
      <left style="medium">
        <color rgb="FFF1F1F2"/>
      </left>
      <right style="medium">
        <color rgb="FFF1F1F2"/>
      </right>
      <top style="medium">
        <color rgb="FFF1F1F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179" fontId="0" fillId="0" borderId="0" xfId="0" applyNumberFormat="1"/>
    <xf numFmtId="177" fontId="0" fillId="0" borderId="0" xfId="0" applyNumberFormat="1" applyBorder="1"/>
    <xf numFmtId="0" fontId="0" fillId="0" borderId="0" xfId="0" applyBorder="1"/>
    <xf numFmtId="177" fontId="0" fillId="0" borderId="0" xfId="0" applyNumberFormat="1"/>
    <xf numFmtId="178" fontId="0" fillId="0" borderId="0" xfId="0" applyNumberFormat="1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79" fontId="2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79" fontId="2" fillId="0" borderId="3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9" fontId="2" fillId="0" borderId="1" xfId="0" applyNumberFormat="1" applyFont="1" applyBorder="1" applyAlignment="1">
      <alignment horizontal="left" vertical="top" wrapText="1"/>
    </xf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latin typeface="Arial" panose="020B0604020202020204" pitchFamily="7" charset="0"/>
                <a:cs typeface="Arial" panose="020B0604020202020204" pitchFamily="7" charset="0"/>
              </a:rPr>
              <a:t>tỉ lệ Độ trễ của TX Dũng </a:t>
            </a:r>
            <a:endParaRPr lang="en-US" altLang="en-US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41941473865312"/>
          <c:y val="0.02743735138101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Delay_Plot!$D$1</c:f>
              <c:strCache>
                <c:ptCount val="1"/>
                <c:pt idx="0">
                  <c:v>RatioDelay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Delay_Plot!$B$2:$B$16</c:f>
              <c:numCache>
                <c:formatCode>h:mm:ss;@</c:formatCode>
                <c:ptCount val="15"/>
                <c:pt idx="0">
                  <c:v>0.375</c:v>
                </c:pt>
                <c:pt idx="1">
                  <c:v>0.402083333333333</c:v>
                </c:pt>
                <c:pt idx="2">
                  <c:v>0.419444444444444</c:v>
                </c:pt>
                <c:pt idx="3">
                  <c:v>0.441666666666667</c:v>
                </c:pt>
                <c:pt idx="4">
                  <c:v>0.463194444444444</c:v>
                </c:pt>
                <c:pt idx="5">
                  <c:v>0.483333333333333</c:v>
                </c:pt>
                <c:pt idx="6">
                  <c:v>0.488194444444444</c:v>
                </c:pt>
                <c:pt idx="7">
                  <c:v>0.5125</c:v>
                </c:pt>
                <c:pt idx="8">
                  <c:v>0.548611111111111</c:v>
                </c:pt>
                <c:pt idx="9">
                  <c:v>0.556944444444444</c:v>
                </c:pt>
                <c:pt idx="10">
                  <c:v>0.570833333333333</c:v>
                </c:pt>
                <c:pt idx="11">
                  <c:v>0.585416666666667</c:v>
                </c:pt>
                <c:pt idx="12">
                  <c:v>0.60625</c:v>
                </c:pt>
                <c:pt idx="13">
                  <c:v>0.631944444444444</c:v>
                </c:pt>
                <c:pt idx="14">
                  <c:v>0.652083333333333</c:v>
                </c:pt>
              </c:numCache>
            </c:numRef>
          </c:xVal>
          <c:yVal>
            <c:numRef>
              <c:f>Delay_Plot!$D$2:$D$16</c:f>
              <c:numCache>
                <c:formatCode>General</c:formatCode>
                <c:ptCount val="15"/>
                <c:pt idx="0">
                  <c:v>0</c:v>
                </c:pt>
                <c:pt idx="1">
                  <c:v>0.333333333333333</c:v>
                </c:pt>
                <c:pt idx="2">
                  <c:v>0.2</c:v>
                </c:pt>
                <c:pt idx="3">
                  <c:v>0.0666666666666667</c:v>
                </c:pt>
                <c:pt idx="4">
                  <c:v>-0.533333333333333</c:v>
                </c:pt>
                <c:pt idx="5">
                  <c:v>0.0666666666666667</c:v>
                </c:pt>
                <c:pt idx="6">
                  <c:v>0.2</c:v>
                </c:pt>
                <c:pt idx="7">
                  <c:v>0.266666666666667</c:v>
                </c:pt>
                <c:pt idx="8">
                  <c:v>0.666666666666667</c:v>
                </c:pt>
                <c:pt idx="9">
                  <c:v>0.466666666666667</c:v>
                </c:pt>
                <c:pt idx="10">
                  <c:v>-0.2</c:v>
                </c:pt>
                <c:pt idx="11">
                  <c:v>-0.133333333333333</c:v>
                </c:pt>
                <c:pt idx="12">
                  <c:v>0.2</c:v>
                </c:pt>
                <c:pt idx="13">
                  <c:v>0.466666666666667</c:v>
                </c:pt>
                <c:pt idx="14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04133"/>
        <c:axId val="874987872"/>
      </c:scatterChart>
      <c:valAx>
        <c:axId val="944304133"/>
        <c:scaling>
          <c:orientation val="minMax"/>
          <c:min val="0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87872"/>
        <c:crosses val="autoZero"/>
        <c:crossBetween val="midCat"/>
      </c:valAx>
      <c:valAx>
        <c:axId val="874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3041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latin typeface="Arial" panose="020B0604020202020204" pitchFamily="7" charset="0"/>
                <a:cs typeface="Arial" panose="020B0604020202020204" pitchFamily="7" charset="0"/>
              </a:rPr>
              <a:t>tỉ lệ Độ trễ của TX Trường</a:t>
            </a:r>
            <a:endParaRPr lang="en-US" altLang="en-US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57214311606671"/>
          <c:y val="0.0461457614574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Delay_Plot!$B$20:$B$32</c:f>
              <c:numCache>
                <c:formatCode>h:mm:ss;@</c:formatCode>
                <c:ptCount val="13"/>
                <c:pt idx="0">
                  <c:v>0.375</c:v>
                </c:pt>
                <c:pt idx="1">
                  <c:v>0.405555555555556</c:v>
                </c:pt>
                <c:pt idx="2">
                  <c:v>0.41875</c:v>
                </c:pt>
                <c:pt idx="3">
                  <c:v>0.445219907407407</c:v>
                </c:pt>
                <c:pt idx="4">
                  <c:v>0.476018518518519</c:v>
                </c:pt>
                <c:pt idx="5">
                  <c:v>0.534282407407407</c:v>
                </c:pt>
                <c:pt idx="6">
                  <c:v>0.556331018518519</c:v>
                </c:pt>
                <c:pt idx="7">
                  <c:v>0.580601851851852</c:v>
                </c:pt>
                <c:pt idx="8">
                  <c:v>0.588680555555556</c:v>
                </c:pt>
                <c:pt idx="9">
                  <c:v>0.615219907407407</c:v>
                </c:pt>
                <c:pt idx="10">
                  <c:v>0.643298611111111</c:v>
                </c:pt>
                <c:pt idx="11">
                  <c:v>0.666006944444444</c:v>
                </c:pt>
              </c:numCache>
            </c:numRef>
          </c:xVal>
          <c:yVal>
            <c:numRef>
              <c:f>Delay_Plot!$D$20:$D$32</c:f>
              <c:numCache>
                <c:formatCode>General</c:formatCode>
                <c:ptCount val="13"/>
                <c:pt idx="0">
                  <c:v>0</c:v>
                </c:pt>
                <c:pt idx="1">
                  <c:v>0.133333333333333</c:v>
                </c:pt>
                <c:pt idx="2">
                  <c:v>0.2</c:v>
                </c:pt>
                <c:pt idx="3">
                  <c:v>-0.6</c:v>
                </c:pt>
                <c:pt idx="4">
                  <c:v>-0.333333333333333</c:v>
                </c:pt>
                <c:pt idx="5">
                  <c:v>1.26666666666667</c:v>
                </c:pt>
                <c:pt idx="6">
                  <c:v>0.733333333333333</c:v>
                </c:pt>
                <c:pt idx="7">
                  <c:v>0.4</c:v>
                </c:pt>
                <c:pt idx="8">
                  <c:v>-0.2</c:v>
                </c:pt>
                <c:pt idx="9">
                  <c:v>1</c:v>
                </c:pt>
                <c:pt idx="10">
                  <c:v>1.06666666666667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04133"/>
        <c:axId val="874987872"/>
      </c:scatterChart>
      <c:valAx>
        <c:axId val="944304133"/>
        <c:scaling>
          <c:orientation val="minMax"/>
          <c:min val="0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87872"/>
        <c:crosses val="autoZero"/>
        <c:crossBetween val="midCat"/>
      </c:valAx>
      <c:valAx>
        <c:axId val="874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3041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Sản lượng trung chuyển tuyến BT2/NCT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Report_Detail!$P$1</c:f>
              <c:strCache>
                <c:ptCount val="1"/>
                <c:pt idx="0">
                  <c:v>SanLuong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Report_Detail!$O$2:$O$14</c:f>
              <c:numCache>
                <c:formatCode>h:mm:ss;@</c:formatCode>
                <c:ptCount val="13"/>
                <c:pt idx="0" c:formatCode="h:mm:ss;@">
                  <c:v>0.375</c:v>
                </c:pt>
                <c:pt idx="1" c:formatCode="h:mm:ss;@">
                  <c:v>0.402083333333333</c:v>
                </c:pt>
                <c:pt idx="2" c:formatCode="h:mm:ss;@">
                  <c:v>0.419444444444444</c:v>
                </c:pt>
                <c:pt idx="3" c:formatCode="h:mm:ss;@">
                  <c:v>0.441666666666667</c:v>
                </c:pt>
                <c:pt idx="4" c:formatCode="h:mm:ss;@">
                  <c:v>0.463194444444444</c:v>
                </c:pt>
                <c:pt idx="5" c:formatCode="h:mm:ss;@">
                  <c:v>0.483333333333333</c:v>
                </c:pt>
                <c:pt idx="6" c:formatCode="h:mm:ss;@">
                  <c:v>0.488194444444444</c:v>
                </c:pt>
                <c:pt idx="7" c:formatCode="h:mm:ss;@">
                  <c:v>0.5125</c:v>
                </c:pt>
                <c:pt idx="8" c:formatCode="h:mm:ss;@">
                  <c:v>0.548611111111111</c:v>
                </c:pt>
                <c:pt idx="9" c:formatCode="h:mm:ss;@">
                  <c:v>0.556944444444444</c:v>
                </c:pt>
                <c:pt idx="10" c:formatCode="h:mm:ss;@">
                  <c:v>0.570833333333333</c:v>
                </c:pt>
                <c:pt idx="11" c:formatCode="h:mm:ss;@">
                  <c:v>0.585416666666667</c:v>
                </c:pt>
                <c:pt idx="12" c:formatCode="h:mm:ss;@">
                  <c:v>0.60625</c:v>
                </c:pt>
              </c:numCache>
            </c:numRef>
          </c:cat>
          <c:val>
            <c:numRef>
              <c:f>Report_Detail!$P$2:$P$14</c:f>
              <c:numCache>
                <c:formatCode>General</c:formatCode>
                <c:ptCount val="13"/>
                <c:pt idx="0">
                  <c:v>40</c:v>
                </c:pt>
                <c:pt idx="1">
                  <c:v>87</c:v>
                </c:pt>
                <c:pt idx="2">
                  <c:v>126</c:v>
                </c:pt>
                <c:pt idx="3">
                  <c:v>59</c:v>
                </c:pt>
                <c:pt idx="4">
                  <c:v>23</c:v>
                </c:pt>
                <c:pt idx="5">
                  <c:v>101</c:v>
                </c:pt>
                <c:pt idx="6">
                  <c:v>144</c:v>
                </c:pt>
                <c:pt idx="7">
                  <c:v>43</c:v>
                </c:pt>
                <c:pt idx="8">
                  <c:v>290</c:v>
                </c:pt>
                <c:pt idx="9">
                  <c:v>96</c:v>
                </c:pt>
                <c:pt idx="10">
                  <c:v>60</c:v>
                </c:pt>
                <c:pt idx="11">
                  <c:v>17</c:v>
                </c:pt>
                <c:pt idx="1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97007254"/>
        <c:axId val="529014743"/>
      </c:barChart>
      <c:catAx>
        <c:axId val="29700725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014743"/>
        <c:crosses val="autoZero"/>
        <c:auto val="1"/>
        <c:lblAlgn val="ctr"/>
        <c:lblOffset val="100"/>
        <c:noMultiLvlLbl val="0"/>
      </c:catAx>
      <c:valAx>
        <c:axId val="529014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007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Sản lượng trung chuyển tuyến BT2/NCT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Report_Detail!$P$1</c:f>
              <c:strCache>
                <c:ptCount val="1"/>
                <c:pt idx="0">
                  <c:v>SanLuong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Report_Detail!$O$2:$O$15</c:f>
              <c:numCache>
                <c:formatCode>h:mm:ss;@</c:formatCode>
                <c:ptCount val="14"/>
                <c:pt idx="0" c:formatCode="h:mm:ss;@">
                  <c:v>0.375</c:v>
                </c:pt>
                <c:pt idx="1" c:formatCode="h:mm:ss;@">
                  <c:v>0.402083333333333</c:v>
                </c:pt>
                <c:pt idx="2" c:formatCode="h:mm:ss;@">
                  <c:v>0.419444444444444</c:v>
                </c:pt>
                <c:pt idx="3" c:formatCode="h:mm:ss;@">
                  <c:v>0.441666666666667</c:v>
                </c:pt>
                <c:pt idx="4" c:formatCode="h:mm:ss;@">
                  <c:v>0.463194444444444</c:v>
                </c:pt>
                <c:pt idx="5" c:formatCode="h:mm:ss;@">
                  <c:v>0.483333333333333</c:v>
                </c:pt>
                <c:pt idx="6" c:formatCode="h:mm:ss;@">
                  <c:v>0.488194444444444</c:v>
                </c:pt>
                <c:pt idx="7" c:formatCode="h:mm:ss;@">
                  <c:v>0.5125</c:v>
                </c:pt>
                <c:pt idx="8" c:formatCode="h:mm:ss;@">
                  <c:v>0.548611111111111</c:v>
                </c:pt>
                <c:pt idx="9" c:formatCode="h:mm:ss;@">
                  <c:v>0.556944444444444</c:v>
                </c:pt>
                <c:pt idx="10" c:formatCode="h:mm:ss;@">
                  <c:v>0.570833333333333</c:v>
                </c:pt>
                <c:pt idx="11" c:formatCode="h:mm:ss;@">
                  <c:v>0.585416666666667</c:v>
                </c:pt>
                <c:pt idx="12" c:formatCode="h:mm:ss;@">
                  <c:v>0.60625</c:v>
                </c:pt>
                <c:pt idx="13" c:formatCode="h:mm:ss;@">
                  <c:v>0.631944444444444</c:v>
                </c:pt>
              </c:numCache>
            </c:numRef>
          </c:cat>
          <c:val>
            <c:numRef>
              <c:f>Report_Detail!$P$2:$P$15</c:f>
              <c:numCache>
                <c:formatCode>General</c:formatCode>
                <c:ptCount val="14"/>
                <c:pt idx="0">
                  <c:v>40</c:v>
                </c:pt>
                <c:pt idx="1">
                  <c:v>87</c:v>
                </c:pt>
                <c:pt idx="2">
                  <c:v>126</c:v>
                </c:pt>
                <c:pt idx="3">
                  <c:v>59</c:v>
                </c:pt>
                <c:pt idx="4">
                  <c:v>23</c:v>
                </c:pt>
                <c:pt idx="5">
                  <c:v>101</c:v>
                </c:pt>
                <c:pt idx="6">
                  <c:v>144</c:v>
                </c:pt>
                <c:pt idx="7">
                  <c:v>43</c:v>
                </c:pt>
                <c:pt idx="8">
                  <c:v>290</c:v>
                </c:pt>
                <c:pt idx="9">
                  <c:v>96</c:v>
                </c:pt>
                <c:pt idx="10">
                  <c:v>60</c:v>
                </c:pt>
                <c:pt idx="11">
                  <c:v>17</c:v>
                </c:pt>
                <c:pt idx="12">
                  <c:v>74</c:v>
                </c:pt>
                <c:pt idx="13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97007254"/>
        <c:axId val="529014743"/>
      </c:barChart>
      <c:catAx>
        <c:axId val="29700725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014743"/>
        <c:crosses val="autoZero"/>
        <c:auto val="1"/>
        <c:lblAlgn val="ctr"/>
        <c:lblOffset val="100"/>
        <c:noMultiLvlLbl val="0"/>
      </c:catAx>
      <c:valAx>
        <c:axId val="529014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007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Report_Detail!$N$17</c:f>
              <c:strCache>
                <c:ptCount val="1"/>
                <c:pt idx="0">
                  <c:v>Sản lượng trung chuyển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Report_Detail!$M$18:$M$19</c:f>
              <c:strCache>
                <c:ptCount val="2"/>
                <c:pt idx="0">
                  <c:v>Dũng - 29H - 157.61</c:v>
                </c:pt>
                <c:pt idx="1">
                  <c:v>Trường - 29H - 150.03</c:v>
                </c:pt>
              </c:strCache>
            </c:strRef>
          </c:cat>
          <c:val>
            <c:numRef>
              <c:f>Report_Detail!$N$18:$N$19</c:f>
              <c:numCache>
                <c:formatCode>0.00_ </c:formatCode>
                <c:ptCount val="2"/>
                <c:pt idx="0">
                  <c:v>1309</c:v>
                </c:pt>
                <c:pt idx="1">
                  <c:v>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67429347"/>
        <c:axId val="424466000"/>
      </c:barChart>
      <c:catAx>
        <c:axId val="2674293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66000"/>
        <c:crosses val="autoZero"/>
        <c:auto val="1"/>
        <c:lblAlgn val="ctr"/>
        <c:lblOffset val="100"/>
        <c:noMultiLvlLbl val="0"/>
      </c:catAx>
      <c:valAx>
        <c:axId val="4244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429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Sản lượng trung chuyển BT2/NVC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Report_Detail!$T$1</c:f>
              <c:strCache>
                <c:ptCount val="1"/>
                <c:pt idx="0">
                  <c:v>SanLuong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Report_Detail!$S$2:$S$11</c:f>
              <c:numCache>
                <c:formatCode>h:mm:ss;@</c:formatCode>
                <c:ptCount val="10"/>
                <c:pt idx="0" c:formatCode="h:mm:ss;@">
                  <c:v>0.375</c:v>
                </c:pt>
                <c:pt idx="1" c:formatCode="h:mm:ss;@">
                  <c:v>0.405555555555556</c:v>
                </c:pt>
                <c:pt idx="2" c:formatCode="h:mm:ss;@">
                  <c:v>0.41875</c:v>
                </c:pt>
                <c:pt idx="3" c:formatCode="h:mm:ss;@">
                  <c:v>0.445219907407407</c:v>
                </c:pt>
                <c:pt idx="4" c:formatCode="h:mm:ss;@">
                  <c:v>0.476018518518519</c:v>
                </c:pt>
                <c:pt idx="5" c:formatCode="h:mm:ss;@">
                  <c:v>0.534282407407407</c:v>
                </c:pt>
                <c:pt idx="6" c:formatCode="h:mm:ss;@">
                  <c:v>0.556331018518519</c:v>
                </c:pt>
                <c:pt idx="7" c:formatCode="h:mm:ss;@">
                  <c:v>0.580601851851852</c:v>
                </c:pt>
                <c:pt idx="8" c:formatCode="h:mm:ss;@">
                  <c:v>0.588680555555556</c:v>
                </c:pt>
                <c:pt idx="9" c:formatCode="h:mm:ss;@">
                  <c:v>0.615219907407407</c:v>
                </c:pt>
              </c:numCache>
            </c:numRef>
          </c:cat>
          <c:val>
            <c:numRef>
              <c:f>Report_Detail!$T$2:$T$11</c:f>
              <c:numCache>
                <c:formatCode>General</c:formatCode>
                <c:ptCount val="10"/>
                <c:pt idx="0">
                  <c:v>12</c:v>
                </c:pt>
                <c:pt idx="1">
                  <c:v>34</c:v>
                </c:pt>
                <c:pt idx="2">
                  <c:v>55</c:v>
                </c:pt>
                <c:pt idx="3">
                  <c:v>60</c:v>
                </c:pt>
                <c:pt idx="4">
                  <c:v>35</c:v>
                </c:pt>
                <c:pt idx="5">
                  <c:v>162</c:v>
                </c:pt>
                <c:pt idx="7">
                  <c:v>121</c:v>
                </c:pt>
                <c:pt idx="8">
                  <c:v>66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6395384"/>
        <c:axId val="943690374"/>
      </c:barChart>
      <c:catAx>
        <c:axId val="26395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690374"/>
        <c:crosses val="autoZero"/>
        <c:auto val="1"/>
        <c:lblAlgn val="ctr"/>
        <c:lblOffset val="100"/>
        <c:noMultiLvlLbl val="0"/>
      </c:catAx>
      <c:valAx>
        <c:axId val="9436903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9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Sản lượng trung chuyển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Total!$A$2:$A$6</c:f>
              <c:numCache>
                <c:formatCode>m/d/yyyy;@</c:formatCode>
                <c:ptCount val="5"/>
                <c:pt idx="0" c:formatCode="m/d/yyyy;@">
                  <c:v>43829</c:v>
                </c:pt>
                <c:pt idx="1" c:formatCode="m/d/yyyy;@">
                  <c:v>43830</c:v>
                </c:pt>
                <c:pt idx="2" c:formatCode="m/d/yyyy;@">
                  <c:v>43832</c:v>
                </c:pt>
                <c:pt idx="3" c:formatCode="m/d/yyyy;@">
                  <c:v>43833</c:v>
                </c:pt>
                <c:pt idx="4" c:formatCode="m/d/yyyy;@">
                  <c:v>43834</c:v>
                </c:pt>
              </c:numCache>
            </c:numRef>
          </c:cat>
          <c:val>
            <c:numRef>
              <c:f>Total!$B$2:$B$6</c:f>
              <c:numCache>
                <c:formatCode>General</c:formatCode>
                <c:ptCount val="5"/>
                <c:pt idx="0">
                  <c:v>1973</c:v>
                </c:pt>
                <c:pt idx="1">
                  <c:v>5807</c:v>
                </c:pt>
                <c:pt idx="2">
                  <c:v>1440</c:v>
                </c:pt>
                <c:pt idx="3">
                  <c:v>516</c:v>
                </c:pt>
                <c:pt idx="4">
                  <c:v>1652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1499346"/>
        <c:axId val="946882259"/>
      </c:barChart>
      <c:dateAx>
        <c:axId val="5149934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82259"/>
        <c:crosses val="autoZero"/>
        <c:auto val="1"/>
        <c:lblOffset val="100"/>
        <c:baseTimeUnit val="days"/>
      </c:dateAx>
      <c:valAx>
        <c:axId val="94688225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993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Tỉ lệ xe đến trễ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RatioDelay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Total!$A$2:$A$6</c:f>
              <c:numCache>
                <c:formatCode>m/d/yyyy;@</c:formatCode>
                <c:ptCount val="5"/>
                <c:pt idx="0">
                  <c:v>43829</c:v>
                </c:pt>
                <c:pt idx="1">
                  <c:v>43830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</c:numCache>
            </c:numRef>
          </c:xVal>
          <c:yVal>
            <c:numRef>
              <c:f>Total!$C$2:$C$6</c:f>
              <c:numCache>
                <c:formatCode>General</c:formatCode>
                <c:ptCount val="5"/>
                <c:pt idx="0">
                  <c:v>0.08611</c:v>
                </c:pt>
                <c:pt idx="1">
                  <c:v>0.407666667</c:v>
                </c:pt>
                <c:pt idx="2">
                  <c:v>0.074333333</c:v>
                </c:pt>
                <c:pt idx="3">
                  <c:v>0.161</c:v>
                </c:pt>
                <c:pt idx="4">
                  <c:v>-0.020333333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6631"/>
        <c:axId val="243620123"/>
      </c:scatterChart>
      <c:valAx>
        <c:axId val="443026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620123"/>
        <c:crosses val="autoZero"/>
        <c:crossBetween val="midCat"/>
      </c:valAx>
      <c:valAx>
        <c:axId val="243620123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026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810260</xdr:colOff>
      <xdr:row>1</xdr:row>
      <xdr:rowOff>17145</xdr:rowOff>
    </xdr:from>
    <xdr:to>
      <xdr:col>11</xdr:col>
      <xdr:colOff>470535</xdr:colOff>
      <xdr:row>24</xdr:row>
      <xdr:rowOff>154940</xdr:rowOff>
    </xdr:to>
    <xdr:graphicFrame>
      <xdr:nvGraphicFramePr>
        <xdr:cNvPr id="7" name="Chart 6"/>
        <xdr:cNvGraphicFramePr/>
      </xdr:nvGraphicFramePr>
      <xdr:xfrm>
        <a:off x="4213860" y="201295"/>
        <a:ext cx="5487670" cy="4373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34290</xdr:rowOff>
    </xdr:from>
    <xdr:to>
      <xdr:col>11</xdr:col>
      <xdr:colOff>492760</xdr:colOff>
      <xdr:row>47</xdr:row>
      <xdr:rowOff>171450</xdr:rowOff>
    </xdr:to>
    <xdr:graphicFrame>
      <xdr:nvGraphicFramePr>
        <xdr:cNvPr id="10" name="Chart 9"/>
        <xdr:cNvGraphicFramePr/>
      </xdr:nvGraphicFramePr>
      <xdr:xfrm>
        <a:off x="4236085" y="5190490"/>
        <a:ext cx="5487670" cy="363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80645</xdr:colOff>
      <xdr:row>11</xdr:row>
      <xdr:rowOff>100330</xdr:rowOff>
    </xdr:to>
    <xdr:graphicFrame>
      <xdr:nvGraphicFramePr>
        <xdr:cNvPr id="4" name="Chart 3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398145</xdr:colOff>
      <xdr:row>0</xdr:row>
      <xdr:rowOff>157480</xdr:rowOff>
    </xdr:from>
    <xdr:to>
      <xdr:col>27</xdr:col>
      <xdr:colOff>456565</xdr:colOff>
      <xdr:row>12</xdr:row>
      <xdr:rowOff>54610</xdr:rowOff>
    </xdr:to>
    <xdr:graphicFrame>
      <xdr:nvGraphicFramePr>
        <xdr:cNvPr id="5" name="Chart 4"/>
        <xdr:cNvGraphicFramePr/>
      </xdr:nvGraphicFramePr>
      <xdr:xfrm>
        <a:off x="17963515" y="157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29210</xdr:colOff>
      <xdr:row>21</xdr:row>
      <xdr:rowOff>153670</xdr:rowOff>
    </xdr:from>
    <xdr:to>
      <xdr:col>19</xdr:col>
      <xdr:colOff>46990</xdr:colOff>
      <xdr:row>30</xdr:row>
      <xdr:rowOff>21590</xdr:rowOff>
    </xdr:to>
    <xdr:graphicFrame>
      <xdr:nvGraphicFramePr>
        <xdr:cNvPr id="6" name="Chart 5"/>
        <xdr:cNvGraphicFramePr/>
      </xdr:nvGraphicFramePr>
      <xdr:xfrm>
        <a:off x="10047605" y="4657090"/>
        <a:ext cx="5899785" cy="152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538480</xdr:colOff>
      <xdr:row>12</xdr:row>
      <xdr:rowOff>134620</xdr:rowOff>
    </xdr:from>
    <xdr:to>
      <xdr:col>28</xdr:col>
      <xdr:colOff>5080</xdr:colOff>
      <xdr:row>27</xdr:row>
      <xdr:rowOff>115570</xdr:rowOff>
    </xdr:to>
    <xdr:graphicFrame>
      <xdr:nvGraphicFramePr>
        <xdr:cNvPr id="9" name="Chart 8"/>
        <xdr:cNvGraphicFramePr/>
      </xdr:nvGraphicFramePr>
      <xdr:xfrm>
        <a:off x="18103850" y="2980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226060</xdr:colOff>
      <xdr:row>2</xdr:row>
      <xdr:rowOff>73660</xdr:rowOff>
    </xdr:from>
    <xdr:to>
      <xdr:col>15</xdr:col>
      <xdr:colOff>137160</xdr:colOff>
      <xdr:row>18</xdr:row>
      <xdr:rowOff>183515</xdr:rowOff>
    </xdr:to>
    <xdr:graphicFrame>
      <xdr:nvGraphicFramePr>
        <xdr:cNvPr id="5" name="Chart 4"/>
        <xdr:cNvGraphicFramePr/>
      </xdr:nvGraphicFramePr>
      <xdr:xfrm>
        <a:off x="3646805" y="441960"/>
        <a:ext cx="5829300" cy="305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530860</xdr:colOff>
      <xdr:row>20</xdr:row>
      <xdr:rowOff>108585</xdr:rowOff>
    </xdr:from>
    <xdr:to>
      <xdr:col>14</xdr:col>
      <xdr:colOff>321310</xdr:colOff>
      <xdr:row>40</xdr:row>
      <xdr:rowOff>117475</xdr:rowOff>
    </xdr:to>
    <xdr:graphicFrame>
      <xdr:nvGraphicFramePr>
        <xdr:cNvPr id="9" name="Chart 8"/>
        <xdr:cNvGraphicFramePr/>
      </xdr:nvGraphicFramePr>
      <xdr:xfrm>
        <a:off x="3359785" y="3791585"/>
        <a:ext cx="5708650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2" sqref="C22"/>
    </sheetView>
  </sheetViews>
  <sheetFormatPr defaultColWidth="9.13725490196078" defaultRowHeight="14.5" outlineLevelCol="3"/>
  <cols>
    <col min="1" max="1" width="12.8529411764706"/>
    <col min="2" max="2" width="12.8529411764706" style="1"/>
    <col min="3" max="3" width="12.8529411764706"/>
    <col min="4" max="4" width="13.9901960784314"/>
    <col min="5" max="13" width="12.8529411764706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0.375</v>
      </c>
      <c r="C2">
        <v>0</v>
      </c>
      <c r="D2">
        <f>C2/15</f>
        <v>0</v>
      </c>
    </row>
    <row r="3" spans="2:4">
      <c r="B3" s="1">
        <v>0.402083333333333</v>
      </c>
      <c r="C3">
        <v>5</v>
      </c>
      <c r="D3">
        <f t="shared" ref="D3:D16" si="0">C3/15</f>
        <v>0.333333333333333</v>
      </c>
    </row>
    <row r="4" spans="2:4">
      <c r="B4" s="1">
        <v>0.419444444444444</v>
      </c>
      <c r="C4">
        <v>3</v>
      </c>
      <c r="D4">
        <f t="shared" si="0"/>
        <v>0.2</v>
      </c>
    </row>
    <row r="5" spans="2:4">
      <c r="B5" s="1">
        <v>0.441666666666667</v>
      </c>
      <c r="C5">
        <v>1</v>
      </c>
      <c r="D5">
        <f t="shared" si="0"/>
        <v>0.0666666666666667</v>
      </c>
    </row>
    <row r="6" spans="2:4">
      <c r="B6" s="1">
        <v>0.463194444444444</v>
      </c>
      <c r="C6">
        <v>-8</v>
      </c>
      <c r="D6">
        <f t="shared" si="0"/>
        <v>-0.533333333333333</v>
      </c>
    </row>
    <row r="7" spans="2:4">
      <c r="B7" s="1">
        <v>0.483333333333333</v>
      </c>
      <c r="C7">
        <v>1</v>
      </c>
      <c r="D7">
        <f t="shared" si="0"/>
        <v>0.0666666666666667</v>
      </c>
    </row>
    <row r="8" spans="2:4">
      <c r="B8" s="1">
        <v>0.488194444444444</v>
      </c>
      <c r="C8">
        <v>3</v>
      </c>
      <c r="D8">
        <f t="shared" si="0"/>
        <v>0.2</v>
      </c>
    </row>
    <row r="9" spans="2:4">
      <c r="B9" s="1">
        <v>0.5125</v>
      </c>
      <c r="C9">
        <v>4</v>
      </c>
      <c r="D9">
        <f t="shared" si="0"/>
        <v>0.266666666666667</v>
      </c>
    </row>
    <row r="10" spans="2:4">
      <c r="B10" s="1">
        <v>0.548611111111111</v>
      </c>
      <c r="C10">
        <v>10</v>
      </c>
      <c r="D10">
        <f t="shared" si="0"/>
        <v>0.666666666666667</v>
      </c>
    </row>
    <row r="11" spans="2:4">
      <c r="B11" s="1">
        <v>0.556944444444444</v>
      </c>
      <c r="C11">
        <v>7</v>
      </c>
      <c r="D11">
        <f t="shared" si="0"/>
        <v>0.466666666666667</v>
      </c>
    </row>
    <row r="12" spans="2:4">
      <c r="B12" s="1">
        <v>0.570833333333333</v>
      </c>
      <c r="C12">
        <v>-3</v>
      </c>
      <c r="D12">
        <f t="shared" si="0"/>
        <v>-0.2</v>
      </c>
    </row>
    <row r="13" spans="2:4">
      <c r="B13" s="1">
        <v>0.585416666666667</v>
      </c>
      <c r="C13">
        <v>-2</v>
      </c>
      <c r="D13">
        <f t="shared" si="0"/>
        <v>-0.133333333333333</v>
      </c>
    </row>
    <row r="14" spans="2:4">
      <c r="B14" s="1">
        <v>0.60625</v>
      </c>
      <c r="C14">
        <v>3</v>
      </c>
      <c r="D14">
        <f t="shared" si="0"/>
        <v>0.2</v>
      </c>
    </row>
    <row r="15" spans="2:4">
      <c r="B15" s="1">
        <v>0.631944444444444</v>
      </c>
      <c r="C15">
        <v>7</v>
      </c>
      <c r="D15">
        <f t="shared" si="0"/>
        <v>0.466666666666667</v>
      </c>
    </row>
    <row r="16" spans="2:4">
      <c r="B16" s="1">
        <v>0.652083333333333</v>
      </c>
      <c r="C16">
        <v>3</v>
      </c>
      <c r="D16">
        <f t="shared" si="0"/>
        <v>0.2</v>
      </c>
    </row>
    <row r="20" spans="1:4">
      <c r="A20" t="s">
        <v>5</v>
      </c>
      <c r="B20" s="1">
        <v>0.375</v>
      </c>
      <c r="C20">
        <v>0</v>
      </c>
      <c r="D20">
        <f>C20/15</f>
        <v>0</v>
      </c>
    </row>
    <row r="21" spans="2:4">
      <c r="B21" s="1">
        <v>0.405555555555556</v>
      </c>
      <c r="C21">
        <v>2</v>
      </c>
      <c r="D21">
        <f t="shared" ref="D21:D32" si="1">C21/15</f>
        <v>0.133333333333333</v>
      </c>
    </row>
    <row r="22" spans="2:4">
      <c r="B22" s="1">
        <v>0.41875</v>
      </c>
      <c r="C22">
        <v>3</v>
      </c>
      <c r="D22">
        <f t="shared" si="1"/>
        <v>0.2</v>
      </c>
    </row>
    <row r="23" spans="2:4">
      <c r="B23" s="1">
        <v>0.445219907407407</v>
      </c>
      <c r="C23">
        <v>-9</v>
      </c>
      <c r="D23">
        <f t="shared" si="1"/>
        <v>-0.6</v>
      </c>
    </row>
    <row r="24" spans="2:4">
      <c r="B24" s="1">
        <v>0.476018518518519</v>
      </c>
      <c r="C24">
        <v>-5</v>
      </c>
      <c r="D24">
        <f t="shared" si="1"/>
        <v>-0.333333333333333</v>
      </c>
    </row>
    <row r="25" spans="2:4">
      <c r="B25" s="1">
        <v>0.534282407407407</v>
      </c>
      <c r="C25">
        <v>19</v>
      </c>
      <c r="D25">
        <f t="shared" si="1"/>
        <v>1.26666666666667</v>
      </c>
    </row>
    <row r="26" spans="2:4">
      <c r="B26" s="1">
        <v>0.556331018518519</v>
      </c>
      <c r="C26">
        <v>11</v>
      </c>
      <c r="D26">
        <f t="shared" si="1"/>
        <v>0.733333333333333</v>
      </c>
    </row>
    <row r="27" spans="2:4">
      <c r="B27" s="1">
        <v>0.580601851851852</v>
      </c>
      <c r="C27">
        <v>6</v>
      </c>
      <c r="D27">
        <f t="shared" si="1"/>
        <v>0.4</v>
      </c>
    </row>
    <row r="28" spans="2:4">
      <c r="B28" s="1">
        <v>0.588680555555556</v>
      </c>
      <c r="C28">
        <v>-3</v>
      </c>
      <c r="D28">
        <f t="shared" si="1"/>
        <v>-0.2</v>
      </c>
    </row>
    <row r="29" spans="2:4">
      <c r="B29" s="1">
        <v>0.615219907407407</v>
      </c>
      <c r="C29">
        <v>15</v>
      </c>
      <c r="D29">
        <f t="shared" si="1"/>
        <v>1</v>
      </c>
    </row>
    <row r="30" spans="2:4">
      <c r="B30" s="1">
        <v>0.643298611111111</v>
      </c>
      <c r="C30">
        <v>16</v>
      </c>
      <c r="D30">
        <f t="shared" si="1"/>
        <v>1.06666666666667</v>
      </c>
    </row>
    <row r="31" spans="2:4">
      <c r="B31" s="1">
        <v>0.666006944444444</v>
      </c>
      <c r="D31">
        <f t="shared" si="1"/>
        <v>0</v>
      </c>
    </row>
    <row r="32" spans="2:4">
      <c r="B32" s="5"/>
      <c r="D32">
        <f t="shared" si="1"/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opLeftCell="M13" workbookViewId="0">
      <selection activeCell="M17" sqref="M17:P20"/>
    </sheetView>
  </sheetViews>
  <sheetFormatPr defaultColWidth="9.13725490196078" defaultRowHeight="14.5"/>
  <cols>
    <col min="3" max="3" width="23.656862745098" customWidth="1"/>
    <col min="8" max="8" width="39.6470588235294" style="1" customWidth="1"/>
    <col min="15" max="15" width="19.9901960784314" style="1"/>
    <col min="16" max="16" width="13.9901960784314"/>
    <col min="17" max="18" width="12.8529411764706"/>
    <col min="19" max="19" width="12.8529411764706" style="5"/>
    <col min="20" max="20" width="12.8529411764706" style="1"/>
    <col min="21" max="25" width="12.8529411764706"/>
  </cols>
  <sheetData>
    <row r="1" ht="16" spans="1:21">
      <c r="A1" s="6"/>
      <c r="B1" s="6"/>
      <c r="C1" s="6"/>
      <c r="D1" s="6"/>
      <c r="E1" s="7"/>
      <c r="F1" s="8"/>
      <c r="G1" s="8"/>
      <c r="H1" s="9"/>
      <c r="N1" t="s">
        <v>6</v>
      </c>
      <c r="O1" s="1" t="s">
        <v>7</v>
      </c>
      <c r="P1" t="s">
        <v>8</v>
      </c>
      <c r="Q1" t="s">
        <v>2</v>
      </c>
      <c r="R1" t="s">
        <v>6</v>
      </c>
      <c r="S1" s="5" t="s">
        <v>7</v>
      </c>
      <c r="T1" s="1" t="s">
        <v>8</v>
      </c>
      <c r="U1" t="s">
        <v>2</v>
      </c>
    </row>
    <row r="2" ht="32.05" customHeight="1" spans="1:21">
      <c r="A2" s="6"/>
      <c r="B2" s="6"/>
      <c r="C2" s="6"/>
      <c r="D2" s="6"/>
      <c r="E2" s="10"/>
      <c r="F2" s="11"/>
      <c r="G2" s="11"/>
      <c r="H2" s="12"/>
      <c r="N2" t="s">
        <v>9</v>
      </c>
      <c r="O2" s="1">
        <v>0.375</v>
      </c>
      <c r="P2">
        <v>40</v>
      </c>
      <c r="Q2">
        <v>0</v>
      </c>
      <c r="R2" t="s">
        <v>9</v>
      </c>
      <c r="S2" s="1">
        <v>0.375</v>
      </c>
      <c r="T2">
        <v>12</v>
      </c>
      <c r="U2">
        <v>0</v>
      </c>
    </row>
    <row r="3" ht="16" spans="1:21">
      <c r="A3" s="6"/>
      <c r="B3" s="6"/>
      <c r="C3" s="6"/>
      <c r="D3" s="6"/>
      <c r="E3" s="7"/>
      <c r="F3" s="8"/>
      <c r="G3" s="8"/>
      <c r="H3" s="9"/>
      <c r="N3" t="s">
        <v>10</v>
      </c>
      <c r="O3" s="1">
        <v>0.402083333333333</v>
      </c>
      <c r="P3">
        <v>87</v>
      </c>
      <c r="Q3">
        <v>14</v>
      </c>
      <c r="R3" t="s">
        <v>11</v>
      </c>
      <c r="S3" s="1">
        <v>0.405555555555556</v>
      </c>
      <c r="T3">
        <v>34</v>
      </c>
      <c r="U3">
        <v>-9</v>
      </c>
    </row>
    <row r="4" ht="32.05" customHeight="1" spans="1:21">
      <c r="A4" s="6"/>
      <c r="B4" s="6"/>
      <c r="C4" s="6"/>
      <c r="D4" s="6"/>
      <c r="E4" s="10"/>
      <c r="F4" s="11"/>
      <c r="G4" s="11"/>
      <c r="H4" s="12"/>
      <c r="N4" t="s">
        <v>9</v>
      </c>
      <c r="O4" s="1">
        <v>0.419444444444444</v>
      </c>
      <c r="P4">
        <v>126</v>
      </c>
      <c r="Q4">
        <v>14</v>
      </c>
      <c r="R4" t="s">
        <v>9</v>
      </c>
      <c r="S4" s="1">
        <v>0.41875</v>
      </c>
      <c r="T4">
        <v>55</v>
      </c>
      <c r="U4">
        <v>3</v>
      </c>
    </row>
    <row r="5" ht="16" spans="1:21">
      <c r="A5" s="6"/>
      <c r="B5" s="6"/>
      <c r="C5" s="6"/>
      <c r="D5" s="6"/>
      <c r="E5" s="7"/>
      <c r="F5" s="8"/>
      <c r="G5" s="8"/>
      <c r="H5" s="9"/>
      <c r="N5" t="s">
        <v>10</v>
      </c>
      <c r="O5" s="1">
        <v>0.441666666666667</v>
      </c>
      <c r="P5">
        <v>59</v>
      </c>
      <c r="Q5">
        <v>1</v>
      </c>
      <c r="R5" t="s">
        <v>11</v>
      </c>
      <c r="S5" s="1">
        <v>0.445219907407407</v>
      </c>
      <c r="T5">
        <v>60</v>
      </c>
      <c r="U5">
        <v>-9</v>
      </c>
    </row>
    <row r="6" ht="16" spans="1:21">
      <c r="A6" s="6"/>
      <c r="B6" s="6"/>
      <c r="C6" s="6"/>
      <c r="D6" s="6"/>
      <c r="E6" s="10"/>
      <c r="F6" s="11"/>
      <c r="G6" s="11"/>
      <c r="H6" s="12"/>
      <c r="N6" t="s">
        <v>9</v>
      </c>
      <c r="O6" s="1">
        <v>0.463194444444444</v>
      </c>
      <c r="P6">
        <v>23</v>
      </c>
      <c r="Q6">
        <v>-8</v>
      </c>
      <c r="R6" t="s">
        <v>9</v>
      </c>
      <c r="S6" s="1">
        <v>0.476018518518519</v>
      </c>
      <c r="T6">
        <v>35</v>
      </c>
      <c r="U6">
        <v>-5</v>
      </c>
    </row>
    <row r="7" ht="16" spans="1:21">
      <c r="A7" s="6"/>
      <c r="B7" s="6"/>
      <c r="C7" s="6"/>
      <c r="D7" s="6"/>
      <c r="E7" s="7"/>
      <c r="F7" s="8"/>
      <c r="G7" s="8"/>
      <c r="H7" s="9"/>
      <c r="N7" t="s">
        <v>10</v>
      </c>
      <c r="O7" s="1">
        <v>0.483333333333333</v>
      </c>
      <c r="P7">
        <v>101</v>
      </c>
      <c r="Q7">
        <v>1</v>
      </c>
      <c r="R7" t="s">
        <v>11</v>
      </c>
      <c r="S7" s="1">
        <v>0.534282407407407</v>
      </c>
      <c r="T7">
        <v>162</v>
      </c>
      <c r="U7">
        <v>19</v>
      </c>
    </row>
    <row r="8" ht="16" spans="1:21">
      <c r="A8" s="6"/>
      <c r="B8" s="6"/>
      <c r="C8" s="6"/>
      <c r="D8" s="6"/>
      <c r="E8" s="13"/>
      <c r="F8" s="14"/>
      <c r="G8" s="14"/>
      <c r="H8" s="15"/>
      <c r="N8" t="s">
        <v>12</v>
      </c>
      <c r="O8" s="1">
        <v>0.488194444444444</v>
      </c>
      <c r="P8">
        <v>144</v>
      </c>
      <c r="Q8">
        <v>3</v>
      </c>
      <c r="R8" t="s">
        <v>9</v>
      </c>
      <c r="S8" s="1">
        <v>0.556331018518519</v>
      </c>
      <c r="T8"/>
      <c r="U8">
        <v>11</v>
      </c>
    </row>
    <row r="9" ht="16" spans="1:21">
      <c r="A9" s="6"/>
      <c r="B9" s="6"/>
      <c r="C9" s="6"/>
      <c r="D9" s="6"/>
      <c r="E9" s="13"/>
      <c r="F9" s="14"/>
      <c r="G9" s="14"/>
      <c r="H9" s="15"/>
      <c r="N9" t="s">
        <v>9</v>
      </c>
      <c r="O9" s="1">
        <v>0.5125</v>
      </c>
      <c r="P9">
        <v>43</v>
      </c>
      <c r="Q9">
        <v>13</v>
      </c>
      <c r="R9" t="s">
        <v>11</v>
      </c>
      <c r="S9" s="1">
        <v>0.580601851851852</v>
      </c>
      <c r="T9">
        <v>121</v>
      </c>
      <c r="U9">
        <v>6</v>
      </c>
    </row>
    <row r="10" ht="16" spans="1:21">
      <c r="A10" s="6"/>
      <c r="B10" s="6"/>
      <c r="C10" s="6"/>
      <c r="D10" s="6"/>
      <c r="E10" s="13"/>
      <c r="F10" s="14"/>
      <c r="G10" s="14"/>
      <c r="H10" s="15"/>
      <c r="N10" t="s">
        <v>10</v>
      </c>
      <c r="O10" s="1">
        <v>0.548611111111111</v>
      </c>
      <c r="P10">
        <v>290</v>
      </c>
      <c r="Q10">
        <v>10</v>
      </c>
      <c r="R10" t="s">
        <v>13</v>
      </c>
      <c r="S10" s="1">
        <v>0.588680555555556</v>
      </c>
      <c r="T10">
        <v>66</v>
      </c>
      <c r="U10">
        <v>-3</v>
      </c>
    </row>
    <row r="11" ht="16" spans="1:21">
      <c r="A11" s="6"/>
      <c r="B11" s="6"/>
      <c r="C11" s="6"/>
      <c r="D11" s="6"/>
      <c r="E11" s="13"/>
      <c r="F11" s="14"/>
      <c r="G11" s="14"/>
      <c r="H11" s="15"/>
      <c r="N11" t="s">
        <v>14</v>
      </c>
      <c r="O11" s="1">
        <v>0.556944444444444</v>
      </c>
      <c r="P11">
        <v>96</v>
      </c>
      <c r="Q11">
        <v>7</v>
      </c>
      <c r="R11" t="s">
        <v>9</v>
      </c>
      <c r="S11" s="1">
        <v>0.615219907407407</v>
      </c>
      <c r="T11">
        <v>113</v>
      </c>
      <c r="U11">
        <v>15</v>
      </c>
    </row>
    <row r="12" ht="16" spans="1:21">
      <c r="A12" s="6"/>
      <c r="B12" s="6"/>
      <c r="C12" s="6"/>
      <c r="D12" s="6"/>
      <c r="E12" s="13"/>
      <c r="F12" s="14"/>
      <c r="G12" s="14"/>
      <c r="H12" s="15"/>
      <c r="N12" t="s">
        <v>9</v>
      </c>
      <c r="O12" s="1">
        <v>0.570833333333333</v>
      </c>
      <c r="P12">
        <v>60</v>
      </c>
      <c r="Q12">
        <v>-3</v>
      </c>
      <c r="R12" t="s">
        <v>11</v>
      </c>
      <c r="S12" s="1">
        <v>0.643298611111111</v>
      </c>
      <c r="T12">
        <v>258</v>
      </c>
      <c r="U12">
        <v>16</v>
      </c>
    </row>
    <row r="13" spans="14:20">
      <c r="N13" t="s">
        <v>10</v>
      </c>
      <c r="O13" s="1">
        <v>0.585416666666667</v>
      </c>
      <c r="P13">
        <v>17</v>
      </c>
      <c r="Q13">
        <v>-2</v>
      </c>
      <c r="R13" t="s">
        <v>9</v>
      </c>
      <c r="S13" s="1">
        <v>0.666006944444444</v>
      </c>
      <c r="T13">
        <v>143</v>
      </c>
    </row>
    <row r="14" spans="14:20">
      <c r="N14" t="s">
        <v>9</v>
      </c>
      <c r="O14" s="1">
        <v>0.60625</v>
      </c>
      <c r="P14">
        <v>74</v>
      </c>
      <c r="Q14">
        <v>3</v>
      </c>
      <c r="R14" t="s">
        <v>15</v>
      </c>
      <c r="S14" s="1"/>
      <c r="T14"/>
    </row>
    <row r="15" spans="14:20">
      <c r="N15" t="s">
        <v>10</v>
      </c>
      <c r="O15" s="1">
        <v>0.631944444444444</v>
      </c>
      <c r="P15">
        <v>149</v>
      </c>
      <c r="Q15">
        <v>10</v>
      </c>
      <c r="R15" t="s">
        <v>9</v>
      </c>
      <c r="S15" s="1"/>
      <c r="T15"/>
    </row>
    <row r="16" spans="14:20">
      <c r="N16" t="s">
        <v>9</v>
      </c>
      <c r="O16" s="1">
        <v>0.652083333333333</v>
      </c>
      <c r="Q16">
        <v>9</v>
      </c>
      <c r="S16" s="1"/>
      <c r="T16"/>
    </row>
    <row r="17" spans="13:16">
      <c r="M17" t="s">
        <v>16</v>
      </c>
      <c r="N17" s="16" t="s">
        <v>17</v>
      </c>
      <c r="O17" s="1" t="s">
        <v>18</v>
      </c>
      <c r="P17" t="s">
        <v>19</v>
      </c>
    </row>
    <row r="18" spans="13:16">
      <c r="M18" t="s">
        <v>20</v>
      </c>
      <c r="N18" s="16">
        <f>SUM(P2:P17)</f>
        <v>1309</v>
      </c>
      <c r="O18">
        <f>AVERAGE(Q2:Q16)</f>
        <v>4.8</v>
      </c>
      <c r="P18">
        <f>O18/15</f>
        <v>0.32</v>
      </c>
    </row>
    <row r="19" spans="13:16">
      <c r="M19" t="s">
        <v>21</v>
      </c>
      <c r="N19" s="16">
        <f>SUM(T2:T15)</f>
        <v>1059</v>
      </c>
      <c r="O19">
        <f>AVERAGE(U2:U14)</f>
        <v>4</v>
      </c>
      <c r="P19">
        <f>O19/15</f>
        <v>0.266666666666667</v>
      </c>
    </row>
    <row r="20" spans="13:16">
      <c r="M20" t="s">
        <v>22</v>
      </c>
      <c r="N20" s="16">
        <f>SUM(N18:N19)</f>
        <v>2368</v>
      </c>
      <c r="O20">
        <f>AVERAGE(O18:O19)</f>
        <v>4.4</v>
      </c>
      <c r="P20">
        <f>AVERAGE(P18:P19)</f>
        <v>0.293333333333333</v>
      </c>
    </row>
  </sheetData>
  <mergeCells count="12">
    <mergeCell ref="A2:A3"/>
    <mergeCell ref="A4:A5"/>
    <mergeCell ref="A6:A7"/>
    <mergeCell ref="B2:B3"/>
    <mergeCell ref="B4:B5"/>
    <mergeCell ref="B6:B7"/>
    <mergeCell ref="C2:C3"/>
    <mergeCell ref="C4:C5"/>
    <mergeCell ref="C6:C7"/>
    <mergeCell ref="D2:D3"/>
    <mergeCell ref="D4:D5"/>
    <mergeCell ref="D6:D7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P39" sqref="P39"/>
    </sheetView>
  </sheetViews>
  <sheetFormatPr defaultColWidth="9.13725490196078" defaultRowHeight="14.5" outlineLevelRow="7" outlineLevelCol="3"/>
  <cols>
    <col min="1" max="1" width="11.4117647058824"/>
    <col min="3" max="3" width="13.9901960784314"/>
  </cols>
  <sheetData>
    <row r="1" spans="1:3">
      <c r="A1" t="s">
        <v>23</v>
      </c>
      <c r="B1" t="s">
        <v>24</v>
      </c>
      <c r="C1" t="s">
        <v>3</v>
      </c>
    </row>
    <row r="2" spans="1:3">
      <c r="A2" s="2">
        <v>43829</v>
      </c>
      <c r="B2" s="3">
        <v>1973</v>
      </c>
      <c r="C2" s="3">
        <v>0.08611</v>
      </c>
    </row>
    <row r="3" spans="1:4">
      <c r="A3" s="2">
        <v>43830</v>
      </c>
      <c r="B3" s="3">
        <v>5807</v>
      </c>
      <c r="C3" s="3">
        <v>0.407666667</v>
      </c>
      <c r="D3" s="3"/>
    </row>
    <row r="4" spans="1:3">
      <c r="A4" s="4">
        <v>43832</v>
      </c>
      <c r="B4">
        <v>1440</v>
      </c>
      <c r="C4">
        <v>0.074333333</v>
      </c>
    </row>
    <row r="5" spans="1:4">
      <c r="A5" s="2">
        <v>43833</v>
      </c>
      <c r="B5" s="3">
        <v>516</v>
      </c>
      <c r="C5" s="3">
        <v>0.161</v>
      </c>
      <c r="D5" s="3"/>
    </row>
    <row r="6" spans="1:3">
      <c r="A6" s="2">
        <v>43834</v>
      </c>
      <c r="B6" s="3">
        <v>1652</v>
      </c>
      <c r="C6" s="3">
        <v>-0.020333333</v>
      </c>
    </row>
    <row r="8" spans="3:3">
      <c r="C8" t="s">
        <v>25</v>
      </c>
    </row>
  </sheetData>
  <autoFilter ref="A1:F12">
    <sortState ref="A1:F12">
      <sortCondition ref="A1"/>
    </sortState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8" sqref="H8"/>
    </sheetView>
  </sheetViews>
  <sheetFormatPr defaultColWidth="9.13725490196078" defaultRowHeight="14.5"/>
  <cols>
    <col min="2" max="2" width="12.8529411764706"/>
    <col min="3" max="3" width="12.8529411764706"/>
    <col min="5" max="5" width="15.2549019607843" customWidth="1"/>
    <col min="6" max="6" width="12.8529411764706"/>
    <col min="8" max="8" width="12.8529411764706"/>
  </cols>
  <sheetData>
    <row r="1" spans="1:1">
      <c r="A1" t="s">
        <v>25</v>
      </c>
    </row>
    <row r="2" customFormat="1" ht="16" customHeight="1" spans="1:9">
      <c r="A2" t="s">
        <v>26</v>
      </c>
      <c r="B2" t="s">
        <v>27</v>
      </c>
      <c r="C2" t="s">
        <v>28</v>
      </c>
      <c r="D2" t="s">
        <v>29</v>
      </c>
      <c r="E2" t="s">
        <v>30</v>
      </c>
      <c r="F2"/>
      <c r="G2"/>
      <c r="H2"/>
      <c r="I2" t="s">
        <v>31</v>
      </c>
    </row>
    <row r="3" customFormat="1" spans="5:8">
      <c r="E3" t="s">
        <v>32</v>
      </c>
      <c r="F3" t="s">
        <v>33</v>
      </c>
      <c r="G3" t="s">
        <v>34</v>
      </c>
      <c r="H3" t="s">
        <v>35</v>
      </c>
    </row>
    <row r="4" customFormat="1" spans="1:8">
      <c r="A4">
        <v>1</v>
      </c>
      <c r="B4">
        <v>92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s="1">
        <v>43839.4022222222</v>
      </c>
    </row>
    <row r="5" customFormat="1" ht="16.75" customHeight="1" spans="1:8">
      <c r="A5">
        <v>2</v>
      </c>
      <c r="B5">
        <v>604</v>
      </c>
      <c r="C5" t="s">
        <v>41</v>
      </c>
      <c r="D5" t="s">
        <v>42</v>
      </c>
      <c r="E5" t="s">
        <v>43</v>
      </c>
      <c r="F5" t="s">
        <v>39</v>
      </c>
      <c r="G5" t="s">
        <v>44</v>
      </c>
      <c r="H5" s="1">
        <v>43839.4565625</v>
      </c>
    </row>
    <row r="6" customFormat="1" spans="5:8">
      <c r="E6" t="s">
        <v>38</v>
      </c>
      <c r="F6" t="s">
        <v>45</v>
      </c>
      <c r="G6" t="s">
        <v>44</v>
      </c>
      <c r="H6" s="1">
        <v>43839.4577430556</v>
      </c>
    </row>
    <row r="7" customFormat="1" spans="5:8">
      <c r="E7" t="s">
        <v>38</v>
      </c>
      <c r="F7" t="s">
        <v>46</v>
      </c>
      <c r="G7" t="s">
        <v>44</v>
      </c>
      <c r="H7" s="1">
        <v>43839.4584722222</v>
      </c>
    </row>
    <row r="8" customFormat="1" ht="28.4" customHeight="1" spans="1:8">
      <c r="A8">
        <v>3</v>
      </c>
      <c r="B8">
        <v>92</v>
      </c>
      <c r="C8" t="s">
        <v>36</v>
      </c>
      <c r="D8" t="s">
        <v>37</v>
      </c>
      <c r="E8" t="s">
        <v>43</v>
      </c>
      <c r="F8" t="s">
        <v>47</v>
      </c>
      <c r="G8" t="s">
        <v>40</v>
      </c>
      <c r="H8" s="1">
        <v>43839.4770717593</v>
      </c>
    </row>
    <row r="9" customFormat="1" spans="5:8">
      <c r="E9" t="s">
        <v>38</v>
      </c>
      <c r="F9" t="s">
        <v>39</v>
      </c>
      <c r="G9" t="s">
        <v>40</v>
      </c>
      <c r="H9" s="1">
        <v>43839.4785300926</v>
      </c>
    </row>
    <row r="10" customFormat="1"/>
    <row r="11" customFormat="1"/>
    <row r="12" customFormat="1"/>
    <row r="13" customFormat="1"/>
    <row r="14" customFormat="1"/>
    <row r="15" customFormat="1"/>
    <row r="16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Delay_Plot</vt:lpstr>
      <vt:lpstr>Report_Detail</vt:lpstr>
      <vt:lpstr>Total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</dc:creator>
  <cp:lastModifiedBy>lequang</cp:lastModifiedBy>
  <dcterms:created xsi:type="dcterms:W3CDTF">2019-12-31T01:24:00Z</dcterms:created>
  <dcterms:modified xsi:type="dcterms:W3CDTF">2020-01-09T13:55:09Z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