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Qty 4 Months\"/>
    </mc:Choice>
  </mc:AlternateContent>
  <bookViews>
    <workbookView xWindow="0" yWindow="0" windowWidth="20490" windowHeight="7230"/>
  </bookViews>
  <sheets>
    <sheet name="Tổng hợp" sheetId="4" r:id="rId1"/>
    <sheet name="Tổng hợp (2)" sheetId="2" state="hidden" r:id="rId2"/>
  </sheets>
  <definedNames>
    <definedName name="_xlnm._FilterDatabase" localSheetId="0" hidden="1">'Tổng hợp'!$A$1:$U$52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T4" i="4" s="1"/>
  <c r="M2" i="4"/>
  <c r="T2" i="4" s="1"/>
  <c r="M6" i="4"/>
  <c r="T6" i="4" s="1"/>
  <c r="M7" i="4"/>
  <c r="T7" i="4" s="1"/>
  <c r="M5" i="4"/>
  <c r="T5" i="4" s="1"/>
  <c r="M11" i="4"/>
  <c r="T11" i="4" s="1"/>
  <c r="M9" i="4"/>
  <c r="T9" i="4" s="1"/>
  <c r="M10" i="4"/>
  <c r="T10" i="4" s="1"/>
  <c r="M12" i="4"/>
  <c r="T12" i="4" s="1"/>
  <c r="M13" i="4"/>
  <c r="T13" i="4" s="1"/>
  <c r="M14" i="4"/>
  <c r="T14" i="4" s="1"/>
  <c r="M15" i="4"/>
  <c r="T15" i="4" s="1"/>
  <c r="M17" i="4"/>
  <c r="T17" i="4" s="1"/>
  <c r="M16" i="4"/>
  <c r="T16" i="4" s="1"/>
  <c r="M18" i="4"/>
  <c r="T18" i="4" s="1"/>
  <c r="M19" i="4"/>
  <c r="T19" i="4" s="1"/>
  <c r="M20" i="4"/>
  <c r="T20" i="4" s="1"/>
  <c r="M21" i="4"/>
  <c r="T21" i="4" s="1"/>
  <c r="M23" i="4"/>
  <c r="T23" i="4" s="1"/>
  <c r="M22" i="4"/>
  <c r="T22" i="4" s="1"/>
  <c r="M24" i="4"/>
  <c r="T24" i="4" s="1"/>
  <c r="M25" i="4"/>
  <c r="T25" i="4" s="1"/>
  <c r="M30" i="4"/>
  <c r="T30" i="4" s="1"/>
  <c r="M32" i="4"/>
  <c r="T32" i="4" s="1"/>
  <c r="M33" i="4"/>
  <c r="T33" i="4" s="1"/>
  <c r="M34" i="4"/>
  <c r="T34" i="4" s="1"/>
  <c r="M35" i="4"/>
  <c r="T35" i="4" s="1"/>
  <c r="M36" i="4"/>
  <c r="T36" i="4" s="1"/>
  <c r="M37" i="4"/>
  <c r="T37" i="4" s="1"/>
  <c r="M38" i="4"/>
  <c r="T38" i="4" s="1"/>
  <c r="M39" i="4"/>
  <c r="T39" i="4" s="1"/>
  <c r="M40" i="4"/>
  <c r="T40" i="4" s="1"/>
  <c r="M41" i="4"/>
  <c r="T41" i="4" s="1"/>
  <c r="M42" i="4"/>
  <c r="T42" i="4" s="1"/>
  <c r="M43" i="4"/>
  <c r="T43" i="4" s="1"/>
  <c r="M44" i="4"/>
  <c r="T44" i="4" s="1"/>
  <c r="M45" i="4"/>
  <c r="T45" i="4" s="1"/>
  <c r="M46" i="4"/>
  <c r="T46" i="4" s="1"/>
  <c r="M8" i="4"/>
  <c r="T8" i="4" s="1"/>
  <c r="M26" i="4"/>
  <c r="T26" i="4" s="1"/>
  <c r="M27" i="4"/>
  <c r="T27" i="4" s="1"/>
  <c r="M47" i="4"/>
  <c r="T47" i="4" s="1"/>
  <c r="M48" i="4"/>
  <c r="T48" i="4" s="1"/>
  <c r="M49" i="4"/>
  <c r="T49" i="4" s="1"/>
  <c r="M50" i="4"/>
  <c r="T50" i="4" s="1"/>
  <c r="M51" i="4"/>
  <c r="T51" i="4" s="1"/>
  <c r="M28" i="4"/>
  <c r="T28" i="4" s="1"/>
  <c r="M31" i="4"/>
  <c r="T31" i="4" s="1"/>
  <c r="M52" i="4"/>
  <c r="T52" i="4" s="1"/>
  <c r="M29" i="4"/>
  <c r="T29" i="4" s="1"/>
  <c r="M3" i="4"/>
  <c r="T3" i="4" s="1"/>
</calcChain>
</file>

<file path=xl/sharedStrings.xml><?xml version="1.0" encoding="utf-8"?>
<sst xmlns="http://schemas.openxmlformats.org/spreadsheetml/2006/main" count="140" uniqueCount="68">
  <si>
    <t>Order Conf. Date</t>
  </si>
  <si>
    <t>Calculated Date</t>
  </si>
  <si>
    <t>ID</t>
  </si>
  <si>
    <t>Agt 22 Ready Stock</t>
  </si>
  <si>
    <t>Số lượng cần nhập</t>
  </si>
  <si>
    <t>Unit Price VND</t>
  </si>
  <si>
    <t>Giá vốn</t>
  </si>
  <si>
    <t>Giá bán giảm</t>
  </si>
  <si>
    <t>Tổng đầu kỳ</t>
  </si>
  <si>
    <t>Tổng nhập</t>
  </si>
  <si>
    <t>Tổng xuất</t>
  </si>
  <si>
    <t>Tổng tồn</t>
  </si>
  <si>
    <t>Số tháng tồn trong kho</t>
  </si>
  <si>
    <t>90919-T1004</t>
  </si>
  <si>
    <t>90385-T0004</t>
  </si>
  <si>
    <t>90080-91232</t>
  </si>
  <si>
    <t>08889-80280</t>
  </si>
  <si>
    <t>JK272000-3380</t>
  </si>
  <si>
    <t>11115-0Y030</t>
  </si>
  <si>
    <t>90916-T2039</t>
  </si>
  <si>
    <t>48609-0K020</t>
  </si>
  <si>
    <t>04465-YZZZ1</t>
  </si>
  <si>
    <t>90916-T2024</t>
  </si>
  <si>
    <t>17801-0L050</t>
  </si>
  <si>
    <t>04495-YZZZ2</t>
  </si>
  <si>
    <t>90919-T2011</t>
  </si>
  <si>
    <t>48530-8Z036</t>
  </si>
  <si>
    <t>48531-09430</t>
  </si>
  <si>
    <t>31210-0D190</t>
  </si>
  <si>
    <t>31210-0D180</t>
  </si>
  <si>
    <t>31210-0D240</t>
  </si>
  <si>
    <t>13011-0Y030</t>
  </si>
  <si>
    <t>31210-0A010</t>
  </si>
  <si>
    <t>13011-0C030</t>
  </si>
  <si>
    <t>31250-0A011</t>
  </si>
  <si>
    <t>37230-0K021</t>
  </si>
  <si>
    <t>31250-0B021</t>
  </si>
  <si>
    <t>13408-0C030</t>
  </si>
  <si>
    <t>31210-0K300</t>
  </si>
  <si>
    <t>31210-0K101</t>
  </si>
  <si>
    <t>31210-0K023</t>
  </si>
  <si>
    <t>31210-0K310</t>
  </si>
  <si>
    <t>13011-0L030</t>
  </si>
  <si>
    <t>31250-0K301</t>
  </si>
  <si>
    <t>31210-0K040</t>
  </si>
  <si>
    <t>13011-0L070</t>
  </si>
  <si>
    <t>48510-8Z244</t>
  </si>
  <si>
    <t>90363-T0008</t>
  </si>
  <si>
    <t>90919-T2008</t>
  </si>
  <si>
    <t>04495-BZ111</t>
  </si>
  <si>
    <t>16502-0M020</t>
  </si>
  <si>
    <t>04465-YZZQ5-82</t>
  </si>
  <si>
    <t>065000-2940ND AC</t>
  </si>
  <si>
    <t>168000-1070ND AC</t>
  </si>
  <si>
    <t>291000-9011 ND</t>
  </si>
  <si>
    <t>11213-BZ011</t>
  </si>
  <si>
    <t>31250-0D330</t>
  </si>
  <si>
    <t>263500-6180ND AC</t>
  </si>
  <si>
    <t>168000-5470ND AC</t>
  </si>
  <si>
    <t>263500-6170ND AC</t>
  </si>
  <si>
    <t>Giá trị đầu kỳ</t>
  </si>
  <si>
    <t>Giá trị nhập</t>
  </si>
  <si>
    <t>Giá trị xuất</t>
  </si>
  <si>
    <t>Giá trị tồn</t>
  </si>
  <si>
    <t>Order Qty</t>
  </si>
  <si>
    <t>Tổng hàng xử lý trong kỳ</t>
  </si>
  <si>
    <t>Tỷ lệ xuất hàng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</si>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</sst>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2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3" bestFit="1" customWidth="1"/>
    <col min="2" max="2" width="17.5703125" bestFit="1" customWidth="1"/>
    <col min="3" max="4" width="16.42578125" style="3" customWidth="1"/>
    <col min="5" max="5" width="17.28515625" style="5" customWidth="1"/>
    <col min="6" max="6" width="13.7109375" style="5" bestFit="1" customWidth="1"/>
    <col min="7" max="7" width="15.5703125" style="5" customWidth="1"/>
    <col min="8" max="8" width="12.42578125" style="5" customWidth="1"/>
    <col min="9" max="9" width="19.85546875" style="5" customWidth="1"/>
    <col min="10" max="10" width="23.7109375" style="5" customWidth="1"/>
    <col min="11" max="11" width="17.7109375" style="5" hidden="1" customWidth="1"/>
    <col min="12" max="12" width="16.140625" style="5" hidden="1" customWidth="1"/>
    <col min="13" max="13" width="24.28515625" style="5" customWidth="1"/>
    <col min="14" max="14" width="15.5703125" style="5" bestFit="1" customWidth="1"/>
    <col min="15" max="15" width="14.7109375" style="5" bestFit="1" customWidth="1"/>
    <col min="16" max="16" width="18.85546875" style="5" hidden="1" customWidth="1"/>
    <col min="17" max="17" width="17.28515625" style="5" hidden="1" customWidth="1"/>
    <col min="18" max="18" width="16.7109375" style="5" hidden="1" customWidth="1"/>
    <col min="19" max="19" width="15.85546875" style="5" hidden="1" customWidth="1"/>
    <col min="20" max="20" width="15.85546875" style="5" customWidth="1"/>
    <col min="21" max="21" width="20.7109375" style="5" customWidth="1"/>
    <col min="22" max="22" width="11.85546875" customWidth="1"/>
  </cols>
  <sheetData>
    <row r="1" spans="1:21" x14ac:dyDescent="0.25">
      <c r="A1" t="s">
        <v>67</v>
      </c>
      <c r="B1" s="1" t="s">
        <v>2</v>
      </c>
      <c r="C1" s="2" t="s">
        <v>0</v>
      </c>
      <c r="D1" s="2" t="s">
        <v>1</v>
      </c>
      <c r="E1" s="4" t="s">
        <v>5</v>
      </c>
      <c r="F1" s="4" t="s">
        <v>6</v>
      </c>
      <c r="G1" s="4" t="s">
        <v>7</v>
      </c>
      <c r="H1" s="4" t="s">
        <v>64</v>
      </c>
      <c r="I1" s="4" t="s">
        <v>4</v>
      </c>
      <c r="J1" s="4" t="s">
        <v>3</v>
      </c>
      <c r="K1" s="4" t="s">
        <v>8</v>
      </c>
      <c r="L1" s="4" t="s">
        <v>9</v>
      </c>
      <c r="M1" s="4" t="s">
        <v>65</v>
      </c>
      <c r="N1" s="4" t="s">
        <v>10</v>
      </c>
      <c r="O1" s="4" t="s">
        <v>11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66</v>
      </c>
      <c r="U1" s="4" t="s">
        <v>12</v>
      </c>
    </row>
    <row r="2" spans="1:21" x14ac:dyDescent="0.25">
      <c r="A2" s="1">
        <v>38</v>
      </c>
      <c r="B2" t="s">
        <v>51</v>
      </c>
      <c r="D2" s="3">
        <v>44795</v>
      </c>
      <c r="E2" s="5">
        <v>958797</v>
      </c>
      <c r="F2" s="5">
        <v>1083562</v>
      </c>
      <c r="G2" s="5">
        <v>1300000</v>
      </c>
      <c r="H2" s="5">
        <v>10</v>
      </c>
      <c r="K2" s="5">
        <v>0</v>
      </c>
      <c r="L2" s="5">
        <v>5</v>
      </c>
      <c r="M2" s="5">
        <f>SUM(K2,L2)</f>
        <v>5</v>
      </c>
      <c r="N2" s="5">
        <v>5</v>
      </c>
      <c r="O2" s="5">
        <v>0</v>
      </c>
      <c r="P2" s="5">
        <v>0</v>
      </c>
      <c r="Q2" s="5">
        <v>5159821</v>
      </c>
      <c r="R2" s="5">
        <v>5159821</v>
      </c>
      <c r="S2" s="5">
        <v>0</v>
      </c>
      <c r="T2" s="6">
        <f>IFERROR(N2/M2,0)</f>
        <v>1</v>
      </c>
      <c r="U2" s="5">
        <v>0</v>
      </c>
    </row>
    <row r="3" spans="1:21" x14ac:dyDescent="0.25">
      <c r="A3" s="1">
        <v>36</v>
      </c>
      <c r="B3" t="s">
        <v>48</v>
      </c>
      <c r="C3" s="3">
        <v>44719</v>
      </c>
      <c r="D3" s="3">
        <v>44795</v>
      </c>
      <c r="E3" s="5">
        <v>379229</v>
      </c>
      <c r="F3" s="5">
        <v>961376</v>
      </c>
      <c r="G3" s="5">
        <v>1000000</v>
      </c>
      <c r="H3" s="5">
        <v>200</v>
      </c>
      <c r="I3" s="5">
        <v>200</v>
      </c>
      <c r="J3" s="5">
        <v>0</v>
      </c>
      <c r="K3" s="5">
        <v>19</v>
      </c>
      <c r="L3" s="5">
        <v>2</v>
      </c>
      <c r="M3" s="5">
        <f>SUM(K3,L3)</f>
        <v>21</v>
      </c>
      <c r="N3" s="5">
        <v>21</v>
      </c>
      <c r="O3" s="5">
        <v>0</v>
      </c>
      <c r="P3" s="5">
        <v>17396331</v>
      </c>
      <c r="Q3" s="5">
        <v>1831192</v>
      </c>
      <c r="R3" s="5">
        <v>19227523</v>
      </c>
      <c r="S3" s="5">
        <v>0</v>
      </c>
      <c r="T3" s="6">
        <f>IFERROR(N3/M3,0)</f>
        <v>1</v>
      </c>
      <c r="U3" s="5">
        <v>0</v>
      </c>
    </row>
    <row r="4" spans="1:21" x14ac:dyDescent="0.25">
      <c r="A4" s="1">
        <v>37</v>
      </c>
      <c r="B4" t="s">
        <v>46</v>
      </c>
      <c r="C4" s="3">
        <v>44719</v>
      </c>
      <c r="D4" s="3">
        <v>44795</v>
      </c>
      <c r="E4" s="5">
        <v>662832</v>
      </c>
      <c r="F4" s="5">
        <v>676967</v>
      </c>
      <c r="G4" s="5">
        <v>850000</v>
      </c>
      <c r="H4" s="5">
        <v>500</v>
      </c>
      <c r="I4" s="5">
        <v>3000</v>
      </c>
      <c r="J4" s="5">
        <v>0</v>
      </c>
      <c r="K4" s="5">
        <v>421</v>
      </c>
      <c r="L4" s="5">
        <v>2281</v>
      </c>
      <c r="M4" s="5">
        <f>SUM(K4,L4)</f>
        <v>2702</v>
      </c>
      <c r="N4" s="5">
        <v>2702</v>
      </c>
      <c r="O4" s="5">
        <v>0</v>
      </c>
      <c r="P4" s="5">
        <v>273985316</v>
      </c>
      <c r="Q4" s="5">
        <v>1468077078</v>
      </c>
      <c r="R4" s="5">
        <v>1742062394</v>
      </c>
      <c r="S4" s="5">
        <v>0</v>
      </c>
      <c r="T4" s="6">
        <f>IFERROR(N4/M4,0)</f>
        <v>1</v>
      </c>
      <c r="U4" s="5">
        <v>0</v>
      </c>
    </row>
    <row r="5" spans="1:21" x14ac:dyDescent="0.25">
      <c r="A5" s="1">
        <v>35</v>
      </c>
      <c r="B5" t="s">
        <v>50</v>
      </c>
      <c r="D5" s="3">
        <v>44795</v>
      </c>
      <c r="E5" s="5">
        <v>713799</v>
      </c>
      <c r="F5" s="5">
        <v>717424</v>
      </c>
      <c r="G5" s="5">
        <v>800000</v>
      </c>
      <c r="H5" s="5">
        <v>3</v>
      </c>
      <c r="K5" s="5">
        <v>0</v>
      </c>
      <c r="L5" s="5">
        <v>7</v>
      </c>
      <c r="M5" s="5">
        <f>SUM(K5,L5)</f>
        <v>7</v>
      </c>
      <c r="N5" s="5">
        <v>5</v>
      </c>
      <c r="O5" s="5">
        <v>2</v>
      </c>
      <c r="P5" s="5">
        <v>0</v>
      </c>
      <c r="Q5" s="5">
        <v>4784865</v>
      </c>
      <c r="R5" s="5">
        <v>3416305</v>
      </c>
      <c r="S5" s="5">
        <v>1368560</v>
      </c>
      <c r="T5" s="6">
        <f>IFERROR(N5/M5,0)</f>
        <v>0.7142857142857143</v>
      </c>
      <c r="U5" s="5">
        <v>0</v>
      </c>
    </row>
    <row r="6" spans="1:21" x14ac:dyDescent="0.25">
      <c r="A6" s="1">
        <v>5</v>
      </c>
      <c r="B6" t="s">
        <v>18</v>
      </c>
      <c r="D6" s="3">
        <v>44795</v>
      </c>
      <c r="E6" s="5">
        <v>254838</v>
      </c>
      <c r="F6" s="5">
        <v>256851</v>
      </c>
      <c r="G6" s="5">
        <v>400000</v>
      </c>
      <c r="H6" s="5">
        <v>10</v>
      </c>
      <c r="K6" s="5">
        <v>15</v>
      </c>
      <c r="L6" s="5">
        <v>25</v>
      </c>
      <c r="M6" s="5">
        <f>SUM(K6,L6)</f>
        <v>40</v>
      </c>
      <c r="N6" s="5">
        <v>38</v>
      </c>
      <c r="O6" s="5">
        <v>2</v>
      </c>
      <c r="P6" s="5">
        <v>3669476</v>
      </c>
      <c r="Q6" s="5">
        <v>6114617</v>
      </c>
      <c r="R6" s="5">
        <v>9295577</v>
      </c>
      <c r="S6" s="5">
        <v>488516</v>
      </c>
      <c r="T6" s="6">
        <f>IFERROR(N6/M6,0)</f>
        <v>0.95</v>
      </c>
      <c r="U6" s="5">
        <v>14.6</v>
      </c>
    </row>
    <row r="7" spans="1:21" x14ac:dyDescent="0.25">
      <c r="A7" s="1">
        <v>15</v>
      </c>
      <c r="B7" t="s">
        <v>28</v>
      </c>
      <c r="D7" s="3">
        <v>44795</v>
      </c>
      <c r="E7" s="5">
        <v>447607</v>
      </c>
      <c r="F7" s="5">
        <v>454426</v>
      </c>
      <c r="G7" s="5">
        <v>980000</v>
      </c>
      <c r="H7" s="5">
        <v>40</v>
      </c>
      <c r="K7" s="5">
        <v>12</v>
      </c>
      <c r="L7" s="5">
        <v>107</v>
      </c>
      <c r="M7" s="5">
        <f>SUM(K7,L7)</f>
        <v>119</v>
      </c>
      <c r="N7" s="5">
        <v>117</v>
      </c>
      <c r="O7" s="5">
        <v>2</v>
      </c>
      <c r="P7" s="5">
        <v>6184610</v>
      </c>
      <c r="Q7" s="5">
        <v>45327964</v>
      </c>
      <c r="R7" s="5">
        <v>50636054</v>
      </c>
      <c r="S7" s="5">
        <v>876520</v>
      </c>
      <c r="T7" s="6">
        <f>IFERROR(N7/M7,0)</f>
        <v>0.98319327731092432</v>
      </c>
      <c r="U7" s="5">
        <v>8.3000000000000007</v>
      </c>
    </row>
    <row r="8" spans="1:21" hidden="1" x14ac:dyDescent="0.25">
      <c r="A8" s="1">
        <v>39</v>
      </c>
      <c r="B8" t="s">
        <v>56</v>
      </c>
      <c r="C8" s="3">
        <v>44719</v>
      </c>
      <c r="D8" s="3">
        <v>44795</v>
      </c>
      <c r="E8" s="5">
        <v>714556</v>
      </c>
      <c r="H8" s="5">
        <v>300</v>
      </c>
      <c r="I8" s="5">
        <v>1000</v>
      </c>
      <c r="J8" s="5">
        <v>4</v>
      </c>
      <c r="M8" s="5">
        <f>SUM(K8,L8)</f>
        <v>0</v>
      </c>
      <c r="T8" s="6">
        <f>IFERROR(N8/M8,0)</f>
        <v>0</v>
      </c>
    </row>
    <row r="9" spans="1:21" x14ac:dyDescent="0.25">
      <c r="A9" s="1">
        <v>22</v>
      </c>
      <c r="B9" t="s">
        <v>35</v>
      </c>
      <c r="C9" s="3">
        <v>44719</v>
      </c>
      <c r="D9" s="3">
        <v>44795</v>
      </c>
      <c r="E9" s="5">
        <v>781672</v>
      </c>
      <c r="F9" s="5">
        <v>812040</v>
      </c>
      <c r="G9" s="5">
        <v>1130000</v>
      </c>
      <c r="H9" s="5">
        <v>4</v>
      </c>
      <c r="I9" s="5">
        <v>1</v>
      </c>
      <c r="J9" s="5">
        <v>3</v>
      </c>
      <c r="K9" s="5">
        <v>2</v>
      </c>
      <c r="L9" s="5">
        <v>4</v>
      </c>
      <c r="M9" s="5">
        <f>SUM(K9,L9)</f>
        <v>6</v>
      </c>
      <c r="N9" s="5">
        <v>3</v>
      </c>
      <c r="O9" s="5">
        <v>3</v>
      </c>
      <c r="P9" s="5">
        <v>1597010</v>
      </c>
      <c r="Q9" s="5">
        <v>2959893</v>
      </c>
      <c r="R9" s="5">
        <v>2320113</v>
      </c>
      <c r="S9" s="5">
        <v>2236790</v>
      </c>
      <c r="T9" s="6">
        <f>IFERROR(N9/M9,0)</f>
        <v>0.5</v>
      </c>
      <c r="U9" s="5">
        <v>4.5999999999999996</v>
      </c>
    </row>
    <row r="10" spans="1:21" x14ac:dyDescent="0.25">
      <c r="A10" s="1">
        <v>27</v>
      </c>
      <c r="B10" t="s">
        <v>40</v>
      </c>
      <c r="C10" s="3">
        <v>44719</v>
      </c>
      <c r="D10" s="3">
        <v>44795</v>
      </c>
      <c r="E10" s="5">
        <v>996897</v>
      </c>
      <c r="F10" s="5">
        <v>1031645</v>
      </c>
      <c r="G10" s="5">
        <v>1400000</v>
      </c>
      <c r="H10" s="5">
        <v>36</v>
      </c>
      <c r="I10" s="5">
        <v>40</v>
      </c>
      <c r="J10" s="5">
        <v>3</v>
      </c>
      <c r="K10" s="5">
        <v>10</v>
      </c>
      <c r="L10" s="5">
        <v>68</v>
      </c>
      <c r="M10" s="5">
        <f>SUM(K10,L10)</f>
        <v>78</v>
      </c>
      <c r="N10" s="5">
        <v>75</v>
      </c>
      <c r="O10" s="5">
        <v>3</v>
      </c>
      <c r="P10" s="5">
        <v>9807923</v>
      </c>
      <c r="Q10" s="5">
        <v>66828540</v>
      </c>
      <c r="R10" s="5">
        <v>73688908</v>
      </c>
      <c r="S10" s="5">
        <v>2947555</v>
      </c>
      <c r="T10" s="6">
        <f>IFERROR(N10/M10,0)</f>
        <v>0.96153846153846156</v>
      </c>
      <c r="U10" s="5">
        <v>3.6</v>
      </c>
    </row>
    <row r="11" spans="1:21" x14ac:dyDescent="0.25">
      <c r="A11" s="1">
        <v>14</v>
      </c>
      <c r="B11" t="s">
        <v>27</v>
      </c>
      <c r="C11" s="3">
        <v>44719</v>
      </c>
      <c r="D11" s="3">
        <v>44795</v>
      </c>
      <c r="E11" s="5">
        <v>441804</v>
      </c>
      <c r="F11" s="5">
        <v>446507</v>
      </c>
      <c r="G11" s="5">
        <v>520000</v>
      </c>
      <c r="H11" s="5">
        <v>200</v>
      </c>
      <c r="I11" s="5">
        <v>500</v>
      </c>
      <c r="J11" s="5">
        <v>200</v>
      </c>
      <c r="K11" s="5">
        <v>104</v>
      </c>
      <c r="L11" s="5">
        <v>1411</v>
      </c>
      <c r="M11" s="5">
        <f>SUM(K11,L11)</f>
        <v>1515</v>
      </c>
      <c r="N11" s="5">
        <v>1512</v>
      </c>
      <c r="O11" s="5">
        <v>3</v>
      </c>
      <c r="P11" s="5">
        <v>46004767</v>
      </c>
      <c r="Q11" s="5">
        <v>599132634</v>
      </c>
      <c r="R11" s="5">
        <v>642970510</v>
      </c>
      <c r="S11" s="5">
        <v>2166891</v>
      </c>
      <c r="T11" s="6">
        <f>IFERROR(N11/M11,0)</f>
        <v>0.99801980198019802</v>
      </c>
      <c r="U11" s="5">
        <v>8.4</v>
      </c>
    </row>
    <row r="12" spans="1:21" x14ac:dyDescent="0.25">
      <c r="A12" s="1">
        <v>4</v>
      </c>
      <c r="B12" t="s">
        <v>17</v>
      </c>
      <c r="C12" s="3">
        <v>44609</v>
      </c>
      <c r="D12" s="3">
        <v>44795</v>
      </c>
      <c r="E12" s="5">
        <v>180153</v>
      </c>
      <c r="F12" s="5">
        <v>174329</v>
      </c>
      <c r="G12" s="5">
        <v>240000</v>
      </c>
      <c r="H12" s="5">
        <v>500</v>
      </c>
      <c r="J12" s="5">
        <v>200</v>
      </c>
      <c r="K12" s="5">
        <v>158</v>
      </c>
      <c r="L12" s="5">
        <v>199</v>
      </c>
      <c r="M12" s="5">
        <f>SUM(K12,L12)</f>
        <v>357</v>
      </c>
      <c r="N12" s="5">
        <v>353</v>
      </c>
      <c r="O12" s="5">
        <v>4</v>
      </c>
      <c r="P12" s="5">
        <v>25436277</v>
      </c>
      <c r="Q12" s="5">
        <v>33851990</v>
      </c>
      <c r="R12" s="5">
        <v>58607825</v>
      </c>
      <c r="S12" s="5">
        <v>680442</v>
      </c>
      <c r="T12" s="6">
        <f>IFERROR(N12/M12,0)</f>
        <v>0.98879551820728295</v>
      </c>
      <c r="U12" s="5">
        <v>21.6</v>
      </c>
    </row>
    <row r="13" spans="1:21" x14ac:dyDescent="0.25">
      <c r="A13" s="1">
        <v>29</v>
      </c>
      <c r="B13" t="s">
        <v>42</v>
      </c>
      <c r="C13" s="3">
        <v>44677</v>
      </c>
      <c r="D13" s="3">
        <v>44795</v>
      </c>
      <c r="E13" s="5">
        <v>1156360</v>
      </c>
      <c r="F13" s="5">
        <v>1113149</v>
      </c>
      <c r="G13" s="5">
        <v>1250000</v>
      </c>
      <c r="H13" s="5">
        <v>4</v>
      </c>
      <c r="I13" s="5">
        <v>4</v>
      </c>
      <c r="J13" s="5">
        <v>0</v>
      </c>
      <c r="K13" s="5">
        <v>5</v>
      </c>
      <c r="L13" s="5">
        <v>12</v>
      </c>
      <c r="M13" s="5">
        <f>SUM(K13,L13)</f>
        <v>17</v>
      </c>
      <c r="N13" s="5">
        <v>9</v>
      </c>
      <c r="O13" s="5">
        <v>8</v>
      </c>
      <c r="P13" s="5">
        <v>5275045</v>
      </c>
      <c r="Q13" s="5">
        <v>12867320</v>
      </c>
      <c r="R13" s="5">
        <v>9541281</v>
      </c>
      <c r="S13" s="5">
        <v>8601084</v>
      </c>
      <c r="T13" s="6">
        <f>IFERROR(N13/M13,0)</f>
        <v>0.52941176470588236</v>
      </c>
      <c r="U13" s="5">
        <v>3.4</v>
      </c>
    </row>
    <row r="14" spans="1:21" x14ac:dyDescent="0.25">
      <c r="A14" s="1">
        <v>2</v>
      </c>
      <c r="B14" t="s">
        <v>15</v>
      </c>
      <c r="C14" s="3">
        <v>44719</v>
      </c>
      <c r="D14" s="3">
        <v>44795</v>
      </c>
      <c r="E14" s="5">
        <v>42137</v>
      </c>
      <c r="F14" s="5">
        <v>34612</v>
      </c>
      <c r="G14" s="5">
        <v>100000</v>
      </c>
      <c r="H14" s="5">
        <v>20</v>
      </c>
      <c r="I14" s="5">
        <v>20</v>
      </c>
      <c r="J14" s="5">
        <v>0</v>
      </c>
      <c r="K14" s="5">
        <v>5</v>
      </c>
      <c r="L14" s="5">
        <v>28</v>
      </c>
      <c r="M14" s="5">
        <f>SUM(K14,L14)</f>
        <v>33</v>
      </c>
      <c r="N14" s="5">
        <v>24</v>
      </c>
      <c r="O14" s="5">
        <v>9</v>
      </c>
      <c r="P14" s="5">
        <v>207975</v>
      </c>
      <c r="Q14" s="5">
        <v>859372</v>
      </c>
      <c r="R14" s="5">
        <v>791123</v>
      </c>
      <c r="S14" s="5">
        <v>276224</v>
      </c>
      <c r="T14" s="6">
        <f>IFERROR(N14/M14,0)</f>
        <v>0.72727272727272729</v>
      </c>
      <c r="U14" s="5">
        <v>108.5</v>
      </c>
    </row>
    <row r="15" spans="1:21" x14ac:dyDescent="0.25">
      <c r="A15" s="1">
        <v>7</v>
      </c>
      <c r="B15" t="s">
        <v>20</v>
      </c>
      <c r="C15" s="3">
        <v>44719</v>
      </c>
      <c r="D15" s="3">
        <v>44795</v>
      </c>
      <c r="E15" s="5">
        <v>287639</v>
      </c>
      <c r="F15" s="5">
        <v>304531</v>
      </c>
      <c r="G15" s="5">
        <v>400000</v>
      </c>
      <c r="H15" s="5">
        <v>20</v>
      </c>
      <c r="I15" s="5">
        <v>20</v>
      </c>
      <c r="J15" s="5">
        <v>0</v>
      </c>
      <c r="K15" s="5">
        <v>32</v>
      </c>
      <c r="L15" s="5">
        <v>42</v>
      </c>
      <c r="M15" s="5">
        <f>SUM(K15,L15)</f>
        <v>74</v>
      </c>
      <c r="N15" s="5">
        <v>65</v>
      </c>
      <c r="O15" s="5">
        <v>9</v>
      </c>
      <c r="P15" s="5">
        <v>9529704</v>
      </c>
      <c r="Q15" s="5">
        <v>11955576</v>
      </c>
      <c r="R15" s="5">
        <v>18851928</v>
      </c>
      <c r="S15" s="5">
        <v>2633352</v>
      </c>
      <c r="T15" s="6">
        <f>IFERROR(N15/M15,0)</f>
        <v>0.8783783783783784</v>
      </c>
      <c r="U15" s="5">
        <v>12.3</v>
      </c>
    </row>
    <row r="16" spans="1:21" x14ac:dyDescent="0.25">
      <c r="A16" s="1">
        <v>32</v>
      </c>
      <c r="B16" t="s">
        <v>45</v>
      </c>
      <c r="D16" s="3">
        <v>44795</v>
      </c>
      <c r="E16" s="5">
        <v>1391013</v>
      </c>
      <c r="F16" s="5">
        <v>1416435</v>
      </c>
      <c r="G16" s="5">
        <v>2300000</v>
      </c>
      <c r="H16" s="5">
        <v>5</v>
      </c>
      <c r="K16" s="5">
        <v>9</v>
      </c>
      <c r="L16" s="5">
        <v>14</v>
      </c>
      <c r="M16" s="5">
        <f>SUM(K16,L16)</f>
        <v>23</v>
      </c>
      <c r="N16" s="5">
        <v>11</v>
      </c>
      <c r="O16" s="5">
        <v>12</v>
      </c>
      <c r="P16" s="5">
        <v>12261602</v>
      </c>
      <c r="Q16" s="5">
        <v>18787939</v>
      </c>
      <c r="R16" s="5">
        <v>14838840</v>
      </c>
      <c r="S16" s="5">
        <v>16210701</v>
      </c>
      <c r="T16" s="6">
        <f>IFERROR(N16/M16,0)</f>
        <v>0.47826086956521741</v>
      </c>
      <c r="U16" s="5">
        <v>2.7</v>
      </c>
    </row>
    <row r="17" spans="1:21" x14ac:dyDescent="0.25">
      <c r="A17" s="1">
        <v>18</v>
      </c>
      <c r="B17" t="s">
        <v>31</v>
      </c>
      <c r="C17" s="3">
        <v>44719</v>
      </c>
      <c r="D17" s="3">
        <v>44795</v>
      </c>
      <c r="E17" s="5">
        <v>465017</v>
      </c>
      <c r="F17" s="5">
        <v>565724</v>
      </c>
      <c r="G17" s="5">
        <v>1050000</v>
      </c>
      <c r="H17" s="5">
        <v>50</v>
      </c>
      <c r="I17" s="5">
        <v>50</v>
      </c>
      <c r="J17" s="5">
        <v>0</v>
      </c>
      <c r="K17" s="5">
        <v>2</v>
      </c>
      <c r="L17" s="5">
        <v>30</v>
      </c>
      <c r="M17" s="5">
        <f>SUM(K17,L17)</f>
        <v>32</v>
      </c>
      <c r="N17" s="5">
        <v>20</v>
      </c>
      <c r="O17" s="5">
        <v>12</v>
      </c>
      <c r="P17" s="5">
        <v>1133857</v>
      </c>
      <c r="Q17" s="5">
        <v>16572672</v>
      </c>
      <c r="R17" s="5">
        <v>10775703</v>
      </c>
      <c r="S17" s="5">
        <v>6930826</v>
      </c>
      <c r="T17" s="6">
        <f>IFERROR(N17/M17,0)</f>
        <v>0.625</v>
      </c>
      <c r="U17" s="5">
        <v>6.6</v>
      </c>
    </row>
    <row r="18" spans="1:21" x14ac:dyDescent="0.25">
      <c r="A18" s="1">
        <v>34</v>
      </c>
      <c r="B18" t="s">
        <v>49</v>
      </c>
      <c r="D18" s="3">
        <v>44795</v>
      </c>
      <c r="E18" s="5">
        <v>260894</v>
      </c>
      <c r="F18" s="5">
        <v>261958</v>
      </c>
      <c r="G18" s="5">
        <v>450000</v>
      </c>
      <c r="H18" s="5">
        <v>20</v>
      </c>
      <c r="K18" s="5">
        <v>0</v>
      </c>
      <c r="L18" s="5">
        <v>40</v>
      </c>
      <c r="M18" s="5">
        <f>SUM(K18,L18)</f>
        <v>40</v>
      </c>
      <c r="N18" s="5">
        <v>25</v>
      </c>
      <c r="O18" s="5">
        <v>15</v>
      </c>
      <c r="P18" s="5">
        <v>0</v>
      </c>
      <c r="Q18" s="5">
        <v>9979340</v>
      </c>
      <c r="R18" s="5">
        <v>6237088</v>
      </c>
      <c r="S18" s="5">
        <v>3742252</v>
      </c>
      <c r="T18" s="6">
        <f>IFERROR(N18/M18,0)</f>
        <v>0.625</v>
      </c>
      <c r="U18" s="5">
        <v>0</v>
      </c>
    </row>
    <row r="19" spans="1:21" x14ac:dyDescent="0.25">
      <c r="A19" s="1">
        <v>10</v>
      </c>
      <c r="B19" t="s">
        <v>23</v>
      </c>
      <c r="C19" s="3">
        <v>44719</v>
      </c>
      <c r="D19" s="3">
        <v>44795</v>
      </c>
      <c r="E19" s="5">
        <v>345167</v>
      </c>
      <c r="F19" s="5">
        <v>382602</v>
      </c>
      <c r="G19" s="5">
        <v>600000</v>
      </c>
      <c r="H19" s="5">
        <v>100</v>
      </c>
      <c r="I19" s="5">
        <v>100</v>
      </c>
      <c r="J19" s="5">
        <v>0</v>
      </c>
      <c r="K19" s="5">
        <v>35</v>
      </c>
      <c r="L19" s="5">
        <v>89</v>
      </c>
      <c r="M19" s="5">
        <f>SUM(K19,L19)</f>
        <v>124</v>
      </c>
      <c r="N19" s="5">
        <v>107</v>
      </c>
      <c r="O19" s="5">
        <v>17</v>
      </c>
      <c r="P19" s="5">
        <v>12395891</v>
      </c>
      <c r="Q19" s="5">
        <v>32718031</v>
      </c>
      <c r="R19" s="5">
        <v>38988917</v>
      </c>
      <c r="S19" s="5">
        <v>6125005</v>
      </c>
      <c r="T19" s="6">
        <f>IFERROR(N19/M19,0)</f>
        <v>0.86290322580645162</v>
      </c>
      <c r="U19" s="5">
        <v>9.8000000000000007</v>
      </c>
    </row>
    <row r="20" spans="1:21" x14ac:dyDescent="0.25">
      <c r="A20" s="1">
        <v>12</v>
      </c>
      <c r="B20" t="s">
        <v>25</v>
      </c>
      <c r="C20" s="3">
        <v>44719</v>
      </c>
      <c r="D20" s="3">
        <v>44795</v>
      </c>
      <c r="E20" s="5">
        <v>397901</v>
      </c>
      <c r="F20" s="5">
        <v>415023</v>
      </c>
      <c r="G20" s="5">
        <v>550000</v>
      </c>
      <c r="H20" s="5">
        <v>300</v>
      </c>
      <c r="I20" s="5">
        <v>300</v>
      </c>
      <c r="J20" s="5">
        <v>0</v>
      </c>
      <c r="K20" s="5">
        <v>203</v>
      </c>
      <c r="L20" s="5">
        <v>7</v>
      </c>
      <c r="M20" s="5">
        <f>SUM(K20,L20)</f>
        <v>210</v>
      </c>
      <c r="N20" s="5">
        <v>189</v>
      </c>
      <c r="O20" s="5">
        <v>21</v>
      </c>
      <c r="P20" s="5">
        <v>81591629</v>
      </c>
      <c r="Q20" s="5">
        <v>2817659</v>
      </c>
      <c r="R20" s="5">
        <v>74704055</v>
      </c>
      <c r="S20" s="5">
        <v>9705233</v>
      </c>
      <c r="T20" s="6">
        <f>IFERROR(N20/M20,0)</f>
        <v>0.9</v>
      </c>
      <c r="U20" s="5">
        <v>9.1</v>
      </c>
    </row>
    <row r="21" spans="1:21" x14ac:dyDescent="0.25">
      <c r="A21" s="1">
        <v>30</v>
      </c>
      <c r="B21" t="s">
        <v>43</v>
      </c>
      <c r="C21" s="3">
        <v>44719</v>
      </c>
      <c r="D21" s="3">
        <v>44795</v>
      </c>
      <c r="E21" s="5">
        <v>1223475</v>
      </c>
      <c r="F21" s="5">
        <v>1256487</v>
      </c>
      <c r="G21" s="5">
        <v>1500000</v>
      </c>
      <c r="H21" s="5">
        <v>17</v>
      </c>
      <c r="I21" s="5">
        <v>20</v>
      </c>
      <c r="J21" s="5">
        <v>17</v>
      </c>
      <c r="K21" s="5">
        <v>197</v>
      </c>
      <c r="L21" s="5">
        <v>32</v>
      </c>
      <c r="M21" s="5">
        <f>SUM(K21,L21)</f>
        <v>229</v>
      </c>
      <c r="N21" s="5">
        <v>204</v>
      </c>
      <c r="O21" s="5">
        <v>25</v>
      </c>
      <c r="P21" s="5">
        <v>235583020</v>
      </c>
      <c r="Q21" s="5">
        <v>37750621</v>
      </c>
      <c r="R21" s="5">
        <v>244117553</v>
      </c>
      <c r="S21" s="5">
        <v>29216088</v>
      </c>
      <c r="T21" s="6">
        <f>IFERROR(N21/M21,0)</f>
        <v>0.89082969432314407</v>
      </c>
      <c r="U21" s="5">
        <v>3</v>
      </c>
    </row>
    <row r="22" spans="1:21" x14ac:dyDescent="0.25">
      <c r="A22" s="1">
        <v>33</v>
      </c>
      <c r="B22" t="s">
        <v>47</v>
      </c>
      <c r="C22" s="3">
        <v>44719</v>
      </c>
      <c r="D22" s="3">
        <v>44795</v>
      </c>
      <c r="E22" s="5">
        <v>317160</v>
      </c>
      <c r="F22" s="5">
        <v>324015</v>
      </c>
      <c r="G22" s="5">
        <v>420000</v>
      </c>
      <c r="H22" s="5">
        <v>6</v>
      </c>
      <c r="I22" s="5">
        <v>6</v>
      </c>
      <c r="J22" s="5">
        <v>0</v>
      </c>
      <c r="K22" s="5">
        <v>0</v>
      </c>
      <c r="L22" s="5">
        <v>114</v>
      </c>
      <c r="M22" s="5">
        <f>SUM(K22,L22)</f>
        <v>114</v>
      </c>
      <c r="N22" s="5">
        <v>78</v>
      </c>
      <c r="O22" s="5">
        <v>36</v>
      </c>
      <c r="P22" s="5">
        <v>0</v>
      </c>
      <c r="Q22" s="5">
        <v>35178766</v>
      </c>
      <c r="R22" s="5">
        <v>24069681</v>
      </c>
      <c r="S22" s="5">
        <v>11109085</v>
      </c>
      <c r="T22" s="6">
        <f>IFERROR(N22/M22,0)</f>
        <v>0.68421052631578949</v>
      </c>
      <c r="U22" s="5">
        <v>0</v>
      </c>
    </row>
    <row r="23" spans="1:21" x14ac:dyDescent="0.25">
      <c r="A23" s="1">
        <v>23</v>
      </c>
      <c r="B23" t="s">
        <v>36</v>
      </c>
      <c r="C23" s="3">
        <v>44719</v>
      </c>
      <c r="D23" s="3">
        <v>44795</v>
      </c>
      <c r="E23" s="5">
        <v>821285</v>
      </c>
      <c r="F23" s="5">
        <v>833670</v>
      </c>
      <c r="G23" s="5">
        <v>1100000</v>
      </c>
      <c r="H23" s="5">
        <v>50</v>
      </c>
      <c r="I23" s="5">
        <v>70</v>
      </c>
      <c r="J23" s="5">
        <v>50</v>
      </c>
      <c r="K23" s="5">
        <v>15</v>
      </c>
      <c r="L23" s="5">
        <v>135</v>
      </c>
      <c r="M23" s="5">
        <f>SUM(K23,L23)</f>
        <v>150</v>
      </c>
      <c r="N23" s="5">
        <v>114</v>
      </c>
      <c r="O23" s="5">
        <v>36</v>
      </c>
      <c r="P23" s="5">
        <v>11970402</v>
      </c>
      <c r="Q23" s="5">
        <v>106742574</v>
      </c>
      <c r="R23" s="5">
        <v>90512785</v>
      </c>
      <c r="S23" s="5">
        <v>28200191</v>
      </c>
      <c r="T23" s="6">
        <f>IFERROR(N23/M23,0)</f>
        <v>0.76</v>
      </c>
      <c r="U23" s="5">
        <v>4.5</v>
      </c>
    </row>
    <row r="24" spans="1:21" x14ac:dyDescent="0.25">
      <c r="A24" s="1">
        <v>20</v>
      </c>
      <c r="B24" t="s">
        <v>33</v>
      </c>
      <c r="C24" s="3">
        <v>44719</v>
      </c>
      <c r="D24" s="3">
        <v>44795</v>
      </c>
      <c r="E24" s="5">
        <v>714304</v>
      </c>
      <c r="F24" s="5">
        <v>738311</v>
      </c>
      <c r="G24" s="5">
        <v>1000000</v>
      </c>
      <c r="H24" s="5">
        <v>14</v>
      </c>
      <c r="I24" s="5">
        <v>20</v>
      </c>
      <c r="J24" s="5">
        <v>8</v>
      </c>
      <c r="K24" s="5">
        <v>71</v>
      </c>
      <c r="L24" s="5">
        <v>71</v>
      </c>
      <c r="M24" s="5">
        <f>SUM(K24,L24)</f>
        <v>142</v>
      </c>
      <c r="N24" s="5">
        <v>101</v>
      </c>
      <c r="O24" s="5">
        <v>41</v>
      </c>
      <c r="P24" s="5">
        <v>50508553</v>
      </c>
      <c r="Q24" s="5">
        <v>49406679</v>
      </c>
      <c r="R24" s="5">
        <v>71018449</v>
      </c>
      <c r="S24" s="5">
        <v>28896783</v>
      </c>
      <c r="T24" s="6">
        <f>IFERROR(N24/M24,0)</f>
        <v>0.71126760563380287</v>
      </c>
      <c r="U24" s="5">
        <v>5.0999999999999996</v>
      </c>
    </row>
    <row r="25" spans="1:21" x14ac:dyDescent="0.25">
      <c r="A25" s="1">
        <v>8</v>
      </c>
      <c r="B25" t="s">
        <v>21</v>
      </c>
      <c r="D25" s="3">
        <v>44795</v>
      </c>
      <c r="E25" s="5">
        <v>336588</v>
      </c>
      <c r="F25" s="5">
        <v>325461</v>
      </c>
      <c r="G25" s="5">
        <v>450000</v>
      </c>
      <c r="H25" s="5">
        <v>10</v>
      </c>
      <c r="K25" s="5">
        <v>2</v>
      </c>
      <c r="L25" s="5">
        <v>119</v>
      </c>
      <c r="M25" s="5">
        <f>SUM(K25,L25)</f>
        <v>121</v>
      </c>
      <c r="N25" s="5">
        <v>78</v>
      </c>
      <c r="O25" s="5">
        <v>43</v>
      </c>
      <c r="P25" s="5">
        <v>600292</v>
      </c>
      <c r="Q25" s="5">
        <v>36905187</v>
      </c>
      <c r="R25" s="5">
        <v>24177091</v>
      </c>
      <c r="S25" s="5">
        <v>13328388</v>
      </c>
      <c r="T25" s="6">
        <f>IFERROR(N25/M25,0)</f>
        <v>0.64462809917355368</v>
      </c>
      <c r="U25" s="5">
        <v>11.5</v>
      </c>
    </row>
    <row r="26" spans="1:21" hidden="1" x14ac:dyDescent="0.25">
      <c r="A26" s="1">
        <v>40</v>
      </c>
      <c r="B26" t="s">
        <v>54</v>
      </c>
      <c r="C26" s="3">
        <v>44562</v>
      </c>
      <c r="D26" s="3">
        <v>44795</v>
      </c>
      <c r="E26" s="5">
        <v>630535</v>
      </c>
      <c r="H26" s="5">
        <v>15</v>
      </c>
      <c r="I26" s="5">
        <v>20</v>
      </c>
      <c r="J26" s="5">
        <v>0</v>
      </c>
      <c r="M26" s="5">
        <f>SUM(K26,L26)</f>
        <v>0</v>
      </c>
      <c r="T26" s="6">
        <f>IFERROR(N26/M26,0)</f>
        <v>0</v>
      </c>
    </row>
    <row r="27" spans="1:21" hidden="1" x14ac:dyDescent="0.25">
      <c r="A27" s="1">
        <v>41</v>
      </c>
      <c r="B27" t="s">
        <v>54</v>
      </c>
      <c r="C27" s="3">
        <v>44562</v>
      </c>
      <c r="D27" s="3">
        <v>44795</v>
      </c>
      <c r="E27" s="5">
        <v>630535</v>
      </c>
      <c r="H27" s="5">
        <v>20</v>
      </c>
      <c r="I27" s="5">
        <v>20</v>
      </c>
      <c r="J27" s="5">
        <v>0</v>
      </c>
      <c r="M27" s="5">
        <f>SUM(K27,L27)</f>
        <v>0</v>
      </c>
      <c r="T27" s="6">
        <f>IFERROR(N27/M27,0)</f>
        <v>0</v>
      </c>
    </row>
    <row r="28" spans="1:21" hidden="1" x14ac:dyDescent="0.25">
      <c r="A28" s="1">
        <v>47</v>
      </c>
      <c r="B28" t="s">
        <v>53</v>
      </c>
      <c r="C28" s="3">
        <v>44562</v>
      </c>
      <c r="D28" s="3">
        <v>44795</v>
      </c>
      <c r="E28" s="5">
        <v>462998</v>
      </c>
      <c r="H28" s="5">
        <v>20</v>
      </c>
      <c r="I28" s="5">
        <v>20</v>
      </c>
      <c r="J28" s="5">
        <v>0</v>
      </c>
      <c r="M28" s="5">
        <f>SUM(K28,L28)</f>
        <v>0</v>
      </c>
      <c r="T28" s="6">
        <f>IFERROR(N28/M28,0)</f>
        <v>0</v>
      </c>
    </row>
    <row r="29" spans="1:21" hidden="1" x14ac:dyDescent="0.25">
      <c r="A29" s="1">
        <v>50</v>
      </c>
      <c r="B29" t="s">
        <v>52</v>
      </c>
      <c r="C29" s="3">
        <v>44562</v>
      </c>
      <c r="D29" s="3">
        <v>44795</v>
      </c>
      <c r="E29" s="5">
        <v>803623</v>
      </c>
      <c r="H29" s="5">
        <v>20</v>
      </c>
      <c r="I29" s="5">
        <v>20</v>
      </c>
      <c r="J29" s="5">
        <v>0</v>
      </c>
      <c r="M29" s="5">
        <f>SUM(K29,L29)</f>
        <v>0</v>
      </c>
      <c r="T29" s="6">
        <f>IFERROR(N29/M29,0)</f>
        <v>0</v>
      </c>
    </row>
    <row r="30" spans="1:21" x14ac:dyDescent="0.25">
      <c r="A30" s="1">
        <v>11</v>
      </c>
      <c r="B30" t="s">
        <v>24</v>
      </c>
      <c r="D30" s="3">
        <v>44795</v>
      </c>
      <c r="E30" s="5">
        <v>416067</v>
      </c>
      <c r="F30" s="5">
        <v>390827</v>
      </c>
      <c r="G30" s="5">
        <v>500000</v>
      </c>
      <c r="H30" s="5">
        <v>300</v>
      </c>
      <c r="K30" s="5">
        <v>221</v>
      </c>
      <c r="L30" s="5">
        <v>308</v>
      </c>
      <c r="M30" s="5">
        <f>SUM(K30,L30)</f>
        <v>529</v>
      </c>
      <c r="N30" s="5">
        <v>484</v>
      </c>
      <c r="O30" s="5">
        <v>45</v>
      </c>
      <c r="P30" s="5">
        <v>79063480</v>
      </c>
      <c r="Q30" s="5">
        <v>118058876</v>
      </c>
      <c r="R30" s="5">
        <v>180152862</v>
      </c>
      <c r="S30" s="5">
        <v>16969494</v>
      </c>
      <c r="T30" s="6">
        <f>IFERROR(N30/M30,0)</f>
        <v>0.9149338374291115</v>
      </c>
      <c r="U30" s="5">
        <v>9.6</v>
      </c>
    </row>
    <row r="31" spans="1:21" hidden="1" x14ac:dyDescent="0.25">
      <c r="A31" s="1">
        <v>48</v>
      </c>
      <c r="B31" t="s">
        <v>55</v>
      </c>
      <c r="C31" s="3">
        <v>44719</v>
      </c>
      <c r="D31" s="3">
        <v>44795</v>
      </c>
      <c r="E31" s="5">
        <v>112280</v>
      </c>
      <c r="H31" s="5">
        <v>6</v>
      </c>
      <c r="I31" s="5">
        <v>6</v>
      </c>
      <c r="J31" s="5">
        <v>0</v>
      </c>
      <c r="M31" s="5">
        <f>SUM(K31,L31)</f>
        <v>0</v>
      </c>
      <c r="T31" s="6">
        <f>IFERROR(N31/M31,0)</f>
        <v>0</v>
      </c>
    </row>
    <row r="32" spans="1:21" x14ac:dyDescent="0.25">
      <c r="A32" s="1">
        <v>9</v>
      </c>
      <c r="B32" t="s">
        <v>22</v>
      </c>
      <c r="C32" s="3">
        <v>44719</v>
      </c>
      <c r="D32" s="3">
        <v>44795</v>
      </c>
      <c r="E32" s="5">
        <v>261398</v>
      </c>
      <c r="F32" s="5">
        <v>355480</v>
      </c>
      <c r="G32" s="5">
        <v>450000</v>
      </c>
      <c r="H32" s="5">
        <v>1000</v>
      </c>
      <c r="I32" s="5">
        <v>1000</v>
      </c>
      <c r="J32" s="5">
        <v>0</v>
      </c>
      <c r="K32" s="5">
        <v>440</v>
      </c>
      <c r="L32" s="5">
        <v>1115</v>
      </c>
      <c r="M32" s="5">
        <f>SUM(K32,L32)</f>
        <v>1555</v>
      </c>
      <c r="N32" s="5">
        <v>1463</v>
      </c>
      <c r="O32" s="5">
        <v>92</v>
      </c>
      <c r="P32" s="5">
        <v>163244052</v>
      </c>
      <c r="Q32" s="5">
        <v>363204659</v>
      </c>
      <c r="R32" s="5">
        <v>495301832</v>
      </c>
      <c r="S32" s="5">
        <v>31146879</v>
      </c>
      <c r="T32" s="6">
        <f>IFERROR(N32/M32,0)</f>
        <v>0.94083601286173635</v>
      </c>
      <c r="U32" s="5">
        <v>10.6</v>
      </c>
    </row>
    <row r="33" spans="1:21" x14ac:dyDescent="0.25">
      <c r="A33" s="1">
        <v>26</v>
      </c>
      <c r="B33" t="s">
        <v>39</v>
      </c>
      <c r="C33" s="3">
        <v>44719</v>
      </c>
      <c r="D33" s="3">
        <v>44795</v>
      </c>
      <c r="E33" s="5">
        <v>951732</v>
      </c>
      <c r="F33" s="5">
        <v>979218</v>
      </c>
      <c r="G33" s="5">
        <v>1090000</v>
      </c>
      <c r="H33" s="5">
        <v>300</v>
      </c>
      <c r="I33" s="5">
        <v>1000</v>
      </c>
      <c r="J33" s="5">
        <v>0</v>
      </c>
      <c r="K33" s="5">
        <v>872</v>
      </c>
      <c r="L33" s="5">
        <v>1151</v>
      </c>
      <c r="M33" s="5">
        <f>SUM(K33,L33)</f>
        <v>2023</v>
      </c>
      <c r="N33" s="5">
        <v>1914</v>
      </c>
      <c r="O33" s="5">
        <v>109</v>
      </c>
      <c r="P33" s="5">
        <v>811572010</v>
      </c>
      <c r="Q33" s="5">
        <v>1075054705</v>
      </c>
      <c r="R33" s="5">
        <v>1784974081</v>
      </c>
      <c r="S33" s="5">
        <v>101652634</v>
      </c>
      <c r="T33" s="6">
        <f>IFERROR(N33/M33,0)</f>
        <v>0.94611962432031638</v>
      </c>
      <c r="U33" s="5">
        <v>3.8</v>
      </c>
    </row>
    <row r="34" spans="1:21" x14ac:dyDescent="0.25">
      <c r="A34" s="1">
        <v>19</v>
      </c>
      <c r="B34" t="s">
        <v>32</v>
      </c>
      <c r="C34" s="3">
        <v>44719</v>
      </c>
      <c r="D34" s="3">
        <v>44795</v>
      </c>
      <c r="E34" s="5">
        <v>713799</v>
      </c>
      <c r="F34" s="5">
        <v>726098</v>
      </c>
      <c r="G34" s="5">
        <v>950000</v>
      </c>
      <c r="H34" s="5">
        <v>137</v>
      </c>
      <c r="I34" s="5">
        <v>250</v>
      </c>
      <c r="J34" s="5">
        <v>0</v>
      </c>
      <c r="K34" s="5">
        <v>141</v>
      </c>
      <c r="L34" s="5">
        <v>299</v>
      </c>
      <c r="M34" s="5">
        <f>SUM(K34,L34)</f>
        <v>440</v>
      </c>
      <c r="N34" s="5">
        <v>326</v>
      </c>
      <c r="O34" s="5">
        <v>114</v>
      </c>
      <c r="P34" s="5">
        <v>97219768</v>
      </c>
      <c r="Q34" s="5">
        <v>206039484</v>
      </c>
      <c r="R34" s="5">
        <v>225436098</v>
      </c>
      <c r="S34" s="5">
        <v>77823154</v>
      </c>
      <c r="T34" s="6">
        <f>IFERROR(N34/M34,0)</f>
        <v>0.74090909090909096</v>
      </c>
      <c r="U34" s="5">
        <v>5.2</v>
      </c>
    </row>
    <row r="35" spans="1:21" x14ac:dyDescent="0.25">
      <c r="A35" s="1">
        <v>16</v>
      </c>
      <c r="B35" t="s">
        <v>29</v>
      </c>
      <c r="D35" s="3">
        <v>44795</v>
      </c>
      <c r="E35" s="5">
        <v>487220</v>
      </c>
      <c r="F35" s="5">
        <v>494299</v>
      </c>
      <c r="G35" s="5">
        <v>700000</v>
      </c>
      <c r="H35" s="5">
        <v>300</v>
      </c>
      <c r="K35" s="5">
        <v>2</v>
      </c>
      <c r="L35" s="5">
        <v>479</v>
      </c>
      <c r="M35" s="5">
        <f>SUM(K35,L35)</f>
        <v>481</v>
      </c>
      <c r="N35" s="5">
        <v>361</v>
      </c>
      <c r="O35" s="5">
        <v>120</v>
      </c>
      <c r="P35" s="5">
        <v>958397</v>
      </c>
      <c r="Q35" s="5">
        <v>225016207</v>
      </c>
      <c r="R35" s="5">
        <v>169944556</v>
      </c>
      <c r="S35" s="5">
        <v>56030048</v>
      </c>
      <c r="T35" s="6">
        <f>IFERROR(N35/M35,0)</f>
        <v>0.75051975051975051</v>
      </c>
      <c r="U35" s="5">
        <v>7.6</v>
      </c>
    </row>
    <row r="36" spans="1:21" x14ac:dyDescent="0.25">
      <c r="A36" s="1">
        <v>6</v>
      </c>
      <c r="B36" t="s">
        <v>19</v>
      </c>
      <c r="C36" s="3">
        <v>44719</v>
      </c>
      <c r="D36" s="3">
        <v>44795</v>
      </c>
      <c r="E36" s="5">
        <v>230868</v>
      </c>
      <c r="F36" s="5">
        <v>274560</v>
      </c>
      <c r="G36" s="5">
        <v>430000</v>
      </c>
      <c r="H36" s="5">
        <v>500</v>
      </c>
      <c r="I36" s="5">
        <v>1000</v>
      </c>
      <c r="J36" s="5">
        <v>162</v>
      </c>
      <c r="K36" s="5">
        <v>633</v>
      </c>
      <c r="L36" s="5">
        <v>803</v>
      </c>
      <c r="M36" s="5">
        <f>SUM(K36,L36)</f>
        <v>1436</v>
      </c>
      <c r="N36" s="5">
        <v>1315</v>
      </c>
      <c r="O36" s="5">
        <v>121</v>
      </c>
      <c r="P36" s="5">
        <v>181991846</v>
      </c>
      <c r="Q36" s="5">
        <v>194370992</v>
      </c>
      <c r="R36" s="5">
        <v>343853807</v>
      </c>
      <c r="S36" s="5">
        <v>32509031</v>
      </c>
      <c r="T36" s="6">
        <f>IFERROR(N36/M36,0)</f>
        <v>0.91573816155988863</v>
      </c>
      <c r="U36" s="5">
        <v>13.7</v>
      </c>
    </row>
    <row r="37" spans="1:21" x14ac:dyDescent="0.25">
      <c r="A37" s="1">
        <v>21</v>
      </c>
      <c r="B37" t="s">
        <v>34</v>
      </c>
      <c r="D37" s="3">
        <v>44795</v>
      </c>
      <c r="E37" s="5">
        <v>781672</v>
      </c>
      <c r="F37" s="5">
        <v>790861</v>
      </c>
      <c r="G37" s="5">
        <v>950000</v>
      </c>
      <c r="H37" s="5">
        <v>250</v>
      </c>
      <c r="K37" s="5">
        <v>105</v>
      </c>
      <c r="L37" s="5">
        <v>789</v>
      </c>
      <c r="M37" s="5">
        <f>SUM(K37,L37)</f>
        <v>894</v>
      </c>
      <c r="N37" s="5">
        <v>749</v>
      </c>
      <c r="O37" s="5">
        <v>145</v>
      </c>
      <c r="P37" s="5">
        <v>81171746</v>
      </c>
      <c r="Q37" s="5">
        <v>592333746</v>
      </c>
      <c r="R37" s="5">
        <v>564147744</v>
      </c>
      <c r="S37" s="5">
        <v>109357748</v>
      </c>
      <c r="T37" s="6">
        <f>IFERROR(N37/M37,0)</f>
        <v>0.8378076062639821</v>
      </c>
      <c r="U37" s="5">
        <v>4.8</v>
      </c>
    </row>
    <row r="38" spans="1:21" x14ac:dyDescent="0.25">
      <c r="A38" s="1">
        <v>31</v>
      </c>
      <c r="B38" t="s">
        <v>44</v>
      </c>
      <c r="C38" s="3">
        <v>44719</v>
      </c>
      <c r="D38" s="3">
        <v>44795</v>
      </c>
      <c r="E38" s="5">
        <v>1325663</v>
      </c>
      <c r="F38" s="5">
        <v>1346232</v>
      </c>
      <c r="G38" s="5">
        <v>1550000</v>
      </c>
      <c r="H38" s="5">
        <v>24</v>
      </c>
      <c r="I38" s="5">
        <v>150</v>
      </c>
      <c r="J38" s="5">
        <v>24</v>
      </c>
      <c r="K38" s="5">
        <v>163</v>
      </c>
      <c r="L38" s="5">
        <v>371</v>
      </c>
      <c r="M38" s="5">
        <f>SUM(K38,L38)</f>
        <v>534</v>
      </c>
      <c r="N38" s="5">
        <v>365</v>
      </c>
      <c r="O38" s="5">
        <v>169</v>
      </c>
      <c r="P38" s="5">
        <v>212034936</v>
      </c>
      <c r="Q38" s="5">
        <v>472523238</v>
      </c>
      <c r="R38" s="5">
        <v>467975960</v>
      </c>
      <c r="S38" s="5">
        <v>216582214</v>
      </c>
      <c r="T38" s="6">
        <f>IFERROR(N38/M38,0)</f>
        <v>0.68352059925093633</v>
      </c>
      <c r="U38" s="5">
        <v>2.8</v>
      </c>
    </row>
    <row r="39" spans="1:21" x14ac:dyDescent="0.25">
      <c r="A39" s="1">
        <v>24</v>
      </c>
      <c r="B39" t="s">
        <v>37</v>
      </c>
      <c r="C39" s="3">
        <v>44719</v>
      </c>
      <c r="D39" s="3">
        <v>44795</v>
      </c>
      <c r="E39" s="5">
        <v>862665</v>
      </c>
      <c r="F39" s="5">
        <v>879840</v>
      </c>
      <c r="G39" s="5">
        <v>1200000</v>
      </c>
      <c r="H39" s="5">
        <v>54</v>
      </c>
      <c r="I39" s="5">
        <v>300</v>
      </c>
      <c r="J39" s="5">
        <v>54</v>
      </c>
      <c r="K39" s="5">
        <v>186</v>
      </c>
      <c r="L39" s="5">
        <v>391</v>
      </c>
      <c r="M39" s="5">
        <f>SUM(K39,L39)</f>
        <v>577</v>
      </c>
      <c r="N39" s="5">
        <v>388</v>
      </c>
      <c r="O39" s="5">
        <v>189</v>
      </c>
      <c r="P39" s="5">
        <v>158516252</v>
      </c>
      <c r="Q39" s="5">
        <v>324598197</v>
      </c>
      <c r="R39" s="5">
        <v>325121750</v>
      </c>
      <c r="S39" s="5">
        <v>157992699</v>
      </c>
      <c r="T39" s="6">
        <f>IFERROR(N39/M39,0)</f>
        <v>0.67244367417677642</v>
      </c>
      <c r="U39" s="5">
        <v>4.3</v>
      </c>
    </row>
    <row r="40" spans="1:21" x14ac:dyDescent="0.25">
      <c r="A40" s="1">
        <v>25</v>
      </c>
      <c r="B40" t="s">
        <v>38</v>
      </c>
      <c r="C40" s="3">
        <v>44719</v>
      </c>
      <c r="D40" s="3">
        <v>44795</v>
      </c>
      <c r="E40" s="5">
        <v>878561</v>
      </c>
      <c r="F40" s="5">
        <v>936034</v>
      </c>
      <c r="G40" s="5">
        <v>1050000</v>
      </c>
      <c r="H40" s="5">
        <v>186</v>
      </c>
      <c r="I40" s="5">
        <v>300</v>
      </c>
      <c r="J40" s="5">
        <v>0</v>
      </c>
      <c r="K40" s="5">
        <v>331</v>
      </c>
      <c r="L40" s="5">
        <v>331</v>
      </c>
      <c r="M40" s="5">
        <f>SUM(K40,L40)</f>
        <v>662</v>
      </c>
      <c r="N40" s="5">
        <v>464</v>
      </c>
      <c r="O40" s="5">
        <v>198</v>
      </c>
      <c r="P40" s="5">
        <v>294966458</v>
      </c>
      <c r="Q40" s="5">
        <v>289379679</v>
      </c>
      <c r="R40" s="5">
        <v>413637839</v>
      </c>
      <c r="S40" s="5">
        <v>170708298</v>
      </c>
      <c r="T40" s="6">
        <f>IFERROR(N40/M40,0)</f>
        <v>0.70090634441087618</v>
      </c>
      <c r="U40" s="5">
        <v>4</v>
      </c>
    </row>
    <row r="41" spans="1:21" x14ac:dyDescent="0.25">
      <c r="A41" s="1">
        <v>1</v>
      </c>
      <c r="B41" t="s">
        <v>14</v>
      </c>
      <c r="C41" s="3">
        <v>44719</v>
      </c>
      <c r="D41" s="3">
        <v>44795</v>
      </c>
      <c r="E41" s="5">
        <v>16400</v>
      </c>
      <c r="F41" s="5">
        <v>21440</v>
      </c>
      <c r="G41" s="5">
        <v>40000</v>
      </c>
      <c r="H41" s="5">
        <v>250</v>
      </c>
      <c r="J41" s="5">
        <v>250</v>
      </c>
      <c r="K41" s="5">
        <v>117</v>
      </c>
      <c r="L41" s="5">
        <v>450</v>
      </c>
      <c r="M41" s="5">
        <f>SUM(K41,L41)</f>
        <v>567</v>
      </c>
      <c r="N41" s="5">
        <v>276</v>
      </c>
      <c r="O41" s="5">
        <v>291</v>
      </c>
      <c r="P41" s="5">
        <v>2185792</v>
      </c>
      <c r="Q41" s="5">
        <v>8166397</v>
      </c>
      <c r="R41" s="5">
        <v>5635731</v>
      </c>
      <c r="S41" s="5">
        <v>4716458</v>
      </c>
      <c r="T41" s="6">
        <f>IFERROR(N41/M41,0)</f>
        <v>0.48677248677248675</v>
      </c>
      <c r="U41" s="5">
        <v>175.2</v>
      </c>
    </row>
    <row r="42" spans="1:21" x14ac:dyDescent="0.25">
      <c r="A42" s="1">
        <v>28</v>
      </c>
      <c r="B42" t="s">
        <v>41</v>
      </c>
      <c r="C42" s="3">
        <v>44719</v>
      </c>
      <c r="D42" s="3">
        <v>44795</v>
      </c>
      <c r="E42" s="5">
        <v>996897</v>
      </c>
      <c r="F42" s="5">
        <v>1063137</v>
      </c>
      <c r="G42" s="5">
        <v>1190000</v>
      </c>
      <c r="H42" s="5">
        <v>300</v>
      </c>
      <c r="I42" s="5">
        <v>450</v>
      </c>
      <c r="J42" s="5">
        <v>0</v>
      </c>
      <c r="K42" s="5">
        <v>442</v>
      </c>
      <c r="L42" s="5">
        <v>658</v>
      </c>
      <c r="M42" s="5">
        <f>SUM(K42,L42)</f>
        <v>1100</v>
      </c>
      <c r="N42" s="5">
        <v>779</v>
      </c>
      <c r="O42" s="5">
        <v>321</v>
      </c>
      <c r="P42" s="5">
        <v>432825285</v>
      </c>
      <c r="Q42" s="5">
        <v>681724969</v>
      </c>
      <c r="R42" s="5">
        <v>788746572</v>
      </c>
      <c r="S42" s="5">
        <v>325803682</v>
      </c>
      <c r="T42" s="6">
        <f>IFERROR(N42/M42,0)</f>
        <v>0.70818181818181813</v>
      </c>
      <c r="U42" s="5">
        <v>3.5</v>
      </c>
    </row>
    <row r="43" spans="1:21" x14ac:dyDescent="0.25">
      <c r="A43" s="1">
        <v>17</v>
      </c>
      <c r="B43" t="s">
        <v>30</v>
      </c>
      <c r="C43" s="3">
        <v>44719</v>
      </c>
      <c r="D43" s="3">
        <v>44795</v>
      </c>
      <c r="E43" s="5">
        <v>447607</v>
      </c>
      <c r="F43" s="5">
        <v>507965</v>
      </c>
      <c r="G43" s="5">
        <v>650000</v>
      </c>
      <c r="H43" s="5">
        <v>156</v>
      </c>
      <c r="I43" s="5">
        <v>800</v>
      </c>
      <c r="J43" s="5">
        <v>5</v>
      </c>
      <c r="K43" s="5">
        <v>752</v>
      </c>
      <c r="L43" s="5">
        <v>1050</v>
      </c>
      <c r="M43" s="5">
        <f>SUM(K43,L43)</f>
        <v>1802</v>
      </c>
      <c r="N43" s="5">
        <v>1457</v>
      </c>
      <c r="O43" s="5">
        <v>345</v>
      </c>
      <c r="P43" s="5">
        <v>366525420</v>
      </c>
      <c r="Q43" s="5">
        <v>502657988</v>
      </c>
      <c r="R43" s="5">
        <v>704861936</v>
      </c>
      <c r="S43" s="5">
        <v>164321472</v>
      </c>
      <c r="T43" s="6">
        <f>IFERROR(N43/M43,0)</f>
        <v>0.80854605993340734</v>
      </c>
      <c r="U43" s="5">
        <v>7.4</v>
      </c>
    </row>
    <row r="44" spans="1:21" x14ac:dyDescent="0.25">
      <c r="A44" s="1">
        <v>13</v>
      </c>
      <c r="B44" t="s">
        <v>26</v>
      </c>
      <c r="C44" s="3">
        <v>44719</v>
      </c>
      <c r="D44" s="3">
        <v>44795</v>
      </c>
      <c r="E44" s="5">
        <v>441804</v>
      </c>
      <c r="F44" s="5">
        <v>440026</v>
      </c>
      <c r="G44" s="5">
        <v>510000</v>
      </c>
      <c r="H44" s="5">
        <v>210</v>
      </c>
      <c r="J44" s="5">
        <v>210</v>
      </c>
      <c r="K44" s="5">
        <v>157</v>
      </c>
      <c r="L44" s="5">
        <v>1527</v>
      </c>
      <c r="M44" s="5">
        <f>SUM(K44,L44)</f>
        <v>1684</v>
      </c>
      <c r="N44" s="5">
        <v>1248</v>
      </c>
      <c r="O44" s="5">
        <v>436</v>
      </c>
      <c r="P44" s="5">
        <v>67829797</v>
      </c>
      <c r="Q44" s="5">
        <v>636811479</v>
      </c>
      <c r="R44" s="5">
        <v>523001779</v>
      </c>
      <c r="S44" s="5">
        <v>181639497</v>
      </c>
      <c r="T44" s="6">
        <f>IFERROR(N44/M44,0)</f>
        <v>0.74109263657957247</v>
      </c>
      <c r="U44" s="5">
        <v>8.5</v>
      </c>
    </row>
    <row r="45" spans="1:21" x14ac:dyDescent="0.25">
      <c r="A45" s="1">
        <v>0</v>
      </c>
      <c r="B45" t="s">
        <v>13</v>
      </c>
      <c r="C45" s="3">
        <v>44719</v>
      </c>
      <c r="D45" s="3">
        <v>44795</v>
      </c>
      <c r="E45" s="5">
        <v>20185</v>
      </c>
      <c r="F45" s="5">
        <v>20701</v>
      </c>
      <c r="G45" s="5">
        <v>25000</v>
      </c>
      <c r="H45" s="5">
        <v>10000</v>
      </c>
      <c r="I45" s="5">
        <v>10000</v>
      </c>
      <c r="J45" s="5">
        <v>560</v>
      </c>
      <c r="K45" s="5">
        <v>7588</v>
      </c>
      <c r="L45" s="5">
        <v>34200</v>
      </c>
      <c r="M45" s="5">
        <f>SUM(K45,L45)</f>
        <v>41788</v>
      </c>
      <c r="N45" s="5">
        <v>38961</v>
      </c>
      <c r="O45" s="5">
        <v>2827</v>
      </c>
      <c r="P45" s="5">
        <v>154632887</v>
      </c>
      <c r="Q45" s="5">
        <v>669538420</v>
      </c>
      <c r="R45" s="5">
        <v>768130222</v>
      </c>
      <c r="S45" s="5">
        <v>56041085</v>
      </c>
      <c r="T45" s="6">
        <f>IFERROR(N45/M45,0)</f>
        <v>0.93234899971283625</v>
      </c>
      <c r="U45" s="5">
        <v>181.5</v>
      </c>
    </row>
    <row r="46" spans="1:21" x14ac:dyDescent="0.25">
      <c r="A46" s="1">
        <v>3</v>
      </c>
      <c r="B46" t="s">
        <v>16</v>
      </c>
      <c r="C46" s="3">
        <v>44719</v>
      </c>
      <c r="D46" s="3">
        <v>44795</v>
      </c>
      <c r="E46" s="5">
        <v>147352</v>
      </c>
      <c r="F46" s="5">
        <v>151673</v>
      </c>
      <c r="G46" s="5">
        <v>200000</v>
      </c>
      <c r="H46" s="5">
        <v>1500</v>
      </c>
      <c r="I46" s="5">
        <v>10000</v>
      </c>
      <c r="J46" s="5">
        <v>1200</v>
      </c>
      <c r="K46" s="5">
        <v>718</v>
      </c>
      <c r="L46" s="5">
        <v>10084</v>
      </c>
      <c r="M46" s="5">
        <f>SUM(K46,L46)</f>
        <v>10802</v>
      </c>
      <c r="N46" s="5">
        <v>7182</v>
      </c>
      <c r="O46" s="5">
        <v>3620</v>
      </c>
      <c r="P46" s="5">
        <v>103624843</v>
      </c>
      <c r="Q46" s="5">
        <v>1457485938</v>
      </c>
      <c r="R46" s="5">
        <v>1037441827</v>
      </c>
      <c r="S46" s="5">
        <v>523668954</v>
      </c>
      <c r="T46" s="6">
        <f>IFERROR(N46/M46,0)</f>
        <v>0.66487687465284206</v>
      </c>
      <c r="U46" s="5">
        <v>24.8</v>
      </c>
    </row>
    <row r="47" spans="1:21" hidden="1" x14ac:dyDescent="0.25">
      <c r="A47" s="1">
        <v>42</v>
      </c>
      <c r="B47" t="s">
        <v>57</v>
      </c>
      <c r="D47" s="3">
        <v>44795</v>
      </c>
      <c r="E47" s="5">
        <v>367623</v>
      </c>
      <c r="H47" s="5">
        <v>10</v>
      </c>
      <c r="M47" s="5">
        <f>SUM(K47,L47)</f>
        <v>0</v>
      </c>
      <c r="T47" s="6">
        <f t="shared" ref="T3:T52" si="0">IFERROR(N47/M47,0)</f>
        <v>0</v>
      </c>
    </row>
    <row r="48" spans="1:21" hidden="1" x14ac:dyDescent="0.25">
      <c r="A48" s="1">
        <v>43</v>
      </c>
      <c r="B48" t="s">
        <v>57</v>
      </c>
      <c r="D48" s="3">
        <v>44795</v>
      </c>
      <c r="E48" s="5">
        <v>367623</v>
      </c>
      <c r="H48" s="5">
        <v>20</v>
      </c>
      <c r="M48" s="5">
        <f>SUM(K48,L48)</f>
        <v>0</v>
      </c>
      <c r="T48" s="6">
        <f t="shared" si="0"/>
        <v>0</v>
      </c>
    </row>
    <row r="49" spans="1:20" hidden="1" x14ac:dyDescent="0.25">
      <c r="A49" s="1">
        <v>44</v>
      </c>
      <c r="B49" t="s">
        <v>59</v>
      </c>
      <c r="D49" s="3">
        <v>44795</v>
      </c>
      <c r="E49" s="5">
        <v>394621</v>
      </c>
      <c r="H49" s="5">
        <v>10</v>
      </c>
      <c r="M49" s="5">
        <f>SUM(K49,L49)</f>
        <v>0</v>
      </c>
      <c r="T49" s="6">
        <f t="shared" si="0"/>
        <v>0</v>
      </c>
    </row>
    <row r="50" spans="1:20" hidden="1" x14ac:dyDescent="0.25">
      <c r="A50" s="1">
        <v>45</v>
      </c>
      <c r="B50" t="s">
        <v>59</v>
      </c>
      <c r="D50" s="3">
        <v>44795</v>
      </c>
      <c r="E50" s="5">
        <v>394621</v>
      </c>
      <c r="H50" s="5">
        <v>20</v>
      </c>
      <c r="M50" s="5">
        <f>SUM(K50,L50)</f>
        <v>0</v>
      </c>
      <c r="T50" s="6">
        <f t="shared" si="0"/>
        <v>0</v>
      </c>
    </row>
    <row r="51" spans="1:20" hidden="1" x14ac:dyDescent="0.25">
      <c r="A51" s="1">
        <v>46</v>
      </c>
      <c r="B51" t="s">
        <v>58</v>
      </c>
      <c r="D51" s="3">
        <v>44795</v>
      </c>
      <c r="E51" s="5">
        <v>856357</v>
      </c>
      <c r="H51" s="5">
        <v>20</v>
      </c>
      <c r="M51" s="5">
        <f>SUM(K51,L51)</f>
        <v>0</v>
      </c>
      <c r="T51" s="6">
        <f t="shared" si="0"/>
        <v>0</v>
      </c>
    </row>
    <row r="52" spans="1:20" hidden="1" x14ac:dyDescent="0.25">
      <c r="A52" s="1">
        <v>49</v>
      </c>
      <c r="B52" t="s">
        <v>55</v>
      </c>
      <c r="D52" s="3">
        <v>44795</v>
      </c>
      <c r="E52" s="5">
        <v>123382</v>
      </c>
      <c r="H52" s="5">
        <v>2</v>
      </c>
      <c r="M52" s="5">
        <f>SUM(K52,L52)</f>
        <v>0</v>
      </c>
      <c r="T52" s="6">
        <f t="shared" si="0"/>
        <v>0</v>
      </c>
    </row>
  </sheetData>
  <autoFilter ref="A1:U52">
    <filterColumn colId="19">
      <customFilters>
        <customFilter operator="greaterThan" val="0"/>
      </customFilters>
    </filterColumn>
    <sortState ref="A2:U46">
      <sortCondition ref="O1:O5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3" workbookViewId="0">
      <selection activeCell="G7" sqref="G7"/>
    </sheetView>
  </sheetViews>
  <sheetFormatPr defaultRowHeight="15" x14ac:dyDescent="0.25"/>
  <cols>
    <col min="1" max="1" width="3" bestFit="1" customWidth="1"/>
    <col min="2" max="2" width="17.5703125" bestFit="1" customWidth="1"/>
    <col min="3" max="4" width="18.28515625" style="3" bestFit="1" customWidth="1"/>
    <col min="5" max="5" width="14.28515625" bestFit="1" customWidth="1"/>
    <col min="6" max="6" width="8" bestFit="1" customWidth="1"/>
    <col min="7" max="7" width="12.42578125" bestFit="1" customWidth="1"/>
    <col min="8" max="9" width="17.7109375" bestFit="1" customWidth="1"/>
    <col min="10" max="10" width="11.5703125" bestFit="1" customWidth="1"/>
    <col min="11" max="11" width="10.140625" bestFit="1" customWidth="1"/>
    <col min="12" max="12" width="9.5703125" bestFit="1" customWidth="1"/>
    <col min="13" max="13" width="8.7109375" bestFit="1" customWidth="1"/>
    <col min="14" max="14" width="12.7109375" bestFit="1" customWidth="1"/>
    <col min="15" max="15" width="11.28515625" bestFit="1" customWidth="1"/>
    <col min="16" max="16" width="11" bestFit="1" customWidth="1"/>
    <col min="17" max="17" width="10" bestFit="1" customWidth="1"/>
    <col min="18" max="18" width="21.140625" bestFit="1" customWidth="1"/>
  </cols>
  <sheetData>
    <row r="1" spans="1:18" x14ac:dyDescent="0.25">
      <c r="B1" s="1" t="s">
        <v>2</v>
      </c>
      <c r="C1" s="2" t="s">
        <v>0</v>
      </c>
      <c r="D1" s="2" t="s">
        <v>1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12</v>
      </c>
    </row>
    <row r="2" spans="1:18" x14ac:dyDescent="0.25">
      <c r="A2" s="1">
        <v>0</v>
      </c>
      <c r="B2" t="s">
        <v>13</v>
      </c>
      <c r="C2" s="3">
        <v>44719</v>
      </c>
      <c r="D2" s="3">
        <v>44795</v>
      </c>
      <c r="E2">
        <v>20185</v>
      </c>
      <c r="F2">
        <v>20701</v>
      </c>
      <c r="G2">
        <v>25000</v>
      </c>
      <c r="H2">
        <v>10000</v>
      </c>
      <c r="I2">
        <v>560</v>
      </c>
      <c r="J2">
        <v>7588</v>
      </c>
      <c r="K2">
        <v>34200</v>
      </c>
      <c r="L2">
        <v>38961</v>
      </c>
      <c r="M2">
        <v>2827</v>
      </c>
      <c r="N2">
        <v>154632887</v>
      </c>
      <c r="O2">
        <v>669538420</v>
      </c>
      <c r="P2">
        <v>768130222</v>
      </c>
      <c r="Q2">
        <v>56041085</v>
      </c>
      <c r="R2">
        <v>181.5</v>
      </c>
    </row>
    <row r="3" spans="1:18" x14ac:dyDescent="0.25">
      <c r="A3" s="1">
        <v>1</v>
      </c>
      <c r="B3" t="s">
        <v>14</v>
      </c>
      <c r="C3" s="3">
        <v>44719</v>
      </c>
      <c r="D3" s="3">
        <v>44795</v>
      </c>
      <c r="E3">
        <v>16400</v>
      </c>
      <c r="F3">
        <v>21440</v>
      </c>
      <c r="G3">
        <v>40000</v>
      </c>
      <c r="I3">
        <v>250</v>
      </c>
      <c r="J3">
        <v>117</v>
      </c>
      <c r="K3">
        <v>450</v>
      </c>
      <c r="L3">
        <v>276</v>
      </c>
      <c r="M3">
        <v>291</v>
      </c>
      <c r="N3">
        <v>2185792</v>
      </c>
      <c r="O3">
        <v>8166397</v>
      </c>
      <c r="P3">
        <v>5635731</v>
      </c>
      <c r="Q3">
        <v>4716458</v>
      </c>
      <c r="R3">
        <v>175.2</v>
      </c>
    </row>
    <row r="4" spans="1:18" x14ac:dyDescent="0.25">
      <c r="A4" s="1">
        <v>2</v>
      </c>
      <c r="B4" t="s">
        <v>15</v>
      </c>
      <c r="C4" s="3">
        <v>44719</v>
      </c>
      <c r="D4" s="3">
        <v>44795</v>
      </c>
      <c r="E4">
        <v>42137</v>
      </c>
      <c r="F4">
        <v>34612</v>
      </c>
      <c r="G4">
        <v>100000</v>
      </c>
      <c r="H4">
        <v>20</v>
      </c>
      <c r="I4">
        <v>0</v>
      </c>
      <c r="J4">
        <v>5</v>
      </c>
      <c r="K4">
        <v>28</v>
      </c>
      <c r="L4">
        <v>24</v>
      </c>
      <c r="M4">
        <v>9</v>
      </c>
      <c r="N4">
        <v>207975</v>
      </c>
      <c r="O4">
        <v>859372</v>
      </c>
      <c r="P4">
        <v>791123</v>
      </c>
      <c r="Q4">
        <v>276224</v>
      </c>
      <c r="R4">
        <v>108.5</v>
      </c>
    </row>
    <row r="5" spans="1:18" x14ac:dyDescent="0.25">
      <c r="A5" s="1">
        <v>3</v>
      </c>
      <c r="B5" t="s">
        <v>16</v>
      </c>
      <c r="C5" s="3">
        <v>44719</v>
      </c>
      <c r="D5" s="3">
        <v>44795</v>
      </c>
      <c r="E5">
        <v>147352</v>
      </c>
      <c r="F5">
        <v>151673</v>
      </c>
      <c r="G5">
        <v>200000</v>
      </c>
      <c r="H5">
        <v>10000</v>
      </c>
      <c r="I5">
        <v>1200</v>
      </c>
      <c r="J5">
        <v>718</v>
      </c>
      <c r="K5">
        <v>10084</v>
      </c>
      <c r="L5">
        <v>7182</v>
      </c>
      <c r="M5">
        <v>3620</v>
      </c>
      <c r="N5">
        <v>103624843</v>
      </c>
      <c r="O5">
        <v>1457485938</v>
      </c>
      <c r="P5">
        <v>1037441827</v>
      </c>
      <c r="Q5">
        <v>523668954</v>
      </c>
      <c r="R5">
        <v>24.8</v>
      </c>
    </row>
    <row r="6" spans="1:18" x14ac:dyDescent="0.25">
      <c r="A6" s="1">
        <v>4</v>
      </c>
      <c r="B6" t="s">
        <v>17</v>
      </c>
      <c r="C6" s="3">
        <v>44609</v>
      </c>
      <c r="D6" s="3">
        <v>44795</v>
      </c>
      <c r="E6">
        <v>180153</v>
      </c>
      <c r="F6">
        <v>174329</v>
      </c>
      <c r="G6">
        <v>240000</v>
      </c>
      <c r="I6">
        <v>200</v>
      </c>
      <c r="J6">
        <v>158</v>
      </c>
      <c r="K6">
        <v>199</v>
      </c>
      <c r="L6">
        <v>353</v>
      </c>
      <c r="M6">
        <v>4</v>
      </c>
      <c r="N6">
        <v>25436277</v>
      </c>
      <c r="O6">
        <v>33851990</v>
      </c>
      <c r="P6">
        <v>58607825</v>
      </c>
      <c r="Q6">
        <v>680442</v>
      </c>
      <c r="R6">
        <v>21.6</v>
      </c>
    </row>
    <row r="7" spans="1:18" x14ac:dyDescent="0.25">
      <c r="A7" s="1">
        <v>5</v>
      </c>
      <c r="B7" t="s">
        <v>18</v>
      </c>
      <c r="D7" s="3">
        <v>44795</v>
      </c>
      <c r="E7">
        <v>254838</v>
      </c>
      <c r="F7">
        <v>256851</v>
      </c>
      <c r="G7">
        <v>400000</v>
      </c>
      <c r="J7">
        <v>15</v>
      </c>
      <c r="K7">
        <v>25</v>
      </c>
      <c r="L7">
        <v>38</v>
      </c>
      <c r="M7">
        <v>2</v>
      </c>
      <c r="N7">
        <v>3669476</v>
      </c>
      <c r="O7">
        <v>6114617</v>
      </c>
      <c r="P7">
        <v>9295577</v>
      </c>
      <c r="Q7">
        <v>488516</v>
      </c>
      <c r="R7">
        <v>14.6</v>
      </c>
    </row>
    <row r="8" spans="1:18" x14ac:dyDescent="0.25">
      <c r="A8" s="1">
        <v>6</v>
      </c>
      <c r="B8" t="s">
        <v>19</v>
      </c>
      <c r="C8" s="3">
        <v>44719</v>
      </c>
      <c r="D8" s="3">
        <v>44795</v>
      </c>
      <c r="E8">
        <v>230868</v>
      </c>
      <c r="F8">
        <v>274560</v>
      </c>
      <c r="G8">
        <v>430000</v>
      </c>
      <c r="H8">
        <v>1000</v>
      </c>
      <c r="I8">
        <v>162</v>
      </c>
      <c r="J8">
        <v>633</v>
      </c>
      <c r="K8">
        <v>803</v>
      </c>
      <c r="L8">
        <v>1315</v>
      </c>
      <c r="M8">
        <v>121</v>
      </c>
      <c r="N8">
        <v>181991846</v>
      </c>
      <c r="O8">
        <v>194370992</v>
      </c>
      <c r="P8">
        <v>343853807</v>
      </c>
      <c r="Q8">
        <v>32509031</v>
      </c>
      <c r="R8">
        <v>13.7</v>
      </c>
    </row>
    <row r="9" spans="1:18" x14ac:dyDescent="0.25">
      <c r="A9" s="1">
        <v>7</v>
      </c>
      <c r="B9" t="s">
        <v>20</v>
      </c>
      <c r="C9" s="3">
        <v>44719</v>
      </c>
      <c r="D9" s="3">
        <v>44795</v>
      </c>
      <c r="E9">
        <v>287639</v>
      </c>
      <c r="F9">
        <v>304531</v>
      </c>
      <c r="G9">
        <v>400000</v>
      </c>
      <c r="H9">
        <v>20</v>
      </c>
      <c r="I9">
        <v>0</v>
      </c>
      <c r="J9">
        <v>32</v>
      </c>
      <c r="K9">
        <v>42</v>
      </c>
      <c r="L9">
        <v>65</v>
      </c>
      <c r="M9">
        <v>9</v>
      </c>
      <c r="N9">
        <v>9529704</v>
      </c>
      <c r="O9">
        <v>11955576</v>
      </c>
      <c r="P9">
        <v>18851928</v>
      </c>
      <c r="Q9">
        <v>2633352</v>
      </c>
      <c r="R9">
        <v>12.3</v>
      </c>
    </row>
    <row r="10" spans="1:18" x14ac:dyDescent="0.25">
      <c r="A10" s="1">
        <v>8</v>
      </c>
      <c r="B10" t="s">
        <v>21</v>
      </c>
      <c r="D10" s="3">
        <v>44795</v>
      </c>
      <c r="E10">
        <v>336588</v>
      </c>
      <c r="F10">
        <v>325461</v>
      </c>
      <c r="G10">
        <v>450000</v>
      </c>
      <c r="J10">
        <v>2</v>
      </c>
      <c r="K10">
        <v>119</v>
      </c>
      <c r="L10">
        <v>78</v>
      </c>
      <c r="M10">
        <v>43</v>
      </c>
      <c r="N10">
        <v>600292</v>
      </c>
      <c r="O10">
        <v>36905187</v>
      </c>
      <c r="P10">
        <v>24177091</v>
      </c>
      <c r="Q10">
        <v>13328388</v>
      </c>
      <c r="R10">
        <v>11.5</v>
      </c>
    </row>
    <row r="11" spans="1:18" x14ac:dyDescent="0.25">
      <c r="A11" s="1">
        <v>9</v>
      </c>
      <c r="B11" t="s">
        <v>22</v>
      </c>
      <c r="C11" s="3">
        <v>44719</v>
      </c>
      <c r="D11" s="3">
        <v>44795</v>
      </c>
      <c r="E11">
        <v>261398</v>
      </c>
      <c r="F11">
        <v>355480</v>
      </c>
      <c r="G11">
        <v>450000</v>
      </c>
      <c r="H11">
        <v>1000</v>
      </c>
      <c r="I11">
        <v>0</v>
      </c>
      <c r="J11">
        <v>440</v>
      </c>
      <c r="K11">
        <v>1115</v>
      </c>
      <c r="L11">
        <v>1463</v>
      </c>
      <c r="M11">
        <v>92</v>
      </c>
      <c r="N11">
        <v>163244052</v>
      </c>
      <c r="O11">
        <v>363204659</v>
      </c>
      <c r="P11">
        <v>495301832</v>
      </c>
      <c r="Q11">
        <v>31146879</v>
      </c>
      <c r="R11">
        <v>10.6</v>
      </c>
    </row>
    <row r="12" spans="1:18" x14ac:dyDescent="0.25">
      <c r="A12" s="1">
        <v>10</v>
      </c>
      <c r="B12" t="s">
        <v>23</v>
      </c>
      <c r="C12" s="3">
        <v>44719</v>
      </c>
      <c r="D12" s="3">
        <v>44795</v>
      </c>
      <c r="E12">
        <v>345167</v>
      </c>
      <c r="F12">
        <v>382602</v>
      </c>
      <c r="G12">
        <v>600000</v>
      </c>
      <c r="H12">
        <v>100</v>
      </c>
      <c r="I12">
        <v>0</v>
      </c>
      <c r="J12">
        <v>35</v>
      </c>
      <c r="K12">
        <v>89</v>
      </c>
      <c r="L12">
        <v>107</v>
      </c>
      <c r="M12">
        <v>17</v>
      </c>
      <c r="N12">
        <v>12395891</v>
      </c>
      <c r="O12">
        <v>32718031</v>
      </c>
      <c r="P12">
        <v>38988917</v>
      </c>
      <c r="Q12">
        <v>6125005</v>
      </c>
      <c r="R12">
        <v>9.8000000000000007</v>
      </c>
    </row>
    <row r="13" spans="1:18" x14ac:dyDescent="0.25">
      <c r="A13" s="1">
        <v>11</v>
      </c>
      <c r="B13" t="s">
        <v>24</v>
      </c>
      <c r="D13" s="3">
        <v>44795</v>
      </c>
      <c r="E13">
        <v>416067</v>
      </c>
      <c r="F13">
        <v>390827</v>
      </c>
      <c r="G13">
        <v>500000</v>
      </c>
      <c r="J13">
        <v>221</v>
      </c>
      <c r="K13">
        <v>308</v>
      </c>
      <c r="L13">
        <v>484</v>
      </c>
      <c r="M13">
        <v>45</v>
      </c>
      <c r="N13">
        <v>79063480</v>
      </c>
      <c r="O13">
        <v>118058876</v>
      </c>
      <c r="P13">
        <v>180152862</v>
      </c>
      <c r="Q13">
        <v>16969494</v>
      </c>
      <c r="R13">
        <v>9.6</v>
      </c>
    </row>
    <row r="14" spans="1:18" x14ac:dyDescent="0.25">
      <c r="A14" s="1">
        <v>12</v>
      </c>
      <c r="B14" t="s">
        <v>25</v>
      </c>
      <c r="C14" s="3">
        <v>44719</v>
      </c>
      <c r="D14" s="3">
        <v>44795</v>
      </c>
      <c r="E14">
        <v>397901</v>
      </c>
      <c r="F14">
        <v>415023</v>
      </c>
      <c r="G14">
        <v>550000</v>
      </c>
      <c r="H14">
        <v>300</v>
      </c>
      <c r="I14">
        <v>0</v>
      </c>
      <c r="J14">
        <v>203</v>
      </c>
      <c r="K14">
        <v>7</v>
      </c>
      <c r="L14">
        <v>189</v>
      </c>
      <c r="M14">
        <v>21</v>
      </c>
      <c r="N14">
        <v>81591629</v>
      </c>
      <c r="O14">
        <v>2817659</v>
      </c>
      <c r="P14">
        <v>74704055</v>
      </c>
      <c r="Q14">
        <v>9705233</v>
      </c>
      <c r="R14">
        <v>9.1</v>
      </c>
    </row>
    <row r="15" spans="1:18" x14ac:dyDescent="0.25">
      <c r="A15" s="1">
        <v>13</v>
      </c>
      <c r="B15" t="s">
        <v>26</v>
      </c>
      <c r="C15" s="3">
        <v>44719</v>
      </c>
      <c r="D15" s="3">
        <v>44795</v>
      </c>
      <c r="E15">
        <v>441804</v>
      </c>
      <c r="F15">
        <v>440026</v>
      </c>
      <c r="G15">
        <v>510000</v>
      </c>
      <c r="I15">
        <v>210</v>
      </c>
      <c r="J15">
        <v>157</v>
      </c>
      <c r="K15">
        <v>1527</v>
      </c>
      <c r="L15">
        <v>1248</v>
      </c>
      <c r="M15">
        <v>436</v>
      </c>
      <c r="N15">
        <v>67829797</v>
      </c>
      <c r="O15">
        <v>636811479</v>
      </c>
      <c r="P15">
        <v>523001779</v>
      </c>
      <c r="Q15">
        <v>181639497</v>
      </c>
      <c r="R15">
        <v>8.5</v>
      </c>
    </row>
    <row r="16" spans="1:18" x14ac:dyDescent="0.25">
      <c r="A16" s="1">
        <v>14</v>
      </c>
      <c r="B16" t="s">
        <v>27</v>
      </c>
      <c r="C16" s="3">
        <v>44719</v>
      </c>
      <c r="D16" s="3">
        <v>44795</v>
      </c>
      <c r="E16">
        <v>441804</v>
      </c>
      <c r="F16">
        <v>446507</v>
      </c>
      <c r="G16">
        <v>520000</v>
      </c>
      <c r="H16">
        <v>500</v>
      </c>
      <c r="I16">
        <v>200</v>
      </c>
      <c r="J16">
        <v>104</v>
      </c>
      <c r="K16">
        <v>1411</v>
      </c>
      <c r="L16">
        <v>1512</v>
      </c>
      <c r="M16">
        <v>3</v>
      </c>
      <c r="N16">
        <v>46004767</v>
      </c>
      <c r="O16">
        <v>599132634</v>
      </c>
      <c r="P16">
        <v>642970510</v>
      </c>
      <c r="Q16">
        <v>2166891</v>
      </c>
      <c r="R16">
        <v>8.4</v>
      </c>
    </row>
    <row r="17" spans="1:18" x14ac:dyDescent="0.25">
      <c r="A17" s="1">
        <v>15</v>
      </c>
      <c r="B17" t="s">
        <v>28</v>
      </c>
      <c r="D17" s="3">
        <v>44795</v>
      </c>
      <c r="E17">
        <v>447607</v>
      </c>
      <c r="F17">
        <v>454426</v>
      </c>
      <c r="G17">
        <v>980000</v>
      </c>
      <c r="J17">
        <v>12</v>
      </c>
      <c r="K17">
        <v>107</v>
      </c>
      <c r="L17">
        <v>117</v>
      </c>
      <c r="M17">
        <v>2</v>
      </c>
      <c r="N17">
        <v>6184610</v>
      </c>
      <c r="O17">
        <v>45327964</v>
      </c>
      <c r="P17">
        <v>50636054</v>
      </c>
      <c r="Q17">
        <v>876520</v>
      </c>
      <c r="R17">
        <v>8.3000000000000007</v>
      </c>
    </row>
    <row r="18" spans="1:18" x14ac:dyDescent="0.25">
      <c r="A18" s="1">
        <v>16</v>
      </c>
      <c r="B18" t="s">
        <v>29</v>
      </c>
      <c r="D18" s="3">
        <v>44795</v>
      </c>
      <c r="E18">
        <v>487220</v>
      </c>
      <c r="F18">
        <v>494299</v>
      </c>
      <c r="G18">
        <v>700000</v>
      </c>
      <c r="J18">
        <v>2</v>
      </c>
      <c r="K18">
        <v>479</v>
      </c>
      <c r="L18">
        <v>361</v>
      </c>
      <c r="M18">
        <v>120</v>
      </c>
      <c r="N18">
        <v>958397</v>
      </c>
      <c r="O18">
        <v>225016207</v>
      </c>
      <c r="P18">
        <v>169944556</v>
      </c>
      <c r="Q18">
        <v>56030048</v>
      </c>
      <c r="R18">
        <v>7.6</v>
      </c>
    </row>
    <row r="19" spans="1:18" x14ac:dyDescent="0.25">
      <c r="A19" s="1">
        <v>17</v>
      </c>
      <c r="B19" t="s">
        <v>30</v>
      </c>
      <c r="C19" s="3">
        <v>44719</v>
      </c>
      <c r="D19" s="3">
        <v>44795</v>
      </c>
      <c r="E19">
        <v>447607</v>
      </c>
      <c r="F19">
        <v>507965</v>
      </c>
      <c r="G19">
        <v>650000</v>
      </c>
      <c r="H19">
        <v>800</v>
      </c>
      <c r="I19">
        <v>5</v>
      </c>
      <c r="J19">
        <v>752</v>
      </c>
      <c r="K19">
        <v>1050</v>
      </c>
      <c r="L19">
        <v>1457</v>
      </c>
      <c r="M19">
        <v>345</v>
      </c>
      <c r="N19">
        <v>366525420</v>
      </c>
      <c r="O19">
        <v>502657988</v>
      </c>
      <c r="P19">
        <v>704861936</v>
      </c>
      <c r="Q19">
        <v>164321472</v>
      </c>
      <c r="R19">
        <v>7.4</v>
      </c>
    </row>
    <row r="20" spans="1:18" x14ac:dyDescent="0.25">
      <c r="A20" s="1">
        <v>18</v>
      </c>
      <c r="B20" t="s">
        <v>31</v>
      </c>
      <c r="C20" s="3">
        <v>44719</v>
      </c>
      <c r="D20" s="3">
        <v>44795</v>
      </c>
      <c r="E20">
        <v>465017</v>
      </c>
      <c r="F20">
        <v>565724</v>
      </c>
      <c r="G20">
        <v>1050000</v>
      </c>
      <c r="H20">
        <v>50</v>
      </c>
      <c r="I20">
        <v>0</v>
      </c>
      <c r="J20">
        <v>2</v>
      </c>
      <c r="K20">
        <v>30</v>
      </c>
      <c r="L20">
        <v>20</v>
      </c>
      <c r="M20">
        <v>12</v>
      </c>
      <c r="N20">
        <v>1133857</v>
      </c>
      <c r="O20">
        <v>16572672</v>
      </c>
      <c r="P20">
        <v>10775703</v>
      </c>
      <c r="Q20">
        <v>6930826</v>
      </c>
      <c r="R20">
        <v>6.6</v>
      </c>
    </row>
    <row r="21" spans="1:18" x14ac:dyDescent="0.25">
      <c r="A21" s="1">
        <v>19</v>
      </c>
      <c r="B21" t="s">
        <v>32</v>
      </c>
      <c r="C21" s="3">
        <v>44719</v>
      </c>
      <c r="D21" s="3">
        <v>44795</v>
      </c>
      <c r="E21">
        <v>713799</v>
      </c>
      <c r="F21">
        <v>726098</v>
      </c>
      <c r="G21">
        <v>950000</v>
      </c>
      <c r="H21">
        <v>250</v>
      </c>
      <c r="I21">
        <v>0</v>
      </c>
      <c r="J21">
        <v>141</v>
      </c>
      <c r="K21">
        <v>299</v>
      </c>
      <c r="L21">
        <v>326</v>
      </c>
      <c r="M21">
        <v>114</v>
      </c>
      <c r="N21">
        <v>97219768</v>
      </c>
      <c r="O21">
        <v>206039484</v>
      </c>
      <c r="P21">
        <v>225436098</v>
      </c>
      <c r="Q21">
        <v>77823154</v>
      </c>
      <c r="R21">
        <v>5.2</v>
      </c>
    </row>
    <row r="22" spans="1:18" x14ac:dyDescent="0.25">
      <c r="A22" s="1">
        <v>20</v>
      </c>
      <c r="B22" t="s">
        <v>33</v>
      </c>
      <c r="C22" s="3">
        <v>44719</v>
      </c>
      <c r="D22" s="3">
        <v>44795</v>
      </c>
      <c r="E22">
        <v>714304</v>
      </c>
      <c r="F22">
        <v>738311</v>
      </c>
      <c r="G22">
        <v>1000000</v>
      </c>
      <c r="H22">
        <v>20</v>
      </c>
      <c r="I22">
        <v>8</v>
      </c>
      <c r="J22">
        <v>71</v>
      </c>
      <c r="K22">
        <v>71</v>
      </c>
      <c r="L22">
        <v>101</v>
      </c>
      <c r="M22">
        <v>41</v>
      </c>
      <c r="N22">
        <v>50508553</v>
      </c>
      <c r="O22">
        <v>49406679</v>
      </c>
      <c r="P22">
        <v>71018449</v>
      </c>
      <c r="Q22">
        <v>28896783</v>
      </c>
      <c r="R22">
        <v>5.0999999999999996</v>
      </c>
    </row>
    <row r="23" spans="1:18" x14ac:dyDescent="0.25">
      <c r="A23" s="1">
        <v>21</v>
      </c>
      <c r="B23" t="s">
        <v>34</v>
      </c>
      <c r="D23" s="3">
        <v>44795</v>
      </c>
      <c r="E23">
        <v>781672</v>
      </c>
      <c r="F23">
        <v>790861</v>
      </c>
      <c r="G23">
        <v>950000</v>
      </c>
      <c r="J23">
        <v>105</v>
      </c>
      <c r="K23">
        <v>789</v>
      </c>
      <c r="L23">
        <v>749</v>
      </c>
      <c r="M23">
        <v>145</v>
      </c>
      <c r="N23">
        <v>81171746</v>
      </c>
      <c r="O23">
        <v>592333746</v>
      </c>
      <c r="P23">
        <v>564147744</v>
      </c>
      <c r="Q23">
        <v>109357748</v>
      </c>
      <c r="R23">
        <v>4.8</v>
      </c>
    </row>
    <row r="24" spans="1:18" x14ac:dyDescent="0.25">
      <c r="A24" s="1">
        <v>22</v>
      </c>
      <c r="B24" t="s">
        <v>35</v>
      </c>
      <c r="C24" s="3">
        <v>44719</v>
      </c>
      <c r="D24" s="3">
        <v>44795</v>
      </c>
      <c r="E24">
        <v>781672</v>
      </c>
      <c r="F24">
        <v>812040</v>
      </c>
      <c r="G24">
        <v>1130000</v>
      </c>
      <c r="H24">
        <v>1</v>
      </c>
      <c r="I24">
        <v>3</v>
      </c>
      <c r="J24">
        <v>2</v>
      </c>
      <c r="K24">
        <v>4</v>
      </c>
      <c r="L24">
        <v>3</v>
      </c>
      <c r="M24">
        <v>3</v>
      </c>
      <c r="N24">
        <v>1597010</v>
      </c>
      <c r="O24">
        <v>2959893</v>
      </c>
      <c r="P24">
        <v>2320113</v>
      </c>
      <c r="Q24">
        <v>2236790</v>
      </c>
      <c r="R24">
        <v>4.5999999999999996</v>
      </c>
    </row>
    <row r="25" spans="1:18" x14ac:dyDescent="0.25">
      <c r="A25" s="1">
        <v>23</v>
      </c>
      <c r="B25" t="s">
        <v>36</v>
      </c>
      <c r="C25" s="3">
        <v>44719</v>
      </c>
      <c r="D25" s="3">
        <v>44795</v>
      </c>
      <c r="E25">
        <v>821285</v>
      </c>
      <c r="F25">
        <v>833670</v>
      </c>
      <c r="G25">
        <v>1100000</v>
      </c>
      <c r="H25">
        <v>70</v>
      </c>
      <c r="I25">
        <v>50</v>
      </c>
      <c r="J25">
        <v>15</v>
      </c>
      <c r="K25">
        <v>135</v>
      </c>
      <c r="L25">
        <v>114</v>
      </c>
      <c r="M25">
        <v>36</v>
      </c>
      <c r="N25">
        <v>11970402</v>
      </c>
      <c r="O25">
        <v>106742574</v>
      </c>
      <c r="P25">
        <v>90512785</v>
      </c>
      <c r="Q25">
        <v>28200191</v>
      </c>
      <c r="R25">
        <v>4.5</v>
      </c>
    </row>
    <row r="26" spans="1:18" x14ac:dyDescent="0.25">
      <c r="A26" s="1">
        <v>24</v>
      </c>
      <c r="B26" t="s">
        <v>37</v>
      </c>
      <c r="C26" s="3">
        <v>44719</v>
      </c>
      <c r="D26" s="3">
        <v>44795</v>
      </c>
      <c r="E26">
        <v>862665</v>
      </c>
      <c r="F26">
        <v>879840</v>
      </c>
      <c r="G26">
        <v>1200000</v>
      </c>
      <c r="H26">
        <v>300</v>
      </c>
      <c r="I26">
        <v>54</v>
      </c>
      <c r="J26">
        <v>186</v>
      </c>
      <c r="K26">
        <v>391</v>
      </c>
      <c r="L26">
        <v>388</v>
      </c>
      <c r="M26">
        <v>189</v>
      </c>
      <c r="N26">
        <v>158516252</v>
      </c>
      <c r="O26">
        <v>324598197</v>
      </c>
      <c r="P26">
        <v>325121750</v>
      </c>
      <c r="Q26">
        <v>157992699</v>
      </c>
      <c r="R26">
        <v>4.3</v>
      </c>
    </row>
    <row r="27" spans="1:18" x14ac:dyDescent="0.25">
      <c r="A27" s="1">
        <v>25</v>
      </c>
      <c r="B27" t="s">
        <v>38</v>
      </c>
      <c r="C27" s="3">
        <v>44719</v>
      </c>
      <c r="D27" s="3">
        <v>44795</v>
      </c>
      <c r="E27">
        <v>878561</v>
      </c>
      <c r="F27">
        <v>936034</v>
      </c>
      <c r="G27">
        <v>1050000</v>
      </c>
      <c r="H27">
        <v>300</v>
      </c>
      <c r="I27">
        <v>0</v>
      </c>
      <c r="J27">
        <v>331</v>
      </c>
      <c r="K27">
        <v>331</v>
      </c>
      <c r="L27">
        <v>464</v>
      </c>
      <c r="M27">
        <v>198</v>
      </c>
      <c r="N27">
        <v>294966458</v>
      </c>
      <c r="O27">
        <v>289379679</v>
      </c>
      <c r="P27">
        <v>413637839</v>
      </c>
      <c r="Q27">
        <v>170708298</v>
      </c>
      <c r="R27">
        <v>4</v>
      </c>
    </row>
    <row r="28" spans="1:18" x14ac:dyDescent="0.25">
      <c r="A28" s="1">
        <v>26</v>
      </c>
      <c r="B28" t="s">
        <v>39</v>
      </c>
      <c r="C28" s="3">
        <v>44719</v>
      </c>
      <c r="D28" s="3">
        <v>44795</v>
      </c>
      <c r="E28">
        <v>951732</v>
      </c>
      <c r="F28">
        <v>979218</v>
      </c>
      <c r="G28">
        <v>1090000</v>
      </c>
      <c r="H28">
        <v>1000</v>
      </c>
      <c r="I28">
        <v>0</v>
      </c>
      <c r="J28">
        <v>872</v>
      </c>
      <c r="K28">
        <v>1151</v>
      </c>
      <c r="L28">
        <v>1914</v>
      </c>
      <c r="M28">
        <v>109</v>
      </c>
      <c r="N28">
        <v>811572010</v>
      </c>
      <c r="O28">
        <v>1075054705</v>
      </c>
      <c r="P28">
        <v>1784974081</v>
      </c>
      <c r="Q28">
        <v>101652634</v>
      </c>
      <c r="R28">
        <v>3.8</v>
      </c>
    </row>
    <row r="29" spans="1:18" x14ac:dyDescent="0.25">
      <c r="A29" s="1">
        <v>27</v>
      </c>
      <c r="B29" t="s">
        <v>40</v>
      </c>
      <c r="C29" s="3">
        <v>44719</v>
      </c>
      <c r="D29" s="3">
        <v>44795</v>
      </c>
      <c r="E29">
        <v>996897</v>
      </c>
      <c r="F29">
        <v>1031645</v>
      </c>
      <c r="G29">
        <v>1400000</v>
      </c>
      <c r="H29">
        <v>40</v>
      </c>
      <c r="I29">
        <v>3</v>
      </c>
      <c r="J29">
        <v>10</v>
      </c>
      <c r="K29">
        <v>68</v>
      </c>
      <c r="L29">
        <v>75</v>
      </c>
      <c r="M29">
        <v>3</v>
      </c>
      <c r="N29">
        <v>9807923</v>
      </c>
      <c r="O29">
        <v>66828540</v>
      </c>
      <c r="P29">
        <v>73688908</v>
      </c>
      <c r="Q29">
        <v>2947555</v>
      </c>
      <c r="R29">
        <v>3.6</v>
      </c>
    </row>
    <row r="30" spans="1:18" x14ac:dyDescent="0.25">
      <c r="A30" s="1">
        <v>28</v>
      </c>
      <c r="B30" t="s">
        <v>41</v>
      </c>
      <c r="C30" s="3">
        <v>44719</v>
      </c>
      <c r="D30" s="3">
        <v>44795</v>
      </c>
      <c r="E30">
        <v>996897</v>
      </c>
      <c r="F30">
        <v>1063137</v>
      </c>
      <c r="G30">
        <v>1190000</v>
      </c>
      <c r="H30">
        <v>450</v>
      </c>
      <c r="I30">
        <v>0</v>
      </c>
      <c r="J30">
        <v>442</v>
      </c>
      <c r="K30">
        <v>658</v>
      </c>
      <c r="L30">
        <v>779</v>
      </c>
      <c r="M30">
        <v>321</v>
      </c>
      <c r="N30">
        <v>432825285</v>
      </c>
      <c r="O30">
        <v>681724969</v>
      </c>
      <c r="P30">
        <v>788746572</v>
      </c>
      <c r="Q30">
        <v>325803682</v>
      </c>
      <c r="R30">
        <v>3.5</v>
      </c>
    </row>
    <row r="31" spans="1:18" x14ac:dyDescent="0.25">
      <c r="A31" s="1">
        <v>29</v>
      </c>
      <c r="B31" t="s">
        <v>42</v>
      </c>
      <c r="C31" s="3">
        <v>44677</v>
      </c>
      <c r="D31" s="3">
        <v>44795</v>
      </c>
      <c r="E31">
        <v>1156360</v>
      </c>
      <c r="F31">
        <v>1113149</v>
      </c>
      <c r="G31">
        <v>1250000</v>
      </c>
      <c r="H31">
        <v>4</v>
      </c>
      <c r="I31">
        <v>0</v>
      </c>
      <c r="J31">
        <v>5</v>
      </c>
      <c r="K31">
        <v>12</v>
      </c>
      <c r="L31">
        <v>9</v>
      </c>
      <c r="M31">
        <v>8</v>
      </c>
      <c r="N31">
        <v>5275045</v>
      </c>
      <c r="O31">
        <v>12867320</v>
      </c>
      <c r="P31">
        <v>9541281</v>
      </c>
      <c r="Q31">
        <v>8601084</v>
      </c>
      <c r="R31">
        <v>3.4</v>
      </c>
    </row>
    <row r="32" spans="1:18" x14ac:dyDescent="0.25">
      <c r="A32" s="1">
        <v>30</v>
      </c>
      <c r="B32" t="s">
        <v>43</v>
      </c>
      <c r="C32" s="3">
        <v>44719</v>
      </c>
      <c r="D32" s="3">
        <v>44795</v>
      </c>
      <c r="E32">
        <v>1223475</v>
      </c>
      <c r="F32">
        <v>1256487</v>
      </c>
      <c r="G32">
        <v>1500000</v>
      </c>
      <c r="H32">
        <v>20</v>
      </c>
      <c r="I32">
        <v>17</v>
      </c>
      <c r="J32">
        <v>197</v>
      </c>
      <c r="K32">
        <v>32</v>
      </c>
      <c r="L32">
        <v>204</v>
      </c>
      <c r="M32">
        <v>25</v>
      </c>
      <c r="N32">
        <v>235583020</v>
      </c>
      <c r="O32">
        <v>37750621</v>
      </c>
      <c r="P32">
        <v>244117553</v>
      </c>
      <c r="Q32">
        <v>29216088</v>
      </c>
      <c r="R32">
        <v>3</v>
      </c>
    </row>
    <row r="33" spans="1:18" x14ac:dyDescent="0.25">
      <c r="A33" s="1">
        <v>31</v>
      </c>
      <c r="B33" t="s">
        <v>44</v>
      </c>
      <c r="C33" s="3">
        <v>44719</v>
      </c>
      <c r="D33" s="3">
        <v>44795</v>
      </c>
      <c r="E33">
        <v>1325663</v>
      </c>
      <c r="F33">
        <v>1346232</v>
      </c>
      <c r="G33">
        <v>1550000</v>
      </c>
      <c r="H33">
        <v>150</v>
      </c>
      <c r="I33">
        <v>24</v>
      </c>
      <c r="J33">
        <v>163</v>
      </c>
      <c r="K33">
        <v>371</v>
      </c>
      <c r="L33">
        <v>365</v>
      </c>
      <c r="M33">
        <v>169</v>
      </c>
      <c r="N33">
        <v>212034936</v>
      </c>
      <c r="O33">
        <v>472523238</v>
      </c>
      <c r="P33">
        <v>467975960</v>
      </c>
      <c r="Q33">
        <v>216582214</v>
      </c>
      <c r="R33">
        <v>2.8</v>
      </c>
    </row>
    <row r="34" spans="1:18" x14ac:dyDescent="0.25">
      <c r="A34" s="1">
        <v>32</v>
      </c>
      <c r="B34" t="s">
        <v>45</v>
      </c>
      <c r="D34" s="3">
        <v>44795</v>
      </c>
      <c r="E34">
        <v>1391013</v>
      </c>
      <c r="F34">
        <v>1416435</v>
      </c>
      <c r="G34">
        <v>2300000</v>
      </c>
      <c r="J34">
        <v>9</v>
      </c>
      <c r="K34">
        <v>14</v>
      </c>
      <c r="L34">
        <v>11</v>
      </c>
      <c r="M34">
        <v>12</v>
      </c>
      <c r="N34">
        <v>12261602</v>
      </c>
      <c r="O34">
        <v>18787939</v>
      </c>
      <c r="P34">
        <v>14838840</v>
      </c>
      <c r="Q34">
        <v>16210701</v>
      </c>
      <c r="R34">
        <v>2.7</v>
      </c>
    </row>
    <row r="35" spans="1:18" x14ac:dyDescent="0.25">
      <c r="A35" s="1">
        <v>33</v>
      </c>
      <c r="B35" t="s">
        <v>47</v>
      </c>
      <c r="C35" s="3">
        <v>44719</v>
      </c>
      <c r="D35" s="3">
        <v>44795</v>
      </c>
      <c r="E35">
        <v>317160</v>
      </c>
      <c r="F35">
        <v>324015</v>
      </c>
      <c r="G35">
        <v>420000</v>
      </c>
      <c r="H35">
        <v>6</v>
      </c>
      <c r="I35">
        <v>0</v>
      </c>
      <c r="J35">
        <v>0</v>
      </c>
      <c r="K35">
        <v>114</v>
      </c>
      <c r="L35">
        <v>78</v>
      </c>
      <c r="M35">
        <v>36</v>
      </c>
      <c r="N35">
        <v>0</v>
      </c>
      <c r="O35">
        <v>35178766</v>
      </c>
      <c r="P35">
        <v>24069681</v>
      </c>
      <c r="Q35">
        <v>11109085</v>
      </c>
      <c r="R35">
        <v>0</v>
      </c>
    </row>
    <row r="36" spans="1:18" x14ac:dyDescent="0.25">
      <c r="A36" s="1">
        <v>34</v>
      </c>
      <c r="B36" t="s">
        <v>49</v>
      </c>
      <c r="D36" s="3">
        <v>44795</v>
      </c>
      <c r="E36">
        <v>260894</v>
      </c>
      <c r="F36">
        <v>261958</v>
      </c>
      <c r="G36">
        <v>450000</v>
      </c>
      <c r="J36">
        <v>0</v>
      </c>
      <c r="K36">
        <v>40</v>
      </c>
      <c r="L36">
        <v>25</v>
      </c>
      <c r="M36">
        <v>15</v>
      </c>
      <c r="N36">
        <v>0</v>
      </c>
      <c r="O36">
        <v>9979340</v>
      </c>
      <c r="P36">
        <v>6237088</v>
      </c>
      <c r="Q36">
        <v>3742252</v>
      </c>
      <c r="R36">
        <v>0</v>
      </c>
    </row>
    <row r="37" spans="1:18" x14ac:dyDescent="0.25">
      <c r="A37" s="1">
        <v>35</v>
      </c>
      <c r="B37" t="s">
        <v>50</v>
      </c>
      <c r="D37" s="3">
        <v>44795</v>
      </c>
      <c r="E37">
        <v>713799</v>
      </c>
      <c r="F37">
        <v>717424</v>
      </c>
      <c r="G37">
        <v>800000</v>
      </c>
      <c r="J37">
        <v>0</v>
      </c>
      <c r="K37">
        <v>7</v>
      </c>
      <c r="L37">
        <v>5</v>
      </c>
      <c r="M37">
        <v>2</v>
      </c>
      <c r="N37">
        <v>0</v>
      </c>
      <c r="O37">
        <v>4784865</v>
      </c>
      <c r="P37">
        <v>3416305</v>
      </c>
      <c r="Q37">
        <v>1368560</v>
      </c>
      <c r="R37">
        <v>0</v>
      </c>
    </row>
    <row r="38" spans="1:18" x14ac:dyDescent="0.25">
      <c r="A38" s="1">
        <v>36</v>
      </c>
      <c r="B38" t="s">
        <v>48</v>
      </c>
      <c r="C38" s="3">
        <v>44719</v>
      </c>
      <c r="D38" s="3">
        <v>44795</v>
      </c>
      <c r="E38">
        <v>379229</v>
      </c>
      <c r="F38">
        <v>961376</v>
      </c>
      <c r="G38">
        <v>1000000</v>
      </c>
      <c r="H38">
        <v>200</v>
      </c>
      <c r="I38">
        <v>0</v>
      </c>
      <c r="J38">
        <v>19</v>
      </c>
      <c r="K38">
        <v>2</v>
      </c>
      <c r="L38">
        <v>21</v>
      </c>
      <c r="M38">
        <v>0</v>
      </c>
      <c r="N38">
        <v>17396331</v>
      </c>
      <c r="O38">
        <v>1831192</v>
      </c>
      <c r="P38">
        <v>19227523</v>
      </c>
      <c r="Q38">
        <v>0</v>
      </c>
      <c r="R38">
        <v>0</v>
      </c>
    </row>
    <row r="39" spans="1:18" x14ac:dyDescent="0.25">
      <c r="A39" s="1">
        <v>37</v>
      </c>
      <c r="B39" t="s">
        <v>46</v>
      </c>
      <c r="C39" s="3">
        <v>44719</v>
      </c>
      <c r="D39" s="3">
        <v>44795</v>
      </c>
      <c r="E39">
        <v>662832</v>
      </c>
      <c r="F39">
        <v>676967</v>
      </c>
      <c r="G39">
        <v>850000</v>
      </c>
      <c r="H39">
        <v>3000</v>
      </c>
      <c r="I39">
        <v>0</v>
      </c>
      <c r="J39">
        <v>421</v>
      </c>
      <c r="K39">
        <v>2281</v>
      </c>
      <c r="L39">
        <v>2702</v>
      </c>
      <c r="M39">
        <v>0</v>
      </c>
      <c r="N39">
        <v>273985316</v>
      </c>
      <c r="O39">
        <v>1468077078</v>
      </c>
      <c r="P39">
        <v>1742062394</v>
      </c>
      <c r="Q39">
        <v>0</v>
      </c>
      <c r="R39">
        <v>0</v>
      </c>
    </row>
    <row r="40" spans="1:18" x14ac:dyDescent="0.25">
      <c r="A40" s="1">
        <v>38</v>
      </c>
      <c r="B40" t="s">
        <v>51</v>
      </c>
      <c r="D40" s="3">
        <v>44795</v>
      </c>
      <c r="E40">
        <v>958797</v>
      </c>
      <c r="F40">
        <v>1083562</v>
      </c>
      <c r="G40">
        <v>1300000</v>
      </c>
      <c r="J40">
        <v>0</v>
      </c>
      <c r="K40">
        <v>5</v>
      </c>
      <c r="L40">
        <v>5</v>
      </c>
      <c r="M40">
        <v>0</v>
      </c>
      <c r="N40">
        <v>0</v>
      </c>
      <c r="O40">
        <v>5159821</v>
      </c>
      <c r="P40">
        <v>5159821</v>
      </c>
      <c r="Q40">
        <v>0</v>
      </c>
      <c r="R40">
        <v>0</v>
      </c>
    </row>
    <row r="41" spans="1:18" x14ac:dyDescent="0.25">
      <c r="A41" s="1">
        <v>39</v>
      </c>
      <c r="B41" t="s">
        <v>56</v>
      </c>
      <c r="C41" s="3">
        <v>44719</v>
      </c>
      <c r="D41" s="3">
        <v>44795</v>
      </c>
      <c r="E41">
        <v>714556</v>
      </c>
      <c r="H41">
        <v>1000</v>
      </c>
      <c r="I41">
        <v>4</v>
      </c>
    </row>
    <row r="42" spans="1:18" x14ac:dyDescent="0.25">
      <c r="A42" s="1">
        <v>40</v>
      </c>
      <c r="B42" t="s">
        <v>54</v>
      </c>
      <c r="C42" s="3">
        <v>44562</v>
      </c>
      <c r="D42" s="3">
        <v>44795</v>
      </c>
      <c r="E42">
        <v>630535</v>
      </c>
      <c r="H42">
        <v>20</v>
      </c>
      <c r="I42">
        <v>0</v>
      </c>
    </row>
    <row r="43" spans="1:18" x14ac:dyDescent="0.25">
      <c r="A43" s="1">
        <v>41</v>
      </c>
      <c r="B43" t="s">
        <v>54</v>
      </c>
      <c r="C43" s="3">
        <v>44562</v>
      </c>
      <c r="D43" s="3">
        <v>44795</v>
      </c>
      <c r="E43">
        <v>630535</v>
      </c>
      <c r="H43">
        <v>20</v>
      </c>
      <c r="I43">
        <v>0</v>
      </c>
    </row>
    <row r="44" spans="1:18" x14ac:dyDescent="0.25">
      <c r="A44" s="1">
        <v>42</v>
      </c>
      <c r="B44" t="s">
        <v>57</v>
      </c>
      <c r="D44" s="3">
        <v>44795</v>
      </c>
      <c r="E44">
        <v>367623</v>
      </c>
    </row>
    <row r="45" spans="1:18" x14ac:dyDescent="0.25">
      <c r="A45" s="1">
        <v>43</v>
      </c>
      <c r="B45" t="s">
        <v>57</v>
      </c>
      <c r="D45" s="3">
        <v>44795</v>
      </c>
      <c r="E45">
        <v>367623</v>
      </c>
    </row>
    <row r="46" spans="1:18" x14ac:dyDescent="0.25">
      <c r="A46" s="1">
        <v>44</v>
      </c>
      <c r="B46" t="s">
        <v>59</v>
      </c>
      <c r="D46" s="3">
        <v>44795</v>
      </c>
      <c r="E46">
        <v>394621</v>
      </c>
    </row>
    <row r="47" spans="1:18" x14ac:dyDescent="0.25">
      <c r="A47" s="1">
        <v>45</v>
      </c>
      <c r="B47" t="s">
        <v>59</v>
      </c>
      <c r="D47" s="3">
        <v>44795</v>
      </c>
      <c r="E47">
        <v>394621</v>
      </c>
    </row>
    <row r="48" spans="1:18" x14ac:dyDescent="0.25">
      <c r="A48" s="1">
        <v>46</v>
      </c>
      <c r="B48" t="s">
        <v>58</v>
      </c>
      <c r="D48" s="3">
        <v>44795</v>
      </c>
      <c r="E48">
        <v>856357</v>
      </c>
    </row>
    <row r="49" spans="1:9" x14ac:dyDescent="0.25">
      <c r="A49" s="1">
        <v>47</v>
      </c>
      <c r="B49" t="s">
        <v>53</v>
      </c>
      <c r="C49" s="3">
        <v>44562</v>
      </c>
      <c r="D49" s="3">
        <v>44795</v>
      </c>
      <c r="E49">
        <v>462998</v>
      </c>
      <c r="H49">
        <v>20</v>
      </c>
      <c r="I49">
        <v>0</v>
      </c>
    </row>
    <row r="50" spans="1:9" x14ac:dyDescent="0.25">
      <c r="A50" s="1">
        <v>48</v>
      </c>
      <c r="B50" t="s">
        <v>55</v>
      </c>
      <c r="C50" s="3">
        <v>44719</v>
      </c>
      <c r="D50" s="3">
        <v>44795</v>
      </c>
      <c r="E50">
        <v>112280</v>
      </c>
      <c r="H50">
        <v>6</v>
      </c>
      <c r="I50">
        <v>0</v>
      </c>
    </row>
    <row r="51" spans="1:9" x14ac:dyDescent="0.25">
      <c r="A51" s="1">
        <v>49</v>
      </c>
      <c r="B51" t="s">
        <v>55</v>
      </c>
      <c r="D51" s="3">
        <v>44795</v>
      </c>
      <c r="E51">
        <v>123382</v>
      </c>
    </row>
    <row r="52" spans="1:9" x14ac:dyDescent="0.25">
      <c r="A52" s="1">
        <v>50</v>
      </c>
      <c r="B52" t="s">
        <v>52</v>
      </c>
      <c r="C52" s="3">
        <v>44562</v>
      </c>
      <c r="D52" s="3">
        <v>44795</v>
      </c>
      <c r="E52">
        <v>803623</v>
      </c>
      <c r="H52">
        <v>20</v>
      </c>
      <c r="I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Tổng hợp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2022-10-06T07:34:56Z</dcterms:created>
  <dcterms:modified xsi:type="dcterms:W3CDTF">2022-10-07T08:50:42Z</dcterms:modified>
</cp:coreProperties>
</file>