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dmin\OneDrive\Desktop\"/>
    </mc:Choice>
  </mc:AlternateContent>
  <xr:revisionPtr revIDLastSave="0" documentId="13_ncr:1_{32F31637-32AA-47FA-A841-9255511F97D7}" xr6:coauthVersionLast="47" xr6:coauthVersionMax="47" xr10:uidLastSave="{00000000-0000-0000-0000-000000000000}"/>
  <bookViews>
    <workbookView xWindow="-120" yWindow="-120" windowWidth="29040" windowHeight="17520" tabRatio="500" xr2:uid="{00000000-000D-0000-FFFF-FFFF00000000}"/>
  </bookViews>
  <sheets>
    <sheet name="Evaluation" sheetId="4" r:id="rId1"/>
    <sheet name="Criteria" sheetId="2" r:id="rId2"/>
    <sheet name="Refer"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7" i="4" l="1"/>
  <c r="K7" i="4" s="1"/>
  <c r="I6" i="4"/>
  <c r="K6" i="4" s="1"/>
  <c r="I5" i="4"/>
  <c r="K5" i="4" s="1"/>
  <c r="I4" i="4"/>
  <c r="K4" i="4" s="1"/>
  <c r="I3" i="4"/>
  <c r="K3" i="4" s="1"/>
  <c r="K9" i="4" l="1"/>
  <c r="K10" i="4"/>
  <c r="K14" i="4"/>
  <c r="K13" i="4"/>
  <c r="K12" i="4"/>
  <c r="L12" i="4" s="1"/>
  <c r="K11" i="4"/>
  <c r="L11" i="4" l="1"/>
  <c r="L13" i="4"/>
  <c r="L14" i="4"/>
  <c r="L10" i="4"/>
</calcChain>
</file>

<file path=xl/sharedStrings.xml><?xml version="1.0" encoding="utf-8"?>
<sst xmlns="http://schemas.openxmlformats.org/spreadsheetml/2006/main" count="128" uniqueCount="89">
  <si>
    <t>Tiêu chí</t>
  </si>
  <si>
    <t>Thang điểm</t>
  </si>
  <si>
    <t>Workload &amp; progress</t>
  </si>
  <si>
    <t>Hoàn thành không đúng khối lượng hoặc không đúng deadline được giao ảnh hưởng đến milestone</t>
  </si>
  <si>
    <t>Quality</t>
  </si>
  <si>
    <t>Attitude</t>
  </si>
  <si>
    <t>Thỏa mãn các điều kiện đạt được điểm 3 trở lên. Có tinh thần hăng hái xung phong nhận việc khó của team. sẵn lòng thực hiện task thử thách được PM giao, cùng đồng lòng với dự án trong những khoảnh khắc khó khăn như OT, fix urgent issue, adapt urgent request</t>
  </si>
  <si>
    <t>Không tuân thủ groudrule của team, không tuân thủ qui định của BU, không tuân thủ qui đinh của FSU như update /define / review OKR, tham gia các khóa học bắt buộc bị BU nêu tên trong danh sách và đến cuối cùng thì BUL force xuống mới chịu làm hoặc là bất chấp ko chịu làm… vi phạm ISMS</t>
  </si>
  <si>
    <t>Assessment Point</t>
  </si>
  <si>
    <t>Workload&amp; Progress</t>
  </si>
  <si>
    <t>Work Attitude</t>
  </si>
  <si>
    <t>Account</t>
  </si>
  <si>
    <t>No</t>
  </si>
  <si>
    <t>Total</t>
  </si>
  <si>
    <t>Comment</t>
  </si>
  <si>
    <t>Có cách làm mới sáng tao, có solution giải quyết critical tech issue, productivityx1.5 trở lên, có sáng kiến tiết kiếm effort và có thặng dư cho dự án</t>
  </si>
  <si>
    <t>Study:
- NG &gt;= 3 item trong check list study
Test case:
- Gây ra bug &gt; USL
- Hoặc gây ra bug thuộc các item trong check list (x &gt; 5)
Execute test:
- Số lượng test case tiêu thụ + số bug tìm thấy + chất lượng bug (Đạt dưới 69% yêu cầu)</t>
  </si>
  <si>
    <t>Test case:
- Gây ra bug LSL&lt;= bugs &lt;norm
Execute test:
- Số lượng test case tiêu thụ + số bug tìm thấy + chất lượng bug (Đạt 110% - 119% yêu cầu)</t>
  </si>
  <si>
    <t>Test case:
- Số bug tìm được dưới LSL của norm
Execute test:
- Số lượng test case tiêu thụ + số bug tìm thấy + chất lượng bug (Đạt hơn 119% yêu cầu)</t>
  </si>
  <si>
    <t>Study:
- NG 1 -&gt; 2 item trong check list study
Test case:
- Gây ra bug norm &lt; bug &lt; USL
- Hoặc gây ra bug thuộc các item trong check list (2 &lt; x &lt;= 5)
Execute test:
- Số lượng test case tiêu thụ + số bug tìm thấy + chất lượng bug (Đạt 70% - 89% yêu cầu)</t>
  </si>
  <si>
    <t>Type</t>
  </si>
  <si>
    <t>SUM</t>
  </si>
  <si>
    <t>%</t>
  </si>
  <si>
    <t>A+</t>
  </si>
  <si>
    <t>A</t>
  </si>
  <si>
    <t>B</t>
  </si>
  <si>
    <t>C</t>
  </si>
  <si>
    <t>D</t>
  </si>
  <si>
    <t>Hoàn thành đúng khối lượng với chất lượng cho phép (&gt;=3), sớm hơn deadline được giao. Tham gia support các vấn đề trong team</t>
  </si>
  <si>
    <t>Hoàn thành không đúng khối lượng hoặc đúng deadline được giao nhưng không ảnh hưởng đến milestone dự án</t>
  </si>
  <si>
    <t>HR</t>
  </si>
  <si>
    <t>TramDPM</t>
  </si>
  <si>
    <t>Line Manager</t>
  </si>
  <si>
    <t>NyNLQ, AnhNDD</t>
  </si>
  <si>
    <t>Level 1</t>
  </si>
  <si>
    <t>Level 2</t>
  </si>
  <si>
    <t>Level 3</t>
  </si>
  <si>
    <t>Level 4</t>
  </si>
  <si>
    <t>Level 5</t>
  </si>
  <si>
    <t>Hoàn thành đúng khối lượng, đúng deadline được giao các loại task bên dưới:
- Create Test Case/Test Script
- Execute Test Case/Test Script</t>
  </si>
  <si>
    <t>Hoàn thành đúng khối lượng, đúng deadline được giao bao gồm các loại task của level 1 (Khối lượng công việc nhiều hơn Level 1) và có thể tự control task của mình.</t>
  </si>
  <si>
    <t>Hoàn thành đúng khối lượng, đúng deadline được giao bao gồm các loại task của level 3 và:
- Có thể manage và control task của team lờn (Từ 10 đến dưới 20 người)
- Detect issue và giải quyết issue của team lớn (Từ 10 đến dưới 20 người)
- Tham gia giải quyết các issue của 1 hoặc nhiều dự án</t>
  </si>
  <si>
    <t>Hoàn thành đúng khối lượng, đúng deadline được giao bao gồm các loại task của level 2 và:
- Review Test case/Test Script
- Có thể manage và control task của team nhỏ (dưới 10 người)
- Detect issue và giải quyết issue của team nhỏ (dưới 10 người)
- Tham gia giải quyết các issue cùa 1 dự án</t>
  </si>
  <si>
    <t>Level 6</t>
  </si>
  <si>
    <t>Hoàn thành đúng khối lượng với chất lượng cho phép (&gt;=3), sớm hơn deadline được giao. Tham gia support và giải quyết được các vấn đề của 1 hoặc nhều dự án.</t>
  </si>
  <si>
    <t>Hoàn thành đúng khối lượng, đúng deadline được giao bao gồm các loại task của level 4 và:
- Có thể manage và control task của team lờn (Từ 20 người trở lên)
- Detect issue và giải quyết issue của team lớn (Từ 20 người trở lên)
- Task được giao của BU</t>
  </si>
  <si>
    <t>Hoàn thành đúng khối lượng, đúng deadline được giao bao gồm các loại task của level 5 và:
- Task được giao của Fsoft</t>
  </si>
  <si>
    <t>Study: Không có NG item trong check list study
Test case/Test Script
- Gây ra bug = norm (0.1 bug/test case)
- Hoặc gây ra bug thuộc các item trong check list (0 &lt; x &lt;= 2)
Execute test:
- Số lượng test case tiêu thụ + số bug tìm thấy + chất lượng bug (Đạt 90% - 109% yêu cầu)</t>
  </si>
  <si>
    <t>Study: Không có NG item trong check list study
Test case/Test Script
- Gây ra bug = norm (0.1 bug/test case)
- Hoặc gây ra bug thuộc các item trong check list (0 &lt; x &lt;= 1)
Execute test:
- Số lượng test case tiêu thụ + số bug tìm thấy + chất lượng bug (Đạt 90% - 109% yêu cầu)</t>
  </si>
  <si>
    <t>Note</t>
  </si>
  <si>
    <t>Chất lượng output tương tự như các item của Level 2.
Đảm bảo được output của các member dưới level 3.</t>
  </si>
  <si>
    <t>Chất lượng output tương tự như các item của Level 2.
Đảm bảo được output của các member dưới level 4.</t>
  </si>
  <si>
    <t>Chất lượng output tương tự như các item của Level 3.
Đảm bảo được output của các member dưới level 4.</t>
  </si>
  <si>
    <t>Chất lượng output tương tự như các item của Level 4.
Đảm bảo được output của các member dưới level 5.</t>
  </si>
  <si>
    <t>Study:
- NG 1 -&gt; 2 item trong check list study
Test case:
- Gây ra bug norm &lt; bug &lt; USL
- Hoặc gây ra bug thuộc các item trong check list (1 &lt; x &lt;= 4)
Execute test:
- Số lượng test case tiêu thụ + số bug tìm thấy + chất lượng bug (Đạt 70% - 89% yêu cầu)</t>
  </si>
  <si>
    <t>Study:
- NG &gt;= 3 item trong check list study
Test case:
- Gây ra bug &gt; USL
- Hoặc gây ra bug thuộc các item trong check list (x &gt; 4)
Execute test:
- Số lượng test case tiêu thụ + số bug tìm thấy + chất lượng bug (Đạt dưới 69% yêu cầu)</t>
  </si>
  <si>
    <t>Chất lượng output tương tự như các item của Level 2.
Đảm bảo được output của các member dưới level 5.</t>
  </si>
  <si>
    <t>Chất lượng output tương tự như các item của Level 5.
Đảm bảo được output của các member dưới level 6.</t>
  </si>
  <si>
    <t>Chất lượng output tương tự như các item của Level 5.
Đảm bảo được output của BU</t>
  </si>
  <si>
    <t>Chất lượng output tương tự như các item của Level 3.
Đảm bảo được output của các member trong dự án.</t>
  </si>
  <si>
    <t>Chất lượng output tương tự như các item của Level 5.
Đảm bảo được output của BU và được khen thưởng.</t>
  </si>
  <si>
    <t>Chất lượng output tương tự như các item của Level 4.
Tham gia đảm bảo chất lượng output của các member trong &gt; 3 dự án.</t>
  </si>
  <si>
    <t>Chất lượng output tương tự như các item của Level 4.
Tham gia đảm bảo chất lượng output của các member trong 2 - 3 dự án.</t>
  </si>
  <si>
    <t>Chất lượng output tương tự như các item của Level 3.
Tham gia đảm bảo chất lượng output của các member trong 2-3 dự án.</t>
  </si>
  <si>
    <t>Chất lượng output tương tự như các item của Level 3.
Output của các member không được đảm bảo.</t>
  </si>
  <si>
    <t>Chất lượng output tương tự như các item của Level 4.
Output của các member không được đảm bảo.</t>
  </si>
  <si>
    <t>Chất lượng output tương tự như các item của Level 5.
Output của các member không được đảm bảo.</t>
  </si>
  <si>
    <t>Chất lượng output tương tự như các item của Level 5.
Output của các member gây ảnh hưởng đến BU.</t>
  </si>
  <si>
    <t>Chất lượng output tương tự như các item của Level 4.
Output của các member gây ảnh hưởng đến các dự án khác.</t>
  </si>
  <si>
    <t>Chất lượng output tương tự như các item của Level 3.
Output của các member gây ảnh hưởng đến các team khác.</t>
  </si>
  <si>
    <t>Chất lượng output tương tự như các item của Level 2.
Output của các member gây ảnh hưởng đến các bạn khác.</t>
  </si>
  <si>
    <t>Chất lượng output tương tự như các item của Level 2.
Output của các member không được đảm bảo.</t>
  </si>
  <si>
    <t>Đi làm đúng giờ, tuân thủ ground-rule của team, tuân thủ đúng qui định của BU, FSU. Tham gia đầy đủ các khóa học bắt buộc, define OKR, update OKR đúng thời hạn mà không cần BU nhắc nhở nêu tên trong mail</t>
  </si>
  <si>
    <t>Không đi làm đúng giờ từ 2 lần trở lên hoặc vi phạm groudrule của team 2 lần trở lên. 
Không tự giác tham gia các khóa học bắt buộc hoặc không khai OKR/ không update OKR… để đến deadline BU phải nêu tên trên mail và các PM / BUL push thì mới chịu làm</t>
  </si>
  <si>
    <t>Như Level 1</t>
  </si>
  <si>
    <t>Như Level 2</t>
  </si>
  <si>
    <t>Như Level 3</t>
  </si>
  <si>
    <t>Như Level 4</t>
  </si>
  <si>
    <t>Như Level 5</t>
  </si>
  <si>
    <t>Hoàn thành đúng khối lượng với chất lượng cho phép (&gt;=3), sớm hơn deadline được giao. Tham gia support các task, vấn đề của các dự án trong cùng domain.</t>
  </si>
  <si>
    <t>Có cách làm mới sáng tao, có solution giải quyết critical tech issue, productivityx1.5 trở lên, có sáng kiến tiết kiếm effort và có thặng dư cho BU</t>
  </si>
  <si>
    <t>Có cách làm mới sáng tao, có solution giải quyết critical tech issue, productivityx1.5 trở lên, có sáng kiến tiết kiếm effort và có thặng dư cho domain</t>
  </si>
  <si>
    <t>Có cách làm mới sáng tao, có solution giải quyết critical tech issue, productivityx1.5 trở lên, có sáng kiến tiết kiếm effort và có thặng dư cho Fsoft</t>
  </si>
  <si>
    <t>Hoàn thành đúng khối lượng với chất lượng cho phép (&gt;=3), sớm hơn deadline được giao. Tham gia giải quyết các issue của BU.</t>
  </si>
  <si>
    <t>Hoàn thành đúng khối lượng với chất lượng cho phép (&gt;=3), sớm hơn deadline được giao. Tham gia support và giải quyết được các vấn đề của Fsoft.</t>
  </si>
  <si>
    <t>Thỏa mãn các điều kiện đạt được điểm 4 trở lên. Có nhiều đóng góp cho hoạt động chung của team, của BU được PM hoặc BUL ghi nhận. Hoặc có thành tích được khác hàng, OB, FVI khen ngợi</t>
  </si>
  <si>
    <t>AnVT</t>
  </si>
  <si>
    <t>support các task, vấn đề của team</t>
  </si>
  <si>
    <t>Đảm bảo được output của việc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</si>
</sst>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sz val="6"/>
      <name val="MS Gothic"/>
      <family val="3"/>
      <charset val="128"/>
    </font>
    <font>
      <sz val="10"/>
      <name val="Arial"/>
      <family val="2"/>
    </font>
    <font>
      <sz val="10"/>
      <color indexed="8"/>
      <name val="Arial"/>
      <family val="2"/>
    </font>
    <font>
      <b/>
      <sz val="10"/>
      <color indexed="8"/>
      <name val="Arial"/>
      <family val="2"/>
    </font>
  </fonts>
  <fills count="11">
    <fill>
      <patternFill patternType="none"/>
    </fill>
    <fill>
      <patternFill patternType="gray125"/>
    </fill>
    <fill>
      <patternFill patternType="solid">
        <fgColor rgb="FFE8F2A1"/>
        <b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indexed="9"/>
        <bgColor auto="1"/>
      </patternFill>
    </fill>
    <fill>
      <patternFill patternType="solid">
        <fgColor indexed="14"/>
        <bgColor auto="1"/>
      </patternFill>
    </fill>
    <fill>
      <patternFill patternType="solid">
        <fgColor theme="6" tint="0.79998168889431442"/>
        <bgColor indexed="64"/>
      </patternFill>
    </fill>
    <fill>
      <patternFill patternType="solid">
        <fgColor indexed="15"/>
        <bgColor auto="1"/>
      </patternFill>
    </fill>
    <fill>
      <patternFill patternType="solid">
        <fgColor theme="0"/>
        <bgColor indexed="64"/>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indexed="8"/>
      </left>
      <right style="hair">
        <color indexed="8"/>
      </right>
      <top style="hair">
        <color indexed="8"/>
      </top>
      <bottom/>
      <diagonal/>
    </border>
    <border>
      <left style="hair">
        <color indexed="8"/>
      </left>
      <right/>
      <top style="hair">
        <color indexed="8"/>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right style="thin">
        <color indexed="10"/>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8"/>
      </right>
      <top style="medium">
        <color indexed="64"/>
      </top>
      <bottom/>
      <diagonal/>
    </border>
    <border>
      <left style="hair">
        <color indexed="8"/>
      </left>
      <right style="hair">
        <color indexed="8"/>
      </right>
      <top style="medium">
        <color indexed="64"/>
      </top>
      <bottom/>
      <diagonal/>
    </border>
    <border>
      <left style="hair">
        <color indexed="8"/>
      </left>
      <right/>
      <top style="medium">
        <color indexed="64"/>
      </top>
      <bottom/>
      <diagonal/>
    </border>
  </borders>
  <cellStyleXfs count="2">
    <xf numFmtId="0" fontId="0" fillId="0" borderId="0"/>
    <xf numFmtId="0" fontId="4" fillId="0" borderId="0" applyNumberFormat="0" applyFill="0" applyBorder="0" applyProtection="0"/>
  </cellStyleXfs>
  <cellXfs count="48">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4" fillId="10" borderId="0" xfId="1" applyFill="1" applyBorder="1" applyAlignment="1">
      <alignment horizontal="center" vertical="center"/>
    </xf>
    <xf numFmtId="0" fontId="4" fillId="10" borderId="0" xfId="1" applyFill="1" applyBorder="1" applyAlignment="1">
      <alignment vertical="center" wrapText="1"/>
    </xf>
    <xf numFmtId="9" fontId="4" fillId="10" borderId="0" xfId="1" applyNumberFormat="1" applyFill="1" applyBorder="1" applyAlignment="1">
      <alignment horizontal="center" vertical="center"/>
    </xf>
    <xf numFmtId="0" fontId="4" fillId="10" borderId="0" xfId="1" applyFill="1" applyBorder="1" applyAlignment="1">
      <alignment horizontal="left" vertical="center" wrapText="1"/>
    </xf>
    <xf numFmtId="49" fontId="5" fillId="9" borderId="10" xfId="0" applyNumberFormat="1" applyFont="1" applyFill="1" applyBorder="1" applyAlignment="1">
      <alignment horizontal="left" vertical="center" wrapText="1"/>
    </xf>
    <xf numFmtId="0" fontId="5" fillId="9" borderId="10" xfId="0" applyFont="1" applyFill="1" applyBorder="1" applyAlignment="1">
      <alignment horizontal="center" vertical="center"/>
    </xf>
    <xf numFmtId="49" fontId="5" fillId="9" borderId="10" xfId="0" applyNumberFormat="1" applyFont="1" applyFill="1" applyBorder="1" applyAlignment="1">
      <alignment horizontal="center" vertical="center"/>
    </xf>
    <xf numFmtId="49" fontId="0" fillId="10" borderId="10" xfId="0" applyNumberFormat="1" applyFill="1" applyBorder="1" applyAlignment="1">
      <alignment horizontal="left" vertical="center" wrapText="1"/>
    </xf>
    <xf numFmtId="9" fontId="0" fillId="10" borderId="10" xfId="0" applyNumberFormat="1" applyFill="1" applyBorder="1" applyAlignment="1">
      <alignment horizontal="center" vertical="center"/>
    </xf>
    <xf numFmtId="0" fontId="3" fillId="10" borderId="5" xfId="1" applyFont="1" applyFill="1" applyBorder="1" applyAlignment="1">
      <alignment vertical="center"/>
    </xf>
    <xf numFmtId="0" fontId="3" fillId="10" borderId="6" xfId="1" applyFont="1" applyFill="1" applyBorder="1" applyAlignment="1">
      <alignment vertical="center"/>
    </xf>
    <xf numFmtId="0" fontId="4" fillId="10" borderId="0" xfId="1" applyFill="1" applyBorder="1" applyAlignment="1">
      <alignment vertical="center"/>
    </xf>
    <xf numFmtId="0" fontId="4" fillId="6" borderId="8" xfId="1" applyFill="1" applyBorder="1" applyAlignment="1">
      <alignment vertical="center"/>
    </xf>
    <xf numFmtId="0" fontId="4" fillId="6" borderId="7" xfId="1" applyFill="1" applyBorder="1" applyAlignment="1">
      <alignment vertical="center"/>
    </xf>
    <xf numFmtId="0" fontId="4" fillId="0" borderId="0" xfId="1" applyNumberFormat="1" applyAlignment="1">
      <alignment vertical="center"/>
    </xf>
    <xf numFmtId="0" fontId="4" fillId="10" borderId="9" xfId="1" applyFill="1" applyBorder="1" applyAlignment="1">
      <alignment vertical="center"/>
    </xf>
    <xf numFmtId="0" fontId="4" fillId="6" borderId="7" xfId="1" applyNumberFormat="1" applyFill="1" applyBorder="1" applyAlignment="1">
      <alignment vertical="center"/>
    </xf>
    <xf numFmtId="0" fontId="4" fillId="10" borderId="0" xfId="1" applyFill="1" applyBorder="1" applyAlignment="1">
      <alignment horizontal="left" vertical="center"/>
    </xf>
    <xf numFmtId="0" fontId="0" fillId="10" borderId="10" xfId="0" applyFill="1" applyBorder="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0" fontId="0" fillId="0" borderId="1" xfId="0" applyBorder="1" applyAlignment="1">
      <alignment vertical="center"/>
    </xf>
    <xf numFmtId="0" fontId="4" fillId="0" borderId="0" xfId="1" applyAlignment="1">
      <alignment vertical="center"/>
    </xf>
    <xf numFmtId="0" fontId="3" fillId="10" borderId="0" xfId="1" applyFont="1" applyFill="1" applyBorder="1" applyAlignment="1">
      <alignment vertical="center" wrapText="1"/>
    </xf>
    <xf numFmtId="0" fontId="3" fillId="10" borderId="0" xfId="1" applyFont="1" applyFill="1" applyBorder="1" applyAlignment="1">
      <alignment vertical="center"/>
    </xf>
    <xf numFmtId="49" fontId="1" fillId="7" borderId="11" xfId="1" applyNumberFormat="1" applyFont="1" applyFill="1" applyBorder="1" applyAlignment="1">
      <alignment horizontal="center" vertical="center"/>
    </xf>
    <xf numFmtId="49" fontId="1" fillId="7" borderId="11" xfId="1" applyNumberFormat="1" applyFont="1" applyFill="1" applyBorder="1" applyAlignment="1">
      <alignment horizontal="center" vertical="center" wrapText="1"/>
    </xf>
    <xf numFmtId="0" fontId="3" fillId="0" borderId="11" xfId="1" applyNumberFormat="1" applyFont="1" applyFill="1" applyBorder="1" applyAlignment="1">
      <alignment horizontal="center" vertical="center"/>
    </xf>
    <xf numFmtId="49" fontId="0" fillId="0" borderId="11" xfId="1" applyNumberFormat="1" applyFont="1" applyFill="1" applyBorder="1" applyAlignment="1">
      <alignment horizontal="left" vertical="center"/>
    </xf>
    <xf numFmtId="0" fontId="3" fillId="5" borderId="11" xfId="1" applyNumberFormat="1" applyFont="1" applyFill="1" applyBorder="1" applyAlignment="1">
      <alignment horizontal="center" vertical="center" wrapText="1"/>
    </xf>
    <xf numFmtId="49" fontId="0" fillId="8" borderId="11" xfId="1" applyNumberFormat="1" applyFont="1" applyFill="1" applyBorder="1" applyAlignment="1">
      <alignment vertical="center" wrapText="1"/>
    </xf>
    <xf numFmtId="49" fontId="3" fillId="8" borderId="11" xfId="1" applyNumberFormat="1" applyFont="1" applyFill="1" applyBorder="1" applyAlignment="1">
      <alignment vertical="center" wrapText="1"/>
    </xf>
    <xf numFmtId="0" fontId="3" fillId="10" borderId="11" xfId="1" applyNumberFormat="1" applyFont="1" applyFill="1" applyBorder="1" applyAlignment="1">
      <alignment horizontal="center" vertical="center"/>
    </xf>
    <xf numFmtId="49" fontId="3" fillId="8" borderId="11" xfId="1" applyNumberFormat="1" applyFont="1" applyFill="1" applyBorder="1" applyAlignment="1">
      <alignment horizontal="left" vertical="center" wrapText="1"/>
    </xf>
    <xf numFmtId="49" fontId="1" fillId="10" borderId="11" xfId="1" applyNumberFormat="1" applyFont="1" applyFill="1" applyBorder="1" applyAlignment="1">
      <alignment horizontal="center" vertical="center"/>
    </xf>
    <xf numFmtId="49" fontId="3" fillId="0" borderId="11" xfId="1" applyNumberFormat="1" applyFont="1" applyFill="1" applyBorder="1" applyAlignment="1">
      <alignment horizontal="left" vertical="center"/>
    </xf>
    <xf numFmtId="49" fontId="1" fillId="7" borderId="12" xfId="1" applyNumberFormat="1" applyFont="1" applyFill="1" applyBorder="1" applyAlignment="1">
      <alignment horizontal="center" vertical="center"/>
    </xf>
    <xf numFmtId="0" fontId="1" fillId="7" borderId="13" xfId="1" applyFont="1" applyFill="1" applyBorder="1" applyAlignment="1">
      <alignment horizontal="center" vertical="center"/>
    </xf>
    <xf numFmtId="0" fontId="1" fillId="7" borderId="14" xfId="1" applyFont="1" applyFill="1" applyBorder="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mruColors>
      <color rgb="FFFFEB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345175</xdr:colOff>
      <xdr:row>18</xdr:row>
      <xdr:rowOff>167270</xdr:rowOff>
    </xdr:to>
    <xdr:pic>
      <xdr:nvPicPr>
        <xdr:cNvPr id="2" name="Picture 1" descr="Picture 1">
          <a:extLst>
            <a:ext uri="{FF2B5EF4-FFF2-40B4-BE49-F238E27FC236}">
              <a16:creationId xmlns:a16="http://schemas.microsoft.com/office/drawing/2014/main" id="{3DAFA8F0-73CE-44A8-A744-59A80F77787B}"/>
            </a:ext>
          </a:extLst>
        </xdr:cNvPr>
        <xdr:cNvPicPr>
          <a:picLocks noChangeAspect="1"/>
        </xdr:cNvPicPr>
      </xdr:nvPicPr>
      <xdr:blipFill>
        <a:blip xmlns:r="http://schemas.openxmlformats.org/officeDocument/2006/relationships" r:embed="rId1"/>
        <a:stretch>
          <a:fillRect/>
        </a:stretch>
      </xdr:blipFill>
      <xdr:spPr>
        <a:xfrm>
          <a:off x="609600" y="167640"/>
          <a:ext cx="7050775" cy="3017150"/>
        </a:xfrm>
        <a:prstGeom prst="rect">
          <a:avLst/>
        </a:prstGeom>
        <a:ln w="12700" cap="flat">
          <a:noFill/>
          <a:miter lim="400000"/>
        </a:ln>
        <a:effectLst/>
      </xdr:spPr>
    </xdr:pic>
    <xdr:clientData/>
  </xdr:twoCellAnchor>
  <xdr:twoCellAnchor>
    <xdr:from>
      <xdr:col>1</xdr:col>
      <xdr:colOff>0</xdr:colOff>
      <xdr:row>20</xdr:row>
      <xdr:rowOff>48259</xdr:rowOff>
    </xdr:from>
    <xdr:to>
      <xdr:col>12</xdr:col>
      <xdr:colOff>97566</xdr:colOff>
      <xdr:row>40</xdr:row>
      <xdr:rowOff>12929</xdr:rowOff>
    </xdr:to>
    <xdr:pic>
      <xdr:nvPicPr>
        <xdr:cNvPr id="3" name="Picture 2" descr="Picture 2">
          <a:extLst>
            <a:ext uri="{FF2B5EF4-FFF2-40B4-BE49-F238E27FC236}">
              <a16:creationId xmlns:a16="http://schemas.microsoft.com/office/drawing/2014/main" id="{AB9D2F74-04ED-47CC-AB95-3E6A548D95B5}"/>
            </a:ext>
          </a:extLst>
        </xdr:cNvPr>
        <xdr:cNvPicPr>
          <a:picLocks noChangeAspect="1"/>
        </xdr:cNvPicPr>
      </xdr:nvPicPr>
      <xdr:blipFill>
        <a:blip xmlns:r="http://schemas.openxmlformats.org/officeDocument/2006/relationships" r:embed="rId2"/>
        <a:stretch>
          <a:fillRect/>
        </a:stretch>
      </xdr:blipFill>
      <xdr:spPr>
        <a:xfrm>
          <a:off x="609600" y="3401059"/>
          <a:ext cx="6803166" cy="3317470"/>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showGridLines="0" tabSelected="1" view="pageBreakPreview" zoomScaleNormal="100" zoomScaleSheetLayoutView="100" workbookViewId="0">
      <selection activeCell="H12" sqref="H12"/>
    </sheetView>
  </sheetViews>
  <sheetFormatPr defaultColWidth="8.7109375" defaultRowHeight="13.15" customHeight="1" x14ac:dyDescent="0.2"/>
  <cols>
    <col min="1" max="1" width="5.42578125" style="20" customWidth="1"/>
    <col min="2" max="2" width="10.28515625" style="20" customWidth="1"/>
    <col min="3" max="3" width="9.28515625" style="20" customWidth="1"/>
    <col min="4" max="4" width="35.28515625" style="20" customWidth="1"/>
    <col min="5" max="5" width="9.28515625" style="20" customWidth="1"/>
    <col min="6" max="6" width="37.42578125" style="20" customWidth="1"/>
    <col min="7" max="7" width="9.28515625" style="20" customWidth="1"/>
    <col min="8" max="8" width="35.28515625" style="20" customWidth="1"/>
    <col min="9" max="9" width="13" style="20" customWidth="1"/>
    <col min="10" max="10" width="35.28515625" style="20" customWidth="1"/>
    <col min="11" max="12" width="8.85546875" style="20" customWidth="1"/>
    <col min="13" max="14" width="8.85546875" style="20" hidden="1" customWidth="1"/>
    <col min="15" max="15" width="8.7109375" style="20" customWidth="1"/>
    <col min="16" max="16384" width="8.7109375" style="20"/>
  </cols>
  <sheetData>
    <row r="1" spans="1:14" ht="13.7" customHeight="1" x14ac:dyDescent="0.2">
      <c r="A1" s="15"/>
      <c r="B1" s="16"/>
      <c r="C1" s="42" t="s">
        <v>8</v>
      </c>
      <c r="D1" s="43"/>
      <c r="E1" s="43"/>
      <c r="F1" s="43"/>
      <c r="G1" s="43"/>
      <c r="H1" s="43"/>
      <c r="I1" s="44"/>
      <c r="J1" s="29"/>
      <c r="K1" s="30"/>
      <c r="L1" s="17"/>
      <c r="M1" s="18"/>
      <c r="N1" s="19"/>
    </row>
    <row r="2" spans="1:14" ht="48" customHeight="1" x14ac:dyDescent="0.2">
      <c r="A2" s="31" t="s">
        <v>12</v>
      </c>
      <c r="B2" s="31" t="s">
        <v>11</v>
      </c>
      <c r="C2" s="32" t="s">
        <v>9</v>
      </c>
      <c r="D2" s="32" t="s">
        <v>14</v>
      </c>
      <c r="E2" s="31" t="s">
        <v>4</v>
      </c>
      <c r="F2" s="32" t="s">
        <v>14</v>
      </c>
      <c r="G2" s="32" t="s">
        <v>10</v>
      </c>
      <c r="H2" s="32" t="s">
        <v>14</v>
      </c>
      <c r="I2" s="31" t="s">
        <v>13</v>
      </c>
      <c r="J2" s="32" t="s">
        <v>14</v>
      </c>
      <c r="K2" s="32" t="s">
        <v>20</v>
      </c>
      <c r="L2" s="21"/>
      <c r="M2" s="19"/>
      <c r="N2" s="19"/>
    </row>
    <row r="3" spans="1:14" ht="12.75" x14ac:dyDescent="0.2">
      <c r="A3" s="33">
        <v>1</v>
      </c>
      <c r="B3" s="34" t="s">
        <v>86</v>
      </c>
      <c r="C3" s="35">
        <v>4</v>
      </c>
      <c r="D3" s="36" t="s">
        <v>87</v>
      </c>
      <c r="E3" s="35">
        <v>3</v>
      </c>
      <c r="F3" s="36" t="s">
        <v>88</v>
      </c>
      <c r="G3" s="35">
        <v>3</v>
      </c>
      <c r="H3" s="36"/>
      <c r="I3" s="38">
        <f>ROUND(C3*0.6/5,2)+ROUND(E3*0.6/5,2)+ROUND(G3*0.3/5,2)</f>
        <v>1.02</v>
      </c>
      <c r="J3" s="39"/>
      <c r="K3" s="40" t="str">
        <f>IF(I3&gt;=1.3,"A+",IF(I3&gt;=1.1,"A",IF(I3&gt;=0.9,"B",IF(I3&gt;=0.7,"C",IF(I3&gt;=0.5,"D","")))))</f>
        <v>B</v>
      </c>
      <c r="L3" s="17"/>
      <c r="M3" s="18"/>
      <c r="N3" s="22">
        <v>1</v>
      </c>
    </row>
    <row r="4" spans="1:14" ht="12.75" x14ac:dyDescent="0.2">
      <c r="A4" s="33">
        <v>2</v>
      </c>
      <c r="B4" s="41"/>
      <c r="C4" s="35">
        <v>3</v>
      </c>
      <c r="D4" s="37"/>
      <c r="E4" s="35">
        <v>3</v>
      </c>
      <c r="F4" s="37"/>
      <c r="G4" s="35">
        <v>3</v>
      </c>
      <c r="H4" s="37"/>
      <c r="I4" s="38">
        <f>ROUND(C4*0.6/5,2)+ROUND(E4*0.6/5,2)+ROUND(G4*0.3/5,2)</f>
        <v>0.89999999999999991</v>
      </c>
      <c r="J4" s="39"/>
      <c r="K4" s="40" t="str">
        <f t="shared" ref="K4:K7" si="0">IF(I4&gt;=1.3,"A+",IF(I4&gt;=1.1,"A",IF(I4&gt;=0.9,"B",IF(I4&gt;=0.7,"C",IF(I4&gt;=0.5,"D","")))))</f>
        <v>B</v>
      </c>
      <c r="L4" s="17"/>
      <c r="M4" s="18"/>
      <c r="N4" s="22">
        <v>2</v>
      </c>
    </row>
    <row r="5" spans="1:14" ht="16.899999999999999" customHeight="1" x14ac:dyDescent="0.2">
      <c r="A5" s="33">
        <v>3</v>
      </c>
      <c r="B5" s="41"/>
      <c r="C5" s="35">
        <v>3</v>
      </c>
      <c r="D5" s="37"/>
      <c r="E5" s="35">
        <v>3</v>
      </c>
      <c r="F5" s="37"/>
      <c r="G5" s="35">
        <v>3</v>
      </c>
      <c r="H5" s="37"/>
      <c r="I5" s="38">
        <f t="shared" ref="I5:I7" si="1">ROUND(C5*0.6/5,2)+ROUND(E5*0.6/5,2)+ROUND(G5*0.3/5,2)</f>
        <v>0.89999999999999991</v>
      </c>
      <c r="J5" s="39"/>
      <c r="K5" s="40" t="str">
        <f t="shared" si="0"/>
        <v>B</v>
      </c>
      <c r="L5" s="17"/>
      <c r="M5" s="18"/>
      <c r="N5" s="22"/>
    </row>
    <row r="6" spans="1:14" ht="16.899999999999999" customHeight="1" x14ac:dyDescent="0.2">
      <c r="A6" s="33">
        <v>4</v>
      </c>
      <c r="B6" s="41"/>
      <c r="C6" s="35">
        <v>3</v>
      </c>
      <c r="D6" s="37"/>
      <c r="E6" s="35">
        <v>3</v>
      </c>
      <c r="F6" s="36"/>
      <c r="G6" s="35">
        <v>3</v>
      </c>
      <c r="H6" s="37"/>
      <c r="I6" s="38">
        <f t="shared" si="1"/>
        <v>0.89999999999999991</v>
      </c>
      <c r="J6" s="39"/>
      <c r="K6" s="40" t="str">
        <f t="shared" si="0"/>
        <v>B</v>
      </c>
      <c r="L6" s="17"/>
      <c r="M6" s="18"/>
      <c r="N6" s="22"/>
    </row>
    <row r="7" spans="1:14" ht="16.899999999999999" customHeight="1" x14ac:dyDescent="0.2">
      <c r="A7" s="33">
        <v>5</v>
      </c>
      <c r="B7" s="41"/>
      <c r="C7" s="35">
        <v>3</v>
      </c>
      <c r="D7" s="37"/>
      <c r="E7" s="35">
        <v>3</v>
      </c>
      <c r="F7" s="37"/>
      <c r="G7" s="35">
        <v>3</v>
      </c>
      <c r="H7" s="37"/>
      <c r="I7" s="38">
        <f t="shared" si="1"/>
        <v>0.89999999999999991</v>
      </c>
      <c r="J7" s="39"/>
      <c r="K7" s="40" t="str">
        <f t="shared" si="0"/>
        <v>B</v>
      </c>
      <c r="L7" s="17"/>
      <c r="M7" s="18"/>
      <c r="N7" s="22"/>
    </row>
    <row r="8" spans="1:14" ht="13.7" customHeight="1" thickBot="1" x14ac:dyDescent="0.25">
      <c r="A8" s="6"/>
      <c r="B8" s="23"/>
      <c r="C8" s="6"/>
      <c r="D8" s="17"/>
      <c r="E8" s="6"/>
      <c r="F8" s="17"/>
      <c r="G8" s="6"/>
      <c r="H8" s="17"/>
      <c r="I8" s="6"/>
      <c r="J8" s="9"/>
      <c r="K8" s="17"/>
      <c r="L8" s="17"/>
      <c r="M8" s="18"/>
      <c r="N8" s="22"/>
    </row>
    <row r="9" spans="1:14" ht="13.7" customHeight="1" thickBot="1" x14ac:dyDescent="0.25">
      <c r="A9" s="6"/>
      <c r="B9" s="23"/>
      <c r="C9" s="6"/>
      <c r="D9" s="17"/>
      <c r="E9" s="6"/>
      <c r="F9" s="17"/>
      <c r="G9" s="6"/>
      <c r="H9" s="17"/>
      <c r="I9" s="6"/>
      <c r="J9" s="10" t="s">
        <v>21</v>
      </c>
      <c r="K9" s="11">
        <f>COUNTA(K3:K7)</f>
        <v>5</v>
      </c>
      <c r="L9" s="12" t="s">
        <v>22</v>
      </c>
      <c r="M9" s="18"/>
      <c r="N9" s="22"/>
    </row>
    <row r="10" spans="1:14" ht="13.7" customHeight="1" thickBot="1" x14ac:dyDescent="0.25">
      <c r="A10" s="6"/>
      <c r="B10" s="23"/>
      <c r="C10" s="6"/>
      <c r="D10" s="17"/>
      <c r="E10" s="6"/>
      <c r="F10" s="17"/>
      <c r="G10" s="6"/>
      <c r="H10" s="17"/>
      <c r="I10" s="6"/>
      <c r="J10" s="13" t="s">
        <v>23</v>
      </c>
      <c r="K10" s="24">
        <f>COUNTIF($K$3:$K$7,J10)</f>
        <v>0</v>
      </c>
      <c r="L10" s="14">
        <f>K10/$K$9</f>
        <v>0</v>
      </c>
      <c r="M10" s="18"/>
      <c r="N10" s="22"/>
    </row>
    <row r="11" spans="1:14" ht="13.7" customHeight="1" thickBot="1" x14ac:dyDescent="0.25">
      <c r="A11" s="6"/>
      <c r="B11" s="23"/>
      <c r="C11" s="6"/>
      <c r="D11" s="17"/>
      <c r="E11" s="6"/>
      <c r="F11" s="17"/>
      <c r="G11" s="6"/>
      <c r="H11" s="17"/>
      <c r="I11" s="6"/>
      <c r="J11" s="13" t="s">
        <v>24</v>
      </c>
      <c r="K11" s="24">
        <f>COUNTIF($K$3:$K$7,J11)</f>
        <v>0</v>
      </c>
      <c r="L11" s="14">
        <f>K11/$K$9</f>
        <v>0</v>
      </c>
      <c r="M11" s="18"/>
      <c r="N11" s="19"/>
    </row>
    <row r="12" spans="1:14" ht="13.7" customHeight="1" thickBot="1" x14ac:dyDescent="0.25">
      <c r="A12" s="6"/>
      <c r="B12" s="23"/>
      <c r="C12" s="6"/>
      <c r="D12" s="17"/>
      <c r="E12" s="6"/>
      <c r="F12" s="17"/>
      <c r="G12" s="6"/>
      <c r="H12" s="17"/>
      <c r="I12" s="6"/>
      <c r="J12" s="13" t="s">
        <v>25</v>
      </c>
      <c r="K12" s="24">
        <f>COUNTIF($K$3:$K$7,J12)</f>
        <v>5</v>
      </c>
      <c r="L12" s="14">
        <f>K12/$K$9</f>
        <v>1</v>
      </c>
      <c r="M12" s="18"/>
      <c r="N12" s="19"/>
    </row>
    <row r="13" spans="1:14" ht="13.7" customHeight="1" thickBot="1" x14ac:dyDescent="0.25">
      <c r="A13" s="6"/>
      <c r="B13" s="23"/>
      <c r="C13" s="6"/>
      <c r="D13" s="7"/>
      <c r="E13" s="6"/>
      <c r="F13" s="7"/>
      <c r="G13" s="6"/>
      <c r="H13" s="7"/>
      <c r="I13" s="6"/>
      <c r="J13" s="13" t="s">
        <v>26</v>
      </c>
      <c r="K13" s="24">
        <f>COUNTIF($K$3:$K$7,J13)</f>
        <v>0</v>
      </c>
      <c r="L13" s="14">
        <f>K13/$K$9</f>
        <v>0</v>
      </c>
      <c r="M13" s="18"/>
      <c r="N13" s="19"/>
    </row>
    <row r="14" spans="1:14" ht="13.7" customHeight="1" thickBot="1" x14ac:dyDescent="0.25">
      <c r="A14" s="6"/>
      <c r="B14" s="23"/>
      <c r="C14" s="6"/>
      <c r="D14" s="7"/>
      <c r="E14" s="6"/>
      <c r="F14" s="7"/>
      <c r="G14" s="6"/>
      <c r="H14" s="7"/>
      <c r="I14" s="6"/>
      <c r="J14" s="13" t="s">
        <v>27</v>
      </c>
      <c r="K14" s="24">
        <f>COUNTIF($K$3:$K$7,J14)</f>
        <v>0</v>
      </c>
      <c r="L14" s="14">
        <f>K14/$K$9</f>
        <v>0</v>
      </c>
      <c r="M14" s="18"/>
      <c r="N14" s="19"/>
    </row>
    <row r="15" spans="1:14" ht="13.7" customHeight="1" x14ac:dyDescent="0.2">
      <c r="A15" s="6"/>
      <c r="B15" s="23"/>
      <c r="C15" s="6"/>
      <c r="D15" s="7"/>
      <c r="E15" s="6"/>
      <c r="F15" s="7"/>
      <c r="G15" s="6"/>
      <c r="H15" s="7"/>
      <c r="I15" s="6"/>
      <c r="J15" s="9"/>
      <c r="K15" s="23"/>
      <c r="L15" s="8"/>
      <c r="M15" s="18"/>
      <c r="N15" s="19"/>
    </row>
    <row r="16" spans="1:14" ht="13.7" customHeight="1" x14ac:dyDescent="0.2">
      <c r="A16" s="6"/>
      <c r="B16" s="23"/>
      <c r="C16" s="6"/>
      <c r="D16" s="17"/>
      <c r="E16" s="6"/>
      <c r="F16" s="17"/>
      <c r="G16" s="6"/>
      <c r="H16" s="17"/>
      <c r="I16" s="6"/>
      <c r="J16" s="9"/>
      <c r="K16" s="17"/>
      <c r="L16" s="17"/>
      <c r="M16" s="18"/>
      <c r="N16" s="19"/>
    </row>
    <row r="17" spans="1:14" ht="13.7" customHeight="1" x14ac:dyDescent="0.2">
      <c r="A17" s="6"/>
      <c r="B17" s="23"/>
      <c r="C17" s="6"/>
      <c r="D17" s="17"/>
      <c r="E17" s="6"/>
      <c r="F17" s="17"/>
      <c r="G17" s="6"/>
      <c r="H17" s="17"/>
      <c r="I17" s="6"/>
      <c r="J17" s="9"/>
      <c r="K17" s="17"/>
      <c r="L17" s="17"/>
      <c r="M17" s="18"/>
      <c r="N17" s="19"/>
    </row>
    <row r="18" spans="1:14" ht="13.7" customHeight="1" x14ac:dyDescent="0.2">
      <c r="A18" s="6"/>
      <c r="B18" s="23"/>
      <c r="C18" s="6"/>
      <c r="D18" s="17"/>
      <c r="E18" s="6"/>
      <c r="F18" s="17"/>
      <c r="G18" s="6"/>
      <c r="H18" s="17"/>
      <c r="I18" s="6"/>
      <c r="J18" s="9"/>
      <c r="K18" s="17"/>
      <c r="L18" s="17"/>
      <c r="M18" s="18"/>
      <c r="N18" s="19"/>
    </row>
  </sheetData>
  <mergeCells count="1">
    <mergeCell ref="C1:I1"/>
  </mergeCells>
  <phoneticPr fontId="2"/>
  <dataValidations count="1">
    <dataValidation type="list" allowBlank="1" showInputMessage="1" showErrorMessage="1" sqref="C3:C7 E3:E7 G3:G7" xr:uid="{00000000-0002-0000-0000-000000000000}">
      <formula1>"1,2,3,4,5"</formula1>
    </dataValidation>
  </dataValidations>
  <pageMargins left="0.7" right="0.7" top="0.75" bottom="0.75" header="0.3" footer="0.3"/>
  <pageSetup scale="39"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view="pageBreakPreview" zoomScaleNormal="100" zoomScaleSheetLayoutView="100" workbookViewId="0">
      <pane xSplit="2" ySplit="2" topLeftCell="D3" activePane="bottomRight" state="frozen"/>
      <selection pane="topRight" activeCell="C1" sqref="C1"/>
      <selection pane="bottomLeft" activeCell="A3" sqref="A3"/>
      <selection pane="bottomRight" activeCell="F9" sqref="F9"/>
    </sheetView>
  </sheetViews>
  <sheetFormatPr defaultColWidth="11.5703125" defaultRowHeight="12.75" x14ac:dyDescent="0.2"/>
  <cols>
    <col min="3" max="8" width="45.7109375" customWidth="1"/>
    <col min="9" max="9" width="51.28515625" customWidth="1"/>
  </cols>
  <sheetData>
    <row r="1" spans="1:9" x14ac:dyDescent="0.2">
      <c r="A1" s="25"/>
      <c r="B1" s="25"/>
      <c r="C1" s="25"/>
      <c r="D1" s="25"/>
      <c r="E1" s="25"/>
      <c r="F1" s="25"/>
      <c r="G1" s="25"/>
      <c r="H1" s="25"/>
      <c r="I1" s="25"/>
    </row>
    <row r="2" spans="1:9" x14ac:dyDescent="0.2">
      <c r="A2" s="26" t="s">
        <v>0</v>
      </c>
      <c r="B2" s="26" t="s">
        <v>1</v>
      </c>
      <c r="C2" s="26" t="s">
        <v>34</v>
      </c>
      <c r="D2" s="26" t="s">
        <v>35</v>
      </c>
      <c r="E2" s="26" t="s">
        <v>36</v>
      </c>
      <c r="F2" s="26" t="s">
        <v>37</v>
      </c>
      <c r="G2" s="26" t="s">
        <v>38</v>
      </c>
      <c r="H2" s="26" t="s">
        <v>43</v>
      </c>
      <c r="I2" s="26" t="s">
        <v>49</v>
      </c>
    </row>
    <row r="3" spans="1:9" ht="51" customHeight="1" x14ac:dyDescent="0.2">
      <c r="A3" s="45" t="s">
        <v>2</v>
      </c>
      <c r="B3" s="2">
        <v>5</v>
      </c>
      <c r="C3" s="1" t="s">
        <v>15</v>
      </c>
      <c r="D3" s="1" t="s">
        <v>15</v>
      </c>
      <c r="E3" s="1" t="s">
        <v>15</v>
      </c>
      <c r="F3" s="1" t="s">
        <v>81</v>
      </c>
      <c r="G3" s="1" t="s">
        <v>80</v>
      </c>
      <c r="H3" s="1" t="s">
        <v>82</v>
      </c>
      <c r="I3" s="27"/>
    </row>
    <row r="4" spans="1:9" ht="59.45" customHeight="1" x14ac:dyDescent="0.2">
      <c r="A4" s="45"/>
      <c r="B4" s="2">
        <v>4</v>
      </c>
      <c r="C4" s="1" t="s">
        <v>28</v>
      </c>
      <c r="D4" s="1" t="s">
        <v>28</v>
      </c>
      <c r="E4" s="1" t="s">
        <v>44</v>
      </c>
      <c r="F4" s="1" t="s">
        <v>79</v>
      </c>
      <c r="G4" s="1" t="s">
        <v>83</v>
      </c>
      <c r="H4" s="1" t="s">
        <v>84</v>
      </c>
      <c r="I4" s="27"/>
    </row>
    <row r="5" spans="1:9" ht="121.9" customHeight="1" x14ac:dyDescent="0.2">
      <c r="A5" s="45"/>
      <c r="B5" s="2">
        <v>3</v>
      </c>
      <c r="C5" s="1" t="s">
        <v>39</v>
      </c>
      <c r="D5" s="1" t="s">
        <v>40</v>
      </c>
      <c r="E5" s="1" t="s">
        <v>42</v>
      </c>
      <c r="F5" s="1" t="s">
        <v>41</v>
      </c>
      <c r="G5" s="1" t="s">
        <v>45</v>
      </c>
      <c r="H5" s="1" t="s">
        <v>46</v>
      </c>
      <c r="I5" s="27"/>
    </row>
    <row r="6" spans="1:9" ht="51" customHeight="1" x14ac:dyDescent="0.2">
      <c r="A6" s="45"/>
      <c r="B6" s="2">
        <v>2</v>
      </c>
      <c r="C6" s="1" t="s">
        <v>29</v>
      </c>
      <c r="D6" s="1" t="s">
        <v>29</v>
      </c>
      <c r="E6" s="1" t="s">
        <v>29</v>
      </c>
      <c r="F6" s="1" t="s">
        <v>29</v>
      </c>
      <c r="G6" s="1" t="s">
        <v>29</v>
      </c>
      <c r="H6" s="1" t="s">
        <v>29</v>
      </c>
      <c r="I6" s="27"/>
    </row>
    <row r="7" spans="1:9" ht="51" customHeight="1" x14ac:dyDescent="0.2">
      <c r="A7" s="45"/>
      <c r="B7" s="2">
        <v>1</v>
      </c>
      <c r="C7" s="1" t="s">
        <v>3</v>
      </c>
      <c r="D7" s="1" t="s">
        <v>3</v>
      </c>
      <c r="E7" s="1" t="s">
        <v>3</v>
      </c>
      <c r="F7" s="1" t="s">
        <v>3</v>
      </c>
      <c r="G7" s="1" t="s">
        <v>3</v>
      </c>
      <c r="H7" s="1" t="s">
        <v>3</v>
      </c>
      <c r="I7" s="27"/>
    </row>
    <row r="8" spans="1:9" ht="100.15" customHeight="1" x14ac:dyDescent="0.2">
      <c r="A8" s="46" t="s">
        <v>4</v>
      </c>
      <c r="B8" s="2">
        <v>5</v>
      </c>
      <c r="C8" s="1" t="s">
        <v>18</v>
      </c>
      <c r="D8" s="1" t="s">
        <v>18</v>
      </c>
      <c r="E8" s="1" t="s">
        <v>56</v>
      </c>
      <c r="F8" s="1" t="s">
        <v>63</v>
      </c>
      <c r="G8" s="1" t="s">
        <v>61</v>
      </c>
      <c r="H8" s="1" t="s">
        <v>60</v>
      </c>
      <c r="I8" s="3"/>
    </row>
    <row r="9" spans="1:9" ht="88.9" customHeight="1" x14ac:dyDescent="0.2">
      <c r="A9" s="46"/>
      <c r="B9" s="2">
        <v>4</v>
      </c>
      <c r="C9" s="1" t="s">
        <v>17</v>
      </c>
      <c r="D9" s="1" t="s">
        <v>17</v>
      </c>
      <c r="E9" s="1" t="s">
        <v>51</v>
      </c>
      <c r="F9" s="1" t="s">
        <v>59</v>
      </c>
      <c r="G9" s="1" t="s">
        <v>62</v>
      </c>
      <c r="H9" s="1" t="s">
        <v>58</v>
      </c>
      <c r="I9" s="4"/>
    </row>
    <row r="10" spans="1:9" ht="174.6" customHeight="1" x14ac:dyDescent="0.2">
      <c r="A10" s="46"/>
      <c r="B10" s="2">
        <v>3</v>
      </c>
      <c r="C10" s="1" t="s">
        <v>47</v>
      </c>
      <c r="D10" s="1" t="s">
        <v>48</v>
      </c>
      <c r="E10" s="1" t="s">
        <v>50</v>
      </c>
      <c r="F10" s="1" t="s">
        <v>52</v>
      </c>
      <c r="G10" s="1" t="s">
        <v>53</v>
      </c>
      <c r="H10" s="1" t="s">
        <v>57</v>
      </c>
      <c r="I10" s="4"/>
    </row>
    <row r="11" spans="1:9" ht="172.9" customHeight="1" x14ac:dyDescent="0.2">
      <c r="A11" s="46"/>
      <c r="B11" s="2">
        <v>2</v>
      </c>
      <c r="C11" s="1" t="s">
        <v>19</v>
      </c>
      <c r="D11" s="1" t="s">
        <v>54</v>
      </c>
      <c r="E11" s="1" t="s">
        <v>70</v>
      </c>
      <c r="F11" s="1" t="s">
        <v>69</v>
      </c>
      <c r="G11" s="1" t="s">
        <v>68</v>
      </c>
      <c r="H11" s="1" t="s">
        <v>67</v>
      </c>
      <c r="I11" s="4"/>
    </row>
    <row r="12" spans="1:9" ht="140.25" x14ac:dyDescent="0.2">
      <c r="A12" s="46"/>
      <c r="B12" s="2">
        <v>1</v>
      </c>
      <c r="C12" s="1" t="s">
        <v>16</v>
      </c>
      <c r="D12" s="1" t="s">
        <v>55</v>
      </c>
      <c r="E12" s="1" t="s">
        <v>71</v>
      </c>
      <c r="F12" s="1" t="s">
        <v>64</v>
      </c>
      <c r="G12" s="1" t="s">
        <v>65</v>
      </c>
      <c r="H12" s="1" t="s">
        <v>66</v>
      </c>
      <c r="I12" s="5"/>
    </row>
    <row r="13" spans="1:9" ht="105" customHeight="1" x14ac:dyDescent="0.2">
      <c r="A13" s="47" t="s">
        <v>5</v>
      </c>
      <c r="B13" s="2">
        <v>5</v>
      </c>
      <c r="C13" s="1" t="s">
        <v>85</v>
      </c>
      <c r="D13" s="1" t="s">
        <v>74</v>
      </c>
      <c r="E13" s="1" t="s">
        <v>75</v>
      </c>
      <c r="F13" s="1" t="s">
        <v>76</v>
      </c>
      <c r="G13" s="1" t="s">
        <v>77</v>
      </c>
      <c r="H13" s="1" t="s">
        <v>78</v>
      </c>
      <c r="I13" s="27"/>
    </row>
    <row r="14" spans="1:9" ht="105" customHeight="1" x14ac:dyDescent="0.2">
      <c r="A14" s="47"/>
      <c r="B14" s="2">
        <v>4</v>
      </c>
      <c r="C14" s="1" t="s">
        <v>6</v>
      </c>
      <c r="D14" s="1" t="s">
        <v>74</v>
      </c>
      <c r="E14" s="1" t="s">
        <v>75</v>
      </c>
      <c r="F14" s="1" t="s">
        <v>76</v>
      </c>
      <c r="G14" s="1" t="s">
        <v>77</v>
      </c>
      <c r="H14" s="1" t="s">
        <v>78</v>
      </c>
      <c r="I14" s="27"/>
    </row>
    <row r="15" spans="1:9" ht="105" customHeight="1" x14ac:dyDescent="0.2">
      <c r="A15" s="47"/>
      <c r="B15" s="2">
        <v>3</v>
      </c>
      <c r="C15" s="1" t="s">
        <v>72</v>
      </c>
      <c r="D15" s="1" t="s">
        <v>74</v>
      </c>
      <c r="E15" s="1" t="s">
        <v>75</v>
      </c>
      <c r="F15" s="1" t="s">
        <v>76</v>
      </c>
      <c r="G15" s="1" t="s">
        <v>77</v>
      </c>
      <c r="H15" s="1" t="s">
        <v>78</v>
      </c>
      <c r="I15" s="27"/>
    </row>
    <row r="16" spans="1:9" ht="105" customHeight="1" x14ac:dyDescent="0.2">
      <c r="A16" s="47"/>
      <c r="B16" s="2">
        <v>2</v>
      </c>
      <c r="C16" s="1" t="s">
        <v>73</v>
      </c>
      <c r="D16" s="1" t="s">
        <v>74</v>
      </c>
      <c r="E16" s="1" t="s">
        <v>75</v>
      </c>
      <c r="F16" s="1" t="s">
        <v>76</v>
      </c>
      <c r="G16" s="1" t="s">
        <v>77</v>
      </c>
      <c r="H16" s="1" t="s">
        <v>78</v>
      </c>
      <c r="I16" s="27"/>
    </row>
    <row r="17" spans="1:9" ht="105" customHeight="1" x14ac:dyDescent="0.2">
      <c r="A17" s="47"/>
      <c r="B17" s="2">
        <v>1</v>
      </c>
      <c r="C17" s="1" t="s">
        <v>7</v>
      </c>
      <c r="D17" s="1" t="s">
        <v>74</v>
      </c>
      <c r="E17" s="1" t="s">
        <v>75</v>
      </c>
      <c r="F17" s="1" t="s">
        <v>76</v>
      </c>
      <c r="G17" s="1" t="s">
        <v>77</v>
      </c>
      <c r="H17" s="1" t="s">
        <v>78</v>
      </c>
      <c r="I17" s="27"/>
    </row>
  </sheetData>
  <mergeCells count="3">
    <mergeCell ref="A3:A7"/>
    <mergeCell ref="A8:A12"/>
    <mergeCell ref="A13:A17"/>
  </mergeCells>
  <phoneticPr fontId="2"/>
  <pageMargins left="0.78749999999999998" right="0.78749999999999998" top="1.05277777777778" bottom="1.05277777777778" header="0.78749999999999998" footer="0.78749999999999998"/>
  <pageSetup scale="25"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O6:P7"/>
  <sheetViews>
    <sheetView workbookViewId="0"/>
  </sheetViews>
  <sheetFormatPr defaultColWidth="8.85546875" defaultRowHeight="12.75" x14ac:dyDescent="0.2"/>
  <cols>
    <col min="1" max="14" width="8.85546875" style="28"/>
    <col min="15" max="15" width="14" style="28" customWidth="1"/>
    <col min="16" max="16384" width="8.85546875" style="28"/>
  </cols>
  <sheetData>
    <row r="6" spans="15:16" x14ac:dyDescent="0.2">
      <c r="O6" s="28" t="s">
        <v>30</v>
      </c>
      <c r="P6" s="28" t="s">
        <v>31</v>
      </c>
    </row>
    <row r="7" spans="15:16" x14ac:dyDescent="0.2">
      <c r="O7" s="28" t="s">
        <v>32</v>
      </c>
      <c r="P7" s="28" t="s">
        <v>33</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Evaluation</vt:lpstr>
      <vt:lpstr>Criteria</vt:lpstr>
      <vt:lpstr>Refer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Minh Quan (FHM.GHS)</dc:creator>
  <cp:lastModifiedBy>An Vu Thien</cp:lastModifiedBy>
  <dcterms:created xsi:type="dcterms:W3CDTF">2020-05-04T10:58:30Z</dcterms:created>
  <dcterms:modified xsi:type="dcterms:W3CDTF">2023-10-30T07:08:22Z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2020-04-26T14:40:22Z</dcterms:created>
  <dc:creator/>
  <dc:description/>
  <dc:language>en-US</dc:language>
  <cp:lastModifiedBy/>
  <dcterms:modified xsi:type="dcterms:W3CDTF">2020-04-26T15:59:38Z</dcterms:modified>
  <cp:revision>8</cp:revision>
  <dc:subject/>
  <dc:title/>
</cp:coreProperties>
</file>