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Users/macos/Library/CloudStorage/OneDrive-ĐạihọcFPT-FPTUniversity/TRN.FU/Materials/ZLabPrjs/Fall-2022_SWP391/Guide_Trainer/"/>
    </mc:Choice>
  </mc:AlternateContent>
  <xr:revisionPtr revIDLastSave="1" documentId="13_ncr:1_{467B7140-3B92-6C46-8918-4B42A4E4C70F}" xr6:coauthVersionLast="37" xr6:coauthVersionMax="47" xr10:uidLastSave="{2529F7BA-3E92-2942-B505-4F2EE2CCAEC4}"/>
  <bookViews>
    <workbookView xWindow="880" yWindow="500" windowWidth="27180" windowHeight="16160" xr2:uid="{00000000-000D-0000-FFFF-FFFF00000000}"/>
  </bookViews>
  <sheets>
    <sheet name="Data" sheetId="5" r:id="rId1"/>
  </sheets>
  <definedNames>
    <definedName name="_xlnm._FilterDatabase" localSheetId="0" hidden="1">Data!$A$1:$E$15</definedName>
  </definedNames>
  <calcPr calcId="179021"/>
</workbook>
</file>

<file path=xl/calcChain.xml><?xml version="1.0" encoding="utf-8"?>
<calcChain xmlns="http://schemas.openxmlformats.org/spreadsheetml/2006/main">
  <c r="Z9" i="5" l="1"/>
  <c r="G2" i="5"/>
  <c r="N15" i="5"/>
  <c r="H15" i="5" s="1"/>
  <c r="N14" i="5"/>
  <c r="H14" i="5" s="1"/>
  <c r="N13" i="5"/>
  <c r="H13" i="5" s="1"/>
  <c r="N12" i="5"/>
  <c r="H12" i="5" s="1"/>
  <c r="N11" i="5"/>
  <c r="H11" i="5" s="1"/>
  <c r="N10" i="5"/>
  <c r="H10" i="5" s="1"/>
  <c r="N9" i="5"/>
  <c r="H9" i="5" s="1"/>
  <c r="N8" i="5"/>
  <c r="H8" i="5" s="1"/>
  <c r="N7" i="5"/>
  <c r="H7" i="5" s="1"/>
  <c r="N6" i="5"/>
  <c r="H6" i="5" s="1"/>
  <c r="N5" i="5"/>
  <c r="H5" i="5" s="1"/>
  <c r="N4" i="5"/>
  <c r="H4" i="5" s="1"/>
  <c r="N3" i="5"/>
  <c r="H3" i="5" s="1"/>
  <c r="G3" i="5" s="1"/>
  <c r="W15" i="5"/>
  <c r="Q15" i="5" s="1"/>
  <c r="W14" i="5"/>
  <c r="Q14" i="5" s="1"/>
  <c r="W13" i="5"/>
  <c r="Q13" i="5" s="1"/>
  <c r="W12" i="5"/>
  <c r="Q12" i="5" s="1"/>
  <c r="W11" i="5"/>
  <c r="Q11" i="5" s="1"/>
  <c r="W10" i="5"/>
  <c r="Q10" i="5" s="1"/>
  <c r="W9" i="5"/>
  <c r="Q9" i="5" s="1"/>
  <c r="W8" i="5"/>
  <c r="Q8" i="5" s="1"/>
  <c r="W7" i="5"/>
  <c r="Q7" i="5" s="1"/>
  <c r="W6" i="5"/>
  <c r="Q6" i="5" s="1"/>
  <c r="W5" i="5"/>
  <c r="Q5" i="5" s="1"/>
  <c r="W4" i="5"/>
  <c r="Q4" i="5" s="1"/>
  <c r="W3" i="5"/>
  <c r="Q3" i="5" s="1"/>
  <c r="AF15" i="5"/>
  <c r="Z15" i="5" s="1"/>
  <c r="AF14" i="5"/>
  <c r="Z14" i="5" s="1"/>
  <c r="AF13" i="5"/>
  <c r="Z13" i="5" s="1"/>
  <c r="AF12" i="5"/>
  <c r="Z12" i="5" s="1"/>
  <c r="AF11" i="5"/>
  <c r="Z11" i="5" s="1"/>
  <c r="AF10" i="5"/>
  <c r="Z10" i="5" s="1"/>
  <c r="AF9" i="5"/>
  <c r="AF8" i="5"/>
  <c r="Z8" i="5" s="1"/>
  <c r="AF7" i="5"/>
  <c r="Z7" i="5" s="1"/>
  <c r="AF6" i="5"/>
  <c r="Z6" i="5" s="1"/>
  <c r="AF5" i="5"/>
  <c r="Z5" i="5" s="1"/>
  <c r="AF4" i="5"/>
  <c r="Z4" i="5" s="1"/>
  <c r="AF3" i="5"/>
  <c r="Z3" i="5" s="1"/>
  <c r="G7" i="5" l="1"/>
  <c r="G15" i="5"/>
  <c r="G13" i="5"/>
  <c r="F13" i="5" s="1"/>
  <c r="G14" i="5"/>
  <c r="G12" i="5"/>
  <c r="G4" i="5"/>
  <c r="G9" i="5"/>
  <c r="G10" i="5"/>
  <c r="G8" i="5"/>
  <c r="G11" i="5"/>
  <c r="G5" i="5"/>
  <c r="G6" i="5"/>
  <c r="AO9" i="5"/>
  <c r="AI9" i="5" s="1"/>
  <c r="AO10" i="5"/>
  <c r="AI10" i="5" s="1"/>
  <c r="AO11" i="5"/>
  <c r="AI11" i="5" s="1"/>
  <c r="F11" i="5" s="1"/>
  <c r="AO12" i="5"/>
  <c r="AI12" i="5" s="1"/>
  <c r="AO13" i="5"/>
  <c r="AI13" i="5" s="1"/>
  <c r="AO14" i="5"/>
  <c r="AI14" i="5" s="1"/>
  <c r="AO15" i="5"/>
  <c r="AI15" i="5" s="1"/>
  <c r="F15" i="5" s="1"/>
  <c r="AO8" i="5"/>
  <c r="AI8" i="5" s="1"/>
  <c r="AO7" i="5"/>
  <c r="AI7" i="5" s="1"/>
  <c r="F7" i="5" s="1"/>
  <c r="AO6" i="5"/>
  <c r="AI6" i="5" s="1"/>
  <c r="AO5" i="5"/>
  <c r="AI5" i="5" s="1"/>
  <c r="AO4" i="5"/>
  <c r="AI4" i="5" s="1"/>
  <c r="AO3" i="5"/>
  <c r="AI3" i="5" s="1"/>
  <c r="F3" i="5" s="1"/>
  <c r="F10" i="5" l="1"/>
  <c r="F9" i="5"/>
  <c r="F6" i="5"/>
  <c r="F4" i="5"/>
  <c r="F12" i="5"/>
  <c r="F14" i="5"/>
  <c r="F8" i="5"/>
  <c r="F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KienNT</author>
  </authors>
  <commentList>
    <comment ref="F1" authorId="0" shapeId="0" xr:uid="{C9B64B05-AD69-E345-BD3B-E32345EC3BC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Final Grade</t>
        </r>
      </text>
    </comment>
    <comment ref="G1" authorId="0" shapeId="0" xr:uid="{E84B8595-3A53-8948-BAB3-847B4648CFF7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Ongoing Grade</t>
        </r>
      </text>
    </comment>
    <comment ref="I1" authorId="0" shapeId="0" xr:uid="{D4263FD9-5E2D-7240-A9EF-EF6A0380564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the Team Evaluation Spreadsheet</t>
        </r>
      </text>
    </comment>
    <comment ref="N1" authorId="1" shapeId="0" xr:uid="{F7ACAC76-C43D-0542-BBC9-DE37645A44F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O1" authorId="1" shapeId="0" xr:uid="{1C29FC2D-5A10-8546-8822-EA8A3B35D02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Taken from the team's LOC Evaluation Spreadsheet
</t>
        </r>
        <r>
          <rPr>
            <sz val="10"/>
            <color rgb="FF000000"/>
            <rFont val="Arial"/>
            <family val="2"/>
          </rPr>
          <t xml:space="preserve">Evaluate as described in the Student Guides Document
</t>
        </r>
      </text>
    </comment>
    <comment ref="R1" authorId="0" shapeId="0" xr:uid="{3A5DAA07-E8C3-2D4B-B871-3825B06F243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the Team Evaluation Spreadsheet</t>
        </r>
      </text>
    </comment>
    <comment ref="W1" authorId="1" shapeId="0" xr:uid="{7FA53926-0ACB-2F42-B85A-D3C376C4539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X1" authorId="1" shapeId="0" xr:uid="{E920CF26-8D6E-CE4C-A9C7-77E3A098216F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Taken from the team's LOC Evaluation Spreadsheet
</t>
        </r>
        <r>
          <rPr>
            <sz val="10"/>
            <color rgb="FF000000"/>
            <rFont val="Arial"/>
            <family val="2"/>
          </rPr>
          <t xml:space="preserve">Evaluate as described in the Student Guides Document
</t>
        </r>
      </text>
    </comment>
    <comment ref="AA1" authorId="0" shapeId="0" xr:uid="{7338E254-C13D-8A4B-B01A-EF89665A287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the Team Evaluation Spreadsheet</t>
        </r>
      </text>
    </comment>
    <comment ref="AF1" authorId="1" shapeId="0" xr:uid="{E8CE6DC1-3EEE-414A-A055-4EF619DD8C2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AG1" authorId="1" shapeId="0" xr:uid="{8D0F6A45-7FF9-DF46-8E5B-2CB2742EC10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Taken from the team's LOC Evaluation Spreadsheet
</t>
        </r>
        <r>
          <rPr>
            <sz val="10"/>
            <color rgb="FF000000"/>
            <rFont val="Arial"/>
            <family val="2"/>
          </rPr>
          <t xml:space="preserve">Evaluate as described in the Student Guides Document
</t>
        </r>
      </text>
    </comment>
    <comment ref="AJ1" authorId="0" shapeId="0" xr:uid="{27113197-2146-0C49-9ADD-00DDF1866067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the Team Evaluation Spreadsheet</t>
        </r>
      </text>
    </comment>
    <comment ref="AO1" authorId="1" shapeId="0" xr:uid="{86EFF1D5-805D-4C42-AD50-F63659CA0626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LOC's Converted Grade</t>
        </r>
      </text>
    </comment>
    <comment ref="AP1" authorId="1" shapeId="0" xr:uid="{B08D01C3-DEE2-4D47-AA8A-30F02E61F3B6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Taken from the team's LOC Evaluation Spreadsheet
</t>
        </r>
        <r>
          <rPr>
            <sz val="10"/>
            <color rgb="FF000000"/>
            <rFont val="Arial"/>
            <family val="2"/>
          </rPr>
          <t xml:space="preserve">Evaluate as described in the Student Guides Document
</t>
        </r>
      </text>
    </comment>
  </commentList>
</comments>
</file>

<file path=xl/sharedStrings.xml><?xml version="1.0" encoding="utf-8"?>
<sst xmlns="http://schemas.openxmlformats.org/spreadsheetml/2006/main" count="105" uniqueCount="80">
  <si>
    <t>Group_name</t>
  </si>
  <si>
    <t>User_name</t>
  </si>
  <si>
    <t>Roll_number</t>
  </si>
  <si>
    <t>Full_name</t>
  </si>
  <si>
    <t>Group_leader</t>
  </si>
  <si>
    <t>G1</t>
  </si>
  <si>
    <t>Lê Hữu Phước</t>
  </si>
  <si>
    <t>Hoàng Ngọc Linh</t>
  </si>
  <si>
    <t/>
  </si>
  <si>
    <t>Nguyễn Văn Hội</t>
  </si>
  <si>
    <t>Bùi Thị Ánh</t>
  </si>
  <si>
    <t>G2</t>
  </si>
  <si>
    <t>Lưu Xuân Trường</t>
  </si>
  <si>
    <t>Lê Cao Khánh</t>
  </si>
  <si>
    <t>Thân Thu Hương</t>
  </si>
  <si>
    <t>Văn Trung Hiếu</t>
  </si>
  <si>
    <t>Nguyễn Minh Đức</t>
  </si>
  <si>
    <t>G3</t>
  </si>
  <si>
    <t>Đinh Quốc Tùng</t>
  </si>
  <si>
    <t>Chu Văn Thông</t>
  </si>
  <si>
    <t>Hoàng Anh Minh</t>
  </si>
  <si>
    <t>Nguyễn Tất Đạt</t>
  </si>
  <si>
    <t>OG</t>
  </si>
  <si>
    <t>Iter1</t>
  </si>
  <si>
    <t>Iter2</t>
  </si>
  <si>
    <t>Iter3</t>
  </si>
  <si>
    <t>FG</t>
  </si>
  <si>
    <t>Team Presentation</t>
  </si>
  <si>
    <t>Team Evaluating</t>
  </si>
  <si>
    <t>LOC Grade</t>
  </si>
  <si>
    <t>Total LOC</t>
  </si>
  <si>
    <t>EmailAcc1@fpt.edu.vn</t>
  </si>
  <si>
    <t>Team Presentation Comments</t>
  </si>
  <si>
    <t>Team Work</t>
  </si>
  <si>
    <t>Team Work Comments</t>
  </si>
  <si>
    <t>Team Evaluating3</t>
  </si>
  <si>
    <t>Team Presentation3</t>
  </si>
  <si>
    <t>Team Evaluating1</t>
  </si>
  <si>
    <t>Team Presentation1</t>
  </si>
  <si>
    <t>Team Work1</t>
  </si>
  <si>
    <t>LOC Grade1</t>
  </si>
  <si>
    <t>Total LOC1</t>
  </si>
  <si>
    <t>Team Evaluating2</t>
  </si>
  <si>
    <t>Team Presentation2</t>
  </si>
  <si>
    <t>Team Work2</t>
  </si>
  <si>
    <t>LOC Grade2</t>
  </si>
  <si>
    <t>Total LOC2</t>
  </si>
  <si>
    <t>Team Work3</t>
  </si>
  <si>
    <t>LOC Grade3</t>
  </si>
  <si>
    <t>Total LOC3</t>
  </si>
  <si>
    <t>FINAL</t>
  </si>
  <si>
    <t>Bonus</t>
  </si>
  <si>
    <t>Bonus1</t>
  </si>
  <si>
    <t>Bonus2</t>
  </si>
  <si>
    <t>Bonus3</t>
  </si>
  <si>
    <t>HE171276</t>
  </si>
  <si>
    <t>EmailAcc2@fpt.edu.vn</t>
  </si>
  <si>
    <t>HE125707</t>
  </si>
  <si>
    <t>EmailAcc3@fpt.edu.vn</t>
  </si>
  <si>
    <t>HE710060</t>
  </si>
  <si>
    <t>EmailAcc4@fpt.edu.vn</t>
  </si>
  <si>
    <t>HE693735</t>
  </si>
  <si>
    <t>EmailAcc5@fpt.edu.vn</t>
  </si>
  <si>
    <t>HE233190</t>
  </si>
  <si>
    <t>EmailAcc6@fpt.edu.vn</t>
  </si>
  <si>
    <t>HE934681</t>
  </si>
  <si>
    <t>EmailAcc7@fpt.edu.vn</t>
  </si>
  <si>
    <t>HE545902</t>
  </si>
  <si>
    <t>EmailAcc8@fpt.edu.vn</t>
  </si>
  <si>
    <t>HE703951</t>
  </si>
  <si>
    <t>EmailAcc9@fpt.edu.vn</t>
  </si>
  <si>
    <t>HE254885</t>
  </si>
  <si>
    <t>EmailAcc10@fpt.edu.vn</t>
  </si>
  <si>
    <t>HE419575</t>
  </si>
  <si>
    <t>EmailAcc11@fpt.edu.vn</t>
  </si>
  <si>
    <t>HE781012</t>
  </si>
  <si>
    <t>EmailAcc12@fpt.edu.vn</t>
  </si>
  <si>
    <t>HE581482</t>
  </si>
  <si>
    <t>EmailAcc13@fpt.edu.vn</t>
  </si>
  <si>
    <t>HE424082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</si>
</sst>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"/>
    <numFmt numFmtId="165" formatCode="_(* #,##0.0_);_(* \(#,##0.0\);_(* &quot;-&quot;??_);_(@_)"/>
  </numFmts>
  <fonts count="12" x14ac:knownFonts="1">
    <font>
      <sz val="11"/>
      <color theme="1"/>
      <name val="Calibri"/>
      <charset val="134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1" xfId="0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2" fillId="4" borderId="1" xfId="0" applyFont="1" applyFill="1" applyBorder="1" applyAlignment="1">
      <alignment horizontal="center" vertical="top"/>
    </xf>
    <xf numFmtId="9" fontId="4" fillId="5" borderId="1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9" fontId="5" fillId="5" borderId="1" xfId="0" applyNumberFormat="1" applyFont="1" applyFill="1" applyBorder="1" applyAlignment="1">
      <alignment vertical="top"/>
    </xf>
    <xf numFmtId="165" fontId="10" fillId="0" borderId="1" xfId="0" applyNumberFormat="1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164" fontId="4" fillId="6" borderId="1" xfId="0" applyNumberFormat="1" applyFont="1" applyFill="1" applyBorder="1" applyAlignment="1">
      <alignment horizontal="center" vertical="top"/>
    </xf>
    <xf numFmtId="164" fontId="3" fillId="2" borderId="1" xfId="1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11" fillId="0" borderId="1" xfId="2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165" fontId="10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9" fontId="9" fillId="5" borderId="1" xfId="0" applyNumberFormat="1" applyFont="1" applyFill="1" applyBorder="1" applyAlignment="1">
      <alignment horizontal="center" vertical="top"/>
    </xf>
  </cellXfs>
  <cellStyles count="3">
    <cellStyle name="Comma [0]" xfId="1" builtinId="6"/>
    <cellStyle name="Hyperlink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EmailAcc1@fpt.edu.vn" TargetMode="External"/><Relationship Id="rId1" Type="http://schemas.openxmlformats.org/officeDocument/2006/relationships/hyperlink" Target="mailto:EmailAcc1@fpt.edu.v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6"/>
  <sheetViews>
    <sheetView tabSelected="1" zoomScale="110" zoomScaleNormal="110"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5" outlineLevelCol="2" x14ac:dyDescent="0.2"/>
  <cols>
    <col min="1" max="1" width="7" customWidth="1"/>
    <col min="2" max="2" width="19.6640625" bestFit="1" customWidth="1" outlineLevel="1"/>
    <col min="3" max="3" width="11" customWidth="1" outlineLevel="1"/>
    <col min="4" max="4" width="14.6640625" customWidth="1"/>
    <col min="5" max="5" width="13.5" customWidth="1"/>
    <col min="6" max="6" width="5.6640625" customWidth="1"/>
    <col min="7" max="7" width="5.6640625" style="19" customWidth="1"/>
    <col min="8" max="8" width="4.83203125" style="1" customWidth="1" collapsed="1"/>
    <col min="9" max="9" width="14.6640625" hidden="1" customWidth="1" outlineLevel="1"/>
    <col min="10" max="10" width="16.1640625" hidden="1" customWidth="1" outlineLevel="1" collapsed="1"/>
    <col min="11" max="11" width="26.5" hidden="1" customWidth="1" outlineLevel="2"/>
    <col min="12" max="12" width="11" hidden="1" customWidth="1" outlineLevel="1" collapsed="1"/>
    <col min="13" max="13" width="33.33203125" hidden="1" customWidth="1" outlineLevel="2"/>
    <col min="14" max="14" width="9.83203125" hidden="1" customWidth="1" outlineLevel="1"/>
    <col min="15" max="15" width="9.1640625" hidden="1" customWidth="1" outlineLevel="2"/>
    <col min="16" max="16" width="5.83203125" hidden="1" customWidth="1" outlineLevel="1"/>
    <col min="17" max="17" width="4.83203125" style="1" customWidth="1" collapsed="1"/>
    <col min="18" max="18" width="14.6640625" hidden="1" customWidth="1" outlineLevel="1"/>
    <col min="19" max="19" width="16.1640625" hidden="1" customWidth="1" outlineLevel="1" collapsed="1"/>
    <col min="20" max="20" width="26.5" hidden="1" customWidth="1" outlineLevel="2"/>
    <col min="21" max="21" width="11" hidden="1" customWidth="1" outlineLevel="1" collapsed="1"/>
    <col min="22" max="22" width="33.33203125" hidden="1" customWidth="1" outlineLevel="2"/>
    <col min="23" max="23" width="9.83203125" hidden="1" customWidth="1" outlineLevel="1"/>
    <col min="24" max="24" width="9.1640625" hidden="1" customWidth="1" outlineLevel="2"/>
    <col min="25" max="25" width="5.83203125" hidden="1" customWidth="1" outlineLevel="1"/>
    <col min="26" max="26" width="4.83203125" style="1" customWidth="1" collapsed="1"/>
    <col min="27" max="27" width="14.6640625" hidden="1" customWidth="1" outlineLevel="1"/>
    <col min="28" max="28" width="16.1640625" hidden="1" customWidth="1" outlineLevel="1" collapsed="1"/>
    <col min="29" max="29" width="26.5" hidden="1" customWidth="1" outlineLevel="2"/>
    <col min="30" max="30" width="11" hidden="1" customWidth="1" outlineLevel="1" collapsed="1"/>
    <col min="31" max="31" width="33.33203125" hidden="1" customWidth="1" outlineLevel="2"/>
    <col min="32" max="32" width="9.83203125" hidden="1" customWidth="1" outlineLevel="1"/>
    <col min="33" max="33" width="9.1640625" hidden="1" customWidth="1" outlineLevel="2"/>
    <col min="34" max="34" width="6.33203125" hidden="1" customWidth="1" outlineLevel="1"/>
    <col min="35" max="35" width="5.6640625" customWidth="1"/>
    <col min="36" max="36" width="14.6640625" customWidth="1" outlineLevel="1"/>
    <col min="37" max="37" width="16.1640625" customWidth="1" outlineLevel="1"/>
    <col min="38" max="38" width="26.5" customWidth="1" outlineLevel="2"/>
    <col min="39" max="39" width="11" customWidth="1" outlineLevel="1" collapsed="1"/>
    <col min="40" max="40" width="33.33203125" hidden="1" customWidth="1" outlineLevel="2"/>
    <col min="41" max="41" width="9.83203125" customWidth="1" outlineLevel="1"/>
    <col min="42" max="42" width="9.1640625" customWidth="1" outlineLevel="2"/>
    <col min="43" max="43" width="6.6640625" customWidth="1" outlineLevel="1"/>
  </cols>
  <sheetData>
    <row r="1" spans="1:43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26</v>
      </c>
      <c r="G1" s="21" t="s">
        <v>22</v>
      </c>
      <c r="H1" s="5" t="s">
        <v>23</v>
      </c>
      <c r="I1" s="10" t="s">
        <v>37</v>
      </c>
      <c r="J1" s="10" t="s">
        <v>38</v>
      </c>
      <c r="K1" s="10" t="s">
        <v>32</v>
      </c>
      <c r="L1" s="10" t="s">
        <v>39</v>
      </c>
      <c r="M1" s="10" t="s">
        <v>34</v>
      </c>
      <c r="N1" s="10" t="s">
        <v>40</v>
      </c>
      <c r="O1" s="10" t="s">
        <v>41</v>
      </c>
      <c r="P1" s="10" t="s">
        <v>52</v>
      </c>
      <c r="Q1" s="5" t="s">
        <v>24</v>
      </c>
      <c r="R1" s="10" t="s">
        <v>42</v>
      </c>
      <c r="S1" s="10" t="s">
        <v>43</v>
      </c>
      <c r="T1" s="10" t="s">
        <v>32</v>
      </c>
      <c r="U1" s="10" t="s">
        <v>44</v>
      </c>
      <c r="V1" s="10" t="s">
        <v>34</v>
      </c>
      <c r="W1" s="10" t="s">
        <v>45</v>
      </c>
      <c r="X1" s="10" t="s">
        <v>46</v>
      </c>
      <c r="Y1" s="10" t="s">
        <v>53</v>
      </c>
      <c r="Z1" s="5" t="s">
        <v>25</v>
      </c>
      <c r="AA1" s="10" t="s">
        <v>35</v>
      </c>
      <c r="AB1" s="10" t="s">
        <v>36</v>
      </c>
      <c r="AC1" s="10" t="s">
        <v>32</v>
      </c>
      <c r="AD1" s="10" t="s">
        <v>47</v>
      </c>
      <c r="AE1" s="10" t="s">
        <v>34</v>
      </c>
      <c r="AF1" s="10" t="s">
        <v>48</v>
      </c>
      <c r="AG1" s="10" t="s">
        <v>49</v>
      </c>
      <c r="AH1" s="10" t="s">
        <v>54</v>
      </c>
      <c r="AI1" s="5" t="s">
        <v>50</v>
      </c>
      <c r="AJ1" s="10" t="s">
        <v>28</v>
      </c>
      <c r="AK1" s="10" t="s">
        <v>27</v>
      </c>
      <c r="AL1" s="10" t="s">
        <v>32</v>
      </c>
      <c r="AM1" s="10" t="s">
        <v>33</v>
      </c>
      <c r="AN1" s="10" t="s">
        <v>34</v>
      </c>
      <c r="AO1" s="10" t="s">
        <v>29</v>
      </c>
      <c r="AP1" s="10" t="s">
        <v>30</v>
      </c>
      <c r="AQ1" s="10" t="s">
        <v>51</v>
      </c>
    </row>
    <row r="2" spans="1:43" x14ac:dyDescent="0.2">
      <c r="A2" s="22"/>
      <c r="B2" s="22"/>
      <c r="C2" s="22"/>
      <c r="D2" s="22"/>
      <c r="E2" s="22"/>
      <c r="F2" s="23">
        <v>1</v>
      </c>
      <c r="G2" s="23">
        <f>H2+Q2+Z2</f>
        <v>0.60000000000000009</v>
      </c>
      <c r="H2" s="6">
        <v>0.2</v>
      </c>
      <c r="I2" s="8">
        <v>0.2</v>
      </c>
      <c r="J2" s="8">
        <v>0.1</v>
      </c>
      <c r="K2" s="8"/>
      <c r="L2" s="8">
        <v>0.1</v>
      </c>
      <c r="M2" s="8"/>
      <c r="N2" s="8">
        <v>0.6</v>
      </c>
      <c r="O2" s="8"/>
      <c r="P2" s="8">
        <v>0.1</v>
      </c>
      <c r="Q2" s="6">
        <v>0.2</v>
      </c>
      <c r="R2" s="8">
        <v>0.2</v>
      </c>
      <c r="S2" s="8">
        <v>0.1</v>
      </c>
      <c r="T2" s="8"/>
      <c r="U2" s="8">
        <v>0.1</v>
      </c>
      <c r="V2" s="8"/>
      <c r="W2" s="8">
        <v>0.6</v>
      </c>
      <c r="X2" s="8"/>
      <c r="Y2" s="8">
        <v>0.1</v>
      </c>
      <c r="Z2" s="6">
        <v>0.2</v>
      </c>
      <c r="AA2" s="8">
        <v>0.2</v>
      </c>
      <c r="AB2" s="8">
        <v>0.1</v>
      </c>
      <c r="AC2" s="8"/>
      <c r="AD2" s="8">
        <v>0.1</v>
      </c>
      <c r="AE2" s="8"/>
      <c r="AF2" s="8">
        <v>0.6</v>
      </c>
      <c r="AG2" s="8"/>
      <c r="AH2" s="8">
        <v>0.1</v>
      </c>
      <c r="AI2" s="6">
        <v>0.4</v>
      </c>
      <c r="AJ2" s="8">
        <v>0.4</v>
      </c>
      <c r="AK2" s="8">
        <v>0.1</v>
      </c>
      <c r="AL2" s="8"/>
      <c r="AM2" s="8">
        <v>0.1</v>
      </c>
      <c r="AN2" s="8"/>
      <c r="AO2" s="8">
        <v>0.4</v>
      </c>
      <c r="AP2" s="8"/>
      <c r="AQ2" s="8">
        <v>0.1</v>
      </c>
    </row>
    <row r="3" spans="1:43" x14ac:dyDescent="0.2">
      <c r="A3" s="2" t="s">
        <v>5</v>
      </c>
      <c r="B3" s="15" t="s">
        <v>31</v>
      </c>
      <c r="C3" s="2" t="s">
        <v>55</v>
      </c>
      <c r="D3" s="2" t="s">
        <v>6</v>
      </c>
      <c r="E3" s="2" t="b">
        <v>1</v>
      </c>
      <c r="F3" s="9">
        <f>G3*G$2+AI3*AI$2</f>
        <v>6.0666666666666682</v>
      </c>
      <c r="G3" s="17">
        <f>(H$2*H3+Q$2*Q3+Z$2*Z3)/G$2</f>
        <v>6.2</v>
      </c>
      <c r="H3" s="16">
        <f>I$2*I3+J$2*J3+L$2*L3+N$2*N3+P$2*P3</f>
        <v>6.2</v>
      </c>
      <c r="I3" s="13">
        <v>5</v>
      </c>
      <c r="J3" s="13">
        <v>8</v>
      </c>
      <c r="K3" s="13"/>
      <c r="L3" s="13">
        <v>4</v>
      </c>
      <c r="M3" s="13"/>
      <c r="N3" s="12">
        <f t="shared" ref="N3:N15" si="0">MIN(10,O3/72)</f>
        <v>6.666666666666667</v>
      </c>
      <c r="O3" s="14">
        <v>480</v>
      </c>
      <c r="P3" s="14"/>
      <c r="Q3" s="16">
        <f>R$2*R3+S$2*S3+U$2*U3+W$2*W3+Y$2*Y3</f>
        <v>6.2</v>
      </c>
      <c r="R3" s="13">
        <v>5</v>
      </c>
      <c r="S3" s="13">
        <v>8</v>
      </c>
      <c r="T3" s="13"/>
      <c r="U3" s="13">
        <v>4</v>
      </c>
      <c r="V3" s="13"/>
      <c r="W3" s="12">
        <f t="shared" ref="W3:W15" si="1">MIN(10,X3/72)</f>
        <v>6.666666666666667</v>
      </c>
      <c r="X3" s="14">
        <v>480</v>
      </c>
      <c r="Y3" s="14"/>
      <c r="Z3" s="16">
        <f>AA$2*AA3+AB$2*AB3+AD$2*AD3+AF$2*AF3+AH$2*AH3</f>
        <v>6.2</v>
      </c>
      <c r="AA3" s="13">
        <v>5</v>
      </c>
      <c r="AB3" s="13">
        <v>8</v>
      </c>
      <c r="AC3" s="13"/>
      <c r="AD3" s="13">
        <v>4</v>
      </c>
      <c r="AE3" s="13"/>
      <c r="AF3" s="12">
        <f t="shared" ref="AF3:AF15" si="2">MIN(10,AG3/72)</f>
        <v>6.666666666666667</v>
      </c>
      <c r="AG3" s="14">
        <v>480</v>
      </c>
      <c r="AH3" s="14"/>
      <c r="AI3" s="11">
        <f>AJ$2*AJ3+AK$2*AK3+AM$2*AM3+AO$2*AO3+AQ$2*AQ3</f>
        <v>5.8666666666666671</v>
      </c>
      <c r="AJ3" s="13">
        <v>5</v>
      </c>
      <c r="AK3" s="13">
        <v>8</v>
      </c>
      <c r="AL3" s="13"/>
      <c r="AM3" s="13">
        <v>4</v>
      </c>
      <c r="AN3" s="13"/>
      <c r="AO3" s="12">
        <f t="shared" ref="AO3:AO8" si="3">MIN(10,AP3/72)</f>
        <v>6.666666666666667</v>
      </c>
      <c r="AP3" s="14">
        <v>480</v>
      </c>
      <c r="AQ3" s="14"/>
    </row>
    <row r="4" spans="1:43" x14ac:dyDescent="0.2">
      <c r="A4" s="2" t="s">
        <v>5</v>
      </c>
      <c r="B4" s="15" t="s">
        <v>56</v>
      </c>
      <c r="C4" s="2" t="s">
        <v>57</v>
      </c>
      <c r="D4" s="2" t="s">
        <v>7</v>
      </c>
      <c r="E4" s="2" t="s">
        <v>8</v>
      </c>
      <c r="F4" s="9">
        <f t="shared" ref="F4:F15" si="4">G4*G$2+AI4*AI$2</f>
        <v>7.8</v>
      </c>
      <c r="G4" s="17">
        <f t="shared" ref="G4:G15" si="5">(H$2*H4+Q$2*Q4+Z$2*Z4)/G$2</f>
        <v>8.1999999999999993</v>
      </c>
      <c r="H4" s="16">
        <f t="shared" ref="H4:H15" si="6">I$2*I4+J$2*J4+L$2*L4+N$2*N4+P$2*P4</f>
        <v>8.1999999999999993</v>
      </c>
      <c r="I4" s="13">
        <v>5</v>
      </c>
      <c r="J4" s="13">
        <v>8</v>
      </c>
      <c r="K4" s="13"/>
      <c r="L4" s="13">
        <v>4</v>
      </c>
      <c r="M4" s="13"/>
      <c r="N4" s="12">
        <f t="shared" si="0"/>
        <v>10</v>
      </c>
      <c r="O4" s="14">
        <v>855</v>
      </c>
      <c r="P4" s="14"/>
      <c r="Q4" s="16">
        <f t="shared" ref="Q4:Q15" si="7">R$2*R4+S$2*S4+U$2*U4+W$2*W4+Y$2*Y4</f>
        <v>8.1999999999999993</v>
      </c>
      <c r="R4" s="13">
        <v>5</v>
      </c>
      <c r="S4" s="13">
        <v>8</v>
      </c>
      <c r="T4" s="13"/>
      <c r="U4" s="13">
        <v>4</v>
      </c>
      <c r="V4" s="13"/>
      <c r="W4" s="12">
        <f t="shared" si="1"/>
        <v>10</v>
      </c>
      <c r="X4" s="14">
        <v>855</v>
      </c>
      <c r="Y4" s="14"/>
      <c r="Z4" s="16">
        <f t="shared" ref="Z4:Z15" si="8">AA$2*AA4+AB$2*AB4+AD$2*AD4+AF$2*AF4+AH$2*AH4</f>
        <v>8.1999999999999993</v>
      </c>
      <c r="AA4" s="13">
        <v>5</v>
      </c>
      <c r="AB4" s="13">
        <v>8</v>
      </c>
      <c r="AC4" s="13"/>
      <c r="AD4" s="13">
        <v>4</v>
      </c>
      <c r="AE4" s="13"/>
      <c r="AF4" s="12">
        <f t="shared" si="2"/>
        <v>10</v>
      </c>
      <c r="AG4" s="14">
        <v>855</v>
      </c>
      <c r="AH4" s="14"/>
      <c r="AI4" s="11">
        <f t="shared" ref="AI4:AI15" si="9">AJ$2*AJ4+AK$2*AK4+AM$2*AM4+AO$2*AO4+AQ$2*AQ4</f>
        <v>7.1999999999999993</v>
      </c>
      <c r="AJ4" s="13">
        <v>5</v>
      </c>
      <c r="AK4" s="13">
        <v>8</v>
      </c>
      <c r="AL4" s="13"/>
      <c r="AM4" s="13">
        <v>4</v>
      </c>
      <c r="AN4" s="13"/>
      <c r="AO4" s="12">
        <f t="shared" si="3"/>
        <v>10</v>
      </c>
      <c r="AP4" s="14">
        <v>855</v>
      </c>
      <c r="AQ4" s="14"/>
    </row>
    <row r="5" spans="1:43" x14ac:dyDescent="0.2">
      <c r="A5" s="2" t="s">
        <v>5</v>
      </c>
      <c r="B5" s="15" t="s">
        <v>58</v>
      </c>
      <c r="C5" s="2" t="s">
        <v>59</v>
      </c>
      <c r="D5" s="2" t="s">
        <v>9</v>
      </c>
      <c r="E5" s="2" t="s">
        <v>8</v>
      </c>
      <c r="F5" s="9">
        <f t="shared" si="4"/>
        <v>4.5866666666666669</v>
      </c>
      <c r="G5" s="17">
        <f t="shared" si="5"/>
        <v>5.1999999999999993</v>
      </c>
      <c r="H5" s="16">
        <f t="shared" si="6"/>
        <v>5.2</v>
      </c>
      <c r="I5" s="13">
        <v>5</v>
      </c>
      <c r="J5" s="13">
        <v>8</v>
      </c>
      <c r="K5" s="13"/>
      <c r="L5" s="13">
        <v>4</v>
      </c>
      <c r="M5" s="13"/>
      <c r="N5" s="12">
        <f t="shared" si="0"/>
        <v>5</v>
      </c>
      <c r="O5" s="14">
        <v>360</v>
      </c>
      <c r="P5" s="14"/>
      <c r="Q5" s="16">
        <f t="shared" si="7"/>
        <v>5.2</v>
      </c>
      <c r="R5" s="13">
        <v>5</v>
      </c>
      <c r="S5" s="13">
        <v>8</v>
      </c>
      <c r="T5" s="13"/>
      <c r="U5" s="13">
        <v>4</v>
      </c>
      <c r="V5" s="13"/>
      <c r="W5" s="12">
        <f t="shared" si="1"/>
        <v>5</v>
      </c>
      <c r="X5" s="14">
        <v>360</v>
      </c>
      <c r="Y5" s="14"/>
      <c r="Z5" s="16">
        <f t="shared" si="8"/>
        <v>5.2</v>
      </c>
      <c r="AA5" s="13">
        <v>5</v>
      </c>
      <c r="AB5" s="13">
        <v>8</v>
      </c>
      <c r="AC5" s="13"/>
      <c r="AD5" s="13">
        <v>4</v>
      </c>
      <c r="AE5" s="13"/>
      <c r="AF5" s="12">
        <f t="shared" si="2"/>
        <v>5</v>
      </c>
      <c r="AG5" s="14">
        <v>360</v>
      </c>
      <c r="AH5" s="14"/>
      <c r="AI5" s="11">
        <f t="shared" si="9"/>
        <v>3.666666666666667</v>
      </c>
      <c r="AJ5" s="13">
        <v>5</v>
      </c>
      <c r="AK5" s="13">
        <v>6</v>
      </c>
      <c r="AL5" s="13"/>
      <c r="AM5" s="13">
        <v>4</v>
      </c>
      <c r="AN5" s="13"/>
      <c r="AO5" s="12">
        <f t="shared" si="3"/>
        <v>1.6666666666666667</v>
      </c>
      <c r="AP5" s="14">
        <v>120</v>
      </c>
      <c r="AQ5" s="14"/>
    </row>
    <row r="6" spans="1:43" x14ac:dyDescent="0.2">
      <c r="A6" s="2" t="s">
        <v>5</v>
      </c>
      <c r="B6" s="15" t="s">
        <v>60</v>
      </c>
      <c r="C6" s="2" t="s">
        <v>61</v>
      </c>
      <c r="D6" s="2" t="s">
        <v>10</v>
      </c>
      <c r="E6" s="2" t="s">
        <v>8</v>
      </c>
      <c r="F6" s="9">
        <f t="shared" si="4"/>
        <v>5.4916666666666663</v>
      </c>
      <c r="G6" s="17">
        <f t="shared" si="5"/>
        <v>4.7416666666666654</v>
      </c>
      <c r="H6" s="16">
        <f t="shared" si="6"/>
        <v>7.3249999999999993</v>
      </c>
      <c r="I6" s="13">
        <v>5</v>
      </c>
      <c r="J6" s="13">
        <v>8</v>
      </c>
      <c r="K6" s="13"/>
      <c r="L6" s="13">
        <v>4</v>
      </c>
      <c r="M6" s="13"/>
      <c r="N6" s="12">
        <f t="shared" si="0"/>
        <v>8.5416666666666661</v>
      </c>
      <c r="O6" s="14">
        <v>615</v>
      </c>
      <c r="P6" s="14"/>
      <c r="Q6" s="16">
        <f t="shared" si="7"/>
        <v>3.0333333333333332</v>
      </c>
      <c r="R6" s="13">
        <v>5</v>
      </c>
      <c r="S6" s="13">
        <v>8</v>
      </c>
      <c r="T6" s="13"/>
      <c r="U6" s="13">
        <v>4</v>
      </c>
      <c r="V6" s="13"/>
      <c r="W6" s="12">
        <f t="shared" si="1"/>
        <v>1.3888888888888888</v>
      </c>
      <c r="X6" s="14">
        <v>100</v>
      </c>
      <c r="Y6" s="14"/>
      <c r="Z6" s="16">
        <f t="shared" si="8"/>
        <v>3.8666666666666667</v>
      </c>
      <c r="AA6" s="13">
        <v>5</v>
      </c>
      <c r="AB6" s="13">
        <v>8</v>
      </c>
      <c r="AC6" s="13"/>
      <c r="AD6" s="13">
        <v>4</v>
      </c>
      <c r="AE6" s="13"/>
      <c r="AF6" s="12">
        <f t="shared" si="2"/>
        <v>2.7777777777777777</v>
      </c>
      <c r="AG6" s="14">
        <v>200</v>
      </c>
      <c r="AH6" s="14"/>
      <c r="AI6" s="11">
        <f t="shared" si="9"/>
        <v>6.6166666666666663</v>
      </c>
      <c r="AJ6" s="13">
        <v>5</v>
      </c>
      <c r="AK6" s="13">
        <v>8</v>
      </c>
      <c r="AL6" s="13"/>
      <c r="AM6" s="13">
        <v>4</v>
      </c>
      <c r="AN6" s="13"/>
      <c r="AO6" s="12">
        <f t="shared" si="3"/>
        <v>8.5416666666666661</v>
      </c>
      <c r="AP6" s="14">
        <v>615</v>
      </c>
      <c r="AQ6" s="14"/>
    </row>
    <row r="7" spans="1:43" x14ac:dyDescent="0.2">
      <c r="A7" s="3" t="s">
        <v>11</v>
      </c>
      <c r="B7" s="15" t="s">
        <v>62</v>
      </c>
      <c r="C7" s="2" t="s">
        <v>63</v>
      </c>
      <c r="D7" s="3" t="s">
        <v>12</v>
      </c>
      <c r="E7" s="3" t="s">
        <v>8</v>
      </c>
      <c r="F7" s="9">
        <f t="shared" si="4"/>
        <v>6.0233333333333334</v>
      </c>
      <c r="G7" s="17">
        <f t="shared" si="5"/>
        <v>5.7499999999999991</v>
      </c>
      <c r="H7" s="16">
        <f t="shared" si="6"/>
        <v>5.75</v>
      </c>
      <c r="I7" s="13">
        <v>8</v>
      </c>
      <c r="J7" s="13">
        <v>8</v>
      </c>
      <c r="K7" s="13"/>
      <c r="L7" s="13">
        <v>6</v>
      </c>
      <c r="M7" s="13"/>
      <c r="N7" s="12">
        <f t="shared" si="0"/>
        <v>4.583333333333333</v>
      </c>
      <c r="O7" s="14">
        <v>330</v>
      </c>
      <c r="P7" s="14"/>
      <c r="Q7" s="16">
        <f t="shared" si="7"/>
        <v>5.75</v>
      </c>
      <c r="R7" s="13">
        <v>8</v>
      </c>
      <c r="S7" s="13">
        <v>8</v>
      </c>
      <c r="T7" s="13"/>
      <c r="U7" s="13">
        <v>6</v>
      </c>
      <c r="V7" s="13"/>
      <c r="W7" s="12">
        <f t="shared" si="1"/>
        <v>4.583333333333333</v>
      </c>
      <c r="X7" s="14">
        <v>330</v>
      </c>
      <c r="Y7" s="14"/>
      <c r="Z7" s="16">
        <f t="shared" si="8"/>
        <v>5.75</v>
      </c>
      <c r="AA7" s="13">
        <v>8</v>
      </c>
      <c r="AB7" s="13">
        <v>8</v>
      </c>
      <c r="AC7" s="13"/>
      <c r="AD7" s="13">
        <v>6</v>
      </c>
      <c r="AE7" s="13"/>
      <c r="AF7" s="12">
        <f t="shared" si="2"/>
        <v>4.583333333333333</v>
      </c>
      <c r="AG7" s="14">
        <v>330</v>
      </c>
      <c r="AH7" s="14"/>
      <c r="AI7" s="11">
        <f t="shared" si="9"/>
        <v>6.4333333333333327</v>
      </c>
      <c r="AJ7" s="13">
        <v>8</v>
      </c>
      <c r="AK7" s="13">
        <v>8</v>
      </c>
      <c r="AL7" s="13"/>
      <c r="AM7" s="13">
        <v>6</v>
      </c>
      <c r="AN7" s="13"/>
      <c r="AO7" s="12">
        <f t="shared" si="3"/>
        <v>4.583333333333333</v>
      </c>
      <c r="AP7" s="14">
        <v>330</v>
      </c>
      <c r="AQ7" s="14"/>
    </row>
    <row r="8" spans="1:43" x14ac:dyDescent="0.2">
      <c r="A8" s="3" t="s">
        <v>11</v>
      </c>
      <c r="B8" s="15" t="s">
        <v>64</v>
      </c>
      <c r="C8" s="2" t="s">
        <v>65</v>
      </c>
      <c r="D8" s="3" t="s">
        <v>13</v>
      </c>
      <c r="E8" s="3" t="s">
        <v>8</v>
      </c>
      <c r="F8" s="9">
        <f t="shared" si="4"/>
        <v>6.9983333333333331</v>
      </c>
      <c r="G8" s="17">
        <f t="shared" si="5"/>
        <v>6.8749999999999991</v>
      </c>
      <c r="H8" s="16">
        <f t="shared" si="6"/>
        <v>6.875</v>
      </c>
      <c r="I8" s="13">
        <v>8</v>
      </c>
      <c r="J8" s="13">
        <v>8</v>
      </c>
      <c r="K8" s="13"/>
      <c r="L8" s="13">
        <v>6</v>
      </c>
      <c r="M8" s="13"/>
      <c r="N8" s="12">
        <f t="shared" si="0"/>
        <v>6.458333333333333</v>
      </c>
      <c r="O8" s="14">
        <v>465</v>
      </c>
      <c r="P8" s="14"/>
      <c r="Q8" s="16">
        <f t="shared" si="7"/>
        <v>6.875</v>
      </c>
      <c r="R8" s="13">
        <v>8</v>
      </c>
      <c r="S8" s="13">
        <v>8</v>
      </c>
      <c r="T8" s="13"/>
      <c r="U8" s="13">
        <v>6</v>
      </c>
      <c r="V8" s="13"/>
      <c r="W8" s="12">
        <f t="shared" si="1"/>
        <v>6.458333333333333</v>
      </c>
      <c r="X8" s="14">
        <v>465</v>
      </c>
      <c r="Y8" s="14"/>
      <c r="Z8" s="16">
        <f t="shared" si="8"/>
        <v>6.875</v>
      </c>
      <c r="AA8" s="13">
        <v>8</v>
      </c>
      <c r="AB8" s="13">
        <v>8</v>
      </c>
      <c r="AC8" s="13"/>
      <c r="AD8" s="13">
        <v>6</v>
      </c>
      <c r="AE8" s="13"/>
      <c r="AF8" s="12">
        <f t="shared" si="2"/>
        <v>6.458333333333333</v>
      </c>
      <c r="AG8" s="14">
        <v>465</v>
      </c>
      <c r="AH8" s="14"/>
      <c r="AI8" s="11">
        <f t="shared" si="9"/>
        <v>7.1833333333333336</v>
      </c>
      <c r="AJ8" s="13">
        <v>8</v>
      </c>
      <c r="AK8" s="13">
        <v>8</v>
      </c>
      <c r="AL8" s="13"/>
      <c r="AM8" s="13">
        <v>6</v>
      </c>
      <c r="AN8" s="13"/>
      <c r="AO8" s="12">
        <f t="shared" si="3"/>
        <v>6.458333333333333</v>
      </c>
      <c r="AP8" s="14">
        <v>465</v>
      </c>
      <c r="AQ8" s="14"/>
    </row>
    <row r="9" spans="1:43" x14ac:dyDescent="0.2">
      <c r="A9" s="3" t="s">
        <v>11</v>
      </c>
      <c r="B9" s="15" t="s">
        <v>66</v>
      </c>
      <c r="C9" s="2" t="s">
        <v>67</v>
      </c>
      <c r="D9" s="3" t="s">
        <v>14</v>
      </c>
      <c r="E9" s="3" t="s">
        <v>8</v>
      </c>
      <c r="F9" s="9">
        <f t="shared" si="4"/>
        <v>6.5650000000000004</v>
      </c>
      <c r="G9" s="17">
        <f t="shared" si="5"/>
        <v>6.3749999999999991</v>
      </c>
      <c r="H9" s="16">
        <f t="shared" si="6"/>
        <v>6.375</v>
      </c>
      <c r="I9" s="13">
        <v>8</v>
      </c>
      <c r="J9" s="13">
        <v>8</v>
      </c>
      <c r="K9" s="13"/>
      <c r="L9" s="13">
        <v>6</v>
      </c>
      <c r="M9" s="13"/>
      <c r="N9" s="12">
        <f t="shared" si="0"/>
        <v>5.625</v>
      </c>
      <c r="O9" s="14">
        <v>405</v>
      </c>
      <c r="P9" s="14"/>
      <c r="Q9" s="16">
        <f t="shared" si="7"/>
        <v>6.375</v>
      </c>
      <c r="R9" s="13">
        <v>8</v>
      </c>
      <c r="S9" s="13">
        <v>8</v>
      </c>
      <c r="T9" s="13"/>
      <c r="U9" s="13">
        <v>6</v>
      </c>
      <c r="V9" s="13"/>
      <c r="W9" s="12">
        <f t="shared" si="1"/>
        <v>5.625</v>
      </c>
      <c r="X9" s="14">
        <v>405</v>
      </c>
      <c r="Y9" s="14"/>
      <c r="Z9" s="16">
        <f t="shared" si="8"/>
        <v>6.375</v>
      </c>
      <c r="AA9" s="13">
        <v>8</v>
      </c>
      <c r="AB9" s="13">
        <v>8</v>
      </c>
      <c r="AC9" s="13"/>
      <c r="AD9" s="13">
        <v>6</v>
      </c>
      <c r="AE9" s="13"/>
      <c r="AF9" s="12">
        <f t="shared" si="2"/>
        <v>5.625</v>
      </c>
      <c r="AG9" s="14">
        <v>405</v>
      </c>
      <c r="AH9" s="14"/>
      <c r="AI9" s="11">
        <f t="shared" si="9"/>
        <v>6.85</v>
      </c>
      <c r="AJ9" s="13">
        <v>8</v>
      </c>
      <c r="AK9" s="13">
        <v>8</v>
      </c>
      <c r="AL9" s="13"/>
      <c r="AM9" s="13">
        <v>6</v>
      </c>
      <c r="AN9" s="13"/>
      <c r="AO9" s="12">
        <f t="shared" ref="AO9:AO15" si="10">MIN(10,AP9/72)</f>
        <v>5.625</v>
      </c>
      <c r="AP9" s="14">
        <v>405</v>
      </c>
      <c r="AQ9" s="14"/>
    </row>
    <row r="10" spans="1:43" x14ac:dyDescent="0.2">
      <c r="A10" s="3" t="s">
        <v>11</v>
      </c>
      <c r="B10" s="15" t="s">
        <v>68</v>
      </c>
      <c r="C10" s="2" t="s">
        <v>69</v>
      </c>
      <c r="D10" s="3" t="s">
        <v>15</v>
      </c>
      <c r="E10" s="3" t="b">
        <v>1</v>
      </c>
      <c r="F10" s="9">
        <f t="shared" si="4"/>
        <v>6.3483333333333336</v>
      </c>
      <c r="G10" s="17">
        <f t="shared" si="5"/>
        <v>6.1249999999999991</v>
      </c>
      <c r="H10" s="16">
        <f t="shared" si="6"/>
        <v>6.125</v>
      </c>
      <c r="I10" s="13">
        <v>8</v>
      </c>
      <c r="J10" s="13">
        <v>8</v>
      </c>
      <c r="K10" s="13"/>
      <c r="L10" s="13">
        <v>6</v>
      </c>
      <c r="M10" s="13"/>
      <c r="N10" s="12">
        <f t="shared" si="0"/>
        <v>5.208333333333333</v>
      </c>
      <c r="O10" s="14">
        <v>375</v>
      </c>
      <c r="P10" s="14"/>
      <c r="Q10" s="16">
        <f t="shared" si="7"/>
        <v>6.125</v>
      </c>
      <c r="R10" s="13">
        <v>8</v>
      </c>
      <c r="S10" s="13">
        <v>8</v>
      </c>
      <c r="T10" s="13"/>
      <c r="U10" s="13">
        <v>6</v>
      </c>
      <c r="V10" s="13"/>
      <c r="W10" s="12">
        <f t="shared" si="1"/>
        <v>5.208333333333333</v>
      </c>
      <c r="X10" s="14">
        <v>375</v>
      </c>
      <c r="Y10" s="14"/>
      <c r="Z10" s="16">
        <f t="shared" si="8"/>
        <v>6.125</v>
      </c>
      <c r="AA10" s="13">
        <v>8</v>
      </c>
      <c r="AB10" s="13">
        <v>8</v>
      </c>
      <c r="AC10" s="13"/>
      <c r="AD10" s="13">
        <v>6</v>
      </c>
      <c r="AE10" s="13"/>
      <c r="AF10" s="12">
        <f t="shared" si="2"/>
        <v>5.208333333333333</v>
      </c>
      <c r="AG10" s="14">
        <v>375</v>
      </c>
      <c r="AH10" s="14"/>
      <c r="AI10" s="11">
        <f t="shared" si="9"/>
        <v>6.6833333333333336</v>
      </c>
      <c r="AJ10" s="13">
        <v>8</v>
      </c>
      <c r="AK10" s="13">
        <v>8</v>
      </c>
      <c r="AL10" s="13"/>
      <c r="AM10" s="13">
        <v>6</v>
      </c>
      <c r="AN10" s="13"/>
      <c r="AO10" s="12">
        <f t="shared" si="10"/>
        <v>5.208333333333333</v>
      </c>
      <c r="AP10" s="14">
        <v>375</v>
      </c>
      <c r="AQ10" s="14"/>
    </row>
    <row r="11" spans="1:43" x14ac:dyDescent="0.2">
      <c r="A11" s="3" t="s">
        <v>11</v>
      </c>
      <c r="B11" s="15" t="s">
        <v>70</v>
      </c>
      <c r="C11" s="2" t="s">
        <v>71</v>
      </c>
      <c r="D11" s="3" t="s">
        <v>16</v>
      </c>
      <c r="E11" s="3" t="s">
        <v>8</v>
      </c>
      <c r="F11" s="9">
        <f t="shared" si="4"/>
        <v>0</v>
      </c>
      <c r="G11" s="17">
        <f t="shared" si="5"/>
        <v>0</v>
      </c>
      <c r="H11" s="16">
        <f t="shared" si="6"/>
        <v>0</v>
      </c>
      <c r="I11" s="13"/>
      <c r="J11" s="13"/>
      <c r="K11" s="13"/>
      <c r="L11" s="13"/>
      <c r="M11" s="13"/>
      <c r="N11" s="12">
        <f t="shared" si="0"/>
        <v>0</v>
      </c>
      <c r="O11" s="14"/>
      <c r="P11" s="14"/>
      <c r="Q11" s="16">
        <f t="shared" si="7"/>
        <v>0</v>
      </c>
      <c r="R11" s="13"/>
      <c r="S11" s="13"/>
      <c r="T11" s="13"/>
      <c r="U11" s="13"/>
      <c r="V11" s="13"/>
      <c r="W11" s="12">
        <f t="shared" si="1"/>
        <v>0</v>
      </c>
      <c r="X11" s="14"/>
      <c r="Y11" s="14"/>
      <c r="Z11" s="16">
        <f t="shared" si="8"/>
        <v>0</v>
      </c>
      <c r="AA11" s="13"/>
      <c r="AB11" s="13"/>
      <c r="AC11" s="13"/>
      <c r="AD11" s="13"/>
      <c r="AE11" s="13"/>
      <c r="AF11" s="12">
        <f t="shared" si="2"/>
        <v>0</v>
      </c>
      <c r="AG11" s="14"/>
      <c r="AH11" s="14"/>
      <c r="AI11" s="11">
        <f t="shared" si="9"/>
        <v>0</v>
      </c>
      <c r="AJ11" s="13"/>
      <c r="AK11" s="13"/>
      <c r="AL11" s="13"/>
      <c r="AM11" s="13"/>
      <c r="AN11" s="13"/>
      <c r="AO11" s="12">
        <f t="shared" si="10"/>
        <v>0</v>
      </c>
      <c r="AP11" s="14"/>
      <c r="AQ11" s="14"/>
    </row>
    <row r="12" spans="1:43" x14ac:dyDescent="0.2">
      <c r="A12" s="2" t="s">
        <v>17</v>
      </c>
      <c r="B12" s="15" t="s">
        <v>72</v>
      </c>
      <c r="C12" s="2" t="s">
        <v>73</v>
      </c>
      <c r="D12" s="2" t="s">
        <v>18</v>
      </c>
      <c r="E12" s="2" t="s">
        <v>8</v>
      </c>
      <c r="F12" s="9">
        <f t="shared" si="4"/>
        <v>5.8133333333333326</v>
      </c>
      <c r="G12" s="17">
        <f t="shared" si="5"/>
        <v>5.799999999999998</v>
      </c>
      <c r="H12" s="16">
        <f t="shared" si="6"/>
        <v>5.8</v>
      </c>
      <c r="I12" s="13">
        <v>6</v>
      </c>
      <c r="J12" s="13">
        <v>6</v>
      </c>
      <c r="K12" s="13"/>
      <c r="L12" s="13">
        <v>5</v>
      </c>
      <c r="M12" s="13"/>
      <c r="N12" s="12">
        <f t="shared" si="0"/>
        <v>5.833333333333333</v>
      </c>
      <c r="O12" s="14">
        <v>420</v>
      </c>
      <c r="P12" s="14"/>
      <c r="Q12" s="16">
        <f t="shared" si="7"/>
        <v>5.8</v>
      </c>
      <c r="R12" s="13">
        <v>6</v>
      </c>
      <c r="S12" s="13">
        <v>6</v>
      </c>
      <c r="T12" s="13"/>
      <c r="U12" s="13">
        <v>5</v>
      </c>
      <c r="V12" s="13"/>
      <c r="W12" s="12">
        <f t="shared" si="1"/>
        <v>5.833333333333333</v>
      </c>
      <c r="X12" s="14">
        <v>420</v>
      </c>
      <c r="Y12" s="14"/>
      <c r="Z12" s="16">
        <f t="shared" si="8"/>
        <v>5.8</v>
      </c>
      <c r="AA12" s="13">
        <v>6</v>
      </c>
      <c r="AB12" s="13">
        <v>6</v>
      </c>
      <c r="AC12" s="13"/>
      <c r="AD12" s="13">
        <v>5</v>
      </c>
      <c r="AE12" s="13"/>
      <c r="AF12" s="12">
        <f t="shared" si="2"/>
        <v>5.833333333333333</v>
      </c>
      <c r="AG12" s="14">
        <v>420</v>
      </c>
      <c r="AH12" s="14"/>
      <c r="AI12" s="11">
        <f t="shared" si="9"/>
        <v>5.8333333333333339</v>
      </c>
      <c r="AJ12" s="13">
        <v>6</v>
      </c>
      <c r="AK12" s="13">
        <v>6</v>
      </c>
      <c r="AL12" s="13"/>
      <c r="AM12" s="13">
        <v>5</v>
      </c>
      <c r="AN12" s="13"/>
      <c r="AO12" s="12">
        <f t="shared" si="10"/>
        <v>5.833333333333333</v>
      </c>
      <c r="AP12" s="14">
        <v>420</v>
      </c>
      <c r="AQ12" s="14"/>
    </row>
    <row r="13" spans="1:43" x14ac:dyDescent="0.2">
      <c r="A13" s="2" t="s">
        <v>17</v>
      </c>
      <c r="B13" s="15" t="s">
        <v>74</v>
      </c>
      <c r="C13" s="2" t="s">
        <v>75</v>
      </c>
      <c r="D13" s="2" t="s">
        <v>19</v>
      </c>
      <c r="E13" s="2" t="s">
        <v>8</v>
      </c>
      <c r="F13" s="9">
        <f t="shared" si="4"/>
        <v>6.4633333333333347</v>
      </c>
      <c r="G13" s="17">
        <f t="shared" si="5"/>
        <v>6.55</v>
      </c>
      <c r="H13" s="16">
        <f t="shared" si="6"/>
        <v>6.5500000000000007</v>
      </c>
      <c r="I13" s="13">
        <v>6</v>
      </c>
      <c r="J13" s="13">
        <v>6</v>
      </c>
      <c r="K13" s="13"/>
      <c r="L13" s="13">
        <v>5</v>
      </c>
      <c r="M13" s="13"/>
      <c r="N13" s="12">
        <f t="shared" si="0"/>
        <v>7.083333333333333</v>
      </c>
      <c r="O13" s="14">
        <v>510</v>
      </c>
      <c r="P13" s="14"/>
      <c r="Q13" s="16">
        <f t="shared" si="7"/>
        <v>6.5500000000000007</v>
      </c>
      <c r="R13" s="13">
        <v>6</v>
      </c>
      <c r="S13" s="13">
        <v>6</v>
      </c>
      <c r="T13" s="13"/>
      <c r="U13" s="13">
        <v>5</v>
      </c>
      <c r="V13" s="13"/>
      <c r="W13" s="12">
        <f t="shared" si="1"/>
        <v>7.083333333333333</v>
      </c>
      <c r="X13" s="14">
        <v>510</v>
      </c>
      <c r="Y13" s="14"/>
      <c r="Z13" s="16">
        <f t="shared" si="8"/>
        <v>6.5500000000000007</v>
      </c>
      <c r="AA13" s="13">
        <v>6</v>
      </c>
      <c r="AB13" s="13">
        <v>6</v>
      </c>
      <c r="AC13" s="13"/>
      <c r="AD13" s="13">
        <v>5</v>
      </c>
      <c r="AE13" s="13"/>
      <c r="AF13" s="12">
        <f t="shared" si="2"/>
        <v>7.083333333333333</v>
      </c>
      <c r="AG13" s="14">
        <v>510</v>
      </c>
      <c r="AH13" s="14"/>
      <c r="AI13" s="11">
        <f t="shared" si="9"/>
        <v>6.3333333333333339</v>
      </c>
      <c r="AJ13" s="13">
        <v>6</v>
      </c>
      <c r="AK13" s="13">
        <v>6</v>
      </c>
      <c r="AL13" s="13"/>
      <c r="AM13" s="13">
        <v>5</v>
      </c>
      <c r="AN13" s="13"/>
      <c r="AO13" s="12">
        <f t="shared" si="10"/>
        <v>7.083333333333333</v>
      </c>
      <c r="AP13" s="14">
        <v>510</v>
      </c>
      <c r="AQ13" s="14"/>
    </row>
    <row r="14" spans="1:43" x14ac:dyDescent="0.2">
      <c r="A14" s="2" t="s">
        <v>17</v>
      </c>
      <c r="B14" s="15" t="s">
        <v>76</v>
      </c>
      <c r="C14" s="2" t="s">
        <v>77</v>
      </c>
      <c r="D14" s="2" t="s">
        <v>20</v>
      </c>
      <c r="E14" s="2" t="s">
        <v>8</v>
      </c>
      <c r="F14" s="9">
        <f t="shared" si="4"/>
        <v>7.2216666666666676</v>
      </c>
      <c r="G14" s="17">
        <f t="shared" si="5"/>
        <v>7.4249999999999989</v>
      </c>
      <c r="H14" s="16">
        <f t="shared" si="6"/>
        <v>7.4249999999999989</v>
      </c>
      <c r="I14" s="13">
        <v>6</v>
      </c>
      <c r="J14" s="13">
        <v>6</v>
      </c>
      <c r="K14" s="13"/>
      <c r="L14" s="13">
        <v>5</v>
      </c>
      <c r="M14" s="13"/>
      <c r="N14" s="12">
        <f t="shared" si="0"/>
        <v>8.5416666666666661</v>
      </c>
      <c r="O14" s="14">
        <v>615</v>
      </c>
      <c r="P14" s="14"/>
      <c r="Q14" s="16">
        <f t="shared" si="7"/>
        <v>7.4249999999999989</v>
      </c>
      <c r="R14" s="13">
        <v>6</v>
      </c>
      <c r="S14" s="13">
        <v>6</v>
      </c>
      <c r="T14" s="13"/>
      <c r="U14" s="13">
        <v>5</v>
      </c>
      <c r="V14" s="13"/>
      <c r="W14" s="12">
        <f t="shared" si="1"/>
        <v>8.5416666666666661</v>
      </c>
      <c r="X14" s="14">
        <v>615</v>
      </c>
      <c r="Y14" s="14"/>
      <c r="Z14" s="16">
        <f t="shared" si="8"/>
        <v>7.4249999999999989</v>
      </c>
      <c r="AA14" s="13">
        <v>6</v>
      </c>
      <c r="AB14" s="13">
        <v>6</v>
      </c>
      <c r="AC14" s="13"/>
      <c r="AD14" s="13">
        <v>5</v>
      </c>
      <c r="AE14" s="13"/>
      <c r="AF14" s="12">
        <f t="shared" si="2"/>
        <v>8.5416666666666661</v>
      </c>
      <c r="AG14" s="14">
        <v>615</v>
      </c>
      <c r="AH14" s="14"/>
      <c r="AI14" s="11">
        <f t="shared" si="9"/>
        <v>6.916666666666667</v>
      </c>
      <c r="AJ14" s="13">
        <v>6</v>
      </c>
      <c r="AK14" s="13">
        <v>6</v>
      </c>
      <c r="AL14" s="13"/>
      <c r="AM14" s="13">
        <v>5</v>
      </c>
      <c r="AN14" s="13"/>
      <c r="AO14" s="12">
        <f t="shared" si="10"/>
        <v>8.5416666666666661</v>
      </c>
      <c r="AP14" s="14">
        <v>615</v>
      </c>
      <c r="AQ14" s="14"/>
    </row>
    <row r="15" spans="1:43" x14ac:dyDescent="0.2">
      <c r="A15" s="2" t="s">
        <v>17</v>
      </c>
      <c r="B15" s="15" t="s">
        <v>78</v>
      </c>
      <c r="C15" s="2" t="s">
        <v>79</v>
      </c>
      <c r="D15" s="2" t="s">
        <v>21</v>
      </c>
      <c r="E15" s="2" t="b">
        <v>1</v>
      </c>
      <c r="F15" s="9">
        <f t="shared" si="4"/>
        <v>7.98</v>
      </c>
      <c r="G15" s="17">
        <f t="shared" si="5"/>
        <v>8.2999999999999989</v>
      </c>
      <c r="H15" s="16">
        <f t="shared" si="6"/>
        <v>8.3000000000000007</v>
      </c>
      <c r="I15" s="13">
        <v>6</v>
      </c>
      <c r="J15" s="13">
        <v>6</v>
      </c>
      <c r="K15" s="13"/>
      <c r="L15" s="13">
        <v>5</v>
      </c>
      <c r="M15" s="13"/>
      <c r="N15" s="12">
        <f t="shared" si="0"/>
        <v>10</v>
      </c>
      <c r="O15" s="14">
        <v>930</v>
      </c>
      <c r="P15" s="14"/>
      <c r="Q15" s="16">
        <f t="shared" si="7"/>
        <v>8.3000000000000007</v>
      </c>
      <c r="R15" s="13">
        <v>6</v>
      </c>
      <c r="S15" s="13">
        <v>6</v>
      </c>
      <c r="T15" s="13"/>
      <c r="U15" s="13">
        <v>5</v>
      </c>
      <c r="V15" s="13"/>
      <c r="W15" s="12">
        <f t="shared" si="1"/>
        <v>10</v>
      </c>
      <c r="X15" s="14">
        <v>930</v>
      </c>
      <c r="Y15" s="14"/>
      <c r="Z15" s="16">
        <f t="shared" si="8"/>
        <v>8.3000000000000007</v>
      </c>
      <c r="AA15" s="13">
        <v>6</v>
      </c>
      <c r="AB15" s="13">
        <v>6</v>
      </c>
      <c r="AC15" s="13"/>
      <c r="AD15" s="13">
        <v>5</v>
      </c>
      <c r="AE15" s="13"/>
      <c r="AF15" s="12">
        <f t="shared" si="2"/>
        <v>10</v>
      </c>
      <c r="AG15" s="14">
        <v>930</v>
      </c>
      <c r="AH15" s="14"/>
      <c r="AI15" s="11">
        <f t="shared" si="9"/>
        <v>7.5</v>
      </c>
      <c r="AJ15" s="13">
        <v>6</v>
      </c>
      <c r="AK15" s="13">
        <v>6</v>
      </c>
      <c r="AL15" s="13"/>
      <c r="AM15" s="13">
        <v>5</v>
      </c>
      <c r="AN15" s="13"/>
      <c r="AO15" s="12">
        <f t="shared" si="10"/>
        <v>10</v>
      </c>
      <c r="AP15" s="14">
        <v>930</v>
      </c>
      <c r="AQ15" s="14"/>
    </row>
    <row r="16" spans="1:43" x14ac:dyDescent="0.2">
      <c r="A16" s="4"/>
      <c r="B16" s="4"/>
      <c r="C16" s="4"/>
      <c r="D16" s="4"/>
      <c r="E16" s="4"/>
      <c r="F16" s="4"/>
      <c r="G16" s="18"/>
      <c r="H16" s="7"/>
      <c r="Q16" s="7"/>
      <c r="Z16" s="7"/>
    </row>
  </sheetData>
  <autoFilter ref="A1:E15" xr:uid="{00000000-0009-0000-0000-000001000000}">
    <sortState ref="A2:E15">
      <sortCondition ref="A1:A33"/>
    </sortState>
  </autoFilter>
  <conditionalFormatting sqref="AI3:AI15">
    <cfRule type="cellIs" dxfId="13" priority="20" operator="lessThan">
      <formula>5</formula>
    </cfRule>
    <cfRule type="cellIs" dxfId="12" priority="22" operator="lessThan">
      <formula>5</formula>
    </cfRule>
  </conditionalFormatting>
  <conditionalFormatting sqref="F3:F15">
    <cfRule type="cellIs" dxfId="11" priority="7" operator="lessThan">
      <formula>5</formula>
    </cfRule>
    <cfRule type="cellIs" dxfId="10" priority="21" operator="lessThan">
      <formula>5</formula>
    </cfRule>
  </conditionalFormatting>
  <conditionalFormatting sqref="Z3:Z15">
    <cfRule type="cellIs" dxfId="9" priority="15" operator="lessThan">
      <formula>5</formula>
    </cfRule>
    <cfRule type="cellIs" dxfId="8" priority="16" operator="lessThan">
      <formula>5</formula>
    </cfRule>
    <cfRule type="cellIs" dxfId="7" priority="17" operator="lessThan">
      <formula>5</formula>
    </cfRule>
  </conditionalFormatting>
  <conditionalFormatting sqref="G3:G15">
    <cfRule type="cellIs" dxfId="6" priority="8" operator="lessThan">
      <formula>5</formula>
    </cfRule>
  </conditionalFormatting>
  <conditionalFormatting sqref="Q3:Q15">
    <cfRule type="cellIs" dxfId="5" priority="4" operator="lessThan">
      <formula>5</formula>
    </cfRule>
    <cfRule type="cellIs" dxfId="4" priority="5" operator="lessThan">
      <formula>5</formula>
    </cfRule>
    <cfRule type="cellIs" dxfId="3" priority="6" operator="lessThan">
      <formula>5</formula>
    </cfRule>
  </conditionalFormatting>
  <conditionalFormatting sqref="H3:H15">
    <cfRule type="cellIs" dxfId="2" priority="1" operator="lessThan">
      <formula>5</formula>
    </cfRule>
    <cfRule type="cellIs" dxfId="1" priority="2" operator="lessThan">
      <formula>5</formula>
    </cfRule>
    <cfRule type="cellIs" dxfId="0" priority="3" operator="lessThan">
      <formula>5</formula>
    </cfRule>
  </conditionalFormatting>
  <hyperlinks>
    <hyperlink ref="B3" r:id="rId1" xr:uid="{BB08CFF7-4792-D54B-9C90-E7DFB3A006A1}"/>
    <hyperlink ref="B4:B15" r:id="rId2" display="EmailAcc1@fpt.edu.vn" xr:uid="{B4D12A20-56A3-2044-8BAD-FBC353C51E1A}"/>
  </hyperlinks>
  <pageMargins left="0.69930555555555596" right="0.69930555555555596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Thi Thoa (FHO.PID)</dc:creator>
  <cp:keywords/>
  <dc:description/>
  <cp:lastModifiedBy>Microsoft Office User</cp:lastModifiedBy>
  <cp:revision/>
  <dcterms:created xsi:type="dcterms:W3CDTF">2021-04-10T11:59:00Z</dcterms:created>
  <dcterms:modified xsi:type="dcterms:W3CDTF">2022-08-04T01:39:35Z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