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Z:\МАГИСТРАТУРА\УПД_2023\УЧЕБНЫЕ ПЛАНЫ_2023\УП_каф\"/>
    </mc:Choice>
  </mc:AlternateContent>
  <bookViews>
    <workbookView xWindow="1120" yWindow="1120" windowWidth="23260" windowHeight="13180" tabRatio="588"/>
  </bookViews>
  <sheets>
    <sheet name="ДО 2" sheetId="26" r:id="rId1"/>
    <sheet name="ЗО" sheetId="28" r:id="rId2"/>
  </sheets>
  <definedNames>
    <definedName name="_xlnm._FilterDatabase" localSheetId="0" hidden="1">'ДО 2'!#REF!</definedName>
    <definedName name="_xlnm.Print_Titles" localSheetId="0">'ДО 2'!$90:$90</definedName>
    <definedName name="_xlnm.Print_Area" localSheetId="0">'ДО 2'!$A$1:$BU$146</definedName>
    <definedName name="_xlnm.Print_Area" localSheetId="1">ЗО!$A$1:$BU$146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46" i="26" l="1"/>
  <c r="AH48" i="26"/>
  <c r="AH49" i="26"/>
  <c r="AH50" i="26"/>
  <c r="AH47" i="26"/>
  <c r="AH53" i="26"/>
  <c r="AH54" i="26"/>
  <c r="AH52" i="26"/>
  <c r="AH55" i="26"/>
  <c r="AH58" i="26"/>
  <c r="AH59" i="26"/>
  <c r="AH60" i="26"/>
  <c r="AH61" i="26"/>
  <c r="AH62" i="26"/>
  <c r="AH63" i="26"/>
  <c r="AH57" i="26"/>
  <c r="AH56" i="26"/>
  <c r="AH45" i="26"/>
  <c r="AJ47" i="26"/>
  <c r="AJ52" i="26"/>
  <c r="AJ57" i="26"/>
  <c r="AJ56" i="26"/>
  <c r="AJ45" i="26"/>
  <c r="AL47" i="26"/>
  <c r="AL52" i="26"/>
  <c r="AL57" i="26"/>
  <c r="AL56" i="26"/>
  <c r="AL45" i="26"/>
  <c r="AN47" i="26"/>
  <c r="AN52" i="26"/>
  <c r="AN57" i="26"/>
  <c r="AN56" i="26"/>
  <c r="AN45" i="26"/>
  <c r="AP47" i="26"/>
  <c r="AP52" i="26"/>
  <c r="AP57" i="26"/>
  <c r="AP56" i="26"/>
  <c r="AP45" i="26"/>
  <c r="AR46" i="26"/>
  <c r="AR48" i="26"/>
  <c r="AR49" i="26"/>
  <c r="AR50" i="26"/>
  <c r="AR47" i="26"/>
  <c r="AR53" i="26"/>
  <c r="AR54" i="26"/>
  <c r="AR52" i="26"/>
  <c r="AR55" i="26"/>
  <c r="AR58" i="26"/>
  <c r="AR59" i="26"/>
  <c r="AR57" i="26"/>
  <c r="AR56" i="26"/>
  <c r="AR45" i="26"/>
  <c r="AT46" i="26"/>
  <c r="AT47" i="26"/>
  <c r="AT52" i="26"/>
  <c r="AT57" i="26"/>
  <c r="AT56" i="26"/>
  <c r="AT45" i="26"/>
  <c r="AV47" i="26"/>
  <c r="AV52" i="26"/>
  <c r="AV57" i="26"/>
  <c r="AV56" i="26"/>
  <c r="AV45" i="26"/>
  <c r="AX46" i="26"/>
  <c r="AX48" i="26"/>
  <c r="AX49" i="26"/>
  <c r="AX50" i="26"/>
  <c r="AX47" i="26"/>
  <c r="AX53" i="26"/>
  <c r="AX54" i="26"/>
  <c r="AX52" i="26"/>
  <c r="AX58" i="26"/>
  <c r="AX59" i="26"/>
  <c r="AX57" i="26"/>
  <c r="AX56" i="26"/>
  <c r="AX45" i="26"/>
  <c r="AZ50" i="26"/>
  <c r="AZ47" i="26"/>
  <c r="AZ54" i="26"/>
  <c r="AZ52" i="26"/>
  <c r="AZ57" i="26"/>
  <c r="AZ56" i="26"/>
  <c r="AZ45" i="26"/>
  <c r="BB47" i="26"/>
  <c r="BB52" i="26"/>
  <c r="BB57" i="26"/>
  <c r="BB56" i="26"/>
  <c r="BB45" i="26"/>
  <c r="BD46" i="26"/>
  <c r="BD48" i="26"/>
  <c r="BD49" i="26"/>
  <c r="BD50" i="26"/>
  <c r="BD47" i="26"/>
  <c r="BD53" i="26"/>
  <c r="BD54" i="26"/>
  <c r="BD52" i="26"/>
  <c r="BD58" i="26"/>
  <c r="BD59" i="26"/>
  <c r="BD63" i="26"/>
  <c r="BD57" i="26"/>
  <c r="BD56" i="26"/>
  <c r="BD45" i="26"/>
  <c r="BF47" i="26"/>
  <c r="BF53" i="26"/>
  <c r="BF52" i="26"/>
  <c r="BF63" i="26"/>
  <c r="BF57" i="26"/>
  <c r="BF56" i="26"/>
  <c r="BF45" i="26"/>
  <c r="BH52" i="26"/>
  <c r="BH57" i="26"/>
  <c r="BH56" i="26"/>
  <c r="BH45" i="26"/>
  <c r="BJ46" i="26"/>
  <c r="BJ48" i="26"/>
  <c r="BJ49" i="26"/>
  <c r="BJ50" i="26"/>
  <c r="BJ47" i="26"/>
  <c r="BJ53" i="26"/>
  <c r="BJ54" i="26"/>
  <c r="BJ52" i="26"/>
  <c r="BJ55" i="26"/>
  <c r="BJ45" i="26"/>
  <c r="BL47" i="26"/>
  <c r="BL52" i="26"/>
  <c r="BL55" i="26"/>
  <c r="BL45" i="26"/>
  <c r="BN52" i="26"/>
  <c r="BN45" i="26"/>
  <c r="AF46" i="26"/>
  <c r="AF48" i="26"/>
  <c r="AF49" i="26"/>
  <c r="AF50" i="26"/>
  <c r="AF47" i="26"/>
  <c r="AF54" i="26"/>
  <c r="AF52" i="26"/>
  <c r="AF57" i="26"/>
  <c r="AF56" i="26"/>
  <c r="AF45" i="26"/>
  <c r="AT86" i="28"/>
  <c r="X86" i="28"/>
  <c r="AL62" i="28"/>
  <c r="AN62" i="28"/>
  <c r="AP62" i="28"/>
  <c r="AR62" i="28"/>
  <c r="AT62" i="28"/>
  <c r="AV62" i="28"/>
  <c r="AX62" i="28"/>
  <c r="AZ62" i="28"/>
  <c r="BB62" i="28"/>
  <c r="BD62" i="28"/>
  <c r="BF63" i="28"/>
  <c r="BF64" i="28"/>
  <c r="BF66" i="28"/>
  <c r="BF67" i="28"/>
  <c r="BF62" i="28"/>
  <c r="AB63" i="28"/>
  <c r="BH63" i="28"/>
  <c r="AB64" i="28"/>
  <c r="BH64" i="28"/>
  <c r="AB66" i="28"/>
  <c r="BH66" i="28"/>
  <c r="AB67" i="28"/>
  <c r="BH67" i="28"/>
  <c r="BH62" i="28"/>
  <c r="BJ62" i="28"/>
  <c r="BL65" i="28"/>
  <c r="BL68" i="28"/>
  <c r="BL62" i="28"/>
  <c r="AB65" i="28"/>
  <c r="BN65" i="28"/>
  <c r="AB68" i="28"/>
  <c r="BN68" i="28"/>
  <c r="BN62" i="28"/>
  <c r="BP62" i="28"/>
  <c r="BL61" i="28"/>
  <c r="AB61" i="28"/>
  <c r="BN61" i="28"/>
  <c r="BF60" i="28"/>
  <c r="AB60" i="28"/>
  <c r="BH60" i="28"/>
  <c r="BF59" i="28"/>
  <c r="AB59" i="28"/>
  <c r="BH59" i="28"/>
  <c r="BL58" i="28"/>
  <c r="AB58" i="28"/>
  <c r="BN58" i="28"/>
  <c r="BF57" i="28"/>
  <c r="AB57" i="28"/>
  <c r="BH57" i="28"/>
  <c r="BF56" i="28"/>
  <c r="AB56" i="28"/>
  <c r="BH56" i="28"/>
  <c r="BF53" i="28"/>
  <c r="AB53" i="28"/>
  <c r="BH53" i="28"/>
  <c r="AT52" i="28"/>
  <c r="AB52" i="28"/>
  <c r="AV52" i="28"/>
  <c r="AZ51" i="28"/>
  <c r="AB51" i="28"/>
  <c r="BB51" i="28"/>
  <c r="AN49" i="28"/>
  <c r="AB49" i="28"/>
  <c r="AP49" i="28"/>
  <c r="AT48" i="28"/>
  <c r="AB48" i="28"/>
  <c r="AV48" i="28"/>
  <c r="AT47" i="28"/>
  <c r="AB47" i="28"/>
  <c r="AV47" i="28"/>
  <c r="AZ46" i="28"/>
  <c r="AB46" i="28"/>
  <c r="BB46" i="28"/>
  <c r="AD45" i="28"/>
  <c r="AD50" i="28"/>
  <c r="AD55" i="28"/>
  <c r="AD54" i="28"/>
  <c r="AD43" i="28"/>
  <c r="AF45" i="28"/>
  <c r="AF50" i="28"/>
  <c r="AF55" i="28"/>
  <c r="AF54" i="28"/>
  <c r="AF43" i="28"/>
  <c r="AH45" i="28"/>
  <c r="AH50" i="28"/>
  <c r="AH55" i="28"/>
  <c r="AH54" i="28"/>
  <c r="AH43" i="28"/>
  <c r="AJ45" i="28"/>
  <c r="AJ50" i="28"/>
  <c r="AJ55" i="28"/>
  <c r="AJ54" i="28"/>
  <c r="AJ43" i="28"/>
  <c r="AL45" i="28"/>
  <c r="AL50" i="28"/>
  <c r="AL55" i="28"/>
  <c r="AL54" i="28"/>
  <c r="AL43" i="28"/>
  <c r="AN45" i="28"/>
  <c r="AN44" i="28"/>
  <c r="AN50" i="28"/>
  <c r="AN55" i="28"/>
  <c r="AN54" i="28"/>
  <c r="AN43" i="28"/>
  <c r="AP45" i="28"/>
  <c r="AB44" i="28"/>
  <c r="AP44" i="28"/>
  <c r="AP50" i="28"/>
  <c r="AP55" i="28"/>
  <c r="AP54" i="28"/>
  <c r="AP43" i="28"/>
  <c r="AR45" i="28"/>
  <c r="AR50" i="28"/>
  <c r="AR55" i="28"/>
  <c r="AR54" i="28"/>
  <c r="AR43" i="28"/>
  <c r="AT45" i="28"/>
  <c r="AT50" i="28"/>
  <c r="AT55" i="28"/>
  <c r="AT54" i="28"/>
  <c r="AT43" i="28"/>
  <c r="AV45" i="28"/>
  <c r="AV50" i="28"/>
  <c r="AV55" i="28"/>
  <c r="AV54" i="28"/>
  <c r="AV43" i="28"/>
  <c r="AX45" i="28"/>
  <c r="AX50" i="28"/>
  <c r="AX55" i="28"/>
  <c r="AX54" i="28"/>
  <c r="AX43" i="28"/>
  <c r="AZ45" i="28"/>
  <c r="AZ50" i="28"/>
  <c r="AZ55" i="28"/>
  <c r="AZ54" i="28"/>
  <c r="AZ43" i="28"/>
  <c r="BB45" i="28"/>
  <c r="BB50" i="28"/>
  <c r="BB55" i="28"/>
  <c r="BB54" i="28"/>
  <c r="BB43" i="28"/>
  <c r="BD45" i="28"/>
  <c r="BD50" i="28"/>
  <c r="BD55" i="28"/>
  <c r="BD54" i="28"/>
  <c r="BD43" i="28"/>
  <c r="BF55" i="28"/>
  <c r="BF54" i="28"/>
  <c r="BF45" i="28"/>
  <c r="BF50" i="28"/>
  <c r="BF43" i="28"/>
  <c r="BH55" i="28"/>
  <c r="BH54" i="28"/>
  <c r="BH45" i="28"/>
  <c r="BH50" i="28"/>
  <c r="BH43" i="28"/>
  <c r="BJ55" i="28"/>
  <c r="BJ54" i="28"/>
  <c r="BJ45" i="28"/>
  <c r="BJ50" i="28"/>
  <c r="BJ43" i="28"/>
  <c r="BL55" i="28"/>
  <c r="BL54" i="28"/>
  <c r="BL45" i="28"/>
  <c r="BL50" i="28"/>
  <c r="BL43" i="28"/>
  <c r="BN55" i="28"/>
  <c r="BN54" i="28"/>
  <c r="BN45" i="28"/>
  <c r="BN50" i="28"/>
  <c r="BN43" i="28"/>
  <c r="BP55" i="28"/>
  <c r="BP54" i="28"/>
  <c r="BP45" i="28"/>
  <c r="BP50" i="28"/>
  <c r="BP43" i="28"/>
  <c r="AB45" i="28"/>
  <c r="AB50" i="28"/>
  <c r="AB55" i="28"/>
  <c r="AB54" i="28"/>
  <c r="AB43" i="28"/>
  <c r="AN42" i="28"/>
  <c r="AB42" i="28"/>
  <c r="AP42" i="28"/>
  <c r="AN38" i="28"/>
  <c r="AB38" i="28"/>
  <c r="AP38" i="28"/>
  <c r="AT37" i="28"/>
  <c r="AB37" i="28"/>
  <c r="AV37" i="28"/>
  <c r="AN36" i="28"/>
  <c r="AB36" i="28"/>
  <c r="AP36" i="28"/>
  <c r="AZ34" i="28"/>
  <c r="AB34" i="28"/>
  <c r="BB34" i="28"/>
  <c r="AT33" i="28"/>
  <c r="AB33" i="28"/>
  <c r="AV33" i="28"/>
  <c r="AN32" i="28"/>
  <c r="AB32" i="28"/>
  <c r="AP32" i="28"/>
  <c r="AN81" i="28"/>
  <c r="BF81" i="28"/>
  <c r="BL81" i="28"/>
  <c r="X81" i="28"/>
  <c r="BD83" i="26"/>
  <c r="AF83" i="26"/>
  <c r="AR82" i="26"/>
  <c r="AX82" i="26"/>
  <c r="BD82" i="26"/>
  <c r="AF82" i="26"/>
  <c r="BL80" i="28"/>
  <c r="BF80" i="28"/>
  <c r="AZ80" i="28"/>
  <c r="AT80" i="28"/>
  <c r="AN80" i="28"/>
  <c r="AD62" i="28"/>
  <c r="AF62" i="28"/>
  <c r="AH62" i="28"/>
  <c r="AJ62" i="28"/>
  <c r="AB62" i="28"/>
  <c r="AZ41" i="28"/>
  <c r="AD31" i="28"/>
  <c r="AD35" i="28"/>
  <c r="AD39" i="28"/>
  <c r="AD30" i="28"/>
  <c r="AF31" i="28"/>
  <c r="AF35" i="28"/>
  <c r="AF39" i="28"/>
  <c r="AF30" i="28"/>
  <c r="AH31" i="28"/>
  <c r="AH35" i="28"/>
  <c r="AH39" i="28"/>
  <c r="AH30" i="28"/>
  <c r="AJ31" i="28"/>
  <c r="AJ35" i="28"/>
  <c r="AJ39" i="28"/>
  <c r="AJ30" i="28"/>
  <c r="AL31" i="28"/>
  <c r="AL35" i="28"/>
  <c r="AL39" i="28"/>
  <c r="AL30" i="28"/>
  <c r="AN31" i="28"/>
  <c r="AN35" i="28"/>
  <c r="AN39" i="28"/>
  <c r="AN30" i="28"/>
  <c r="AP31" i="28"/>
  <c r="AP35" i="28"/>
  <c r="AP39" i="28"/>
  <c r="AP30" i="28"/>
  <c r="AR31" i="28"/>
  <c r="AR35" i="28"/>
  <c r="AR39" i="28"/>
  <c r="AR30" i="28"/>
  <c r="AT31" i="28"/>
  <c r="AT35" i="28"/>
  <c r="AT39" i="28"/>
  <c r="AT30" i="28"/>
  <c r="AV31" i="28"/>
  <c r="AV35" i="28"/>
  <c r="AV39" i="28"/>
  <c r="AV30" i="28"/>
  <c r="AX31" i="28"/>
  <c r="AX35" i="28"/>
  <c r="AX39" i="28"/>
  <c r="AX30" i="28"/>
  <c r="AZ39" i="28"/>
  <c r="AZ31" i="28"/>
  <c r="AZ35" i="28"/>
  <c r="AZ30" i="28"/>
  <c r="BB31" i="28"/>
  <c r="BB39" i="28"/>
  <c r="BB35" i="28"/>
  <c r="BB30" i="28"/>
  <c r="BD39" i="28"/>
  <c r="BD31" i="28"/>
  <c r="BD35" i="28"/>
  <c r="BD30" i="28"/>
  <c r="BF31" i="28"/>
  <c r="BF35" i="28"/>
  <c r="BF39" i="28"/>
  <c r="BF30" i="28"/>
  <c r="BH31" i="28"/>
  <c r="BH35" i="28"/>
  <c r="BH39" i="28"/>
  <c r="BH30" i="28"/>
  <c r="BJ31" i="28"/>
  <c r="BJ35" i="28"/>
  <c r="BJ39" i="28"/>
  <c r="BJ30" i="28"/>
  <c r="BL31" i="28"/>
  <c r="BL35" i="28"/>
  <c r="BL39" i="28"/>
  <c r="BL30" i="28"/>
  <c r="BN31" i="28"/>
  <c r="BN35" i="28"/>
  <c r="BN39" i="28"/>
  <c r="BN30" i="28"/>
  <c r="BP31" i="28"/>
  <c r="BP35" i="28"/>
  <c r="BP39" i="28"/>
  <c r="BP30" i="28"/>
  <c r="AB31" i="28"/>
  <c r="AB35" i="28"/>
  <c r="AB40" i="28"/>
  <c r="AB41" i="28"/>
  <c r="AB39" i="28"/>
  <c r="AB30" i="28"/>
  <c r="AH33" i="26"/>
  <c r="AH37" i="26"/>
  <c r="AH41" i="26"/>
  <c r="AH32" i="26"/>
  <c r="AJ33" i="26"/>
  <c r="AJ37" i="26"/>
  <c r="AJ41" i="26"/>
  <c r="AJ32" i="26"/>
  <c r="AL33" i="26"/>
  <c r="AL37" i="26"/>
  <c r="AL41" i="26"/>
  <c r="AL32" i="26"/>
  <c r="AN33" i="26"/>
  <c r="AN37" i="26"/>
  <c r="AN41" i="26"/>
  <c r="AN32" i="26"/>
  <c r="AP33" i="26"/>
  <c r="AP37" i="26"/>
  <c r="AP41" i="26"/>
  <c r="AP32" i="26"/>
  <c r="AR33" i="26"/>
  <c r="AR39" i="26"/>
  <c r="AR37" i="26"/>
  <c r="AR41" i="26"/>
  <c r="AR32" i="26"/>
  <c r="AT33" i="26"/>
  <c r="AT37" i="26"/>
  <c r="AT44" i="26"/>
  <c r="AT41" i="26"/>
  <c r="AT32" i="26"/>
  <c r="AV33" i="26"/>
  <c r="AV37" i="26"/>
  <c r="AV41" i="26"/>
  <c r="AV32" i="26"/>
  <c r="AX33" i="26"/>
  <c r="AX38" i="26"/>
  <c r="AX37" i="26"/>
  <c r="AX44" i="26"/>
  <c r="AX41" i="26"/>
  <c r="AX32" i="26"/>
  <c r="AZ33" i="26"/>
  <c r="AZ37" i="26"/>
  <c r="AZ41" i="26"/>
  <c r="AZ32" i="26"/>
  <c r="BB33" i="26"/>
  <c r="BB37" i="26"/>
  <c r="BB41" i="26"/>
  <c r="BB32" i="26"/>
  <c r="BD33" i="26"/>
  <c r="BD38" i="26"/>
  <c r="BD39" i="26"/>
  <c r="BD37" i="26"/>
  <c r="BD44" i="26"/>
  <c r="BD41" i="26"/>
  <c r="BD32" i="26"/>
  <c r="BF33" i="26"/>
  <c r="BF37" i="26"/>
  <c r="BF41" i="26"/>
  <c r="BF32" i="26"/>
  <c r="BH33" i="26"/>
  <c r="BH37" i="26"/>
  <c r="BH41" i="26"/>
  <c r="BH32" i="26"/>
  <c r="AF33" i="26"/>
  <c r="AF37" i="26"/>
  <c r="AF41" i="26"/>
  <c r="AF32" i="26"/>
  <c r="BJ38" i="26"/>
  <c r="BJ39" i="26"/>
  <c r="BJ37" i="26"/>
  <c r="BL37" i="26"/>
  <c r="BN37" i="26"/>
  <c r="Z76" i="28"/>
  <c r="AB76" i="28"/>
  <c r="AD76" i="28"/>
  <c r="AF76" i="28"/>
  <c r="AH76" i="28"/>
  <c r="AJ76" i="28"/>
  <c r="AL76" i="28"/>
  <c r="AN76" i="28"/>
  <c r="AP76" i="28"/>
  <c r="AR76" i="28"/>
  <c r="AT76" i="28"/>
  <c r="AV76" i="28"/>
  <c r="AX76" i="28"/>
  <c r="AZ76" i="28"/>
  <c r="BB76" i="28"/>
  <c r="BD76" i="28"/>
  <c r="BF76" i="28"/>
  <c r="BH76" i="28"/>
  <c r="BJ76" i="28"/>
  <c r="BL76" i="28"/>
  <c r="BN76" i="28"/>
  <c r="BP76" i="28"/>
  <c r="X76" i="28"/>
  <c r="X80" i="28"/>
  <c r="X79" i="28"/>
  <c r="BL77" i="28"/>
  <c r="BF77" i="28"/>
  <c r="AZ77" i="28"/>
  <c r="AT77" i="28"/>
  <c r="AN77" i="28"/>
  <c r="AH77" i="28"/>
  <c r="X77" i="28"/>
  <c r="AW71" i="28"/>
  <c r="AQ71" i="28"/>
  <c r="AO71" i="28"/>
  <c r="AI71" i="28"/>
  <c r="AG71" i="28"/>
  <c r="AE71" i="28"/>
  <c r="AC71" i="28"/>
  <c r="BQ13" i="28"/>
  <c r="BQ14" i="28"/>
  <c r="BQ15" i="28"/>
  <c r="BQ16" i="28"/>
  <c r="BO16" i="28"/>
  <c r="BM16" i="28"/>
  <c r="BK16" i="28"/>
  <c r="BI16" i="28"/>
  <c r="BG16" i="28"/>
  <c r="BE16" i="28"/>
  <c r="BL33" i="26"/>
  <c r="BL32" i="26"/>
  <c r="BL78" i="26"/>
  <c r="BJ79" i="26"/>
  <c r="BJ33" i="26"/>
  <c r="BJ41" i="26"/>
  <c r="BJ44" i="26"/>
  <c r="BJ32" i="26"/>
  <c r="BJ78" i="26"/>
  <c r="BN33" i="26"/>
  <c r="BN32" i="26"/>
  <c r="BN78" i="26"/>
  <c r="BP18" i="26"/>
  <c r="AO87" i="26"/>
  <c r="AF81" i="26"/>
  <c r="AH70" i="26"/>
  <c r="BF70" i="26"/>
  <c r="BD70" i="26"/>
  <c r="AH66" i="26"/>
  <c r="AH67" i="26"/>
  <c r="AH68" i="26"/>
  <c r="AH69" i="26"/>
  <c r="AH65" i="26"/>
  <c r="AJ64" i="26"/>
  <c r="AL64" i="26"/>
  <c r="AN64" i="26"/>
  <c r="AP64" i="26"/>
  <c r="AT64" i="26"/>
  <c r="AV64" i="26"/>
  <c r="AZ64" i="26"/>
  <c r="BB64" i="26"/>
  <c r="BF64" i="26"/>
  <c r="BH64" i="26"/>
  <c r="AF64" i="26"/>
  <c r="AG75" i="26"/>
  <c r="AG74" i="26"/>
  <c r="BD67" i="26"/>
  <c r="BD66" i="26"/>
  <c r="BD65" i="26"/>
  <c r="BD64" i="26"/>
  <c r="BH78" i="26"/>
  <c r="BF78" i="26"/>
  <c r="BD79" i="26"/>
  <c r="BD78" i="26"/>
  <c r="BJ58" i="26"/>
  <c r="AY73" i="26"/>
  <c r="V87" i="26"/>
  <c r="BC73" i="26"/>
  <c r="AW73" i="26"/>
  <c r="AQ73" i="26"/>
  <c r="AO73" i="26"/>
  <c r="AM73" i="26"/>
  <c r="AK73" i="26"/>
  <c r="AS76" i="26"/>
  <c r="AG76" i="26"/>
  <c r="AG73" i="26"/>
  <c r="AI75" i="26"/>
  <c r="AI76" i="26"/>
  <c r="AU76" i="26"/>
  <c r="AU73" i="26"/>
  <c r="AI74" i="26"/>
  <c r="AS73" i="26"/>
  <c r="BA73" i="26"/>
  <c r="BN64" i="26"/>
  <c r="BJ68" i="26"/>
  <c r="AX68" i="26"/>
  <c r="AR68" i="26"/>
  <c r="BJ67" i="26"/>
  <c r="AX67" i="26"/>
  <c r="AR67" i="26"/>
  <c r="BJ66" i="26"/>
  <c r="AX66" i="26"/>
  <c r="AR66" i="26"/>
  <c r="AH64" i="26"/>
  <c r="AX65" i="26"/>
  <c r="AX64" i="26"/>
  <c r="AR65" i="26"/>
  <c r="AR64" i="26"/>
  <c r="BN57" i="26"/>
  <c r="BJ59" i="26"/>
  <c r="BJ57" i="26"/>
  <c r="AJ78" i="26"/>
  <c r="AL78" i="26"/>
  <c r="AN78" i="26"/>
  <c r="AP78" i="26"/>
  <c r="AV78" i="26"/>
  <c r="BB78" i="26"/>
  <c r="AX78" i="26"/>
  <c r="AR78" i="26"/>
  <c r="AZ78" i="26"/>
  <c r="AX79" i="26"/>
  <c r="AT78" i="26"/>
  <c r="BL57" i="26"/>
  <c r="AH78" i="26"/>
  <c r="AR79" i="26"/>
  <c r="AH79" i="26"/>
  <c r="BP78" i="26"/>
  <c r="BJ64" i="26"/>
  <c r="AI73" i="26"/>
  <c r="AF78" i="26"/>
  <c r="AF79" i="26"/>
</calcChain>
</file>

<file path=xl/sharedStrings.xml><?xml version="1.0" encoding="utf-8"?>
<sst xmlns="http://schemas.openxmlformats.org/spreadsheetml/2006/main" count="919" uniqueCount="324">
  <si>
    <t>Государственный компонент</t>
  </si>
  <si>
    <t>Дополнительные виды обучения</t>
  </si>
  <si>
    <t>Название модуля, учебной дисциплины, курсового проекта (курсовой работы)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</si>
  <si>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</si>
  <si>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</si>
  <si>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</si>
  <si>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</si>
  <si>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</si>
  <si>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</si>
  <si>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</si>
  <si>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</si>
  <si>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</si>
  <si>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II курс</t>
  </si>
  <si>
    <t>Лекции</t>
  </si>
  <si>
    <t>Лабораторные</t>
  </si>
  <si>
    <t>Практические</t>
  </si>
  <si>
    <t>Семинарские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</si>
  <si>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</si>
  <si>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</si>
  <si>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</si>
  <si>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</si>
  <si>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</si>
  <si>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</si>
  <si>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</si>
  <si>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</si>
  <si>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экзаменов</t>
  </si>
  <si>
    <t>Количество зачетов</t>
  </si>
  <si>
    <t>КУРСЫ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</si>
  <si>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</si>
  <si>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</si>
  <si>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</si>
  <si>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</si>
  <si>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</si>
  <si>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</si>
  <si>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</si>
  <si>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II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</si>
  <si>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</si>
  <si>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</si>
  <si>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</si>
  <si>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</si>
  <si>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</si>
  <si>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</si>
  <si>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</si>
  <si>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</si>
  <si>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</si>
  <si>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</si>
  <si>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</si>
  <si>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</si>
  <si>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</si>
  <si>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</si>
  <si>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</si>
  <si>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</si>
  <si>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</si>
  <si>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</si>
  <si>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2.1</t>
  </si>
  <si>
    <t>Количество часов учебных занятий</t>
  </si>
  <si>
    <t>МИНИСТЕРСТВО ОБРАЗОВАНИЯ РЕСПУБЛИКИ БЕЛАРУСЬ</t>
  </si>
  <si>
    <t>СК-1</t>
  </si>
  <si>
    <t>СК-2</t>
  </si>
  <si>
    <t>СК-3</t>
  </si>
  <si>
    <t>20___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</si>
  <si>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</si>
  <si>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</si>
  <si>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</si>
  <si>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</si>
  <si>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</si>
  <si>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</si>
  <si>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</si>
  <si>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</si>
  <si>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</si>
  <si>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</si>
  <si>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</si>
  <si>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</si>
  <si>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</si>
  <si>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</si>
  <si>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</si>
  <si>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1.2</t>
  </si>
  <si>
    <t>Степень: Магистр</t>
  </si>
  <si>
    <t>магистерская диссертация</t>
  </si>
  <si>
    <t>1.2.1</t>
  </si>
  <si>
    <t>1.2.2</t>
  </si>
  <si>
    <t>IV. Производственная практика</t>
  </si>
  <si>
    <t>V. Магистерская диссертация</t>
  </si>
  <si>
    <t>УПК-1</t>
  </si>
  <si>
    <t>УПК-2</t>
  </si>
  <si>
    <t>УПК-3</t>
  </si>
  <si>
    <t>Защита магистерской диссертации</t>
  </si>
  <si>
    <t>Решать научно-исследовательские и инновационные задачи на основе применения информационно-коммуникационных технологий</t>
  </si>
  <si>
    <t>*</t>
  </si>
  <si>
    <t>Применять  методы  научного  познания  в исследовательской  деятельности,  генерировать  и  реализовывать инновационные  идеи</t>
  </si>
  <si>
    <t>2.2</t>
  </si>
  <si>
    <t>2.2.1</t>
  </si>
  <si>
    <t>2.2.2</t>
  </si>
  <si>
    <t>2.2.3</t>
  </si>
  <si>
    <t>Иностранный язык для делового и профессионального общения</t>
  </si>
  <si>
    <t>2.3.1</t>
  </si>
  <si>
    <t>2.3.2</t>
  </si>
  <si>
    <t>2.4</t>
  </si>
  <si>
    <t xml:space="preserve">Срок обучения: </t>
  </si>
  <si>
    <t>Ауд. часов</t>
  </si>
  <si>
    <t>Зач. единиц</t>
  </si>
  <si>
    <t>№ п/п</t>
  </si>
  <si>
    <t>1.1</t>
  </si>
  <si>
    <t>1.3</t>
  </si>
  <si>
    <t>2.3</t>
  </si>
  <si>
    <t>2.5</t>
  </si>
  <si>
    <t>2.5.1</t>
  </si>
  <si>
    <t>2.5.2</t>
  </si>
  <si>
    <t>2.6</t>
  </si>
  <si>
    <t>2.6.1</t>
  </si>
  <si>
    <t xml:space="preserve">VI. Итоговая аттестация </t>
  </si>
  <si>
    <t>Научно-исследовательская</t>
  </si>
  <si>
    <t>УПК-4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</si>
  <si>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</si>
  <si>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УК-4</t>
  </si>
  <si>
    <t>УК-5</t>
  </si>
  <si>
    <t>УК-6</t>
  </si>
  <si>
    <t>СК-4</t>
  </si>
  <si>
    <t>СК-5</t>
  </si>
  <si>
    <t>СК-6</t>
  </si>
  <si>
    <t>СК-7</t>
  </si>
  <si>
    <t>СК-8</t>
  </si>
  <si>
    <t>СК-9</t>
  </si>
  <si>
    <t>Быть способным к прогнозированию условий реализации профессиональной деятельности и решению профессиональных задач в условиях неопределенности</t>
  </si>
  <si>
    <t xml:space="preserve">Осуществлять коммуникации на иностранном языке в  академической,  научной  и  профессиональной  среде  для  реализации научно-исследовательской  и  инновационной  деятельности </t>
  </si>
  <si>
    <t>Философия и методология науки *</t>
  </si>
  <si>
    <t>Иностранный язык *</t>
  </si>
  <si>
    <t>Основы информационных технологий  *</t>
  </si>
  <si>
    <t>УПК-5</t>
  </si>
  <si>
    <t>VII. Матрица компетенций</t>
  </si>
  <si>
    <t>Развивать инновационную восприимчивость и способность к инновационной деятельности</t>
  </si>
  <si>
    <t>Специальность:</t>
  </si>
  <si>
    <t>Компонент учреждения образования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</si>
  <si>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</si>
  <si>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>д</t>
  </si>
  <si>
    <t>Дифференцированный зачет.</t>
  </si>
  <si>
    <t>1 семестр,</t>
  </si>
  <si>
    <t>2 семестр,</t>
  </si>
  <si>
    <t>3 семестр,</t>
  </si>
  <si>
    <t>Магистерская диссертация</t>
  </si>
  <si>
    <t>Учреждение образования "Белорусский государственный технологический университет"</t>
  </si>
  <si>
    <t>1.1.3</t>
  </si>
  <si>
    <t>4 семестр,</t>
  </si>
  <si>
    <t>УЧЕБНЫЙ ПЛАН</t>
  </si>
  <si>
    <t>Проректор по учебной работе</t>
  </si>
  <si>
    <t>А.А. Сакович</t>
  </si>
  <si>
    <t>УК-7</t>
  </si>
  <si>
    <t>Применять  психолого-педагогические  методы  и  информационно-коммуникационные технологии в образовании и управлении</t>
  </si>
  <si>
    <t>+</t>
  </si>
  <si>
    <t>1 ЛЭС,</t>
  </si>
  <si>
    <t>недели</t>
  </si>
  <si>
    <t>2 ЛЭС,</t>
  </si>
  <si>
    <t>3 ЛЭС,</t>
  </si>
  <si>
    <t>4 ЛЭС,</t>
  </si>
  <si>
    <t>Распределение по курсам и УС, ЛЭС</t>
  </si>
  <si>
    <t>лабораторно-экзаменационная сессия (ЛЭС)</t>
  </si>
  <si>
    <t>установочная сессия (УС)</t>
  </si>
  <si>
    <t>самостоятельная работа по изучению дисциплин учебного плана</t>
  </si>
  <si>
    <t>Самостоятельная работа по изучению дисциплин учебного плана</t>
  </si>
  <si>
    <t>Установочная сессия</t>
  </si>
  <si>
    <t>Рекомендован к утверждению научно-методическим советом БГТУ</t>
  </si>
  <si>
    <t>Декан факультета заочного образования</t>
  </si>
  <si>
    <t xml:space="preserve">Форма получения образования: </t>
  </si>
  <si>
    <t>очная (дневная)</t>
  </si>
  <si>
    <t xml:space="preserve"> 2 года</t>
  </si>
  <si>
    <t>III</t>
  </si>
  <si>
    <t>5 ЛЭС,</t>
  </si>
  <si>
    <t>III курс</t>
  </si>
  <si>
    <t>7-06-0311-02   Мировая экономика</t>
  </si>
  <si>
    <t>Теоретичексое обучение</t>
  </si>
  <si>
    <t>Модуль "Теоретическая экономика"</t>
  </si>
  <si>
    <t xml:space="preserve">Микроэкономический анализ и политика </t>
  </si>
  <si>
    <t xml:space="preserve">Макроэкономический анализ и политика </t>
  </si>
  <si>
    <t>Институциональный анализ</t>
  </si>
  <si>
    <t>Модуль "Мировая экономика и международный бизнес"</t>
  </si>
  <si>
    <t>Международный бизнес и деловые культуры</t>
  </si>
  <si>
    <t>Мировая экономика и внешнеэкономическая политика</t>
  </si>
  <si>
    <t>1.4</t>
  </si>
  <si>
    <t>Инновационное развитие организации (предприятия)</t>
  </si>
  <si>
    <t>Модуль "Научно-исследовательская работа"</t>
  </si>
  <si>
    <t>1.4.1</t>
  </si>
  <si>
    <t>1.4.2</t>
  </si>
  <si>
    <t>1.4.3</t>
  </si>
  <si>
    <t>Научно-исследовательский семинар</t>
  </si>
  <si>
    <t>Курсовая работа</t>
  </si>
  <si>
    <t>Методология научных исследований</t>
  </si>
  <si>
    <t>Модуль "Предпринимательство в мировой экономике"</t>
  </si>
  <si>
    <t>Малый бизнес в международной торговле</t>
  </si>
  <si>
    <t>Международная конкуренция</t>
  </si>
  <si>
    <t>Мировые товарные рынки и цены</t>
  </si>
  <si>
    <t>2.2.4</t>
  </si>
  <si>
    <t>Инновационное предпринимательство в экономике</t>
  </si>
  <si>
    <t>Модуль "Исследовательские методы анализа в экономике"</t>
  </si>
  <si>
    <t>Количественные методы анализа в бизнесе</t>
  </si>
  <si>
    <t>Технологии интеллектуального анализа данных</t>
  </si>
  <si>
    <t xml:space="preserve">Мировая торговля и торговая политика </t>
  </si>
  <si>
    <t>Коммерческая дипломатия</t>
  </si>
  <si>
    <t>Многоуровневое экономическое интеграционное проектирование</t>
  </si>
  <si>
    <t>Международные инвестиции и международные инвестиционные соглашения</t>
  </si>
  <si>
    <t>Международная бизнес-аналитика</t>
  </si>
  <si>
    <t>Управление финансами в международной деятельности</t>
  </si>
  <si>
    <t>Модуль "Международный бизнес"</t>
  </si>
  <si>
    <t>Международная коммерческая деятельность в цифровой среде</t>
  </si>
  <si>
    <t>Экономическая безопасность</t>
  </si>
  <si>
    <t>Международная торговля и охрана прав интеллектуальной собственности</t>
  </si>
  <si>
    <t>Регулирование международной торговли</t>
  </si>
  <si>
    <t>Управление рисками в международном бизнесе</t>
  </si>
  <si>
    <t>2.7</t>
  </si>
  <si>
    <t>Факультативные дисциплины</t>
  </si>
  <si>
    <t>2.7.1</t>
  </si>
  <si>
    <t>Педагогика и психология высшего образования</t>
  </si>
  <si>
    <t>Международные деловые переговоры</t>
  </si>
  <si>
    <t>Валютная политика</t>
  </si>
  <si>
    <t>Анализировать поведение хозяйствующих субъектов  в условиях различных типов рыночных структур, исследовать и разрабатывать рыночную стратегию организации, оценивать последствия государственной микроэкономической политики</t>
  </si>
  <si>
    <t>Применять методы институционального анализа к исследованию социально-экономических явлений и процессов для совершенствования экономической политики</t>
  </si>
  <si>
    <t>Анализировать особенности макроэкономической политики при различных исходных условиях функционирования экономики, разрабатывать мероприятия макроэкономической политики</t>
  </si>
  <si>
    <t>Принимать оптимальные управленческие решения в условиях изменения бизнес-среды с учетом межкультурных коммуникаций</t>
  </si>
  <si>
    <t>Выявлять основные закономерности и тенденции развития мировой экономики, применять методы прогнозирования, использовать компьютерное программное обеспечение для построения моделей прогнозирования развития мировой экономики</t>
  </si>
  <si>
    <t>УПК-6</t>
  </si>
  <si>
    <t>Разрабатывать и реализовывать инновационные и венчурные проекты, формировать и развивать конкурентные преимущества организации на основе инновационных решений, осваивать новые сегменты рынка инновационных продуктов и услуг</t>
  </si>
  <si>
    <t>Применять инструменты анализа бизнес-среды малой компании для принятия оптимальных управленческих решений и формирования стратегии развития международной торговли</t>
  </si>
  <si>
    <t>Разрабатывать и реализовывать конкурентные преимущества организации в условиях формирования международной конкуренции</t>
  </si>
  <si>
    <t>Использовать методики анализа и прогнозирования конъюнктуры мировых товарных рынков для выявления их структуры и тенденций развития, механизмов ценообразования и регулирования</t>
  </si>
  <si>
    <t>Исследовать тенденции мирового инновационного развития, осуществлять управление субъектами инновационногопредпринимательства, применять способы коммерциализации инноваций и трансфера технологий</t>
  </si>
  <si>
    <t>Формировать, обрабатывать и анализировать базы данных для решения практических бизнес-задач в условиях неопределенности</t>
  </si>
  <si>
    <t>Моделировать возможные направления развития мировой торговли, применять методы и инструменты внешнеторговой политики, анализировать результаты реализации и разрабатывать рекомендации по ее совершенствованию</t>
  </si>
  <si>
    <t>Использовать инструменты коммерческой дипломатии для продвижения национальных торговых и инвестиционных интересов в мировой экономике</t>
  </si>
  <si>
    <t>Выявлять тенденции и проблемы развития международной экономической интеграции, проектировать многоуровневые интеграционноые системы, оценивать результаты реализации интеграционных проектов и интеграционной политики, заключать и применять интеграционные соглашения</t>
  </si>
  <si>
    <t>Анализировать тенденции и проблемы развития международных прямых инвестиций и международного производства, их детерминанты и факторы, использовать инструменты и методы внешнеинвестиционной политики, заключать и применять международные инвестиционные соглашения</t>
  </si>
  <si>
    <t>СК-10</t>
  </si>
  <si>
    <t>Вести деловые переговоры, разрабатывать контракты с участниками международных экономических отношений</t>
  </si>
  <si>
    <t>СК-11</t>
  </si>
  <si>
    <t>СК-12</t>
  </si>
  <si>
    <t>СК-14</t>
  </si>
  <si>
    <t>СК-13</t>
  </si>
  <si>
    <t>СК-15</t>
  </si>
  <si>
    <t>СК-16</t>
  </si>
  <si>
    <t>СК-17</t>
  </si>
  <si>
    <t>СК-18</t>
  </si>
  <si>
    <t>Использовать элементы экономического анализа, бизнес-аналитики при организации внешнеэкономической деятельности предприятий и организаций, анализе мировых рынков</t>
  </si>
  <si>
    <t>Использовать результаты анализа международных финансовых рынков, методы и инструменты регулирования финансовых отношений при принятии управленческих решений, разработке финансовой стратегии предприятия и государства</t>
  </si>
  <si>
    <t>Выявлять тенденции, особенности и проблемы международной коммерческой деятельности для принятия стратегических решений в уловиях цифровизации</t>
  </si>
  <si>
    <t>Формировать, обрабатывать и использовать набор данных для решения практических бизнес-задач в условиях неопределенности, теневых отношений во внешней торговле</t>
  </si>
  <si>
    <t>Выявлять и анализировать особенности международной торговли объектами интеллектуальной собственности с учетом специфики формирования мирового рынка наукоемкой продукции</t>
  </si>
  <si>
    <t>Оценивать эффективность выбранного валютного курса с учетом проводимой государством валютной политики</t>
  </si>
  <si>
    <t>Выявлять правила и механизмы регулирования международной торговли Всемирной торговой организацией и применять их в практической деятельности</t>
  </si>
  <si>
    <t>Выявлять, оценивать и анализировать риски в международном бизнесе, определять инструменты и разрабатывать механизмы управления ими с учетом изменений в мировой экономике</t>
  </si>
  <si>
    <t>1.3, 1.4</t>
  </si>
  <si>
    <t>1.1.1, 1.1.2</t>
  </si>
  <si>
    <t>УК-6, УПК-1</t>
  </si>
  <si>
    <t>УК-6, УПК-2</t>
  </si>
  <si>
    <t>УК-1,4,5</t>
  </si>
  <si>
    <t>УК-4,5,УПК-6</t>
  </si>
  <si>
    <r>
      <t>1</t>
    </r>
    <r>
      <rPr>
        <vertAlign val="superscript"/>
        <sz val="28"/>
        <rFont val="Times New Roman"/>
        <family val="1"/>
        <charset val="204"/>
      </rPr>
      <t>д</t>
    </r>
  </si>
  <si>
    <t>2.5.1.1</t>
  </si>
  <si>
    <t>2.5.1.2</t>
  </si>
  <si>
    <t>2.5.1.3</t>
  </si>
  <si>
    <t>2.5.1.4</t>
  </si>
  <si>
    <t>2.5.1.5</t>
  </si>
  <si>
    <t>2.5.1.6</t>
  </si>
  <si>
    <t>2.5.2.1</t>
  </si>
  <si>
    <t>2.5.2.2</t>
  </si>
  <si>
    <t>2.5.2.3</t>
  </si>
  <si>
    <t>2.5.2.4</t>
  </si>
  <si>
    <t>2.5.2.5</t>
  </si>
  <si>
    <t>2.5.2.6</t>
  </si>
  <si>
    <t>Модули по выбору магистранта</t>
  </si>
  <si>
    <t>2,5  года</t>
  </si>
  <si>
    <t>Форма получения образования: заочная</t>
  </si>
  <si>
    <t>Лабораторно-экзаменационная сессия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</si>
  <si>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</si>
  <si>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</si>
  <si>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t>УС 1 нед</t>
  </si>
  <si>
    <t>2</t>
  </si>
  <si>
    <t>Факультивные дисциплины</t>
  </si>
  <si>
    <t>/ 3</t>
  </si>
  <si>
    <t>/ 338</t>
  </si>
  <si>
    <t>/ 218</t>
  </si>
  <si>
    <t>/ 134</t>
  </si>
  <si>
    <t>/ 124</t>
  </si>
  <si>
    <t>/ 72</t>
  </si>
  <si>
    <t>/ 142</t>
  </si>
  <si>
    <t>/ 96</t>
  </si>
  <si>
    <r>
      <t>3</t>
    </r>
    <r>
      <rPr>
        <vertAlign val="superscript"/>
        <sz val="28"/>
        <rFont val="Times New Roman"/>
        <family val="1"/>
        <charset val="204"/>
      </rPr>
      <t>д</t>
    </r>
  </si>
  <si>
    <t>/ 50</t>
  </si>
  <si>
    <t>/108</t>
  </si>
  <si>
    <t>/ 56</t>
  </si>
  <si>
    <t>/ 30</t>
  </si>
  <si>
    <t>/ 26</t>
  </si>
  <si>
    <t>/3</t>
  </si>
  <si>
    <t>/ 108</t>
  </si>
  <si>
    <t>/ 2</t>
  </si>
  <si>
    <t>Декан инженерно-экономического факультета</t>
  </si>
  <si>
    <t>А.Б.Ольферович</t>
  </si>
  <si>
    <t xml:space="preserve">Учебный план углубленного высшего образования по специальности 7-06-0311-02 "Мировая экономика" разработан на основании примерного учебного плана, утвержденного 20.11.2022 Первым заместителем Министра образования Республики Беларусь, регистрационный № 7-06-03-003/пр. </t>
  </si>
  <si>
    <t>Заведующий кафедрой                                  экономической теории и маркетинга</t>
  </si>
  <si>
    <t>К.К.Шебеко</t>
  </si>
  <si>
    <t>2.7.2</t>
  </si>
  <si>
    <t>2.7.3</t>
  </si>
  <si>
    <t>/ 4</t>
  </si>
  <si>
    <t>/ 10</t>
  </si>
  <si>
    <t>Модуль  "Международная экономика и коммерческая дипломатия"</t>
  </si>
  <si>
    <t>С.А.Прохорчик</t>
  </si>
  <si>
    <t>/14</t>
  </si>
  <si>
    <t>/10</t>
  </si>
  <si>
    <t>/ 14</t>
  </si>
  <si>
    <t xml:space="preserve"> 2.7.1</t>
  </si>
  <si>
    <t>2.1, 2.7.2</t>
  </si>
  <si>
    <t>Учебная дисциплина закреплена за кафедрой</t>
  </si>
  <si>
    <t>УТВЕРЖДЕНО</t>
  </si>
  <si>
    <t>Ректором БГТУ</t>
  </si>
  <si>
    <t>И.В. Войтовым</t>
  </si>
  <si>
    <t>03.05.2023</t>
  </si>
  <si>
    <t>Регистрационный №06-03-005/уч.</t>
  </si>
  <si>
    <t xml:space="preserve"> И.В.Войтовым</t>
  </si>
  <si>
    <t>Регистрационный № 06-03-006/уч.</t>
  </si>
  <si>
    <t>ФиП</t>
  </si>
  <si>
    <t>МКиТП</t>
  </si>
  <si>
    <t>ИСиТ</t>
  </si>
  <si>
    <t>ЭиУП</t>
  </si>
  <si>
    <t>ЭТиМ</t>
  </si>
  <si>
    <t>ИБиП</t>
  </si>
  <si>
    <t>ОПиЭН</t>
  </si>
  <si>
    <t>Протокол № 6 от 28.04.2023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</si>
</sst>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7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24"/>
      <name val="Arial"/>
      <family val="2"/>
      <charset val="204"/>
    </font>
    <font>
      <sz val="28"/>
      <name val="Arial"/>
      <family val="2"/>
      <charset val="204"/>
    </font>
    <font>
      <sz val="8"/>
      <name val="Calibri"/>
      <family val="2"/>
      <charset val="204"/>
      <scheme val="minor"/>
    </font>
    <font>
      <sz val="20"/>
      <color rgb="FF006600"/>
      <name val="Arial"/>
      <family val="2"/>
      <charset val="204"/>
    </font>
    <font>
      <sz val="36"/>
      <name val="Arial"/>
      <family val="2"/>
      <charset val="204"/>
    </font>
    <font>
      <b/>
      <sz val="28"/>
      <name val="Arial Narrow"/>
      <family val="2"/>
      <charset val="204"/>
    </font>
    <font>
      <sz val="28"/>
      <name val="Arial Narrow"/>
      <family val="2"/>
      <charset val="204"/>
    </font>
    <font>
      <sz val="12"/>
      <color indexed="10"/>
      <name val="Times New Roman"/>
      <family val="1"/>
      <charset val="204"/>
    </font>
    <font>
      <sz val="28"/>
      <name val="Times New Roman"/>
      <family val="1"/>
      <charset val="204"/>
    </font>
    <font>
      <sz val="36"/>
      <name val="Times New Roman"/>
      <family val="1"/>
      <charset val="204"/>
    </font>
    <font>
      <sz val="24"/>
      <name val="Times New Roman"/>
      <family val="1"/>
      <charset val="204"/>
    </font>
    <font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name val="Times New Roman"/>
      <family val="1"/>
      <charset val="204"/>
    </font>
    <font>
      <b/>
      <sz val="26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26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b/>
      <sz val="28"/>
      <name val="Times New Roman"/>
      <family val="1"/>
      <charset val="204"/>
    </font>
    <font>
      <b/>
      <sz val="20"/>
      <name val="Times New Roman"/>
      <family val="1"/>
      <charset val="204"/>
    </font>
    <font>
      <b/>
      <sz val="18"/>
      <color theme="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20"/>
      <color rgb="FF006600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vertAlign val="superscript"/>
      <sz val="36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b/>
      <sz val="14"/>
      <color theme="0"/>
      <name val="Times New Roman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24"/>
      <color theme="1"/>
      <name val="Times New Roman"/>
      <family val="1"/>
      <charset val="204"/>
    </font>
    <font>
      <b/>
      <sz val="44"/>
      <name val="Times New Roman"/>
      <family val="1"/>
      <charset val="204"/>
    </font>
    <font>
      <sz val="32"/>
      <name val="Times New Roman"/>
      <family val="1"/>
      <charset val="204"/>
    </font>
    <font>
      <b/>
      <sz val="32"/>
      <name val="Times New Roman"/>
      <family val="1"/>
      <charset val="204"/>
    </font>
    <font>
      <b/>
      <sz val="40"/>
      <name val="Times New Roman"/>
      <family val="1"/>
      <charset val="204"/>
    </font>
    <font>
      <b/>
      <sz val="36"/>
      <name val="Arial Narrow"/>
      <family val="2"/>
      <charset val="204"/>
    </font>
    <font>
      <b/>
      <sz val="24"/>
      <name val="Arial"/>
      <family val="2"/>
      <charset val="204"/>
    </font>
    <font>
      <b/>
      <sz val="24"/>
      <name val="Arial Narrow"/>
      <family val="2"/>
      <charset val="204"/>
    </font>
    <font>
      <sz val="36"/>
      <name val="Arial Narrow"/>
      <family val="2"/>
      <charset val="204"/>
    </font>
    <font>
      <sz val="28"/>
      <color theme="1"/>
      <name val="Times New Roman"/>
      <family val="1"/>
      <charset val="204"/>
    </font>
    <font>
      <sz val="28"/>
      <color theme="0"/>
      <name val="Times New Roman"/>
      <family val="1"/>
      <charset val="204"/>
    </font>
    <font>
      <b/>
      <sz val="36"/>
      <color rgb="FFFF0000"/>
      <name val="Times New Roman"/>
      <family val="1"/>
      <charset val="204"/>
    </font>
    <font>
      <sz val="12"/>
      <color indexed="10"/>
      <name val="Arial"/>
      <family val="2"/>
      <charset val="204"/>
    </font>
    <font>
      <sz val="32"/>
      <color indexed="10"/>
      <name val="Times New Roman"/>
      <family val="1"/>
      <charset val="204"/>
    </font>
    <font>
      <b/>
      <sz val="30"/>
      <name val="Times New Roman"/>
      <family val="1"/>
      <charset val="204"/>
    </font>
    <font>
      <sz val="12"/>
      <name val="Arial"/>
      <family val="2"/>
      <charset val="204"/>
    </font>
    <font>
      <sz val="11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28"/>
      <color rgb="FF006600"/>
      <name val="Times New Roman"/>
      <family val="1"/>
      <charset val="204"/>
    </font>
    <font>
      <sz val="28"/>
      <color rgb="FF006600"/>
      <name val="Arial"/>
      <family val="2"/>
      <charset val="204"/>
    </font>
    <font>
      <sz val="28"/>
      <color rgb="FFFF0000"/>
      <name val="Arial"/>
      <family val="2"/>
      <charset val="204"/>
    </font>
    <font>
      <vertAlign val="superscript"/>
      <sz val="18"/>
      <name val="Times New Roman"/>
      <family val="1"/>
      <charset val="204"/>
    </font>
    <font>
      <u/>
      <sz val="36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2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2" tint="-0.499984740745262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theme="2" tint="-0.499984740745262"/>
      </bottom>
      <diagonal/>
    </border>
    <border>
      <left/>
      <right style="thin">
        <color auto="1"/>
      </right>
      <top/>
      <bottom style="thin">
        <color theme="2" tint="-0.499984740745262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auto="1"/>
      </right>
      <top/>
      <bottom style="double">
        <color rgb="FF3F3F3F"/>
      </bottom>
      <diagonal/>
    </border>
    <border>
      <left style="double">
        <color auto="1"/>
      </left>
      <right/>
      <top/>
      <bottom style="double">
        <color rgb="FF3F3F3F"/>
      </bottom>
      <diagonal/>
    </border>
    <border>
      <left/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/>
      <bottom style="hair">
        <color indexed="23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hair">
        <color theme="1" tint="0.34998626667073579"/>
      </bottom>
      <diagonal/>
    </border>
    <border>
      <left/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hair">
        <color indexed="23"/>
      </top>
      <bottom style="thin">
        <color theme="1" tint="0.34998626667073579"/>
      </bottom>
      <diagonal/>
    </border>
    <border>
      <left/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theme="1" tint="0.34998626667073579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hair">
        <color indexed="23"/>
      </bottom>
      <diagonal/>
    </border>
    <border>
      <left style="thin">
        <color auto="1"/>
      </left>
      <right/>
      <top style="hair">
        <color indexed="23"/>
      </top>
      <bottom style="thin">
        <color theme="1" tint="0.34998626667073579"/>
      </bottom>
      <diagonal/>
    </border>
    <border>
      <left style="thin">
        <color auto="1"/>
      </left>
      <right/>
      <top style="thin">
        <color theme="1" tint="0.34998626667073579"/>
      </top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auto="1"/>
      </bottom>
      <diagonal/>
    </border>
    <border>
      <left style="double">
        <color rgb="FF3F3F3F"/>
      </left>
      <right style="double">
        <color auto="1"/>
      </right>
      <top style="double">
        <color rgb="FF3F3F3F"/>
      </top>
      <bottom style="double">
        <color auto="1"/>
      </bottom>
      <diagonal/>
    </border>
  </borders>
  <cellStyleXfs count="84">
    <xf numFmtId="0" fontId="0" fillId="0" borderId="0"/>
    <xf numFmtId="0" fontId="40" fillId="4" borderId="98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</cellStyleXfs>
  <cellXfs count="948">
    <xf numFmtId="0" fontId="0" fillId="0" borderId="0" xfId="0"/>
    <xf numFmtId="0" fontId="2" fillId="0" borderId="0" xfId="0" applyFont="1"/>
    <xf numFmtId="0" fontId="2" fillId="0" borderId="0" xfId="0" applyFont="1" applyFill="1" applyProtection="1">
      <protection locked="0"/>
    </xf>
    <xf numFmtId="0" fontId="1" fillId="0" borderId="0" xfId="0" applyFont="1" applyFill="1" applyProtection="1">
      <protection locked="0"/>
    </xf>
    <xf numFmtId="0" fontId="6" fillId="0" borderId="0" xfId="0" applyFont="1" applyFill="1" applyAlignment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/>
    <xf numFmtId="0" fontId="10" fillId="0" borderId="0" xfId="0" applyFont="1"/>
    <xf numFmtId="0" fontId="5" fillId="0" borderId="0" xfId="0" applyFont="1" applyFill="1" applyBorder="1" applyAlignment="1" applyProtection="1">
      <alignment horizontal="left"/>
      <protection locked="0"/>
    </xf>
    <xf numFmtId="0" fontId="8" fillId="0" borderId="0" xfId="0" applyFont="1"/>
    <xf numFmtId="0" fontId="8" fillId="0" borderId="0" xfId="0" applyFont="1" applyFill="1" applyAlignment="1">
      <alignment vertical="center"/>
    </xf>
    <xf numFmtId="0" fontId="8" fillId="0" borderId="0" xfId="0" applyFont="1" applyFill="1"/>
    <xf numFmtId="0" fontId="8" fillId="0" borderId="0" xfId="0" applyFont="1" applyAlignment="1">
      <alignment vertical="center"/>
    </xf>
    <xf numFmtId="0" fontId="7" fillId="0" borderId="0" xfId="0" applyFont="1" applyFill="1" applyBorder="1"/>
    <xf numFmtId="0" fontId="7" fillId="0" borderId="0" xfId="0" applyFont="1" applyBorder="1"/>
    <xf numFmtId="0" fontId="12" fillId="0" borderId="0" xfId="0" applyFont="1" applyFill="1" applyAlignment="1" applyProtection="1">
      <protection locked="0"/>
    </xf>
    <xf numFmtId="0" fontId="13" fillId="0" borderId="0" xfId="0" applyFont="1" applyFill="1" applyAlignment="1" applyProtection="1">
      <alignment horizontal="left"/>
      <protection locked="0"/>
    </xf>
    <xf numFmtId="0" fontId="14" fillId="0" borderId="0" xfId="0" applyFont="1" applyFill="1" applyProtection="1"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vertical="center"/>
      <protection locked="0"/>
    </xf>
    <xf numFmtId="49" fontId="16" fillId="0" borderId="0" xfId="0" applyNumberFormat="1" applyFont="1" applyFill="1" applyAlignment="1" applyProtection="1">
      <alignment vertical="center"/>
      <protection locked="0"/>
    </xf>
    <xf numFmtId="49" fontId="16" fillId="0" borderId="0" xfId="0" applyNumberFormat="1" applyFont="1" applyFill="1" applyBorder="1" applyAlignment="1" applyProtection="1">
      <alignment vertical="center"/>
      <protection locked="0"/>
    </xf>
    <xf numFmtId="49" fontId="18" fillId="0" borderId="0" xfId="0" applyNumberFormat="1" applyFont="1" applyFill="1" applyAlignment="1" applyProtection="1">
      <alignment vertical="center"/>
      <protection locked="0"/>
    </xf>
    <xf numFmtId="0" fontId="18" fillId="0" borderId="0" xfId="0" applyFont="1" applyFill="1" applyAlignment="1" applyProtection="1">
      <alignment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20" fillId="0" borderId="0" xfId="0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protection locked="0"/>
    </xf>
    <xf numFmtId="0" fontId="23" fillId="0" borderId="0" xfId="0" applyFont="1" applyFill="1" applyAlignment="1" applyProtection="1">
      <protection locked="0"/>
    </xf>
    <xf numFmtId="49" fontId="18" fillId="0" borderId="0" xfId="0" applyNumberFormat="1" applyFont="1" applyFill="1" applyBorder="1" applyAlignment="1" applyProtection="1">
      <alignment vertical="center"/>
      <protection locked="0"/>
    </xf>
    <xf numFmtId="0" fontId="24" fillId="0" borderId="0" xfId="0" applyFont="1" applyFill="1" applyProtection="1"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22" fillId="0" borderId="0" xfId="0" applyFont="1" applyFill="1" applyAlignment="1" applyProtection="1">
      <alignment horizontal="center" vertical="center"/>
      <protection locked="0"/>
    </xf>
    <xf numFmtId="0" fontId="22" fillId="0" borderId="0" xfId="0" applyFont="1" applyFill="1" applyAlignment="1" applyProtection="1">
      <alignment vertical="top" wrapText="1"/>
      <protection locked="0"/>
    </xf>
    <xf numFmtId="0" fontId="22" fillId="0" borderId="0" xfId="0" applyFont="1" applyFill="1" applyAlignment="1" applyProtection="1">
      <alignment horizontal="left" vertical="top" wrapText="1"/>
      <protection locked="0"/>
    </xf>
    <xf numFmtId="0" fontId="26" fillId="0" borderId="0" xfId="0" applyFont="1" applyFill="1" applyProtection="1">
      <protection locked="0"/>
    </xf>
    <xf numFmtId="0" fontId="22" fillId="0" borderId="0" xfId="0" applyFont="1" applyFill="1" applyAlignment="1" applyProtection="1">
      <alignment horizontal="center" wrapText="1"/>
      <protection locked="0"/>
    </xf>
    <xf numFmtId="0" fontId="22" fillId="0" borderId="0" xfId="0" applyFont="1" applyFill="1" applyProtection="1">
      <protection locked="0"/>
    </xf>
    <xf numFmtId="0" fontId="22" fillId="0" borderId="0" xfId="0" applyFont="1" applyFill="1" applyAlignment="1" applyProtection="1">
      <alignment horizontal="left" vertical="center"/>
      <protection locked="0"/>
    </xf>
    <xf numFmtId="0" fontId="15" fillId="0" borderId="0" xfId="0" applyFont="1" applyFill="1" applyAlignment="1" applyProtection="1">
      <alignment horizontal="left" vertical="top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49" fontId="29" fillId="0" borderId="0" xfId="0" applyNumberFormat="1" applyFont="1" applyFill="1" applyAlignment="1" applyProtection="1">
      <alignment vertical="center"/>
      <protection locked="0"/>
    </xf>
    <xf numFmtId="0" fontId="25" fillId="0" borderId="0" xfId="0" applyFont="1" applyFill="1" applyAlignment="1" applyProtection="1">
      <alignment vertical="center"/>
      <protection locked="0"/>
    </xf>
    <xf numFmtId="0" fontId="25" fillId="0" borderId="0" xfId="0" applyFont="1" applyFill="1" applyProtection="1">
      <protection locked="0"/>
    </xf>
    <xf numFmtId="0" fontId="30" fillId="0" borderId="0" xfId="0" applyFont="1" applyFill="1" applyAlignment="1" applyProtection="1">
      <protection locked="0"/>
    </xf>
    <xf numFmtId="0" fontId="30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horizontal="left" vertical="center"/>
      <protection locked="0"/>
    </xf>
    <xf numFmtId="0" fontId="31" fillId="0" borderId="0" xfId="0" applyFont="1" applyFill="1" applyProtection="1">
      <protection locked="0"/>
    </xf>
    <xf numFmtId="0" fontId="32" fillId="0" borderId="0" xfId="0" applyFont="1" applyFill="1" applyAlignment="1" applyProtection="1">
      <protection locked="0"/>
    </xf>
    <xf numFmtId="0" fontId="31" fillId="0" borderId="0" xfId="0" applyFont="1" applyFill="1" applyAlignment="1" applyProtection="1">
      <alignment horizontal="left"/>
      <protection locked="0"/>
    </xf>
    <xf numFmtId="0" fontId="31" fillId="0" borderId="0" xfId="0" applyFont="1" applyFill="1" applyBorder="1" applyAlignment="1" applyProtection="1">
      <alignment horizontal="left" vertical="center"/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31" fillId="0" borderId="0" xfId="0" applyFont="1" applyFill="1" applyBorder="1" applyAlignment="1" applyProtection="1">
      <alignment horizontal="left"/>
      <protection locked="0"/>
    </xf>
    <xf numFmtId="0" fontId="14" fillId="0" borderId="0" xfId="0" applyFont="1"/>
    <xf numFmtId="0" fontId="35" fillId="0" borderId="0" xfId="0" applyFont="1"/>
    <xf numFmtId="0" fontId="36" fillId="0" borderId="0" xfId="0" applyFont="1"/>
    <xf numFmtId="0" fontId="31" fillId="0" borderId="0" xfId="0" applyFont="1" applyFill="1"/>
    <xf numFmtId="0" fontId="15" fillId="0" borderId="0" xfId="0" applyFont="1"/>
    <xf numFmtId="0" fontId="15" fillId="0" borderId="0" xfId="0" applyFont="1" applyFill="1" applyAlignment="1">
      <alignment horizontal="right" vertical="top"/>
    </xf>
    <xf numFmtId="0" fontId="15" fillId="0" borderId="0" xfId="0" applyFont="1" applyFill="1"/>
    <xf numFmtId="0" fontId="16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6" fillId="0" borderId="76" xfId="0" applyFont="1" applyFill="1" applyBorder="1"/>
    <xf numFmtId="0" fontId="16" fillId="0" borderId="76" xfId="0" applyFont="1" applyFill="1" applyBorder="1" applyAlignment="1">
      <alignment vertical="center"/>
    </xf>
    <xf numFmtId="0" fontId="16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16" fillId="0" borderId="76" xfId="0" applyFont="1" applyFill="1" applyBorder="1" applyAlignment="1">
      <alignment horizontal="left" vertical="center"/>
    </xf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/>
    <xf numFmtId="0" fontId="16" fillId="0" borderId="1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center" vertical="top"/>
    </xf>
    <xf numFmtId="0" fontId="38" fillId="0" borderId="0" xfId="0" applyFont="1" applyFill="1" applyBorder="1" applyAlignment="1">
      <alignment vertical="top"/>
    </xf>
    <xf numFmtId="0" fontId="38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top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center" vertical="top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/>
    </xf>
    <xf numFmtId="0" fontId="17" fillId="0" borderId="0" xfId="0" applyFont="1"/>
    <xf numFmtId="0" fontId="17" fillId="0" borderId="0" xfId="0" applyFont="1" applyFill="1" applyBorder="1"/>
    <xf numFmtId="0" fontId="31" fillId="0" borderId="0" xfId="0" applyFont="1" applyProtection="1"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Fill="1" applyAlignment="1" applyProtection="1">
      <alignment horizontal="left" vertical="center"/>
      <protection locked="0"/>
    </xf>
    <xf numFmtId="0" fontId="15" fillId="0" borderId="0" xfId="0" applyFont="1" applyFill="1" applyAlignment="1" applyProtection="1">
      <alignment horizontal="left" vertical="center"/>
      <protection locked="0"/>
    </xf>
    <xf numFmtId="0" fontId="15" fillId="0" borderId="0" xfId="0" applyFont="1" applyFill="1" applyProtection="1">
      <protection locked="0"/>
    </xf>
    <xf numFmtId="0" fontId="18" fillId="0" borderId="20" xfId="0" applyNumberFormat="1" applyFont="1" applyFill="1" applyBorder="1" applyAlignment="1" applyProtection="1">
      <alignment horizontal="center" vertical="center"/>
      <protection locked="0"/>
    </xf>
    <xf numFmtId="0" fontId="18" fillId="0" borderId="77" xfId="0" applyNumberFormat="1" applyFont="1" applyFill="1" applyBorder="1" applyAlignment="1" applyProtection="1">
      <alignment horizontal="center" vertical="center"/>
      <protection locked="0"/>
    </xf>
    <xf numFmtId="0" fontId="18" fillId="0" borderId="78" xfId="0" applyNumberFormat="1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/>
      <protection locked="0"/>
    </xf>
    <xf numFmtId="0" fontId="15" fillId="0" borderId="12" xfId="0" applyNumberFormat="1" applyFont="1" applyFill="1" applyBorder="1" applyAlignment="1" applyProtection="1">
      <alignment vertical="center"/>
      <protection locked="0"/>
    </xf>
    <xf numFmtId="0" fontId="15" fillId="0" borderId="12" xfId="0" applyFont="1" applyFill="1" applyBorder="1" applyProtection="1">
      <protection locked="0"/>
    </xf>
    <xf numFmtId="0" fontId="31" fillId="0" borderId="0" xfId="0" applyFont="1" applyFill="1" applyBorder="1" applyAlignment="1" applyProtection="1">
      <alignment horizontal="center" vertical="center"/>
      <protection locked="0"/>
    </xf>
    <xf numFmtId="49" fontId="20" fillId="0" borderId="20" xfId="0" applyNumberFormat="1" applyFont="1" applyFill="1" applyBorder="1" applyAlignment="1" applyProtection="1">
      <alignment horizontal="center" vertical="center"/>
      <protection locked="0"/>
    </xf>
    <xf numFmtId="0" fontId="20" fillId="0" borderId="31" xfId="0" applyFont="1" applyFill="1" applyBorder="1" applyAlignment="1" applyProtection="1">
      <alignment horizontal="center" vertical="center"/>
      <protection locked="0"/>
    </xf>
    <xf numFmtId="0" fontId="20" fillId="0" borderId="77" xfId="0" applyFont="1" applyFill="1" applyBorder="1" applyAlignment="1" applyProtection="1">
      <alignment horizontal="center" vertical="center" wrapText="1"/>
      <protection locked="0"/>
    </xf>
    <xf numFmtId="0" fontId="20" fillId="0" borderId="31" xfId="0" applyFont="1" applyFill="1" applyBorder="1" applyAlignment="1" applyProtection="1">
      <alignment horizontal="center" vertical="center" wrapText="1"/>
      <protection locked="0"/>
    </xf>
    <xf numFmtId="49" fontId="20" fillId="0" borderId="31" xfId="0" applyNumberFormat="1" applyFont="1" applyFill="1" applyBorder="1" applyAlignment="1" applyProtection="1">
      <alignment horizontal="center" vertical="center"/>
      <protection locked="0"/>
    </xf>
    <xf numFmtId="0" fontId="27" fillId="0" borderId="0" xfId="0" applyFont="1" applyFill="1" applyAlignment="1" applyProtection="1">
      <alignment horizontal="center" vertical="center" wrapText="1"/>
      <protection locked="0"/>
    </xf>
    <xf numFmtId="0" fontId="31" fillId="2" borderId="0" xfId="0" applyFont="1" applyFill="1" applyAlignment="1" applyProtection="1">
      <alignment horizontal="left"/>
      <protection locked="0"/>
    </xf>
    <xf numFmtId="0" fontId="5" fillId="2" borderId="0" xfId="0" applyFont="1" applyFill="1" applyAlignment="1" applyProtection="1">
      <alignment horizontal="left"/>
      <protection locked="0"/>
    </xf>
    <xf numFmtId="0" fontId="29" fillId="0" borderId="24" xfId="0" applyFont="1" applyFill="1" applyBorder="1" applyAlignment="1" applyProtection="1">
      <alignment horizontal="left" vertical="center"/>
      <protection locked="0"/>
    </xf>
    <xf numFmtId="0" fontId="2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29" fillId="0" borderId="29" xfId="0" applyFont="1" applyFill="1" applyBorder="1" applyAlignment="1" applyProtection="1">
      <alignment horizontal="left" vertical="center"/>
      <protection locked="0"/>
    </xf>
    <xf numFmtId="0" fontId="29" fillId="0" borderId="29" xfId="0" applyFont="1" applyFill="1" applyBorder="1" applyAlignment="1" applyProtection="1">
      <alignment horizontal="center" vertical="center"/>
      <protection locked="0"/>
    </xf>
    <xf numFmtId="0" fontId="29" fillId="0" borderId="87" xfId="0" applyFont="1" applyFill="1" applyBorder="1" applyAlignment="1" applyProtection="1">
      <alignment horizontal="center" vertical="center"/>
      <protection locked="0"/>
    </xf>
    <xf numFmtId="0" fontId="29" fillId="0" borderId="78" xfId="0" applyFont="1" applyFill="1" applyBorder="1" applyAlignment="1" applyProtection="1">
      <alignment horizontal="center" vertical="center"/>
      <protection locked="0"/>
    </xf>
    <xf numFmtId="0" fontId="29" fillId="0" borderId="92" xfId="0" applyFont="1" applyFill="1" applyBorder="1" applyAlignment="1" applyProtection="1">
      <alignment horizontal="center" vertical="center"/>
      <protection locked="0"/>
    </xf>
    <xf numFmtId="0" fontId="19" fillId="0" borderId="78" xfId="0" applyFont="1" applyFill="1" applyBorder="1" applyAlignment="1" applyProtection="1">
      <alignment horizontal="center" vertical="center"/>
      <protection locked="0"/>
    </xf>
    <xf numFmtId="0" fontId="19" fillId="0" borderId="92" xfId="0" applyFont="1" applyFill="1" applyBorder="1" applyAlignment="1" applyProtection="1">
      <alignment horizontal="center" vertical="center"/>
      <protection locked="0"/>
    </xf>
    <xf numFmtId="0" fontId="19" fillId="0" borderId="87" xfId="0" applyFont="1" applyFill="1" applyBorder="1" applyAlignment="1" applyProtection="1">
      <alignment horizontal="center" vertical="center"/>
      <protection locked="0"/>
    </xf>
    <xf numFmtId="0" fontId="29" fillId="0" borderId="94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locked="0"/>
    </xf>
    <xf numFmtId="0" fontId="19" fillId="0" borderId="29" xfId="0" applyFont="1" applyFill="1" applyBorder="1" applyAlignment="1" applyProtection="1">
      <alignment horizontal="center" vertical="center"/>
      <protection locked="0"/>
    </xf>
    <xf numFmtId="0" fontId="29" fillId="0" borderId="42" xfId="0" applyFont="1" applyFill="1" applyBorder="1" applyAlignment="1" applyProtection="1">
      <alignment horizontal="center" vertical="center"/>
      <protection locked="0"/>
    </xf>
    <xf numFmtId="0" fontId="44" fillId="0" borderId="0" xfId="0" applyFont="1" applyFill="1" applyAlignment="1" applyProtection="1">
      <protection locked="0"/>
    </xf>
    <xf numFmtId="0" fontId="22" fillId="0" borderId="0" xfId="0" applyFont="1" applyFill="1" applyAlignment="1" applyProtection="1">
      <alignment vertical="top"/>
      <protection locked="0"/>
    </xf>
    <xf numFmtId="0" fontId="16" fillId="0" borderId="0" xfId="0" applyFont="1" applyFill="1" applyAlignment="1" applyProtection="1">
      <alignment vertical="center" wrapText="1"/>
      <protection locked="0"/>
    </xf>
    <xf numFmtId="0" fontId="21" fillId="0" borderId="0" xfId="0" applyFont="1" applyFill="1" applyAlignment="1" applyProtection="1">
      <alignment vertical="center"/>
      <protection locked="0"/>
    </xf>
    <xf numFmtId="0" fontId="21" fillId="0" borderId="0" xfId="0" applyFont="1" applyFill="1" applyAlignment="1" applyProtection="1">
      <alignment vertical="center" wrapText="1"/>
      <protection locked="0"/>
    </xf>
    <xf numFmtId="0" fontId="28" fillId="0" borderId="0" xfId="0" applyFont="1" applyFill="1" applyAlignment="1" applyProtection="1">
      <alignment vertical="top" wrapText="1"/>
      <protection locked="0"/>
    </xf>
    <xf numFmtId="49" fontId="45" fillId="0" borderId="0" xfId="0" applyNumberFormat="1" applyFont="1" applyFill="1" applyAlignment="1" applyProtection="1">
      <alignment horizontal="left" vertical="center"/>
      <protection locked="0"/>
    </xf>
    <xf numFmtId="0" fontId="45" fillId="0" borderId="0" xfId="0" applyFont="1" applyFill="1" applyAlignment="1" applyProtection="1">
      <alignment horizontal="center" vertical="center"/>
      <protection locked="0"/>
    </xf>
    <xf numFmtId="0" fontId="45" fillId="0" borderId="0" xfId="0" applyFont="1" applyFill="1" applyAlignment="1" applyProtection="1">
      <alignment vertical="center"/>
      <protection locked="0"/>
    </xf>
    <xf numFmtId="0" fontId="45" fillId="0" borderId="0" xfId="0" applyFont="1" applyFill="1" applyAlignment="1" applyProtection="1">
      <alignment horizontal="left" vertical="center"/>
      <protection locked="0"/>
    </xf>
    <xf numFmtId="0" fontId="45" fillId="0" borderId="0" xfId="0" applyFont="1" applyFill="1" applyAlignment="1" applyProtection="1">
      <alignment horizontal="left" vertical="top" wrapText="1"/>
      <protection locked="0"/>
    </xf>
    <xf numFmtId="0" fontId="45" fillId="0" borderId="0" xfId="0" applyFont="1" applyFill="1" applyProtection="1">
      <protection locked="0"/>
    </xf>
    <xf numFmtId="49" fontId="45" fillId="0" borderId="0" xfId="0" applyNumberFormat="1" applyFont="1" applyFill="1" applyAlignment="1" applyProtection="1">
      <alignment vertical="center"/>
      <protection locked="0"/>
    </xf>
    <xf numFmtId="0" fontId="46" fillId="0" borderId="0" xfId="0" applyFont="1" applyFill="1" applyBorder="1" applyAlignment="1" applyProtection="1">
      <alignment vertical="center"/>
      <protection locked="0"/>
    </xf>
    <xf numFmtId="0" fontId="21" fillId="0" borderId="0" xfId="0" applyNumberFormat="1" applyFont="1" applyFill="1" applyBorder="1" applyAlignment="1" applyProtection="1">
      <alignment vertical="center"/>
      <protection locked="0"/>
    </xf>
    <xf numFmtId="0" fontId="21" fillId="0" borderId="0" xfId="0" applyNumberFormat="1" applyFont="1" applyFill="1" applyBorder="1" applyAlignment="1" applyProtection="1">
      <alignment horizontal="left" vertical="center"/>
      <protection locked="0"/>
    </xf>
    <xf numFmtId="0" fontId="21" fillId="0" borderId="0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Alignment="1" applyProtection="1">
      <protection locked="0"/>
    </xf>
    <xf numFmtId="0" fontId="48" fillId="0" borderId="0" xfId="0" applyFont="1" applyFill="1" applyAlignment="1" applyProtection="1">
      <protection locked="0"/>
    </xf>
    <xf numFmtId="0" fontId="20" fillId="0" borderId="0" xfId="0" applyFont="1" applyFill="1" applyAlignment="1" applyProtection="1">
      <protection locked="0"/>
    </xf>
    <xf numFmtId="49" fontId="20" fillId="0" borderId="77" xfId="0" applyNumberFormat="1" applyFont="1" applyFill="1" applyBorder="1" applyAlignment="1" applyProtection="1">
      <alignment horizontal="left" vertical="center"/>
      <protection locked="0"/>
    </xf>
    <xf numFmtId="0" fontId="50" fillId="0" borderId="0" xfId="0" applyFont="1" applyFill="1" applyAlignment="1" applyProtection="1">
      <protection locked="0"/>
    </xf>
    <xf numFmtId="0" fontId="20" fillId="0" borderId="4" xfId="0" applyFont="1" applyFill="1" applyBorder="1" applyAlignment="1" applyProtection="1">
      <alignment horizontal="left" vertical="center"/>
      <protection locked="0"/>
    </xf>
    <xf numFmtId="0" fontId="20" fillId="0" borderId="4" xfId="0" applyFont="1" applyFill="1" applyBorder="1" applyAlignment="1" applyProtection="1">
      <alignment horizontal="center" vertical="center"/>
      <protection locked="0"/>
    </xf>
    <xf numFmtId="49" fontId="20" fillId="0" borderId="4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20" fillId="0" borderId="85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Protection="1">
      <protection locked="0"/>
    </xf>
    <xf numFmtId="0" fontId="16" fillId="0" borderId="0" xfId="0" applyFont="1" applyFill="1" applyAlignment="1" applyProtection="1">
      <alignment horizontal="left"/>
      <protection locked="0"/>
    </xf>
    <xf numFmtId="0" fontId="51" fillId="0" borderId="0" xfId="0" applyFont="1" applyFill="1" applyAlignment="1" applyProtection="1">
      <alignment horizontal="left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5" fillId="0" borderId="23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32" fillId="0" borderId="23" xfId="0" applyFont="1" applyFill="1" applyBorder="1" applyAlignment="1" applyProtection="1">
      <alignment horizontal="center" vertical="center"/>
      <protection locked="0"/>
    </xf>
    <xf numFmtId="49" fontId="32" fillId="0" borderId="23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Fill="1" applyBorder="1" applyAlignment="1" applyProtection="1">
      <alignment horizontal="left" vertical="center"/>
      <protection locked="0"/>
    </xf>
    <xf numFmtId="0" fontId="15" fillId="0" borderId="18" xfId="0" applyFont="1" applyFill="1" applyBorder="1" applyAlignment="1" applyProtection="1">
      <alignment horizontal="left" vertical="center"/>
      <protection locked="0"/>
    </xf>
    <xf numFmtId="0" fontId="32" fillId="0" borderId="67" xfId="0" applyFont="1" applyFill="1" applyBorder="1" applyAlignment="1" applyProtection="1">
      <alignment vertical="center"/>
      <protection locked="0"/>
    </xf>
    <xf numFmtId="0" fontId="32" fillId="0" borderId="92" xfId="0" applyFont="1" applyFill="1" applyBorder="1" applyAlignment="1" applyProtection="1">
      <alignment vertical="center"/>
      <protection locked="0"/>
    </xf>
    <xf numFmtId="0" fontId="32" fillId="0" borderId="66" xfId="0" applyFont="1" applyFill="1" applyBorder="1" applyAlignment="1" applyProtection="1">
      <alignment vertical="center"/>
      <protection locked="0"/>
    </xf>
    <xf numFmtId="0" fontId="32" fillId="0" borderId="97" xfId="0" applyFont="1" applyFill="1" applyBorder="1" applyAlignment="1" applyProtection="1">
      <alignment vertical="center"/>
      <protection locked="0"/>
    </xf>
    <xf numFmtId="0" fontId="32" fillId="0" borderId="87" xfId="0" applyFont="1" applyFill="1" applyBorder="1" applyAlignment="1" applyProtection="1">
      <alignment vertical="center"/>
      <protection locked="0"/>
    </xf>
    <xf numFmtId="0" fontId="32" fillId="0" borderId="79" xfId="0" applyFont="1" applyFill="1" applyBorder="1" applyAlignment="1" applyProtection="1">
      <alignment vertical="center"/>
      <protection locked="0"/>
    </xf>
    <xf numFmtId="0" fontId="32" fillId="0" borderId="94" xfId="0" applyFont="1" applyFill="1" applyBorder="1" applyAlignment="1" applyProtection="1">
      <alignment vertical="center"/>
      <protection locked="0"/>
    </xf>
    <xf numFmtId="0" fontId="32" fillId="0" borderId="95" xfId="0" applyFont="1" applyFill="1" applyBorder="1" applyAlignment="1" applyProtection="1">
      <alignment vertical="center"/>
      <protection locked="0"/>
    </xf>
    <xf numFmtId="0" fontId="32" fillId="0" borderId="93" xfId="0" applyFont="1" applyFill="1" applyBorder="1" applyAlignment="1" applyProtection="1">
      <alignment vertical="center"/>
      <protection locked="0"/>
    </xf>
    <xf numFmtId="0" fontId="19" fillId="0" borderId="30" xfId="0" applyFont="1" applyFill="1" applyBorder="1" applyAlignment="1" applyProtection="1">
      <alignment horizontal="left" vertical="center"/>
      <protection locked="0"/>
    </xf>
    <xf numFmtId="0" fontId="19" fillId="0" borderId="24" xfId="0" applyFont="1" applyFill="1" applyBorder="1" applyAlignment="1" applyProtection="1">
      <alignment horizontal="right" vertical="center"/>
      <protection locked="0"/>
    </xf>
    <xf numFmtId="0" fontId="19" fillId="0" borderId="29" xfId="0" applyFont="1" applyFill="1" applyBorder="1" applyAlignment="1" applyProtection="1">
      <alignment horizontal="left" vertical="center"/>
      <protection locked="0"/>
    </xf>
    <xf numFmtId="0" fontId="15" fillId="0" borderId="46" xfId="0" applyFont="1" applyFill="1" applyBorder="1" applyAlignment="1" applyProtection="1">
      <alignment horizontal="right" vertical="center"/>
      <protection locked="0"/>
    </xf>
    <xf numFmtId="0" fontId="15" fillId="0" borderId="47" xfId="0" applyFont="1" applyFill="1" applyBorder="1" applyAlignment="1" applyProtection="1">
      <alignment horizontal="left" vertical="center"/>
      <protection locked="0"/>
    </xf>
    <xf numFmtId="0" fontId="29" fillId="0" borderId="30" xfId="0" applyFont="1" applyFill="1" applyBorder="1" applyAlignment="1" applyProtection="1">
      <alignment horizontal="left" vertical="center"/>
      <protection locked="0"/>
    </xf>
    <xf numFmtId="0" fontId="29" fillId="0" borderId="24" xfId="0" applyFont="1" applyFill="1" applyBorder="1" applyAlignment="1" applyProtection="1">
      <alignment horizontal="right" vertical="center"/>
      <protection locked="0"/>
    </xf>
    <xf numFmtId="0" fontId="15" fillId="0" borderId="48" xfId="0" applyFont="1" applyFill="1" applyBorder="1" applyAlignment="1" applyProtection="1">
      <alignment horizontal="right" vertical="center"/>
      <protection locked="0"/>
    </xf>
    <xf numFmtId="0" fontId="15" fillId="0" borderId="49" xfId="0" applyFont="1" applyFill="1" applyBorder="1" applyAlignment="1" applyProtection="1">
      <alignment horizontal="left" vertical="center"/>
      <protection locked="0"/>
    </xf>
    <xf numFmtId="0" fontId="29" fillId="0" borderId="40" xfId="0" applyFont="1" applyFill="1" applyBorder="1" applyAlignment="1" applyProtection="1">
      <alignment horizontal="left" vertical="center"/>
      <protection locked="0"/>
    </xf>
    <xf numFmtId="0" fontId="29" fillId="0" borderId="39" xfId="0" applyFont="1" applyFill="1" applyBorder="1" applyAlignment="1" applyProtection="1">
      <alignment horizontal="left" vertical="center"/>
      <protection locked="0"/>
    </xf>
    <xf numFmtId="0" fontId="29" fillId="0" borderId="42" xfId="0" applyFont="1" applyFill="1" applyBorder="1" applyAlignment="1" applyProtection="1">
      <alignment horizontal="left" vertical="center"/>
      <protection locked="0"/>
    </xf>
    <xf numFmtId="0" fontId="29" fillId="0" borderId="49" xfId="0" applyFont="1" applyFill="1" applyBorder="1" applyAlignment="1" applyProtection="1">
      <alignment horizontal="left" vertical="center"/>
      <protection locked="0"/>
    </xf>
    <xf numFmtId="0" fontId="29" fillId="0" borderId="95" xfId="0" applyFont="1" applyFill="1" applyBorder="1" applyAlignment="1" applyProtection="1">
      <alignment horizontal="left" vertical="center"/>
      <protection locked="0"/>
    </xf>
    <xf numFmtId="0" fontId="29" fillId="0" borderId="86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50" fillId="0" borderId="31" xfId="0" applyFont="1" applyFill="1" applyBorder="1" applyAlignment="1" applyProtection="1">
      <protection locked="0"/>
    </xf>
    <xf numFmtId="0" fontId="15" fillId="2" borderId="90" xfId="0" applyFont="1" applyFill="1" applyBorder="1" applyAlignment="1" applyProtection="1">
      <alignment horizontal="center" vertical="center"/>
      <protection locked="0"/>
    </xf>
    <xf numFmtId="0" fontId="15" fillId="2" borderId="87" xfId="0" applyFont="1" applyFill="1" applyBorder="1" applyAlignment="1" applyProtection="1">
      <alignment horizontal="center" vertical="center"/>
      <protection locked="0"/>
    </xf>
    <xf numFmtId="0" fontId="15" fillId="2" borderId="92" xfId="0" applyFont="1" applyFill="1" applyBorder="1" applyAlignment="1" applyProtection="1">
      <alignment horizontal="center" vertical="center"/>
      <protection locked="0"/>
    </xf>
    <xf numFmtId="0" fontId="15" fillId="0" borderId="77" xfId="0" applyFont="1" applyFill="1" applyBorder="1" applyAlignment="1" applyProtection="1">
      <alignment horizontal="center" vertical="center"/>
      <protection locked="0"/>
    </xf>
    <xf numFmtId="0" fontId="32" fillId="0" borderId="77" xfId="0" applyFont="1" applyFill="1" applyBorder="1" applyAlignment="1" applyProtection="1">
      <alignment horizontal="center" vertical="center"/>
      <protection locked="0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29" fillId="0" borderId="40" xfId="0" applyFont="1" applyFill="1" applyBorder="1" applyAlignment="1" applyProtection="1">
      <alignment horizontal="center" vertical="center"/>
      <protection locked="0"/>
    </xf>
    <xf numFmtId="0" fontId="20" fillId="0" borderId="93" xfId="0" applyFont="1" applyFill="1" applyBorder="1" applyAlignment="1" applyProtection="1">
      <alignment horizontal="center" vertical="center"/>
      <protection locked="0"/>
    </xf>
    <xf numFmtId="0" fontId="19" fillId="0" borderId="79" xfId="0" applyFont="1" applyFill="1" applyBorder="1" applyAlignment="1" applyProtection="1">
      <alignment horizontal="center" vertical="center"/>
      <protection locked="0"/>
    </xf>
    <xf numFmtId="0" fontId="17" fillId="0" borderId="90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32" fillId="0" borderId="0" xfId="0" applyFont="1" applyFill="1" applyBorder="1" applyAlignment="1" applyProtection="1">
      <alignment horizontal="center" vertical="center"/>
      <protection locked="0"/>
    </xf>
    <xf numFmtId="0" fontId="54" fillId="0" borderId="0" xfId="0" applyFont="1" applyFill="1" applyAlignment="1" applyProtection="1">
      <alignment vertical="top" wrapText="1"/>
      <protection locked="0"/>
    </xf>
    <xf numFmtId="0" fontId="55" fillId="0" borderId="0" xfId="0" applyFont="1" applyProtection="1">
      <protection locked="0"/>
    </xf>
    <xf numFmtId="0" fontId="55" fillId="0" borderId="0" xfId="0" applyFont="1" applyFill="1" applyProtection="1">
      <protection locked="0"/>
    </xf>
    <xf numFmtId="49" fontId="22" fillId="0" borderId="0" xfId="0" applyNumberFormat="1" applyFont="1" applyFill="1" applyAlignment="1" applyProtection="1">
      <alignment vertical="center"/>
      <protection locked="0"/>
    </xf>
    <xf numFmtId="0" fontId="56" fillId="0" borderId="0" xfId="0" applyFont="1" applyFill="1" applyProtection="1">
      <protection locked="0"/>
    </xf>
    <xf numFmtId="49" fontId="45" fillId="0" borderId="0" xfId="0" applyNumberFormat="1" applyFont="1" applyFill="1" applyBorder="1" applyAlignment="1" applyProtection="1">
      <alignment vertical="center"/>
      <protection locked="0"/>
    </xf>
    <xf numFmtId="49" fontId="22" fillId="0" borderId="0" xfId="0" applyNumberFormat="1" applyFont="1" applyFill="1" applyBorder="1" applyAlignment="1" applyProtection="1">
      <alignment vertical="center"/>
      <protection locked="0"/>
    </xf>
    <xf numFmtId="0" fontId="57" fillId="0" borderId="0" xfId="0" applyFont="1" applyFill="1" applyAlignment="1" applyProtection="1">
      <alignment vertical="center"/>
      <protection locked="0"/>
    </xf>
    <xf numFmtId="0" fontId="22" fillId="0" borderId="0" xfId="0" applyFont="1" applyFill="1" applyAlignment="1" applyProtection="1">
      <alignment vertical="center"/>
      <protection locked="0"/>
    </xf>
    <xf numFmtId="0" fontId="22" fillId="0" borderId="0" xfId="0" applyFont="1" applyFill="1" applyAlignment="1" applyProtection="1">
      <alignment horizontal="center" vertical="center" wrapText="1"/>
      <protection locked="0"/>
    </xf>
    <xf numFmtId="0" fontId="58" fillId="0" borderId="0" xfId="0" applyFont="1" applyFill="1" applyProtection="1"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17" fillId="0" borderId="0" xfId="0" applyFont="1" applyFill="1" applyAlignment="1" applyProtection="1">
      <alignment vertical="center" wrapText="1"/>
      <protection locked="0"/>
    </xf>
    <xf numFmtId="0" fontId="23" fillId="0" borderId="0" xfId="0" applyNumberFormat="1" applyFont="1" applyFill="1" applyBorder="1" applyAlignment="1" applyProtection="1">
      <alignment horizontal="right" vertical="center"/>
      <protection locked="0"/>
    </xf>
    <xf numFmtId="0" fontId="21" fillId="0" borderId="0" xfId="0" applyNumberFormat="1" applyFont="1" applyFill="1" applyBorder="1" applyAlignment="1" applyProtection="1">
      <alignment horizontal="center" vertical="center"/>
      <protection locked="0"/>
    </xf>
    <xf numFmtId="0" fontId="17" fillId="0" borderId="12" xfId="0" applyFont="1" applyFill="1" applyBorder="1" applyAlignment="1" applyProtection="1">
      <alignment horizontal="center" vertical="center"/>
      <protection locked="0"/>
    </xf>
    <xf numFmtId="0" fontId="17" fillId="0" borderId="12" xfId="0" applyNumberFormat="1" applyFont="1" applyFill="1" applyBorder="1" applyAlignment="1" applyProtection="1">
      <alignment vertical="center"/>
      <protection locked="0"/>
    </xf>
    <xf numFmtId="0" fontId="17" fillId="0" borderId="12" xfId="0" applyNumberFormat="1" applyFont="1" applyFill="1" applyBorder="1" applyAlignment="1" applyProtection="1">
      <alignment horizontal="center" vertical="center"/>
      <protection locked="0"/>
    </xf>
    <xf numFmtId="0" fontId="17" fillId="0" borderId="12" xfId="0" applyFont="1" applyFill="1" applyBorder="1" applyProtection="1">
      <protection locked="0"/>
    </xf>
    <xf numFmtId="0" fontId="18" fillId="0" borderId="104" xfId="0" applyNumberFormat="1" applyFont="1" applyFill="1" applyBorder="1" applyAlignment="1" applyProtection="1">
      <alignment horizontal="center" vertical="center"/>
      <protection locked="0"/>
    </xf>
    <xf numFmtId="0" fontId="18" fillId="0" borderId="105" xfId="0" applyNumberFormat="1" applyFont="1" applyFill="1" applyBorder="1" applyAlignment="1" applyProtection="1">
      <alignment horizontal="center" vertical="center"/>
      <protection locked="0"/>
    </xf>
    <xf numFmtId="0" fontId="18" fillId="0" borderId="15" xfId="0" applyNumberFormat="1" applyFont="1" applyFill="1" applyBorder="1" applyAlignment="1" applyProtection="1">
      <alignment horizontal="center" vertical="center"/>
      <protection locked="0"/>
    </xf>
    <xf numFmtId="0" fontId="18" fillId="0" borderId="106" xfId="0" applyNumberFormat="1" applyFont="1" applyFill="1" applyBorder="1" applyAlignment="1" applyProtection="1">
      <alignment horizontal="center" vertical="center"/>
      <protection locked="0"/>
    </xf>
    <xf numFmtId="0" fontId="18" fillId="0" borderId="107" xfId="0" applyNumberFormat="1" applyFont="1" applyFill="1" applyBorder="1" applyAlignment="1" applyProtection="1">
      <alignment horizontal="center" vertical="center"/>
      <protection locked="0"/>
    </xf>
    <xf numFmtId="0" fontId="18" fillId="0" borderId="108" xfId="0" applyNumberFormat="1" applyFont="1" applyFill="1" applyBorder="1" applyAlignment="1" applyProtection="1">
      <alignment horizontal="center" vertical="center"/>
      <protection locked="0"/>
    </xf>
    <xf numFmtId="0" fontId="18" fillId="0" borderId="109" xfId="0" applyNumberFormat="1" applyFont="1" applyFill="1" applyBorder="1" applyAlignment="1" applyProtection="1">
      <alignment horizontal="center" vertical="center"/>
      <protection locked="0"/>
    </xf>
    <xf numFmtId="0" fontId="18" fillId="0" borderId="110" xfId="0" applyNumberFormat="1" applyFont="1" applyFill="1" applyBorder="1" applyAlignment="1" applyProtection="1">
      <alignment horizontal="center" vertical="center"/>
      <protection locked="0"/>
    </xf>
    <xf numFmtId="0" fontId="18" fillId="0" borderId="16" xfId="0" applyNumberFormat="1" applyFont="1" applyFill="1" applyBorder="1" applyAlignment="1" applyProtection="1">
      <alignment horizontal="center" vertical="center"/>
      <protection locked="0"/>
    </xf>
    <xf numFmtId="0" fontId="31" fillId="0" borderId="111" xfId="0" applyNumberFormat="1" applyFont="1" applyFill="1" applyBorder="1" applyAlignment="1" applyProtection="1">
      <alignment horizontal="center" vertical="center"/>
      <protection locked="0"/>
    </xf>
    <xf numFmtId="0" fontId="31" fillId="0" borderId="112" xfId="0" applyNumberFormat="1" applyFont="1" applyFill="1" applyBorder="1" applyAlignment="1" applyProtection="1">
      <alignment horizontal="center" vertical="center"/>
      <protection locked="0"/>
    </xf>
    <xf numFmtId="0" fontId="31" fillId="0" borderId="113" xfId="0" applyNumberFormat="1" applyFont="1" applyFill="1" applyBorder="1" applyAlignment="1" applyProtection="1">
      <alignment horizontal="center" vertical="center"/>
      <protection locked="0"/>
    </xf>
    <xf numFmtId="49" fontId="20" fillId="0" borderId="45" xfId="0" applyNumberFormat="1" applyFont="1" applyFill="1" applyBorder="1" applyAlignment="1" applyProtection="1">
      <alignment horizontal="center" vertical="center"/>
      <protection locked="0"/>
    </xf>
    <xf numFmtId="49" fontId="20" fillId="0" borderId="20" xfId="0" applyNumberFormat="1" applyFont="1" applyFill="1" applyBorder="1" applyAlignment="1" applyProtection="1">
      <alignment horizontal="left" vertical="center"/>
      <protection locked="0"/>
    </xf>
    <xf numFmtId="0" fontId="20" fillId="0" borderId="20" xfId="0" applyFont="1" applyFill="1" applyBorder="1" applyAlignment="1" applyProtection="1">
      <alignment horizontal="center" vertical="center"/>
      <protection locked="0"/>
    </xf>
    <xf numFmtId="49" fontId="20" fillId="0" borderId="20" xfId="0" applyNumberFormat="1" applyFont="1" applyFill="1" applyBorder="1" applyAlignment="1" applyProtection="1">
      <alignment vertical="center"/>
      <protection locked="0"/>
    </xf>
    <xf numFmtId="49" fontId="20" fillId="0" borderId="20" xfId="0" applyNumberFormat="1" applyFont="1" applyFill="1" applyBorder="1" applyProtection="1">
      <protection locked="0"/>
    </xf>
    <xf numFmtId="49" fontId="20" fillId="0" borderId="79" xfId="0" applyNumberFormat="1" applyFont="1" applyFill="1" applyBorder="1" applyAlignment="1" applyProtection="1">
      <alignment horizontal="center" vertical="center"/>
      <protection locked="0"/>
    </xf>
    <xf numFmtId="0" fontId="20" fillId="0" borderId="77" xfId="0" applyFont="1" applyFill="1" applyBorder="1" applyAlignment="1" applyProtection="1">
      <alignment horizontal="center" vertical="center"/>
      <protection locked="0"/>
    </xf>
    <xf numFmtId="49" fontId="20" fillId="0" borderId="77" xfId="0" applyNumberFormat="1" applyFont="1" applyFill="1" applyBorder="1" applyAlignment="1" applyProtection="1">
      <alignment horizontal="center" vertical="center"/>
      <protection locked="0"/>
    </xf>
    <xf numFmtId="0" fontId="20" fillId="2" borderId="77" xfId="0" applyFont="1" applyFill="1" applyBorder="1" applyAlignment="1" applyProtection="1">
      <alignment horizontal="center" vertical="center"/>
      <protection locked="0"/>
    </xf>
    <xf numFmtId="49" fontId="20" fillId="0" borderId="77" xfId="0" applyNumberFormat="1" applyFont="1" applyFill="1" applyBorder="1" applyAlignment="1" applyProtection="1">
      <alignment vertical="center"/>
      <protection locked="0"/>
    </xf>
    <xf numFmtId="49" fontId="20" fillId="0" borderId="77" xfId="0" applyNumberFormat="1" applyFont="1" applyFill="1" applyBorder="1" applyProtection="1">
      <protection locked="0"/>
    </xf>
    <xf numFmtId="0" fontId="20" fillId="0" borderId="6" xfId="0" applyFont="1" applyFill="1" applyBorder="1" applyAlignment="1" applyProtection="1">
      <alignment horizontal="center" vertical="center"/>
      <protection locked="0"/>
    </xf>
    <xf numFmtId="49" fontId="20" fillId="0" borderId="6" xfId="0" applyNumberFormat="1" applyFont="1" applyFill="1" applyBorder="1" applyAlignment="1" applyProtection="1">
      <alignment horizontal="center" vertical="center"/>
      <protection locked="0"/>
    </xf>
    <xf numFmtId="0" fontId="20" fillId="2" borderId="31" xfId="0" applyFont="1" applyFill="1" applyBorder="1" applyAlignment="1" applyProtection="1">
      <alignment horizontal="center" vertical="center"/>
      <protection locked="0"/>
    </xf>
    <xf numFmtId="0" fontId="20" fillId="2" borderId="114" xfId="0" applyFont="1" applyFill="1" applyBorder="1" applyAlignment="1" applyProtection="1">
      <alignment vertical="center"/>
      <protection locked="0"/>
    </xf>
    <xf numFmtId="0" fontId="20" fillId="2" borderId="93" xfId="0" applyFont="1" applyFill="1" applyBorder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top" wrapText="1"/>
      <protection locked="0"/>
    </xf>
    <xf numFmtId="0" fontId="15" fillId="0" borderId="0" xfId="0" applyFont="1" applyFill="1" applyBorder="1" applyAlignment="1" applyProtection="1">
      <alignment horizontal="left" vertical="top" wrapText="1"/>
      <protection locked="0"/>
    </xf>
    <xf numFmtId="49" fontId="32" fillId="0" borderId="7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/>
      <protection locked="0"/>
    </xf>
    <xf numFmtId="49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left" vertical="top"/>
      <protection locked="0"/>
    </xf>
    <xf numFmtId="0" fontId="30" fillId="0" borderId="0" xfId="0" applyFont="1" applyFill="1" applyAlignment="1" applyProtection="1">
      <alignment horizontal="left"/>
      <protection locked="0"/>
    </xf>
    <xf numFmtId="0" fontId="6" fillId="0" borderId="0" xfId="0" applyFont="1" applyFill="1" applyAlignment="1" applyProtection="1">
      <alignment horizontal="left"/>
      <protection locked="0"/>
    </xf>
    <xf numFmtId="0" fontId="23" fillId="2" borderId="87" xfId="0" applyFont="1" applyFill="1" applyBorder="1" applyAlignment="1" applyProtection="1">
      <alignment horizontal="center" vertical="center"/>
      <protection locked="0"/>
    </xf>
    <xf numFmtId="0" fontId="22" fillId="2" borderId="92" xfId="0" applyFont="1" applyFill="1" applyBorder="1" applyAlignment="1" applyProtection="1">
      <alignment horizontal="center" vertical="center"/>
      <protection locked="0"/>
    </xf>
    <xf numFmtId="0" fontId="20" fillId="2" borderId="79" xfId="0" applyFont="1" applyFill="1" applyBorder="1" applyAlignment="1" applyProtection="1">
      <alignment horizontal="center" vertical="center"/>
      <protection locked="0"/>
    </xf>
    <xf numFmtId="0" fontId="22" fillId="2" borderId="78" xfId="0" applyFont="1" applyFill="1" applyBorder="1" applyAlignment="1" applyProtection="1">
      <alignment horizontal="center" vertical="center"/>
      <protection locked="0"/>
    </xf>
    <xf numFmtId="0" fontId="23" fillId="2" borderId="79" xfId="0" applyFont="1" applyFill="1" applyBorder="1" applyAlignment="1" applyProtection="1">
      <alignment horizontal="center" vertical="center"/>
      <protection locked="0"/>
    </xf>
    <xf numFmtId="0" fontId="17" fillId="2" borderId="78" xfId="0" applyFont="1" applyFill="1" applyBorder="1" applyAlignment="1" applyProtection="1">
      <alignment horizontal="center" vertical="center"/>
      <protection locked="0"/>
    </xf>
    <xf numFmtId="0" fontId="23" fillId="2" borderId="87" xfId="0" applyFont="1" applyFill="1" applyBorder="1" applyAlignment="1" applyProtection="1">
      <alignment horizontal="left" vertical="center"/>
      <protection locked="0"/>
    </xf>
    <xf numFmtId="0" fontId="23" fillId="2" borderId="90" xfId="0" applyFont="1" applyFill="1" applyBorder="1" applyAlignment="1" applyProtection="1">
      <alignment horizontal="left" vertical="center"/>
      <protection locked="0"/>
    </xf>
    <xf numFmtId="0" fontId="19" fillId="2" borderId="79" xfId="0" applyFont="1" applyFill="1" applyBorder="1" applyAlignment="1" applyProtection="1">
      <alignment horizontal="center" vertical="center"/>
      <protection locked="0"/>
    </xf>
    <xf numFmtId="0" fontId="20" fillId="2" borderId="78" xfId="0" applyFont="1" applyFill="1" applyBorder="1" applyAlignment="1" applyProtection="1">
      <alignment horizontal="center" vertical="center"/>
      <protection locked="0"/>
    </xf>
    <xf numFmtId="0" fontId="20" fillId="2" borderId="79" xfId="0" applyFont="1" applyFill="1" applyBorder="1" applyAlignment="1" applyProtection="1">
      <alignment horizontal="left" vertical="center"/>
      <protection locked="0"/>
    </xf>
    <xf numFmtId="0" fontId="20" fillId="2" borderId="92" xfId="0" applyFont="1" applyFill="1" applyBorder="1" applyAlignment="1" applyProtection="1">
      <alignment horizontal="center" vertical="center"/>
      <protection locked="0"/>
    </xf>
    <xf numFmtId="0" fontId="17" fillId="2" borderId="87" xfId="0" applyFont="1" applyFill="1" applyBorder="1" applyAlignment="1" applyProtection="1">
      <alignment horizontal="center" vertical="center"/>
      <protection locked="0"/>
    </xf>
    <xf numFmtId="0" fontId="22" fillId="2" borderId="87" xfId="0" applyFont="1" applyFill="1" applyBorder="1" applyAlignment="1" applyProtection="1">
      <alignment horizontal="center" vertical="center"/>
      <protection locked="0"/>
    </xf>
    <xf numFmtId="0" fontId="17" fillId="2" borderId="79" xfId="0" applyFont="1" applyFill="1" applyBorder="1" applyAlignment="1" applyProtection="1">
      <alignment horizontal="center" vertical="center"/>
      <protection locked="0"/>
    </xf>
    <xf numFmtId="0" fontId="22" fillId="2" borderId="79" xfId="0" applyFont="1" applyFill="1" applyBorder="1" applyAlignment="1" applyProtection="1">
      <alignment horizontal="center" vertical="center"/>
      <protection locked="0"/>
    </xf>
    <xf numFmtId="0" fontId="17" fillId="2" borderId="90" xfId="0" applyFont="1" applyFill="1" applyBorder="1" applyAlignment="1" applyProtection="1">
      <alignment horizontal="center" vertical="center"/>
      <protection locked="0"/>
    </xf>
    <xf numFmtId="0" fontId="22" fillId="2" borderId="87" xfId="0" applyFont="1" applyFill="1" applyBorder="1" applyAlignment="1" applyProtection="1">
      <alignment horizontal="left" vertical="center"/>
      <protection locked="0"/>
    </xf>
    <xf numFmtId="0" fontId="22" fillId="2" borderId="90" xfId="0" applyFont="1" applyFill="1" applyBorder="1" applyAlignment="1" applyProtection="1">
      <alignment horizontal="left" vertical="center"/>
      <protection locked="0"/>
    </xf>
    <xf numFmtId="0" fontId="17" fillId="2" borderId="79" xfId="0" applyFont="1" applyFill="1" applyBorder="1" applyAlignment="1" applyProtection="1">
      <alignment horizontal="left" vertical="center"/>
      <protection locked="0"/>
    </xf>
    <xf numFmtId="0" fontId="17" fillId="2" borderId="92" xfId="0" applyFont="1" applyFill="1" applyBorder="1" applyAlignment="1" applyProtection="1">
      <alignment horizontal="center" vertical="center"/>
      <protection locked="0"/>
    </xf>
    <xf numFmtId="0" fontId="15" fillId="2" borderId="94" xfId="0" applyFont="1" applyFill="1" applyBorder="1" applyAlignment="1" applyProtection="1">
      <alignment horizontal="center" vertical="center"/>
      <protection locked="0"/>
    </xf>
    <xf numFmtId="0" fontId="15" fillId="2" borderId="96" xfId="0" applyFont="1" applyFill="1" applyBorder="1" applyAlignment="1" applyProtection="1">
      <alignment horizontal="center" vertical="center"/>
      <protection locked="0"/>
    </xf>
    <xf numFmtId="0" fontId="15" fillId="2" borderId="95" xfId="0" applyFont="1" applyFill="1" applyBorder="1" applyAlignment="1" applyProtection="1">
      <alignment horizontal="center" vertical="center"/>
      <protection locked="0"/>
    </xf>
    <xf numFmtId="0" fontId="15" fillId="2" borderId="96" xfId="0" applyFont="1" applyFill="1" applyBorder="1" applyAlignment="1" applyProtection="1">
      <alignment horizontal="right" vertical="center"/>
      <protection locked="0"/>
    </xf>
    <xf numFmtId="0" fontId="22" fillId="2" borderId="94" xfId="0" applyFont="1" applyFill="1" applyBorder="1" applyAlignment="1" applyProtection="1">
      <alignment horizontal="center" vertical="center"/>
      <protection locked="0"/>
    </xf>
    <xf numFmtId="0" fontId="22" fillId="2" borderId="95" xfId="0" applyFont="1" applyFill="1" applyBorder="1" applyAlignment="1" applyProtection="1">
      <alignment horizontal="center" vertical="center"/>
      <protection locked="0"/>
    </xf>
    <xf numFmtId="0" fontId="22" fillId="2" borderId="93" xfId="0" applyFont="1" applyFill="1" applyBorder="1" applyAlignment="1" applyProtection="1">
      <alignment horizontal="center" vertical="center"/>
      <protection locked="0"/>
    </xf>
    <xf numFmtId="0" fontId="22" fillId="2" borderId="86" xfId="0" applyFont="1" applyFill="1" applyBorder="1" applyAlignment="1" applyProtection="1">
      <alignment horizontal="center" vertical="center"/>
      <protection locked="0"/>
    </xf>
    <xf numFmtId="0" fontId="22" fillId="2" borderId="96" xfId="0" applyFont="1" applyFill="1" applyBorder="1" applyAlignment="1" applyProtection="1">
      <alignment horizontal="center" vertical="center"/>
      <protection locked="0"/>
    </xf>
    <xf numFmtId="0" fontId="22" fillId="2" borderId="94" xfId="0" applyFont="1" applyFill="1" applyBorder="1" applyAlignment="1" applyProtection="1">
      <alignment horizontal="left" vertical="center"/>
      <protection locked="0"/>
    </xf>
    <xf numFmtId="0" fontId="22" fillId="2" borderId="96" xfId="0" applyFont="1" applyFill="1" applyBorder="1" applyAlignment="1" applyProtection="1">
      <alignment horizontal="left" vertical="center"/>
      <protection locked="0"/>
    </xf>
    <xf numFmtId="0" fontId="17" fillId="2" borderId="93" xfId="0" applyFont="1" applyFill="1" applyBorder="1" applyAlignment="1" applyProtection="1">
      <alignment horizontal="left" vertical="center"/>
      <protection locked="0"/>
    </xf>
    <xf numFmtId="0" fontId="17" fillId="2" borderId="86" xfId="0" applyFont="1" applyFill="1" applyBorder="1" applyAlignment="1" applyProtection="1">
      <alignment horizontal="center" vertical="center"/>
      <protection locked="0"/>
    </xf>
    <xf numFmtId="0" fontId="17" fillId="2" borderId="86" xfId="0" applyFont="1" applyFill="1" applyBorder="1" applyAlignment="1" applyProtection="1">
      <alignment horizontal="left" vertical="center"/>
      <protection locked="0"/>
    </xf>
    <xf numFmtId="0" fontId="17" fillId="2" borderId="95" xfId="0" applyFont="1" applyFill="1" applyBorder="1" applyAlignment="1" applyProtection="1">
      <alignment horizontal="left" vertical="center"/>
      <protection locked="0"/>
    </xf>
    <xf numFmtId="0" fontId="17" fillId="2" borderId="94" xfId="0" applyFont="1" applyFill="1" applyBorder="1" applyAlignment="1" applyProtection="1">
      <alignment horizontal="center" vertical="center"/>
      <protection locked="0"/>
    </xf>
    <xf numFmtId="0" fontId="17" fillId="2" borderId="93" xfId="0" applyFont="1" applyFill="1" applyBorder="1" applyAlignment="1" applyProtection="1">
      <alignment horizontal="center" vertical="center"/>
      <protection locked="0"/>
    </xf>
    <xf numFmtId="0" fontId="59" fillId="0" borderId="0" xfId="0" applyFont="1"/>
    <xf numFmtId="0" fontId="17" fillId="0" borderId="63" xfId="0" applyNumberFormat="1" applyFont="1" applyFill="1" applyBorder="1" applyAlignment="1" applyProtection="1">
      <alignment vertical="center"/>
      <protection locked="0"/>
    </xf>
    <xf numFmtId="0" fontId="18" fillId="0" borderId="115" xfId="0" applyNumberFormat="1" applyFont="1" applyFill="1" applyBorder="1" applyAlignment="1" applyProtection="1">
      <alignment vertical="center"/>
      <protection locked="0"/>
    </xf>
    <xf numFmtId="0" fontId="18" fillId="0" borderId="116" xfId="0" applyNumberFormat="1" applyFont="1" applyFill="1" applyBorder="1" applyAlignment="1" applyProtection="1">
      <alignment vertical="center"/>
      <protection locked="0"/>
    </xf>
    <xf numFmtId="0" fontId="31" fillId="0" borderId="117" xfId="0" applyNumberFormat="1" applyFont="1" applyFill="1" applyBorder="1" applyAlignment="1" applyProtection="1">
      <alignment vertical="center"/>
      <protection locked="0"/>
    </xf>
    <xf numFmtId="0" fontId="20" fillId="0" borderId="84" xfId="0" applyFont="1" applyFill="1" applyBorder="1" applyAlignment="1" applyProtection="1">
      <alignment vertical="center"/>
      <protection locked="0"/>
    </xf>
    <xf numFmtId="0" fontId="20" fillId="2" borderId="78" xfId="0" applyFont="1" applyFill="1" applyBorder="1" applyAlignment="1" applyProtection="1">
      <alignment vertical="center"/>
      <protection locked="0"/>
    </xf>
    <xf numFmtId="0" fontId="20" fillId="0" borderId="47" xfId="0" applyFont="1" applyFill="1" applyBorder="1" applyAlignment="1" applyProtection="1">
      <alignment horizontal="center" vertical="center"/>
      <protection locked="0"/>
    </xf>
    <xf numFmtId="0" fontId="17" fillId="0" borderId="47" xfId="0" applyFont="1" applyFill="1" applyBorder="1" applyAlignment="1" applyProtection="1">
      <alignment horizontal="center" vertical="center"/>
      <protection locked="0"/>
    </xf>
    <xf numFmtId="0" fontId="17" fillId="0" borderId="96" xfId="0" applyFont="1" applyFill="1" applyBorder="1" applyAlignment="1" applyProtection="1">
      <alignment horizontal="center" vertical="center"/>
      <protection locked="0"/>
    </xf>
    <xf numFmtId="0" fontId="17" fillId="0" borderId="79" xfId="0" applyFont="1" applyFill="1" applyBorder="1" applyAlignment="1" applyProtection="1">
      <alignment horizontal="center" vertical="center"/>
      <protection locked="0"/>
    </xf>
    <xf numFmtId="0" fontId="17" fillId="0" borderId="93" xfId="0" applyFont="1" applyFill="1" applyBorder="1" applyAlignment="1" applyProtection="1">
      <alignment horizontal="center" vertical="center"/>
      <protection locked="0"/>
    </xf>
    <xf numFmtId="0" fontId="17" fillId="0" borderId="30" xfId="0" applyFont="1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left" vertical="center"/>
      <protection locked="0"/>
    </xf>
    <xf numFmtId="0" fontId="17" fillId="0" borderId="30" xfId="0" applyFont="1" applyFill="1" applyBorder="1" applyAlignment="1" applyProtection="1">
      <alignment horizontal="left" vertical="center"/>
      <protection locked="0"/>
    </xf>
    <xf numFmtId="0" fontId="17" fillId="0" borderId="40" xfId="0" applyFont="1" applyFill="1" applyBorder="1" applyAlignment="1" applyProtection="1">
      <alignment horizontal="left" vertical="center"/>
      <protection locked="0"/>
    </xf>
    <xf numFmtId="0" fontId="17" fillId="0" borderId="40" xfId="0" applyFont="1" applyFill="1" applyBorder="1" applyAlignment="1" applyProtection="1">
      <alignment horizontal="center" vertical="center"/>
      <protection locked="0"/>
    </xf>
    <xf numFmtId="0" fontId="16" fillId="0" borderId="0" xfId="0" applyFont="1"/>
    <xf numFmtId="0" fontId="11" fillId="0" borderId="0" xfId="0" applyFont="1"/>
    <xf numFmtId="0" fontId="62" fillId="0" borderId="0" xfId="0" applyFont="1"/>
    <xf numFmtId="0" fontId="63" fillId="0" borderId="0" xfId="0" applyFont="1"/>
    <xf numFmtId="0" fontId="37" fillId="0" borderId="0" xfId="0" applyFont="1"/>
    <xf numFmtId="0" fontId="64" fillId="0" borderId="0" xfId="0" applyFont="1"/>
    <xf numFmtId="0" fontId="31" fillId="0" borderId="58" xfId="0" applyFont="1" applyFill="1" applyBorder="1" applyAlignment="1" applyProtection="1">
      <alignment horizontal="left" vertical="center"/>
      <protection locked="0"/>
    </xf>
    <xf numFmtId="0" fontId="15" fillId="2" borderId="0" xfId="0" applyFont="1" applyFill="1" applyAlignment="1">
      <alignment vertical="center" wrapText="1"/>
    </xf>
    <xf numFmtId="0" fontId="31" fillId="0" borderId="0" xfId="0" applyFont="1" applyFill="1" applyAlignment="1" applyProtection="1">
      <alignment horizontal="left" vertical="top"/>
      <protection locked="0"/>
    </xf>
    <xf numFmtId="0" fontId="16" fillId="0" borderId="0" xfId="0" applyFont="1" applyFill="1" applyAlignment="1">
      <alignment horizontal="center" vertical="top" wrapText="1"/>
    </xf>
    <xf numFmtId="0" fontId="17" fillId="0" borderId="0" xfId="0" applyFont="1" applyFill="1" applyAlignment="1" applyProtection="1">
      <alignment vertical="top" wrapText="1"/>
      <protection locked="0"/>
    </xf>
    <xf numFmtId="0" fontId="29" fillId="0" borderId="0" xfId="0" applyFont="1" applyFill="1" applyAlignment="1" applyProtection="1">
      <alignment vertical="top" wrapText="1"/>
      <protection locked="0"/>
    </xf>
    <xf numFmtId="0" fontId="3" fillId="0" borderId="0" xfId="0" applyFont="1" applyFill="1" applyAlignment="1" applyProtection="1">
      <alignment horizontal="left" vertical="top"/>
      <protection locked="0"/>
    </xf>
    <xf numFmtId="0" fontId="29" fillId="0" borderId="0" xfId="0" applyFont="1" applyFill="1" applyAlignment="1" applyProtection="1">
      <alignment horizontal="justify" vertical="top" wrapText="1"/>
      <protection locked="0"/>
    </xf>
    <xf numFmtId="0" fontId="45" fillId="0" borderId="0" xfId="0" applyFont="1" applyFill="1" applyAlignment="1">
      <alignment horizontal="left" vertical="top" wrapText="1"/>
    </xf>
    <xf numFmtId="0" fontId="31" fillId="0" borderId="0" xfId="0" applyFont="1" applyAlignment="1" applyProtection="1">
      <alignment horizontal="left" vertical="top"/>
      <protection locked="0"/>
    </xf>
    <xf numFmtId="0" fontId="29" fillId="0" borderId="0" xfId="0" applyFont="1" applyAlignment="1" applyProtection="1">
      <alignment vertical="top" wrapText="1"/>
      <protection locked="0"/>
    </xf>
    <xf numFmtId="0" fontId="38" fillId="0" borderId="0" xfId="0" applyFont="1" applyFill="1" applyAlignment="1">
      <alignment horizontal="center" vertical="top" wrapText="1"/>
    </xf>
    <xf numFmtId="0" fontId="45" fillId="0" borderId="0" xfId="0" applyFont="1" applyFill="1" applyAlignment="1">
      <alignment vertical="top" wrapText="1"/>
    </xf>
    <xf numFmtId="0" fontId="3" fillId="0" borderId="0" xfId="0" applyFont="1" applyAlignment="1" applyProtection="1">
      <alignment horizontal="left" vertical="top"/>
      <protection locked="0"/>
    </xf>
    <xf numFmtId="0" fontId="65" fillId="0" borderId="0" xfId="0" applyFont="1" applyAlignment="1" applyProtection="1">
      <alignment horizontal="right" vertical="top"/>
      <protection locked="0"/>
    </xf>
    <xf numFmtId="0" fontId="17" fillId="0" borderId="0" xfId="0" applyFont="1" applyAlignment="1" applyProtection="1">
      <alignment vertical="top" wrapText="1"/>
      <protection locked="0"/>
    </xf>
    <xf numFmtId="0" fontId="16" fillId="0" borderId="0" xfId="0" applyFont="1" applyFill="1" applyAlignment="1"/>
    <xf numFmtId="0" fontId="66" fillId="0" borderId="76" xfId="0" applyFont="1" applyFill="1" applyBorder="1"/>
    <xf numFmtId="0" fontId="66" fillId="0" borderId="76" xfId="0" applyFont="1" applyFill="1" applyBorder="1" applyAlignment="1">
      <alignment vertical="center"/>
    </xf>
    <xf numFmtId="0" fontId="18" fillId="0" borderId="0" xfId="0" applyFont="1" applyAlignment="1" applyProtection="1">
      <alignment horizontal="left" vertical="top"/>
      <protection locked="0"/>
    </xf>
    <xf numFmtId="0" fontId="29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22" fillId="0" borderId="0" xfId="0" applyFont="1" applyFill="1"/>
    <xf numFmtId="0" fontId="15" fillId="0" borderId="0" xfId="0" applyFont="1" applyBorder="1"/>
    <xf numFmtId="0" fontId="19" fillId="2" borderId="90" xfId="0" applyFont="1" applyFill="1" applyBorder="1" applyAlignment="1" applyProtection="1">
      <alignment horizontal="left" vertical="center"/>
      <protection locked="0"/>
    </xf>
    <xf numFmtId="0" fontId="29" fillId="2" borderId="90" xfId="0" applyFont="1" applyFill="1" applyBorder="1" applyAlignment="1" applyProtection="1">
      <alignment horizontal="left" vertical="center"/>
      <protection locked="0"/>
    </xf>
    <xf numFmtId="0" fontId="29" fillId="2" borderId="96" xfId="0" applyFont="1" applyFill="1" applyBorder="1" applyAlignment="1" applyProtection="1">
      <alignment horizontal="left" vertical="center"/>
      <protection locked="0"/>
    </xf>
    <xf numFmtId="0" fontId="29" fillId="2" borderId="79" xfId="0" applyFont="1" applyFill="1" applyBorder="1" applyAlignment="1" applyProtection="1">
      <alignment horizontal="center" vertical="center"/>
      <protection locked="0"/>
    </xf>
    <xf numFmtId="0" fontId="19" fillId="2" borderId="90" xfId="0" applyFont="1" applyFill="1" applyBorder="1" applyAlignment="1" applyProtection="1">
      <alignment horizontal="center" vertical="center"/>
      <protection locked="0"/>
    </xf>
    <xf numFmtId="0" fontId="29" fillId="2" borderId="90" xfId="0" applyFont="1" applyFill="1" applyBorder="1" applyAlignment="1" applyProtection="1">
      <alignment horizontal="center" vertical="center"/>
      <protection locked="0"/>
    </xf>
    <xf numFmtId="0" fontId="33" fillId="2" borderId="79" xfId="0" applyFont="1" applyFill="1" applyBorder="1" applyAlignment="1" applyProtection="1">
      <alignment horizontal="center" vertical="center"/>
      <protection locked="0"/>
    </xf>
    <xf numFmtId="49" fontId="45" fillId="0" borderId="0" xfId="0" applyNumberFormat="1" applyFont="1" applyFill="1" applyBorder="1" applyAlignment="1" applyProtection="1">
      <protection locked="0"/>
    </xf>
    <xf numFmtId="49" fontId="45" fillId="0" borderId="0" xfId="0" applyNumberFormat="1" applyFont="1" applyFill="1" applyAlignment="1" applyProtection="1">
      <alignment horizontal="left"/>
      <protection locked="0"/>
    </xf>
    <xf numFmtId="0" fontId="16" fillId="0" borderId="0" xfId="0" applyFont="1" applyFill="1" applyAlignment="1">
      <alignment horizontal="left" vertical="center"/>
    </xf>
    <xf numFmtId="0" fontId="38" fillId="0" borderId="0" xfId="0" applyFont="1" applyFill="1" applyBorder="1" applyAlignment="1">
      <alignment horizontal="left" vertical="top"/>
    </xf>
    <xf numFmtId="0" fontId="31" fillId="2" borderId="66" xfId="0" applyFont="1" applyFill="1" applyBorder="1" applyAlignment="1" applyProtection="1">
      <alignment horizontal="center" vertical="center" wrapText="1"/>
      <protection locked="0"/>
    </xf>
    <xf numFmtId="0" fontId="31" fillId="2" borderId="67" xfId="0" applyFont="1" applyFill="1" applyBorder="1" applyAlignment="1" applyProtection="1">
      <alignment horizontal="center" vertical="center" wrapText="1"/>
      <protection locked="0"/>
    </xf>
    <xf numFmtId="0" fontId="31" fillId="2" borderId="68" xfId="0" applyFont="1" applyFill="1" applyBorder="1" applyAlignment="1" applyProtection="1">
      <alignment horizontal="center" vertical="center" wrapText="1"/>
      <protection locked="0"/>
    </xf>
    <xf numFmtId="0" fontId="31" fillId="6" borderId="0" xfId="0" applyFont="1" applyFill="1" applyAlignment="1" applyProtection="1">
      <alignment horizontal="center" vertical="center"/>
      <protection locked="0"/>
    </xf>
    <xf numFmtId="0" fontId="45" fillId="0" borderId="0" xfId="0" applyFont="1" applyFill="1" applyAlignment="1">
      <alignment horizontal="left" vertical="top" wrapText="1"/>
    </xf>
    <xf numFmtId="0" fontId="16" fillId="0" borderId="0" xfId="0" applyFont="1" applyFill="1" applyAlignment="1">
      <alignment horizontal="left" wrapText="1"/>
    </xf>
    <xf numFmtId="0" fontId="45" fillId="2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15" fillId="0" borderId="92" xfId="0" applyFont="1" applyBorder="1" applyAlignment="1">
      <alignment vertical="center" wrapText="1"/>
    </xf>
    <xf numFmtId="0" fontId="15" fillId="0" borderId="92" xfId="0" applyFont="1" applyFill="1" applyBorder="1" applyAlignment="1">
      <alignment vertical="center" wrapText="1"/>
    </xf>
    <xf numFmtId="0" fontId="15" fillId="0" borderId="95" xfId="0" applyFont="1" applyFill="1" applyBorder="1" applyAlignment="1">
      <alignment vertical="center" wrapText="1"/>
    </xf>
    <xf numFmtId="0" fontId="45" fillId="0" borderId="0" xfId="0" applyFont="1" applyFill="1" applyAlignment="1">
      <alignment horizontal="left" vertical="center" wrapText="1"/>
    </xf>
    <xf numFmtId="0" fontId="15" fillId="0" borderId="87" xfId="0" applyFont="1" applyBorder="1" applyAlignment="1">
      <alignment horizontal="center" vertical="center" wrapText="1"/>
    </xf>
    <xf numFmtId="0" fontId="15" fillId="0" borderId="92" xfId="0" applyFont="1" applyBorder="1" applyAlignment="1">
      <alignment horizontal="center" vertical="center" wrapText="1"/>
    </xf>
    <xf numFmtId="0" fontId="15" fillId="0" borderId="90" xfId="0" applyFont="1" applyBorder="1" applyAlignment="1">
      <alignment horizontal="center" vertical="center" wrapText="1"/>
    </xf>
    <xf numFmtId="0" fontId="15" fillId="0" borderId="94" xfId="0" applyFont="1" applyBorder="1" applyAlignment="1">
      <alignment horizontal="center" vertical="center" wrapText="1"/>
    </xf>
    <xf numFmtId="0" fontId="15" fillId="0" borderId="95" xfId="0" applyFont="1" applyBorder="1" applyAlignment="1">
      <alignment horizontal="center" vertical="center" wrapText="1"/>
    </xf>
    <xf numFmtId="0" fontId="15" fillId="0" borderId="96" xfId="0" applyFont="1" applyBorder="1" applyAlignment="1">
      <alignment horizontal="center" vertical="center" wrapText="1"/>
    </xf>
    <xf numFmtId="0" fontId="32" fillId="3" borderId="55" xfId="0" applyFont="1" applyFill="1" applyBorder="1" applyAlignment="1">
      <alignment horizontal="center" vertical="center"/>
    </xf>
    <xf numFmtId="0" fontId="15" fillId="0" borderId="67" xfId="0" applyFont="1" applyFill="1" applyBorder="1" applyAlignment="1">
      <alignment vertical="center" wrapText="1"/>
    </xf>
    <xf numFmtId="0" fontId="15" fillId="2" borderId="92" xfId="0" applyFont="1" applyFill="1" applyBorder="1" applyAlignment="1">
      <alignment vertical="center" wrapText="1"/>
    </xf>
    <xf numFmtId="1" fontId="32" fillId="3" borderId="61" xfId="0" applyNumberFormat="1" applyFont="1" applyFill="1" applyBorder="1" applyAlignment="1">
      <alignment horizontal="center" vertical="center" wrapText="1"/>
    </xf>
    <xf numFmtId="1" fontId="32" fillId="3" borderId="55" xfId="0" applyNumberFormat="1" applyFont="1" applyFill="1" applyBorder="1" applyAlignment="1">
      <alignment horizontal="center" vertical="center" wrapText="1"/>
    </xf>
    <xf numFmtId="1" fontId="32" fillId="3" borderId="62" xfId="0" applyNumberFormat="1" applyFont="1" applyFill="1" applyBorder="1" applyAlignment="1">
      <alignment horizontal="center" vertical="center" wrapText="1"/>
    </xf>
    <xf numFmtId="0" fontId="15" fillId="0" borderId="57" xfId="0" applyFont="1" applyFill="1" applyBorder="1" applyAlignment="1">
      <alignment horizontal="center" vertical="center" wrapText="1"/>
    </xf>
    <xf numFmtId="0" fontId="15" fillId="0" borderId="59" xfId="0" applyFont="1" applyFill="1" applyBorder="1" applyAlignment="1">
      <alignment horizontal="center" vertical="center" wrapText="1"/>
    </xf>
    <xf numFmtId="0" fontId="15" fillId="0" borderId="65" xfId="0" applyFont="1" applyFill="1" applyBorder="1" applyAlignment="1">
      <alignment horizontal="center" vertical="center" wrapText="1"/>
    </xf>
    <xf numFmtId="0" fontId="15" fillId="0" borderId="87" xfId="0" applyFont="1" applyFill="1" applyBorder="1" applyAlignment="1">
      <alignment horizontal="center" vertical="center" wrapText="1"/>
    </xf>
    <xf numFmtId="0" fontId="15" fillId="0" borderId="92" xfId="0" applyFont="1" applyFill="1" applyBorder="1" applyAlignment="1">
      <alignment horizontal="center" vertical="center" wrapText="1"/>
    </xf>
    <xf numFmtId="0" fontId="15" fillId="0" borderId="90" xfId="0" applyFont="1" applyFill="1" applyBorder="1" applyAlignment="1">
      <alignment horizontal="center" vertical="center" wrapText="1"/>
    </xf>
    <xf numFmtId="49" fontId="15" fillId="0" borderId="87" xfId="0" applyNumberFormat="1" applyFont="1" applyFill="1" applyBorder="1" applyAlignment="1">
      <alignment horizontal="center" vertical="center" wrapText="1"/>
    </xf>
    <xf numFmtId="49" fontId="15" fillId="0" borderId="92" xfId="0" applyNumberFormat="1" applyFont="1" applyFill="1" applyBorder="1" applyAlignment="1">
      <alignment horizontal="center" vertical="center" wrapText="1"/>
    </xf>
    <xf numFmtId="49" fontId="15" fillId="0" borderId="90" xfId="0" applyNumberFormat="1" applyFont="1" applyFill="1" applyBorder="1" applyAlignment="1">
      <alignment horizontal="center" vertical="center" wrapText="1"/>
    </xf>
    <xf numFmtId="49" fontId="15" fillId="0" borderId="94" xfId="0" applyNumberFormat="1" applyFont="1" applyFill="1" applyBorder="1" applyAlignment="1">
      <alignment horizontal="center" vertical="center" wrapText="1"/>
    </xf>
    <xf numFmtId="49" fontId="15" fillId="0" borderId="95" xfId="0" applyNumberFormat="1" applyFont="1" applyFill="1" applyBorder="1" applyAlignment="1">
      <alignment horizontal="center" vertical="center" wrapText="1"/>
    </xf>
    <xf numFmtId="49" fontId="15" fillId="0" borderId="96" xfId="0" applyNumberFormat="1" applyFont="1" applyFill="1" applyBorder="1" applyAlignment="1">
      <alignment horizontal="center" vertical="center" wrapText="1"/>
    </xf>
    <xf numFmtId="0" fontId="17" fillId="0" borderId="82" xfId="0" applyNumberFormat="1" applyFont="1" applyFill="1" applyBorder="1" applyAlignment="1" applyProtection="1">
      <alignment horizontal="center" textRotation="90" wrapText="1"/>
      <protection locked="0"/>
    </xf>
    <xf numFmtId="0" fontId="17" fillId="0" borderId="83" xfId="0" applyNumberFormat="1" applyFont="1" applyFill="1" applyBorder="1" applyAlignment="1" applyProtection="1">
      <alignment horizontal="center" textRotation="90" wrapText="1"/>
      <protection locked="0"/>
    </xf>
    <xf numFmtId="0" fontId="17" fillId="0" borderId="85" xfId="0" applyNumberFormat="1" applyFont="1" applyFill="1" applyBorder="1" applyAlignment="1" applyProtection="1">
      <alignment horizontal="center" textRotation="90" wrapText="1"/>
      <protection locked="0"/>
    </xf>
    <xf numFmtId="0" fontId="17" fillId="0" borderId="77" xfId="0" applyNumberFormat="1" applyFont="1" applyFill="1" applyBorder="1" applyAlignment="1" applyProtection="1">
      <alignment horizontal="center" textRotation="90" wrapText="1"/>
      <protection locked="0"/>
    </xf>
    <xf numFmtId="0" fontId="20" fillId="0" borderId="85" xfId="0" applyFont="1" applyFill="1" applyBorder="1" applyAlignment="1" applyProtection="1">
      <alignment horizontal="center" vertical="center"/>
      <protection locked="0"/>
    </xf>
    <xf numFmtId="0" fontId="20" fillId="0" borderId="77" xfId="0" applyFont="1" applyFill="1" applyBorder="1" applyAlignment="1" applyProtection="1">
      <alignment horizontal="center" vertical="center"/>
      <protection locked="0"/>
    </xf>
    <xf numFmtId="0" fontId="20" fillId="0" borderId="37" xfId="0" applyFont="1" applyFill="1" applyBorder="1" applyAlignment="1" applyProtection="1">
      <alignment horizontal="center" vertical="center"/>
      <protection locked="0"/>
    </xf>
    <xf numFmtId="0" fontId="20" fillId="0" borderId="31" xfId="0" applyFont="1" applyFill="1" applyBorder="1" applyAlignment="1" applyProtection="1">
      <alignment horizontal="center" vertical="center"/>
      <protection locked="0"/>
    </xf>
    <xf numFmtId="0" fontId="43" fillId="0" borderId="61" xfId="0" applyFont="1" applyFill="1" applyBorder="1" applyAlignment="1" applyProtection="1">
      <alignment horizontal="center" vertical="center"/>
      <protection locked="0"/>
    </xf>
    <xf numFmtId="0" fontId="43" fillId="0" borderId="62" xfId="0" applyFont="1" applyFill="1" applyBorder="1" applyAlignment="1" applyProtection="1">
      <alignment horizontal="center" vertical="center"/>
      <protection locked="0"/>
    </xf>
    <xf numFmtId="0" fontId="20" fillId="0" borderId="86" xfId="0" applyFont="1" applyFill="1" applyBorder="1" applyAlignment="1" applyProtection="1">
      <alignment horizontal="center" vertical="center"/>
      <protection locked="0"/>
    </xf>
    <xf numFmtId="0" fontId="20" fillId="0" borderId="95" xfId="0" applyFont="1" applyFill="1" applyBorder="1" applyAlignment="1" applyProtection="1">
      <alignment horizontal="center" vertical="center"/>
      <protection locked="0"/>
    </xf>
    <xf numFmtId="0" fontId="20" fillId="0" borderId="96" xfId="0" applyFont="1" applyFill="1" applyBorder="1" applyAlignment="1" applyProtection="1">
      <alignment horizontal="center" vertical="center"/>
      <protection locked="0"/>
    </xf>
    <xf numFmtId="49" fontId="15" fillId="0" borderId="66" xfId="0" applyNumberFormat="1" applyFont="1" applyFill="1" applyBorder="1" applyAlignment="1">
      <alignment horizontal="center" vertical="center" wrapText="1"/>
    </xf>
    <xf numFmtId="49" fontId="15" fillId="0" borderId="67" xfId="0" applyNumberFormat="1" applyFont="1" applyFill="1" applyBorder="1" applyAlignment="1">
      <alignment horizontal="center" vertical="center" wrapText="1"/>
    </xf>
    <xf numFmtId="49" fontId="15" fillId="0" borderId="68" xfId="0" applyNumberFormat="1" applyFont="1" applyFill="1" applyBorder="1" applyAlignment="1">
      <alignment horizontal="center" vertical="center" wrapText="1"/>
    </xf>
    <xf numFmtId="0" fontId="32" fillId="0" borderId="77" xfId="0" applyFont="1" applyFill="1" applyBorder="1" applyAlignment="1" applyProtection="1">
      <alignment horizontal="center" vertical="center"/>
      <protection locked="0"/>
    </xf>
    <xf numFmtId="0" fontId="32" fillId="0" borderId="33" xfId="0" applyFont="1" applyFill="1" applyBorder="1" applyAlignment="1" applyProtection="1">
      <alignment horizontal="center" vertical="center"/>
      <protection locked="0"/>
    </xf>
    <xf numFmtId="0" fontId="15" fillId="0" borderId="92" xfId="0" applyFont="1" applyFill="1" applyBorder="1" applyAlignment="1" applyProtection="1">
      <alignment horizontal="center" vertical="center"/>
      <protection locked="0"/>
    </xf>
    <xf numFmtId="0" fontId="15" fillId="0" borderId="79" xfId="0" applyFont="1" applyFill="1" applyBorder="1" applyAlignment="1" applyProtection="1">
      <alignment horizontal="center" vertical="center"/>
      <protection locked="0"/>
    </xf>
    <xf numFmtId="0" fontId="15" fillId="0" borderId="78" xfId="0" applyFont="1" applyFill="1" applyBorder="1" applyAlignment="1" applyProtection="1">
      <alignment horizontal="center" vertical="center"/>
      <protection locked="0"/>
    </xf>
    <xf numFmtId="0" fontId="15" fillId="0" borderId="90" xfId="0" applyFont="1" applyFill="1" applyBorder="1" applyAlignment="1" applyProtection="1">
      <alignment horizontal="center" vertical="center"/>
      <protection locked="0"/>
    </xf>
    <xf numFmtId="0" fontId="15" fillId="0" borderId="87" xfId="0" applyFont="1" applyFill="1" applyBorder="1" applyAlignment="1" applyProtection="1">
      <alignment horizontal="center" vertical="center"/>
      <protection locked="0"/>
    </xf>
    <xf numFmtId="0" fontId="32" fillId="0" borderId="83" xfId="0" applyFont="1" applyFill="1" applyBorder="1" applyAlignment="1" applyProtection="1">
      <alignment horizontal="center" vertical="center"/>
      <protection locked="0"/>
    </xf>
    <xf numFmtId="1" fontId="32" fillId="0" borderId="78" xfId="0" applyNumberFormat="1" applyFont="1" applyFill="1" applyBorder="1" applyAlignment="1" applyProtection="1">
      <alignment horizontal="center" vertical="center"/>
      <protection locked="0"/>
    </xf>
    <xf numFmtId="1" fontId="32" fillId="0" borderId="92" xfId="0" applyNumberFormat="1" applyFont="1" applyFill="1" applyBorder="1" applyAlignment="1" applyProtection="1">
      <alignment horizontal="center" vertical="center"/>
      <protection locked="0"/>
    </xf>
    <xf numFmtId="1" fontId="32" fillId="0" borderId="79" xfId="0" applyNumberFormat="1" applyFont="1" applyFill="1" applyBorder="1" applyAlignment="1" applyProtection="1">
      <alignment horizontal="center" vertical="center"/>
      <protection locked="0"/>
    </xf>
    <xf numFmtId="0" fontId="32" fillId="0" borderId="78" xfId="0" applyFont="1" applyFill="1" applyBorder="1" applyAlignment="1" applyProtection="1">
      <alignment horizontal="center" vertical="center"/>
      <protection locked="0"/>
    </xf>
    <xf numFmtId="0" fontId="32" fillId="0" borderId="92" xfId="0" applyFont="1" applyFill="1" applyBorder="1" applyAlignment="1" applyProtection="1">
      <alignment horizontal="center" vertical="center"/>
      <protection locked="0"/>
    </xf>
    <xf numFmtId="0" fontId="32" fillId="0" borderId="79" xfId="0" applyFont="1" applyFill="1" applyBorder="1" applyAlignment="1" applyProtection="1">
      <alignment horizontal="center" vertical="center"/>
      <protection locked="0"/>
    </xf>
    <xf numFmtId="49" fontId="32" fillId="0" borderId="87" xfId="0" applyNumberFormat="1" applyFont="1" applyFill="1" applyBorder="1" applyAlignment="1" applyProtection="1">
      <alignment horizontal="center" vertical="center"/>
      <protection locked="0"/>
    </xf>
    <xf numFmtId="49" fontId="32" fillId="0" borderId="79" xfId="0" applyNumberFormat="1" applyFont="1" applyFill="1" applyBorder="1" applyAlignment="1" applyProtection="1">
      <alignment horizontal="center" vertical="center"/>
      <protection locked="0"/>
    </xf>
    <xf numFmtId="0" fontId="32" fillId="0" borderId="78" xfId="0" applyFont="1" applyFill="1" applyBorder="1" applyAlignment="1" applyProtection="1">
      <alignment horizontal="left" vertical="top" wrapText="1"/>
      <protection locked="0"/>
    </xf>
    <xf numFmtId="0" fontId="32" fillId="0" borderId="92" xfId="0" applyFont="1" applyFill="1" applyBorder="1" applyAlignment="1" applyProtection="1">
      <alignment horizontal="left" vertical="top" wrapText="1"/>
      <protection locked="0"/>
    </xf>
    <xf numFmtId="0" fontId="32" fillId="0" borderId="90" xfId="0" applyFont="1" applyFill="1" applyBorder="1" applyAlignment="1" applyProtection="1">
      <alignment horizontal="left" vertical="top" wrapText="1"/>
      <protection locked="0"/>
    </xf>
    <xf numFmtId="0" fontId="32" fillId="0" borderId="85" xfId="0" applyFont="1" applyFill="1" applyBorder="1" applyAlignment="1" applyProtection="1">
      <alignment horizontal="center" vertical="center"/>
      <protection locked="0"/>
    </xf>
    <xf numFmtId="0" fontId="15" fillId="2" borderId="78" xfId="0" applyFont="1" applyFill="1" applyBorder="1" applyAlignment="1" applyProtection="1">
      <alignment horizontal="center" vertical="center"/>
      <protection locked="0"/>
    </xf>
    <xf numFmtId="0" fontId="15" fillId="2" borderId="92" xfId="0" applyFont="1" applyFill="1" applyBorder="1" applyAlignment="1" applyProtection="1">
      <alignment horizontal="center" vertical="center"/>
      <protection locked="0"/>
    </xf>
    <xf numFmtId="0" fontId="15" fillId="2" borderId="85" xfId="0" applyFont="1" applyFill="1" applyBorder="1" applyAlignment="1" applyProtection="1">
      <alignment horizontal="center" vertical="center"/>
      <protection locked="0"/>
    </xf>
    <xf numFmtId="0" fontId="15" fillId="2" borderId="77" xfId="0" applyFont="1" applyFill="1" applyBorder="1" applyAlignment="1" applyProtection="1">
      <alignment horizontal="center" vertical="center"/>
      <protection locked="0"/>
    </xf>
    <xf numFmtId="0" fontId="32" fillId="0" borderId="90" xfId="0" applyFont="1" applyFill="1" applyBorder="1" applyAlignment="1" applyProtection="1">
      <alignment horizontal="center" vertical="center"/>
      <protection locked="0"/>
    </xf>
    <xf numFmtId="0" fontId="15" fillId="2" borderId="90" xfId="0" applyFont="1" applyFill="1" applyBorder="1" applyAlignment="1" applyProtection="1">
      <alignment horizontal="center" vertical="center"/>
      <protection locked="0"/>
    </xf>
    <xf numFmtId="0" fontId="15" fillId="2" borderId="79" xfId="0" applyFont="1" applyFill="1" applyBorder="1" applyAlignment="1" applyProtection="1">
      <alignment horizontal="center" vertical="center"/>
      <protection locked="0"/>
    </xf>
    <xf numFmtId="0" fontId="29" fillId="0" borderId="46" xfId="0" applyFont="1" applyFill="1" applyBorder="1" applyAlignment="1" applyProtection="1">
      <alignment horizontal="center" vertical="center"/>
      <protection locked="0"/>
    </xf>
    <xf numFmtId="0" fontId="29" fillId="0" borderId="30" xfId="0" applyFont="1" applyFill="1" applyBorder="1" applyAlignment="1" applyProtection="1">
      <alignment horizontal="center" vertical="center"/>
      <protection locked="0"/>
    </xf>
    <xf numFmtId="0" fontId="29" fillId="0" borderId="24" xfId="0" applyFont="1" applyFill="1" applyBorder="1" applyAlignment="1" applyProtection="1">
      <alignment horizontal="center" vertical="center"/>
      <protection locked="0"/>
    </xf>
    <xf numFmtId="0" fontId="15" fillId="2" borderId="33" xfId="0" applyFont="1" applyFill="1" applyBorder="1" applyAlignment="1" applyProtection="1">
      <alignment horizontal="center" vertical="center"/>
      <protection locked="0"/>
    </xf>
    <xf numFmtId="0" fontId="15" fillId="2" borderId="87" xfId="0" applyFont="1" applyFill="1" applyBorder="1" applyAlignment="1" applyProtection="1">
      <alignment horizontal="center" vertical="center"/>
      <protection locked="0"/>
    </xf>
    <xf numFmtId="49" fontId="15" fillId="0" borderId="87" xfId="0" applyNumberFormat="1" applyFont="1" applyFill="1" applyBorder="1" applyAlignment="1" applyProtection="1">
      <alignment horizontal="center" vertical="center"/>
      <protection locked="0"/>
    </xf>
    <xf numFmtId="49" fontId="15" fillId="0" borderId="79" xfId="0" applyNumberFormat="1" applyFont="1" applyFill="1" applyBorder="1" applyAlignment="1" applyProtection="1">
      <alignment horizontal="center" vertical="center"/>
      <protection locked="0"/>
    </xf>
    <xf numFmtId="0" fontId="32" fillId="0" borderId="87" xfId="0" applyFont="1" applyFill="1" applyBorder="1" applyAlignment="1" applyProtection="1">
      <alignment horizontal="center" vertical="center"/>
      <protection locked="0"/>
    </xf>
    <xf numFmtId="49" fontId="15" fillId="0" borderId="34" xfId="0" applyNumberFormat="1" applyFont="1" applyFill="1" applyBorder="1" applyAlignment="1" applyProtection="1">
      <alignment horizontal="center" vertical="center"/>
      <protection locked="0"/>
    </xf>
    <xf numFmtId="49" fontId="15" fillId="0" borderId="25" xfId="0" applyNumberFormat="1" applyFont="1" applyFill="1" applyBorder="1" applyAlignment="1" applyProtection="1">
      <alignment horizontal="center" vertical="center"/>
      <protection locked="0"/>
    </xf>
    <xf numFmtId="0" fontId="15" fillId="0" borderId="78" xfId="0" applyFont="1" applyFill="1" applyBorder="1" applyAlignment="1" applyProtection="1">
      <alignment vertical="center" wrapText="1"/>
      <protection locked="0"/>
    </xf>
    <xf numFmtId="0" fontId="15" fillId="0" borderId="92" xfId="0" applyFont="1" applyFill="1" applyBorder="1" applyAlignment="1" applyProtection="1">
      <alignment vertical="center" wrapText="1"/>
      <protection locked="0"/>
    </xf>
    <xf numFmtId="0" fontId="15" fillId="0" borderId="90" xfId="0" applyFont="1" applyFill="1" applyBorder="1" applyAlignment="1" applyProtection="1">
      <alignment vertical="center" wrapText="1"/>
      <protection locked="0"/>
    </xf>
    <xf numFmtId="0" fontId="15" fillId="0" borderId="61" xfId="0" applyFont="1" applyFill="1" applyBorder="1" applyAlignment="1" applyProtection="1">
      <alignment horizontal="center" vertical="center"/>
      <protection locked="0"/>
    </xf>
    <xf numFmtId="0" fontId="15" fillId="0" borderId="55" xfId="0" applyFont="1" applyFill="1" applyBorder="1" applyAlignment="1" applyProtection="1">
      <alignment horizontal="center" vertical="center"/>
      <protection locked="0"/>
    </xf>
    <xf numFmtId="0" fontId="15" fillId="0" borderId="62" xfId="0" applyFont="1" applyFill="1" applyBorder="1" applyAlignment="1" applyProtection="1">
      <alignment horizontal="center" vertical="center"/>
      <protection locked="0"/>
    </xf>
    <xf numFmtId="0" fontId="15" fillId="0" borderId="28" xfId="0" applyFont="1" applyFill="1" applyBorder="1" applyAlignment="1" applyProtection="1">
      <alignment horizontal="center" vertical="center"/>
      <protection locked="0"/>
    </xf>
    <xf numFmtId="0" fontId="15" fillId="0" borderId="20" xfId="0" applyFont="1" applyFill="1" applyBorder="1" applyAlignment="1" applyProtection="1">
      <alignment horizontal="center" vertical="center"/>
      <protection locked="0"/>
    </xf>
    <xf numFmtId="0" fontId="15" fillId="0" borderId="36" xfId="0" applyFont="1" applyFill="1" applyBorder="1" applyAlignment="1" applyProtection="1">
      <alignment horizontal="center" vertical="center"/>
      <protection locked="0"/>
    </xf>
    <xf numFmtId="0" fontId="29" fillId="0" borderId="34" xfId="0" applyFont="1" applyFill="1" applyBorder="1" applyAlignment="1" applyProtection="1">
      <alignment horizontal="center" vertical="center" textRotation="90"/>
      <protection locked="0"/>
    </xf>
    <xf numFmtId="0" fontId="29" fillId="0" borderId="25" xfId="0" applyFont="1" applyFill="1" applyBorder="1" applyAlignment="1" applyProtection="1">
      <alignment horizontal="center" vertical="center" textRotation="90"/>
      <protection locked="0"/>
    </xf>
    <xf numFmtId="0" fontId="15" fillId="0" borderId="85" xfId="0" applyFont="1" applyFill="1" applyBorder="1" applyAlignment="1" applyProtection="1">
      <alignment horizontal="center" vertical="center"/>
      <protection locked="0"/>
    </xf>
    <xf numFmtId="0" fontId="15" fillId="0" borderId="77" xfId="0" applyFont="1" applyFill="1" applyBorder="1" applyAlignment="1" applyProtection="1">
      <alignment horizontal="center" vertical="center"/>
      <protection locked="0"/>
    </xf>
    <xf numFmtId="0" fontId="15" fillId="0" borderId="33" xfId="0" applyFont="1" applyFill="1" applyBorder="1" applyAlignment="1" applyProtection="1">
      <alignment horizontal="center" vertical="center"/>
      <protection locked="0"/>
    </xf>
    <xf numFmtId="0" fontId="15" fillId="0" borderId="50" xfId="0" applyFont="1" applyFill="1" applyBorder="1" applyAlignment="1" applyProtection="1">
      <alignment horizontal="center" vertical="center" textRotation="90"/>
      <protection locked="0"/>
    </xf>
    <xf numFmtId="0" fontId="15" fillId="0" borderId="51" xfId="0" applyFont="1" applyFill="1" applyBorder="1" applyAlignment="1" applyProtection="1">
      <alignment horizontal="center" vertical="center" textRotation="90"/>
      <protection locked="0"/>
    </xf>
    <xf numFmtId="0" fontId="15" fillId="0" borderId="52" xfId="0" applyFont="1" applyFill="1" applyBorder="1" applyAlignment="1" applyProtection="1">
      <alignment horizontal="center" vertical="center" textRotation="90"/>
      <protection locked="0"/>
    </xf>
    <xf numFmtId="0" fontId="15" fillId="0" borderId="29" xfId="0" applyFont="1" applyFill="1" applyBorder="1" applyAlignment="1" applyProtection="1">
      <alignment horizontal="center" vertical="center"/>
      <protection locked="0"/>
    </xf>
    <xf numFmtId="0" fontId="15" fillId="0" borderId="47" xfId="0" applyFont="1" applyFill="1" applyBorder="1" applyAlignment="1" applyProtection="1">
      <alignment horizontal="center" vertical="center"/>
      <protection locked="0"/>
    </xf>
    <xf numFmtId="0" fontId="15" fillId="0" borderId="5" xfId="0" applyFont="1" applyFill="1" applyBorder="1" applyAlignment="1" applyProtection="1">
      <alignment horizontal="center" vertical="center"/>
      <protection locked="0"/>
    </xf>
    <xf numFmtId="0" fontId="15" fillId="0" borderId="6" xfId="0" applyFont="1" applyFill="1" applyBorder="1" applyAlignment="1" applyProtection="1">
      <alignment horizontal="center" vertical="center"/>
      <protection locked="0"/>
    </xf>
    <xf numFmtId="0" fontId="15" fillId="0" borderId="54" xfId="0" applyFont="1" applyFill="1" applyBorder="1" applyAlignment="1" applyProtection="1">
      <alignment horizontal="center" vertical="center"/>
      <protection locked="0"/>
    </xf>
    <xf numFmtId="0" fontId="15" fillId="0" borderId="20" xfId="0" applyFont="1" applyFill="1" applyBorder="1" applyAlignment="1" applyProtection="1">
      <alignment horizontal="center" vertical="center" textRotation="90"/>
      <protection locked="0"/>
    </xf>
    <xf numFmtId="0" fontId="15" fillId="0" borderId="23" xfId="0" applyFont="1" applyFill="1" applyBorder="1" applyAlignment="1" applyProtection="1">
      <alignment horizontal="center" vertical="center" textRotation="90"/>
      <protection locked="0"/>
    </xf>
    <xf numFmtId="0" fontId="15" fillId="0" borderId="25" xfId="0" applyFont="1" applyFill="1" applyBorder="1" applyAlignment="1" applyProtection="1">
      <alignment horizontal="center" vertical="center" textRotation="90"/>
      <protection locked="0"/>
    </xf>
    <xf numFmtId="0" fontId="15" fillId="0" borderId="21" xfId="0" applyFont="1" applyFill="1" applyBorder="1" applyAlignment="1" applyProtection="1">
      <alignment horizontal="center" vertical="center" textRotation="90"/>
      <protection locked="0"/>
    </xf>
    <xf numFmtId="0" fontId="15" fillId="0" borderId="78" xfId="0" applyFont="1" applyFill="1" applyBorder="1" applyAlignment="1" applyProtection="1">
      <alignment horizontal="center" vertical="center" textRotation="90"/>
      <protection locked="0"/>
    </xf>
    <xf numFmtId="0" fontId="15" fillId="0" borderId="26" xfId="0" applyFont="1" applyFill="1" applyBorder="1" applyAlignment="1" applyProtection="1">
      <alignment horizontal="center" vertical="center" textRotation="90"/>
      <protection locked="0"/>
    </xf>
    <xf numFmtId="49" fontId="15" fillId="0" borderId="22" xfId="0" applyNumberFormat="1" applyFont="1" applyFill="1" applyBorder="1" applyAlignment="1" applyProtection="1">
      <alignment horizontal="center" vertical="center"/>
      <protection locked="0"/>
    </xf>
    <xf numFmtId="49" fontId="15" fillId="0" borderId="23" xfId="0" applyNumberFormat="1" applyFont="1" applyFill="1" applyBorder="1" applyAlignment="1" applyProtection="1">
      <alignment horizontal="center" vertical="center"/>
      <protection locked="0"/>
    </xf>
    <xf numFmtId="0" fontId="15" fillId="0" borderId="51" xfId="0" applyFont="1" applyFill="1" applyBorder="1" applyAlignment="1" applyProtection="1">
      <alignment horizontal="center" vertical="center"/>
      <protection locked="0"/>
    </xf>
    <xf numFmtId="0" fontId="15" fillId="0" borderId="30" xfId="0" applyFont="1" applyFill="1" applyBorder="1" applyAlignment="1" applyProtection="1">
      <alignment horizontal="center" vertical="center"/>
      <protection locked="0"/>
    </xf>
    <xf numFmtId="0" fontId="15" fillId="0" borderId="23" xfId="0" applyFont="1" applyFill="1" applyBorder="1" applyAlignment="1" applyProtection="1">
      <alignment horizontal="center" vertical="center"/>
      <protection locked="0"/>
    </xf>
    <xf numFmtId="49" fontId="32" fillId="0" borderId="34" xfId="0" applyNumberFormat="1" applyFont="1" applyFill="1" applyBorder="1" applyAlignment="1" applyProtection="1">
      <alignment horizontal="center" vertical="center"/>
      <protection locked="0"/>
    </xf>
    <xf numFmtId="49" fontId="32" fillId="0" borderId="25" xfId="0" applyNumberFormat="1" applyFont="1" applyFill="1" applyBorder="1" applyAlignment="1" applyProtection="1">
      <alignment horizontal="center" vertical="center"/>
      <protection locked="0"/>
    </xf>
    <xf numFmtId="0" fontId="43" fillId="0" borderId="27" xfId="0" applyFont="1" applyFill="1" applyBorder="1" applyAlignment="1" applyProtection="1">
      <alignment horizontal="center" vertical="center"/>
      <protection locked="0"/>
    </xf>
    <xf numFmtId="0" fontId="43" fillId="0" borderId="118" xfId="1" applyFont="1" applyFill="1" applyBorder="1" applyAlignment="1" applyProtection="1">
      <alignment horizontal="center" vertical="center"/>
      <protection locked="0"/>
    </xf>
    <xf numFmtId="0" fontId="43" fillId="0" borderId="119" xfId="1" applyFont="1" applyFill="1" applyBorder="1" applyAlignment="1" applyProtection="1">
      <alignment horizontal="center" vertical="center"/>
      <protection locked="0"/>
    </xf>
    <xf numFmtId="0" fontId="15" fillId="0" borderId="45" xfId="0" applyFont="1" applyFill="1" applyBorder="1" applyAlignment="1" applyProtection="1">
      <alignment horizontal="center" vertical="center"/>
      <protection locked="0"/>
    </xf>
    <xf numFmtId="0" fontId="32" fillId="0" borderId="66" xfId="0" applyFont="1" applyFill="1" applyBorder="1" applyAlignment="1" applyProtection="1">
      <alignment horizontal="center" vertical="center" textRotation="90"/>
      <protection locked="0"/>
    </xf>
    <xf numFmtId="0" fontId="32" fillId="0" borderId="67" xfId="0" applyFont="1" applyFill="1" applyBorder="1" applyAlignment="1" applyProtection="1">
      <alignment horizontal="center" vertical="center" textRotation="90"/>
      <protection locked="0"/>
    </xf>
    <xf numFmtId="0" fontId="32" fillId="0" borderId="68" xfId="0" applyFont="1" applyFill="1" applyBorder="1" applyAlignment="1" applyProtection="1">
      <alignment horizontal="center" vertical="center" textRotation="90"/>
      <protection locked="0"/>
    </xf>
    <xf numFmtId="0" fontId="32" fillId="0" borderId="87" xfId="0" applyFont="1" applyFill="1" applyBorder="1" applyAlignment="1" applyProtection="1">
      <alignment horizontal="center" vertical="center" textRotation="90"/>
      <protection locked="0"/>
    </xf>
    <xf numFmtId="0" fontId="32" fillId="0" borderId="92" xfId="0" applyFont="1" applyFill="1" applyBorder="1" applyAlignment="1" applyProtection="1">
      <alignment horizontal="center" vertical="center" textRotation="90"/>
      <protection locked="0"/>
    </xf>
    <xf numFmtId="0" fontId="32" fillId="0" borderId="90" xfId="0" applyFont="1" applyFill="1" applyBorder="1" applyAlignment="1" applyProtection="1">
      <alignment horizontal="center" vertical="center" textRotation="90"/>
      <protection locked="0"/>
    </xf>
    <xf numFmtId="0" fontId="32" fillId="0" borderId="56" xfId="0" applyFont="1" applyFill="1" applyBorder="1" applyAlignment="1" applyProtection="1">
      <alignment horizontal="center" vertical="center" textRotation="90"/>
      <protection locked="0"/>
    </xf>
    <xf numFmtId="0" fontId="32" fillId="0" borderId="60" xfId="0" applyFont="1" applyFill="1" applyBorder="1" applyAlignment="1" applyProtection="1">
      <alignment horizontal="center" vertical="center" textRotation="90"/>
      <protection locked="0"/>
    </xf>
    <xf numFmtId="0" fontId="32" fillId="0" borderId="64" xfId="0" applyFont="1" applyFill="1" applyBorder="1" applyAlignment="1" applyProtection="1">
      <alignment horizontal="center" vertical="center" textRotation="90"/>
      <protection locked="0"/>
    </xf>
    <xf numFmtId="0" fontId="32" fillId="5" borderId="8" xfId="0" applyFont="1" applyFill="1" applyBorder="1" applyAlignment="1" applyProtection="1">
      <alignment horizontal="center" vertical="center"/>
      <protection locked="0"/>
    </xf>
    <xf numFmtId="0" fontId="32" fillId="5" borderId="9" xfId="0" applyFont="1" applyFill="1" applyBorder="1" applyAlignment="1" applyProtection="1">
      <alignment horizontal="center" vertical="center"/>
      <protection locked="0"/>
    </xf>
    <xf numFmtId="0" fontId="32" fillId="5" borderId="44" xfId="0" applyFont="1" applyFill="1" applyBorder="1" applyAlignment="1" applyProtection="1">
      <alignment horizontal="center" vertical="center"/>
      <protection locked="0"/>
    </xf>
    <xf numFmtId="0" fontId="32" fillId="0" borderId="23" xfId="0" applyFont="1" applyFill="1" applyBorder="1" applyAlignment="1" applyProtection="1">
      <alignment horizontal="center" vertical="center"/>
      <protection locked="0"/>
    </xf>
    <xf numFmtId="0" fontId="32" fillId="0" borderId="45" xfId="0" applyFont="1" applyFill="1" applyBorder="1" applyAlignment="1" applyProtection="1">
      <alignment horizontal="center" vertical="center"/>
      <protection locked="0"/>
    </xf>
    <xf numFmtId="0" fontId="32" fillId="0" borderId="20" xfId="0" applyFont="1" applyFill="1" applyBorder="1" applyAlignment="1" applyProtection="1">
      <alignment horizontal="center" vertical="center"/>
      <protection locked="0"/>
    </xf>
    <xf numFmtId="0" fontId="15" fillId="0" borderId="25" xfId="0" applyFont="1" applyFill="1" applyBorder="1" applyAlignment="1" applyProtection="1">
      <alignment horizontal="center" vertical="center"/>
      <protection locked="0"/>
    </xf>
    <xf numFmtId="0" fontId="15" fillId="2" borderId="51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center" vertical="center"/>
      <protection locked="0"/>
    </xf>
    <xf numFmtId="0" fontId="15" fillId="2" borderId="23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49" fontId="17" fillId="0" borderId="0" xfId="0" applyNumberFormat="1" applyFont="1" applyFill="1" applyBorder="1" applyAlignment="1">
      <alignment horizontal="center" vertical="center" wrapText="1"/>
    </xf>
    <xf numFmtId="0" fontId="15" fillId="0" borderId="41" xfId="0" applyFont="1" applyFill="1" applyBorder="1" applyAlignment="1" applyProtection="1">
      <alignment horizontal="center" vertical="center"/>
      <protection locked="0"/>
    </xf>
    <xf numFmtId="0" fontId="15" fillId="0" borderId="44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>
      <alignment horizontal="center" vertical="center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9" xfId="0" applyFont="1" applyFill="1" applyBorder="1" applyAlignment="1" applyProtection="1">
      <alignment horizontal="center" vertical="center"/>
      <protection locked="0"/>
    </xf>
    <xf numFmtId="49" fontId="32" fillId="0" borderId="22" xfId="0" applyNumberFormat="1" applyFont="1" applyFill="1" applyBorder="1" applyAlignment="1" applyProtection="1">
      <alignment horizontal="center" vertical="center"/>
      <protection locked="0"/>
    </xf>
    <xf numFmtId="49" fontId="32" fillId="0" borderId="23" xfId="0" applyNumberFormat="1" applyFont="1" applyFill="1" applyBorder="1" applyAlignment="1" applyProtection="1">
      <alignment horizontal="center" vertical="center"/>
      <protection locked="0"/>
    </xf>
    <xf numFmtId="0" fontId="15" fillId="0" borderId="41" xfId="0" applyFont="1" applyFill="1" applyBorder="1" applyAlignment="1" applyProtection="1">
      <alignment horizontal="center" vertical="center" wrapText="1"/>
      <protection locked="0"/>
    </xf>
    <xf numFmtId="0" fontId="15" fillId="0" borderId="55" xfId="0" applyFont="1" applyFill="1" applyBorder="1" applyAlignment="1" applyProtection="1">
      <alignment horizontal="center" vertical="center" wrapText="1"/>
      <protection locked="0"/>
    </xf>
    <xf numFmtId="0" fontId="15" fillId="0" borderId="44" xfId="0" applyFont="1" applyFill="1" applyBorder="1" applyAlignment="1" applyProtection="1">
      <alignment horizontal="center" vertical="center" wrapText="1"/>
      <protection locked="0"/>
    </xf>
    <xf numFmtId="0" fontId="29" fillId="0" borderId="47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locked="0"/>
    </xf>
    <xf numFmtId="0" fontId="29" fillId="0" borderId="49" xfId="0" applyFont="1" applyFill="1" applyBorder="1" applyAlignment="1" applyProtection="1">
      <alignment horizontal="center" vertical="center"/>
      <protection locked="0"/>
    </xf>
    <xf numFmtId="49" fontId="20" fillId="0" borderId="22" xfId="0" applyNumberFormat="1" applyFont="1" applyFill="1" applyBorder="1" applyAlignment="1" applyProtection="1">
      <alignment horizontal="center" vertical="center"/>
      <protection locked="0"/>
    </xf>
    <xf numFmtId="49" fontId="20" fillId="0" borderId="23" xfId="0" applyNumberFormat="1" applyFont="1" applyFill="1" applyBorder="1" applyAlignment="1" applyProtection="1">
      <alignment horizontal="center" vertical="center"/>
      <protection locked="0"/>
    </xf>
    <xf numFmtId="0" fontId="32" fillId="0" borderId="51" xfId="0" applyFont="1" applyFill="1" applyBorder="1" applyAlignment="1" applyProtection="1">
      <alignment horizontal="center" vertical="center"/>
      <protection locked="0"/>
    </xf>
    <xf numFmtId="0" fontId="32" fillId="0" borderId="30" xfId="0" applyFont="1" applyFill="1" applyBorder="1" applyAlignment="1" applyProtection="1">
      <alignment horizontal="center" vertical="center"/>
      <protection locked="0"/>
    </xf>
    <xf numFmtId="49" fontId="17" fillId="2" borderId="87" xfId="0" applyNumberFormat="1" applyFont="1" applyFill="1" applyBorder="1" applyAlignment="1" applyProtection="1">
      <alignment horizontal="center" vertical="center"/>
      <protection locked="0"/>
    </xf>
    <xf numFmtId="49" fontId="17" fillId="2" borderId="79" xfId="0" applyNumberFormat="1" applyFont="1" applyFill="1" applyBorder="1" applyAlignment="1" applyProtection="1">
      <alignment horizontal="center" vertical="center"/>
      <protection locked="0"/>
    </xf>
    <xf numFmtId="49" fontId="17" fillId="0" borderId="87" xfId="0" applyNumberFormat="1" applyFont="1" applyFill="1" applyBorder="1" applyAlignment="1" applyProtection="1">
      <alignment horizontal="center" vertical="center"/>
      <protection locked="0"/>
    </xf>
    <xf numFmtId="49" fontId="17" fillId="0" borderId="79" xfId="0" applyNumberFormat="1" applyFont="1" applyFill="1" applyBorder="1" applyAlignment="1" applyProtection="1">
      <alignment horizontal="center" vertical="center"/>
      <protection locked="0"/>
    </xf>
    <xf numFmtId="49" fontId="17" fillId="2" borderId="22" xfId="0" applyNumberFormat="1" applyFont="1" applyFill="1" applyBorder="1" applyAlignment="1" applyProtection="1">
      <alignment horizontal="center" vertical="center"/>
      <protection locked="0"/>
    </xf>
    <xf numFmtId="49" fontId="17" fillId="2" borderId="23" xfId="0" applyNumberFormat="1" applyFont="1" applyFill="1" applyBorder="1" applyAlignment="1" applyProtection="1">
      <alignment horizontal="center" vertical="center"/>
      <protection locked="0"/>
    </xf>
    <xf numFmtId="49" fontId="17" fillId="0" borderId="22" xfId="0" applyNumberFormat="1" applyFont="1" applyFill="1" applyBorder="1" applyAlignment="1" applyProtection="1">
      <alignment horizontal="center" vertical="center"/>
      <protection locked="0"/>
    </xf>
    <xf numFmtId="49" fontId="17" fillId="0" borderId="23" xfId="0" applyNumberFormat="1" applyFont="1" applyFill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Alignment="1" applyProtection="1">
      <alignment horizontal="center" vertical="center" wrapText="1"/>
      <protection locked="0"/>
    </xf>
    <xf numFmtId="0" fontId="44" fillId="0" borderId="0" xfId="0" applyFont="1" applyFill="1" applyAlignment="1" applyProtection="1">
      <alignment horizont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20" fillId="0" borderId="82" xfId="0" applyNumberFormat="1" applyFont="1" applyFill="1" applyBorder="1" applyAlignment="1" applyProtection="1">
      <alignment horizontal="center" vertical="center" textRotation="255"/>
      <protection locked="0"/>
    </xf>
    <xf numFmtId="0" fontId="20" fillId="0" borderId="85" xfId="0" applyNumberFormat="1" applyFont="1" applyFill="1" applyBorder="1" applyAlignment="1" applyProtection="1">
      <alignment horizontal="center" vertical="center" textRotation="255"/>
      <protection locked="0"/>
    </xf>
    <xf numFmtId="0" fontId="15" fillId="0" borderId="83" xfId="0" applyNumberFormat="1" applyFont="1" applyFill="1" applyBorder="1" applyAlignment="1" applyProtection="1">
      <alignment horizontal="center" vertical="center"/>
      <protection locked="0"/>
    </xf>
    <xf numFmtId="0" fontId="49" fillId="0" borderId="0" xfId="0" applyFont="1" applyFill="1" applyBorder="1" applyAlignment="1" applyProtection="1">
      <alignment horizontal="center" vertical="center"/>
      <protection locked="0"/>
    </xf>
    <xf numFmtId="0" fontId="17" fillId="0" borderId="32" xfId="0" applyNumberFormat="1" applyFont="1" applyFill="1" applyBorder="1" applyAlignment="1" applyProtection="1">
      <alignment horizontal="center" textRotation="90" wrapText="1"/>
      <protection locked="0"/>
    </xf>
    <xf numFmtId="0" fontId="17" fillId="0" borderId="33" xfId="0" applyNumberFormat="1" applyFont="1" applyFill="1" applyBorder="1" applyAlignment="1" applyProtection="1">
      <alignment horizontal="center" textRotation="90" wrapText="1"/>
      <protection locked="0"/>
    </xf>
    <xf numFmtId="0" fontId="17" fillId="0" borderId="69" xfId="0" applyNumberFormat="1" applyFont="1" applyFill="1" applyBorder="1" applyAlignment="1" applyProtection="1">
      <alignment horizontal="center" vertical="center" textRotation="90" wrapText="1"/>
      <protection locked="0"/>
    </xf>
    <xf numFmtId="0" fontId="17" fillId="0" borderId="74" xfId="0" applyNumberFormat="1" applyFont="1" applyFill="1" applyBorder="1" applyAlignment="1" applyProtection="1">
      <alignment horizontal="center" vertical="center" textRotation="90" wrapText="1"/>
      <protection locked="0"/>
    </xf>
    <xf numFmtId="0" fontId="17" fillId="0" borderId="18" xfId="0" applyNumberFormat="1" applyFont="1" applyFill="1" applyBorder="1" applyAlignment="1" applyProtection="1">
      <alignment horizontal="center" vertical="center" textRotation="90" wrapText="1"/>
      <protection locked="0"/>
    </xf>
    <xf numFmtId="0" fontId="17" fillId="0" borderId="19" xfId="0" applyNumberFormat="1" applyFont="1" applyFill="1" applyBorder="1" applyAlignment="1" applyProtection="1">
      <alignment horizontal="center" vertical="center" textRotation="90" wrapText="1"/>
      <protection locked="0"/>
    </xf>
    <xf numFmtId="0" fontId="17" fillId="0" borderId="100" xfId="0" applyNumberFormat="1" applyFont="1" applyFill="1" applyBorder="1" applyAlignment="1" applyProtection="1">
      <alignment horizontal="center" vertical="center" textRotation="90" wrapText="1"/>
      <protection locked="0"/>
    </xf>
    <xf numFmtId="0" fontId="17" fillId="0" borderId="99" xfId="0" applyNumberFormat="1" applyFont="1" applyFill="1" applyBorder="1" applyAlignment="1" applyProtection="1">
      <alignment horizontal="center" vertical="center" textRotation="90" wrapText="1"/>
      <protection locked="0"/>
    </xf>
    <xf numFmtId="0" fontId="31" fillId="0" borderId="0" xfId="0" applyNumberFormat="1" applyFont="1" applyFill="1" applyBorder="1" applyAlignment="1" applyProtection="1">
      <alignment horizontal="center" vertical="center" textRotation="90" wrapText="1"/>
      <protection locked="0"/>
    </xf>
    <xf numFmtId="0" fontId="20" fillId="0" borderId="81" xfId="0" applyFont="1" applyFill="1" applyBorder="1" applyAlignment="1" applyProtection="1">
      <alignment horizontal="center" vertical="center"/>
      <protection locked="0"/>
    </xf>
    <xf numFmtId="0" fontId="17" fillId="0" borderId="83" xfId="0" applyFont="1" applyFill="1" applyBorder="1" applyAlignment="1" applyProtection="1">
      <alignment horizontal="center" textRotation="90" wrapText="1"/>
      <protection locked="0"/>
    </xf>
    <xf numFmtId="0" fontId="17" fillId="0" borderId="77" xfId="0" applyFont="1" applyFill="1" applyBorder="1" applyAlignment="1" applyProtection="1">
      <alignment horizontal="center" textRotation="90" wrapText="1"/>
      <protection locked="0"/>
    </xf>
    <xf numFmtId="0" fontId="20" fillId="0" borderId="78" xfId="0" applyFont="1" applyFill="1" applyBorder="1" applyAlignment="1" applyProtection="1">
      <alignment horizontal="center" vertical="center" wrapText="1"/>
      <protection locked="0"/>
    </xf>
    <xf numFmtId="0" fontId="20" fillId="0" borderId="79" xfId="0" applyFont="1" applyFill="1" applyBorder="1" applyAlignment="1" applyProtection="1">
      <alignment horizontal="center" vertical="center" wrapText="1"/>
      <protection locked="0"/>
    </xf>
    <xf numFmtId="0" fontId="15" fillId="0" borderId="84" xfId="0" applyNumberFormat="1" applyFont="1" applyFill="1" applyBorder="1" applyAlignment="1" applyProtection="1">
      <alignment horizontal="center" vertical="center"/>
      <protection locked="0"/>
    </xf>
    <xf numFmtId="0" fontId="18" fillId="0" borderId="77" xfId="0" applyNumberFormat="1" applyFont="1" applyFill="1" applyBorder="1" applyAlignment="1" applyProtection="1">
      <alignment horizontal="center" vertical="center"/>
      <protection locked="0"/>
    </xf>
    <xf numFmtId="0" fontId="20" fillId="0" borderId="77" xfId="0" applyFont="1" applyBorder="1" applyAlignment="1" applyProtection="1">
      <alignment horizontal="center" vertical="center"/>
      <protection locked="0"/>
    </xf>
    <xf numFmtId="0" fontId="20" fillId="0" borderId="33" xfId="0" applyFont="1" applyBorder="1" applyAlignment="1" applyProtection="1">
      <alignment horizontal="center" vertical="center"/>
      <protection locked="0"/>
    </xf>
    <xf numFmtId="0" fontId="20" fillId="0" borderId="38" xfId="0" applyFont="1" applyFill="1" applyBorder="1" applyAlignment="1" applyProtection="1">
      <alignment horizontal="center" vertical="center"/>
      <protection locked="0"/>
    </xf>
    <xf numFmtId="0" fontId="32" fillId="0" borderId="9" xfId="0" applyFont="1" applyFill="1" applyBorder="1" applyAlignment="1" applyProtection="1">
      <alignment horizontal="center" vertical="center"/>
      <protection locked="0"/>
    </xf>
    <xf numFmtId="0" fontId="32" fillId="0" borderId="10" xfId="0" applyFont="1" applyFill="1" applyBorder="1" applyAlignment="1" applyProtection="1">
      <alignment horizontal="center" vertical="center"/>
      <protection locked="0"/>
    </xf>
    <xf numFmtId="0" fontId="29" fillId="0" borderId="26" xfId="0" applyFont="1" applyFill="1" applyBorder="1" applyAlignment="1" applyProtection="1">
      <alignment horizontal="center" vertical="center" textRotation="90"/>
      <protection locked="0"/>
    </xf>
    <xf numFmtId="0" fontId="29" fillId="0" borderId="43" xfId="0" applyFont="1" applyFill="1" applyBorder="1" applyAlignment="1" applyProtection="1">
      <alignment horizontal="center" vertical="center" textRotation="90"/>
      <protection locked="0"/>
    </xf>
    <xf numFmtId="0" fontId="29" fillId="0" borderId="35" xfId="0" applyFont="1" applyFill="1" applyBorder="1" applyAlignment="1" applyProtection="1">
      <alignment horizontal="center" vertical="center" textRotation="90"/>
      <protection locked="0"/>
    </xf>
    <xf numFmtId="0" fontId="15" fillId="0" borderId="46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32" fillId="0" borderId="69" xfId="0" applyFont="1" applyFill="1" applyBorder="1" applyAlignment="1" applyProtection="1">
      <alignment horizontal="center" vertical="center" wrapText="1"/>
      <protection locked="0"/>
    </xf>
    <xf numFmtId="0" fontId="32" fillId="0" borderId="70" xfId="0" applyFont="1" applyFill="1" applyBorder="1" applyAlignment="1" applyProtection="1">
      <alignment horizontal="center" vertical="center" wrapText="1"/>
      <protection locked="0"/>
    </xf>
    <xf numFmtId="0" fontId="32" fillId="0" borderId="18" xfId="0" applyFont="1" applyFill="1" applyBorder="1" applyAlignment="1" applyProtection="1">
      <alignment horizontal="center" vertical="center" wrapText="1"/>
      <protection locked="0"/>
    </xf>
    <xf numFmtId="0" fontId="32" fillId="0" borderId="71" xfId="0" applyFont="1" applyFill="1" applyBorder="1" applyAlignment="1" applyProtection="1">
      <alignment horizontal="center" vertical="center" wrapText="1"/>
      <protection locked="0"/>
    </xf>
    <xf numFmtId="0" fontId="32" fillId="0" borderId="72" xfId="0" applyFont="1" applyFill="1" applyBorder="1" applyAlignment="1" applyProtection="1">
      <alignment horizontal="center" vertical="center" wrapText="1"/>
      <protection locked="0"/>
    </xf>
    <xf numFmtId="0" fontId="32" fillId="0" borderId="73" xfId="0" applyFont="1" applyFill="1" applyBorder="1" applyAlignment="1" applyProtection="1">
      <alignment horizontal="center" vertical="center" wrapText="1"/>
      <protection locked="0"/>
    </xf>
    <xf numFmtId="0" fontId="15" fillId="0" borderId="45" xfId="0" applyFont="1" applyFill="1" applyBorder="1" applyAlignment="1" applyProtection="1">
      <alignment horizontal="center" vertical="center" textRotation="90"/>
      <protection locked="0"/>
    </xf>
    <xf numFmtId="0" fontId="15" fillId="0" borderId="30" xfId="0" applyFont="1" applyFill="1" applyBorder="1" applyAlignment="1" applyProtection="1">
      <alignment horizontal="center" vertical="center" textRotation="90"/>
      <protection locked="0"/>
    </xf>
    <xf numFmtId="0" fontId="15" fillId="0" borderId="43" xfId="0" applyFont="1" applyFill="1" applyBorder="1" applyAlignment="1" applyProtection="1">
      <alignment horizontal="center" vertical="center" textRotation="90"/>
      <protection locked="0"/>
    </xf>
    <xf numFmtId="0" fontId="23" fillId="0" borderId="8" xfId="0" applyFont="1" applyFill="1" applyBorder="1" applyAlignment="1" applyProtection="1">
      <alignment horizontal="center" vertical="center"/>
      <protection locked="0"/>
    </xf>
    <xf numFmtId="0" fontId="23" fillId="0" borderId="9" xfId="0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82" xfId="0" applyFont="1" applyFill="1" applyBorder="1" applyAlignment="1" applyProtection="1">
      <alignment horizontal="center" vertical="center"/>
      <protection locked="0"/>
    </xf>
    <xf numFmtId="0" fontId="15" fillId="0" borderId="83" xfId="0" applyFont="1" applyFill="1" applyBorder="1" applyAlignment="1" applyProtection="1">
      <alignment horizontal="center" vertical="center"/>
      <protection locked="0"/>
    </xf>
    <xf numFmtId="0" fontId="15" fillId="0" borderId="32" xfId="0" applyFont="1" applyFill="1" applyBorder="1" applyAlignment="1" applyProtection="1">
      <alignment horizontal="center" vertical="center"/>
      <protection locked="0"/>
    </xf>
    <xf numFmtId="0" fontId="32" fillId="0" borderId="63" xfId="0" applyFont="1" applyFill="1" applyBorder="1" applyAlignment="1" applyProtection="1">
      <alignment horizontal="center" vertical="center" wrapText="1"/>
      <protection locked="0"/>
    </xf>
    <xf numFmtId="0" fontId="32" fillId="0" borderId="2" xfId="0" applyFont="1" applyFill="1" applyBorder="1" applyAlignment="1" applyProtection="1">
      <alignment horizontal="center" vertical="center" wrapText="1"/>
      <protection locked="0"/>
    </xf>
    <xf numFmtId="0" fontId="32" fillId="0" borderId="74" xfId="0" applyFont="1" applyFill="1" applyBorder="1" applyAlignment="1" applyProtection="1">
      <alignment horizontal="center" vertical="center" wrapText="1"/>
      <protection locked="0"/>
    </xf>
    <xf numFmtId="0" fontId="32" fillId="0" borderId="91" xfId="0" applyFont="1" applyFill="1" applyBorder="1" applyAlignment="1" applyProtection="1">
      <alignment horizontal="center" vertical="center" wrapText="1"/>
      <protection locked="0"/>
    </xf>
    <xf numFmtId="0" fontId="32" fillId="0" borderId="0" xfId="0" applyFont="1" applyFill="1" applyBorder="1" applyAlignment="1" applyProtection="1">
      <alignment horizontal="center" vertical="center" wrapText="1"/>
      <protection locked="0"/>
    </xf>
    <xf numFmtId="0" fontId="32" fillId="0" borderId="19" xfId="0" applyFont="1" applyFill="1" applyBorder="1" applyAlignment="1" applyProtection="1">
      <alignment horizontal="center" vertical="center" wrapText="1"/>
      <protection locked="0"/>
    </xf>
    <xf numFmtId="0" fontId="32" fillId="0" borderId="54" xfId="0" applyFont="1" applyFill="1" applyBorder="1" applyAlignment="1" applyProtection="1">
      <alignment horizontal="center" vertical="center" wrapText="1"/>
      <protection locked="0"/>
    </xf>
    <xf numFmtId="0" fontId="32" fillId="0" borderId="58" xfId="0" applyFont="1" applyFill="1" applyBorder="1" applyAlignment="1" applyProtection="1">
      <alignment horizontal="center" vertical="center" wrapText="1"/>
      <protection locked="0"/>
    </xf>
    <xf numFmtId="0" fontId="32" fillId="0" borderId="75" xfId="0" applyFont="1" applyFill="1" applyBorder="1" applyAlignment="1" applyProtection="1">
      <alignment horizontal="center" vertical="center" wrapText="1"/>
      <protection locked="0"/>
    </xf>
    <xf numFmtId="0" fontId="32" fillId="5" borderId="10" xfId="0" applyFont="1" applyFill="1" applyBorder="1" applyAlignment="1" applyProtection="1">
      <alignment horizontal="center" vertical="center"/>
      <protection locked="0"/>
    </xf>
    <xf numFmtId="0" fontId="32" fillId="5" borderId="61" xfId="0" applyFont="1" applyFill="1" applyBorder="1" applyAlignment="1" applyProtection="1">
      <alignment horizontal="center" vertical="center"/>
      <protection locked="0"/>
    </xf>
    <xf numFmtId="0" fontId="32" fillId="5" borderId="55" xfId="0" applyFont="1" applyFill="1" applyBorder="1" applyAlignment="1" applyProtection="1">
      <alignment horizontal="center" vertical="center"/>
      <protection locked="0"/>
    </xf>
    <xf numFmtId="0" fontId="32" fillId="5" borderId="62" xfId="0" applyFont="1" applyFill="1" applyBorder="1" applyAlignment="1" applyProtection="1">
      <alignment horizontal="center" vertical="center"/>
      <protection locked="0"/>
    </xf>
    <xf numFmtId="0" fontId="15" fillId="0" borderId="57" xfId="0" applyFont="1" applyFill="1" applyBorder="1" applyAlignment="1" applyProtection="1">
      <alignment horizontal="center" vertical="center"/>
      <protection locked="0"/>
    </xf>
    <xf numFmtId="0" fontId="15" fillId="0" borderId="59" xfId="0" applyFont="1" applyFill="1" applyBorder="1" applyAlignment="1" applyProtection="1">
      <alignment horizontal="center" vertical="center"/>
      <protection locked="0"/>
    </xf>
    <xf numFmtId="0" fontId="15" fillId="0" borderId="65" xfId="0" applyFont="1" applyFill="1" applyBorder="1" applyAlignment="1" applyProtection="1">
      <alignment horizontal="center" vertical="center"/>
      <protection locked="0"/>
    </xf>
    <xf numFmtId="49" fontId="32" fillId="0" borderId="28" xfId="0" applyNumberFormat="1" applyFont="1" applyFill="1" applyBorder="1" applyAlignment="1" applyProtection="1">
      <alignment horizontal="center" vertical="center"/>
      <protection locked="0"/>
    </xf>
    <xf numFmtId="49" fontId="32" fillId="0" borderId="20" xfId="0" applyNumberFormat="1" applyFont="1" applyFill="1" applyBorder="1" applyAlignment="1" applyProtection="1">
      <alignment horizontal="center" vertical="center"/>
      <protection locked="0"/>
    </xf>
    <xf numFmtId="0" fontId="32" fillId="5" borderId="27" xfId="0" applyFont="1" applyFill="1" applyBorder="1" applyAlignment="1" applyProtection="1">
      <alignment horizontal="center" vertical="center"/>
      <protection locked="0"/>
    </xf>
    <xf numFmtId="0" fontId="32" fillId="5" borderId="41" xfId="0" applyFont="1" applyFill="1" applyBorder="1" applyAlignment="1" applyProtection="1">
      <alignment horizontal="center" vertical="center"/>
      <protection locked="0"/>
    </xf>
    <xf numFmtId="0" fontId="32" fillId="0" borderId="53" xfId="0" applyFont="1" applyFill="1" applyBorder="1" applyAlignment="1" applyProtection="1">
      <alignment horizontal="center" vertical="center"/>
      <protection locked="0"/>
    </xf>
    <xf numFmtId="0" fontId="32" fillId="0" borderId="21" xfId="0" applyFont="1" applyFill="1" applyBorder="1" applyAlignment="1" applyProtection="1">
      <alignment horizontal="center" vertical="center"/>
      <protection locked="0"/>
    </xf>
    <xf numFmtId="0" fontId="32" fillId="0" borderId="28" xfId="0" applyFont="1" applyFill="1" applyBorder="1" applyAlignment="1" applyProtection="1">
      <alignment horizontal="center" vertical="center"/>
      <protection locked="0"/>
    </xf>
    <xf numFmtId="0" fontId="32" fillId="0" borderId="36" xfId="0" applyFont="1" applyFill="1" applyBorder="1" applyAlignment="1" applyProtection="1">
      <alignment horizontal="center" vertical="center"/>
      <protection locked="0"/>
    </xf>
    <xf numFmtId="0" fontId="15" fillId="0" borderId="35" xfId="0" applyFont="1" applyFill="1" applyBorder="1" applyAlignment="1" applyProtection="1">
      <alignment horizontal="center" vertical="center"/>
      <protection locked="0"/>
    </xf>
    <xf numFmtId="0" fontId="32" fillId="0" borderId="78" xfId="0" applyFont="1" applyFill="1" applyBorder="1" applyAlignment="1" applyProtection="1">
      <alignment vertical="center" wrapText="1"/>
      <protection locked="0"/>
    </xf>
    <xf numFmtId="0" fontId="32" fillId="0" borderId="92" xfId="0" applyFont="1" applyFill="1" applyBorder="1" applyAlignment="1" applyProtection="1">
      <alignment vertical="center" wrapText="1"/>
      <protection locked="0"/>
    </xf>
    <xf numFmtId="0" fontId="32" fillId="0" borderId="90" xfId="0" applyFont="1" applyFill="1" applyBorder="1" applyAlignment="1" applyProtection="1">
      <alignment vertical="center" wrapText="1"/>
      <protection locked="0"/>
    </xf>
    <xf numFmtId="0" fontId="15" fillId="0" borderId="43" xfId="0" applyFont="1" applyFill="1" applyBorder="1" applyAlignment="1" applyProtection="1">
      <alignment horizontal="center" vertical="center"/>
      <protection locked="0"/>
    </xf>
    <xf numFmtId="0" fontId="15" fillId="0" borderId="52" xfId="0" applyFont="1" applyFill="1" applyBorder="1" applyAlignment="1" applyProtection="1">
      <alignment horizontal="center" vertical="center"/>
      <protection locked="0"/>
    </xf>
    <xf numFmtId="0" fontId="15" fillId="0" borderId="26" xfId="0" applyFont="1" applyFill="1" applyBorder="1" applyAlignment="1" applyProtection="1">
      <alignment horizontal="center" vertical="center"/>
      <protection locked="0"/>
    </xf>
    <xf numFmtId="0" fontId="15" fillId="0" borderId="34" xfId="0" applyFont="1" applyFill="1" applyBorder="1" applyAlignment="1" applyProtection="1">
      <alignment horizontal="center" vertical="center"/>
      <protection locked="0"/>
    </xf>
    <xf numFmtId="49" fontId="15" fillId="0" borderId="56" xfId="0" applyNumberFormat="1" applyFont="1" applyFill="1" applyBorder="1" applyAlignment="1" applyProtection="1">
      <alignment horizontal="center" vertical="center"/>
      <protection locked="0"/>
    </xf>
    <xf numFmtId="49" fontId="15" fillId="0" borderId="43" xfId="0" applyNumberFormat="1" applyFont="1" applyFill="1" applyBorder="1" applyAlignment="1" applyProtection="1">
      <alignment horizontal="center" vertical="center"/>
      <protection locked="0"/>
    </xf>
    <xf numFmtId="0" fontId="37" fillId="0" borderId="53" xfId="0" applyFont="1" applyFill="1" applyBorder="1" applyAlignment="1" applyProtection="1">
      <alignment horizontal="center" vertical="center"/>
      <protection locked="0"/>
    </xf>
    <xf numFmtId="0" fontId="15" fillId="0" borderId="53" xfId="0" applyFont="1" applyFill="1" applyBorder="1" applyAlignment="1" applyProtection="1">
      <alignment horizontal="center" vertical="center"/>
      <protection locked="0"/>
    </xf>
    <xf numFmtId="0" fontId="32" fillId="0" borderId="8" xfId="0" applyFont="1" applyFill="1" applyBorder="1" applyAlignment="1" applyProtection="1">
      <alignment horizontal="center" vertical="center"/>
      <protection locked="0"/>
    </xf>
    <xf numFmtId="0" fontId="29" fillId="0" borderId="48" xfId="0" applyFont="1" applyFill="1" applyBorder="1" applyAlignment="1" applyProtection="1">
      <alignment horizontal="center" vertical="center"/>
      <protection locked="0"/>
    </xf>
    <xf numFmtId="0" fontId="29" fillId="0" borderId="40" xfId="0" applyFont="1" applyFill="1" applyBorder="1" applyAlignment="1" applyProtection="1">
      <alignment horizontal="center" vertical="center"/>
      <protection locked="0"/>
    </xf>
    <xf numFmtId="1" fontId="15" fillId="0" borderId="9" xfId="0" applyNumberFormat="1" applyFont="1" applyFill="1" applyBorder="1" applyAlignment="1" applyProtection="1">
      <alignment horizontal="center" vertical="center"/>
      <protection locked="0"/>
    </xf>
    <xf numFmtId="0" fontId="15" fillId="0" borderId="31" xfId="0" applyFont="1" applyFill="1" applyBorder="1" applyAlignment="1" applyProtection="1">
      <alignment horizontal="center" vertical="center"/>
      <protection locked="0"/>
    </xf>
    <xf numFmtId="0" fontId="53" fillId="0" borderId="77" xfId="0" applyFont="1" applyFill="1" applyBorder="1" applyAlignment="1" applyProtection="1">
      <alignment horizontal="center" vertical="center"/>
      <protection locked="0"/>
    </xf>
    <xf numFmtId="0" fontId="32" fillId="0" borderId="31" xfId="0" applyFont="1" applyFill="1" applyBorder="1" applyAlignment="1" applyProtection="1">
      <alignment horizontal="center" vertical="center"/>
      <protection locked="0"/>
    </xf>
    <xf numFmtId="0" fontId="32" fillId="0" borderId="41" xfId="0" applyFont="1" applyFill="1" applyBorder="1" applyAlignment="1" applyProtection="1">
      <alignment horizontal="center" vertical="center"/>
      <protection locked="0"/>
    </xf>
    <xf numFmtId="0" fontId="32" fillId="0" borderId="55" xfId="0" applyFont="1" applyFill="1" applyBorder="1" applyAlignment="1" applyProtection="1">
      <alignment horizontal="center" vertical="center"/>
      <protection locked="0"/>
    </xf>
    <xf numFmtId="0" fontId="32" fillId="0" borderId="62" xfId="0" applyFont="1" applyFill="1" applyBorder="1" applyAlignment="1" applyProtection="1">
      <alignment horizontal="center" vertical="center"/>
      <protection locked="0"/>
    </xf>
    <xf numFmtId="0" fontId="15" fillId="0" borderId="63" xfId="0" applyFont="1" applyFill="1" applyBorder="1" applyAlignment="1" applyProtection="1">
      <alignment horizontal="center" vertical="center"/>
      <protection locked="0"/>
    </xf>
    <xf numFmtId="0" fontId="15" fillId="0" borderId="2" xfId="0" applyFont="1" applyFill="1" applyBorder="1" applyAlignment="1" applyProtection="1">
      <alignment horizontal="center" vertical="center"/>
      <protection locked="0"/>
    </xf>
    <xf numFmtId="0" fontId="15" fillId="0" borderId="74" xfId="0" applyFont="1" applyFill="1" applyBorder="1" applyAlignment="1" applyProtection="1">
      <alignment horizontal="center" vertical="center"/>
      <protection locked="0"/>
    </xf>
    <xf numFmtId="0" fontId="15" fillId="0" borderId="58" xfId="0" applyFont="1" applyFill="1" applyBorder="1" applyAlignment="1" applyProtection="1">
      <alignment horizontal="center" vertical="center"/>
      <protection locked="0"/>
    </xf>
    <xf numFmtId="0" fontId="15" fillId="0" borderId="75" xfId="0" applyFont="1" applyFill="1" applyBorder="1" applyAlignment="1" applyProtection="1">
      <alignment horizontal="center" vertical="center"/>
      <protection locked="0"/>
    </xf>
    <xf numFmtId="0" fontId="32" fillId="0" borderId="86" xfId="0" applyFont="1" applyFill="1" applyBorder="1" applyAlignment="1" applyProtection="1">
      <alignment horizontal="center" vertical="center"/>
      <protection locked="0"/>
    </xf>
    <xf numFmtId="0" fontId="32" fillId="0" borderId="95" xfId="0" applyFont="1" applyFill="1" applyBorder="1" applyAlignment="1" applyProtection="1">
      <alignment horizontal="center" vertical="center"/>
      <protection locked="0"/>
    </xf>
    <xf numFmtId="0" fontId="32" fillId="0" borderId="96" xfId="0" applyFont="1" applyFill="1" applyBorder="1" applyAlignment="1" applyProtection="1">
      <alignment horizontal="center" vertical="center"/>
      <protection locked="0"/>
    </xf>
    <xf numFmtId="49" fontId="32" fillId="0" borderId="56" xfId="0" applyNumberFormat="1" applyFont="1" applyFill="1" applyBorder="1" applyAlignment="1" applyProtection="1">
      <alignment horizontal="center" vertical="center"/>
      <protection locked="0"/>
    </xf>
    <xf numFmtId="49" fontId="32" fillId="0" borderId="43" xfId="0" applyNumberFormat="1" applyFont="1" applyFill="1" applyBorder="1" applyAlignment="1" applyProtection="1">
      <alignment horizontal="center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92" xfId="0" applyFont="1" applyFill="1" applyBorder="1" applyAlignment="1" applyProtection="1">
      <alignment horizontal="center" vertical="center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17" fillId="0" borderId="87" xfId="0" applyFont="1" applyFill="1" applyBorder="1" applyAlignment="1" applyProtection="1">
      <alignment horizontal="center" vertical="center"/>
      <protection locked="0"/>
    </xf>
    <xf numFmtId="0" fontId="17" fillId="0" borderId="92" xfId="0" applyFont="1" applyFill="1" applyBorder="1" applyAlignment="1" applyProtection="1">
      <alignment horizontal="center" vertical="center"/>
      <protection locked="0"/>
    </xf>
    <xf numFmtId="0" fontId="17" fillId="0" borderId="90" xfId="0" applyFont="1" applyFill="1" applyBorder="1" applyAlignment="1" applyProtection="1">
      <alignment horizontal="center" vertical="center"/>
      <protection locked="0"/>
    </xf>
    <xf numFmtId="0" fontId="15" fillId="0" borderId="94" xfId="0" applyFont="1" applyFill="1" applyBorder="1" applyAlignment="1" applyProtection="1">
      <alignment horizontal="center" vertical="center"/>
      <protection locked="0"/>
    </xf>
    <xf numFmtId="0" fontId="15" fillId="0" borderId="95" xfId="0" applyFont="1" applyFill="1" applyBorder="1" applyAlignment="1" applyProtection="1">
      <alignment horizontal="center" vertical="center"/>
      <protection locked="0"/>
    </xf>
    <xf numFmtId="0" fontId="15" fillId="0" borderId="96" xfId="0" applyFont="1" applyFill="1" applyBorder="1" applyAlignment="1" applyProtection="1">
      <alignment horizontal="center" vertical="center"/>
      <protection locked="0"/>
    </xf>
    <xf numFmtId="0" fontId="15" fillId="0" borderId="66" xfId="0" applyFont="1" applyFill="1" applyBorder="1" applyAlignment="1" applyProtection="1">
      <alignment horizontal="center" vertical="center"/>
      <protection locked="0"/>
    </xf>
    <xf numFmtId="0" fontId="15" fillId="0" borderId="67" xfId="0" applyFont="1" applyFill="1" applyBorder="1" applyAlignment="1" applyProtection="1">
      <alignment horizontal="center" vertical="center"/>
      <protection locked="0"/>
    </xf>
    <xf numFmtId="0" fontId="15" fillId="0" borderId="68" xfId="0" applyFont="1" applyFill="1" applyBorder="1" applyAlignment="1" applyProtection="1">
      <alignment horizontal="center" vertical="center"/>
      <protection locked="0"/>
    </xf>
    <xf numFmtId="0" fontId="52" fillId="0" borderId="30" xfId="0" applyFont="1" applyFill="1" applyBorder="1" applyAlignment="1" applyProtection="1">
      <alignment horizontal="center" vertical="center"/>
      <protection locked="0"/>
    </xf>
    <xf numFmtId="0" fontId="52" fillId="0" borderId="23" xfId="0" applyFont="1" applyFill="1" applyBorder="1" applyAlignment="1" applyProtection="1">
      <alignment horizontal="center" vertical="center"/>
      <protection locked="0"/>
    </xf>
    <xf numFmtId="0" fontId="52" fillId="0" borderId="85" xfId="0" applyFont="1" applyFill="1" applyBorder="1" applyAlignment="1" applyProtection="1">
      <alignment horizontal="center" vertical="center"/>
      <protection locked="0"/>
    </xf>
    <xf numFmtId="0" fontId="52" fillId="0" borderId="77" xfId="0" applyFont="1" applyFill="1" applyBorder="1" applyAlignment="1" applyProtection="1">
      <alignment horizontal="center" vertical="center"/>
      <protection locked="0"/>
    </xf>
    <xf numFmtId="0" fontId="15" fillId="2" borderId="78" xfId="0" applyFont="1" applyFill="1" applyBorder="1" applyAlignment="1" applyProtection="1">
      <alignment vertical="center" wrapText="1"/>
      <protection locked="0"/>
    </xf>
    <xf numFmtId="0" fontId="15" fillId="2" borderId="92" xfId="0" applyFont="1" applyFill="1" applyBorder="1" applyAlignment="1" applyProtection="1">
      <alignment vertical="center" wrapText="1"/>
      <protection locked="0"/>
    </xf>
    <xf numFmtId="0" fontId="15" fillId="2" borderId="90" xfId="0" applyFont="1" applyFill="1" applyBorder="1" applyAlignment="1" applyProtection="1">
      <alignment vertical="center" wrapText="1"/>
      <protection locked="0"/>
    </xf>
    <xf numFmtId="0" fontId="33" fillId="6" borderId="18" xfId="0" applyFont="1" applyFill="1" applyBorder="1" applyAlignment="1" applyProtection="1">
      <alignment horizontal="center" vertical="center" textRotation="90" wrapText="1"/>
      <protection locked="0"/>
    </xf>
    <xf numFmtId="0" fontId="15" fillId="0" borderId="86" xfId="0" applyFont="1" applyFill="1" applyBorder="1" applyAlignment="1" applyProtection="1">
      <alignment vertical="center" wrapText="1"/>
      <protection locked="0"/>
    </xf>
    <xf numFmtId="0" fontId="15" fillId="0" borderId="95" xfId="0" applyFont="1" applyFill="1" applyBorder="1" applyAlignment="1" applyProtection="1">
      <alignment vertical="center" wrapText="1"/>
      <protection locked="0"/>
    </xf>
    <xf numFmtId="0" fontId="15" fillId="0" borderId="96" xfId="0" applyFont="1" applyFill="1" applyBorder="1" applyAlignment="1" applyProtection="1">
      <alignment vertical="center" wrapText="1"/>
      <protection locked="0"/>
    </xf>
    <xf numFmtId="0" fontId="34" fillId="0" borderId="69" xfId="0" applyFont="1" applyFill="1" applyBorder="1" applyAlignment="1" applyProtection="1">
      <alignment horizontal="center" vertical="center"/>
      <protection locked="0"/>
    </xf>
    <xf numFmtId="0" fontId="34" fillId="0" borderId="2" xfId="0" applyFont="1" applyFill="1" applyBorder="1" applyAlignment="1" applyProtection="1">
      <alignment horizontal="center" vertical="center"/>
      <protection locked="0"/>
    </xf>
    <xf numFmtId="0" fontId="34" fillId="0" borderId="74" xfId="0" applyFont="1" applyFill="1" applyBorder="1" applyAlignment="1" applyProtection="1">
      <alignment horizontal="center" vertical="center"/>
      <protection locked="0"/>
    </xf>
    <xf numFmtId="0" fontId="34" fillId="0" borderId="18" xfId="0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0" fontId="34" fillId="0" borderId="19" xfId="0" applyFont="1" applyFill="1" applyBorder="1" applyAlignment="1" applyProtection="1">
      <alignment horizontal="center" vertical="center"/>
      <protection locked="0"/>
    </xf>
    <xf numFmtId="0" fontId="34" fillId="0" borderId="72" xfId="0" applyFont="1" applyFill="1" applyBorder="1" applyAlignment="1" applyProtection="1">
      <alignment horizontal="center" vertical="center"/>
      <protection locked="0"/>
    </xf>
    <xf numFmtId="0" fontId="34" fillId="0" borderId="58" xfId="0" applyFont="1" applyFill="1" applyBorder="1" applyAlignment="1" applyProtection="1">
      <alignment horizontal="center" vertical="center"/>
      <protection locked="0"/>
    </xf>
    <xf numFmtId="0" fontId="34" fillId="0" borderId="75" xfId="0" applyFont="1" applyFill="1" applyBorder="1" applyAlignment="1" applyProtection="1">
      <alignment horizontal="center" vertical="center"/>
      <protection locked="0"/>
    </xf>
    <xf numFmtId="0" fontId="32" fillId="5" borderId="41" xfId="0" applyFont="1" applyFill="1" applyBorder="1" applyAlignment="1" applyProtection="1">
      <alignment vertical="center" wrapText="1"/>
      <protection locked="0"/>
    </xf>
    <xf numFmtId="0" fontId="32" fillId="5" borderId="55" xfId="0" applyFont="1" applyFill="1" applyBorder="1" applyAlignment="1" applyProtection="1">
      <alignment vertical="center" wrapText="1"/>
      <protection locked="0"/>
    </xf>
    <xf numFmtId="0" fontId="32" fillId="5" borderId="62" xfId="0" applyFont="1" applyFill="1" applyBorder="1" applyAlignment="1" applyProtection="1">
      <alignment vertical="center" wrapText="1"/>
      <protection locked="0"/>
    </xf>
    <xf numFmtId="0" fontId="32" fillId="0" borderId="84" xfId="0" applyFont="1" applyFill="1" applyBorder="1" applyAlignment="1" applyProtection="1">
      <alignment vertical="center" wrapText="1"/>
      <protection locked="0"/>
    </xf>
    <xf numFmtId="0" fontId="32" fillId="0" borderId="67" xfId="0" applyFont="1" applyFill="1" applyBorder="1" applyAlignment="1" applyProtection="1">
      <alignment vertical="center" wrapText="1"/>
      <protection locked="0"/>
    </xf>
    <xf numFmtId="0" fontId="32" fillId="0" borderId="68" xfId="0" applyFont="1" applyFill="1" applyBorder="1" applyAlignment="1" applyProtection="1">
      <alignment vertical="center" wrapText="1"/>
      <protection locked="0"/>
    </xf>
    <xf numFmtId="0" fontId="32" fillId="0" borderId="93" xfId="0" applyFont="1" applyFill="1" applyBorder="1" applyAlignment="1" applyProtection="1">
      <alignment horizontal="center" vertical="center"/>
      <protection locked="0"/>
    </xf>
    <xf numFmtId="0" fontId="32" fillId="0" borderId="61" xfId="0" applyFont="1" applyFill="1" applyBorder="1" applyAlignment="1" applyProtection="1">
      <alignment horizontal="center" vertical="center"/>
      <protection locked="0"/>
    </xf>
    <xf numFmtId="0" fontId="32" fillId="0" borderId="44" xfId="0" applyFont="1" applyFill="1" applyBorder="1" applyAlignment="1" applyProtection="1">
      <alignment horizontal="center" vertical="center"/>
      <protection locked="0"/>
    </xf>
    <xf numFmtId="0" fontId="15" fillId="0" borderId="77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32" fillId="0" borderId="85" xfId="0" applyFont="1" applyFill="1" applyBorder="1" applyAlignment="1" applyProtection="1">
      <alignment horizontal="center" vertical="center"/>
    </xf>
    <xf numFmtId="0" fontId="32" fillId="0" borderId="77" xfId="0" applyFont="1" applyFill="1" applyBorder="1" applyAlignment="1" applyProtection="1">
      <alignment horizontal="center" vertical="center"/>
    </xf>
    <xf numFmtId="1" fontId="23" fillId="3" borderId="61" xfId="0" applyNumberFormat="1" applyFont="1" applyFill="1" applyBorder="1" applyAlignment="1">
      <alignment horizontal="center" vertical="center" wrapText="1"/>
    </xf>
    <xf numFmtId="1" fontId="23" fillId="3" borderId="55" xfId="0" applyNumberFormat="1" applyFont="1" applyFill="1" applyBorder="1" applyAlignment="1">
      <alignment horizontal="center" vertical="center" wrapText="1"/>
    </xf>
    <xf numFmtId="1" fontId="23" fillId="3" borderId="62" xfId="0" applyNumberFormat="1" applyFont="1" applyFill="1" applyBorder="1" applyAlignment="1">
      <alignment horizontal="center" vertical="center" wrapText="1"/>
    </xf>
    <xf numFmtId="0" fontId="32" fillId="0" borderId="33" xfId="0" applyFont="1" applyFill="1" applyBorder="1" applyAlignment="1" applyProtection="1">
      <alignment horizontal="center" vertical="center"/>
    </xf>
    <xf numFmtId="0" fontId="32" fillId="0" borderId="87" xfId="0" applyFont="1" applyFill="1" applyBorder="1" applyAlignment="1" applyProtection="1">
      <alignment horizontal="center" vertical="center"/>
    </xf>
    <xf numFmtId="0" fontId="32" fillId="0" borderId="90" xfId="0" applyFont="1" applyFill="1" applyBorder="1" applyAlignment="1" applyProtection="1">
      <alignment horizontal="center" vertical="center"/>
    </xf>
    <xf numFmtId="0" fontId="15" fillId="0" borderId="85" xfId="0" applyFont="1" applyFill="1" applyBorder="1" applyAlignment="1" applyProtection="1">
      <alignment horizontal="center" vertical="center"/>
    </xf>
    <xf numFmtId="0" fontId="15" fillId="0" borderId="87" xfId="0" applyFont="1" applyFill="1" applyBorder="1" applyAlignment="1" applyProtection="1">
      <alignment horizontal="center" vertical="center"/>
    </xf>
    <xf numFmtId="0" fontId="15" fillId="0" borderId="90" xfId="0" applyFont="1" applyFill="1" applyBorder="1" applyAlignment="1" applyProtection="1">
      <alignment horizontal="center" vertical="center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3" fillId="0" borderId="77" xfId="0" applyFont="1" applyFill="1" applyBorder="1" applyAlignment="1" applyProtection="1">
      <alignment horizontal="center" vertical="center"/>
    </xf>
    <xf numFmtId="49" fontId="17" fillId="0" borderId="92" xfId="0" applyNumberFormat="1" applyFont="1" applyFill="1" applyBorder="1" applyAlignment="1" applyProtection="1">
      <alignment horizontal="center" vertical="center"/>
      <protection locked="0"/>
    </xf>
    <xf numFmtId="49" fontId="17" fillId="0" borderId="90" xfId="0" applyNumberFormat="1" applyFont="1" applyFill="1" applyBorder="1" applyAlignment="1" applyProtection="1">
      <alignment horizontal="center" vertical="center"/>
      <protection locked="0"/>
    </xf>
    <xf numFmtId="49" fontId="20" fillId="0" borderId="87" xfId="0" applyNumberFormat="1" applyFont="1" applyFill="1" applyBorder="1" applyAlignment="1" applyProtection="1">
      <alignment horizontal="center" vertical="center"/>
      <protection locked="0"/>
    </xf>
    <xf numFmtId="49" fontId="20" fillId="0" borderId="92" xfId="0" applyNumberFormat="1" applyFont="1" applyFill="1" applyBorder="1" applyAlignment="1" applyProtection="1">
      <alignment horizontal="center" vertical="center"/>
      <protection locked="0"/>
    </xf>
    <xf numFmtId="49" fontId="20" fillId="0" borderId="90" xfId="0" applyNumberFormat="1" applyFont="1" applyFill="1" applyBorder="1" applyAlignment="1" applyProtection="1">
      <alignment horizontal="center" vertical="center"/>
      <protection locked="0"/>
    </xf>
    <xf numFmtId="0" fontId="22" fillId="2" borderId="92" xfId="0" applyFont="1" applyFill="1" applyBorder="1" applyAlignment="1" applyProtection="1">
      <alignment vertical="center" wrapText="1"/>
      <protection locked="0"/>
    </xf>
    <xf numFmtId="0" fontId="22" fillId="2" borderId="90" xfId="0" applyFont="1" applyFill="1" applyBorder="1" applyAlignment="1" applyProtection="1">
      <alignment vertical="center" wrapText="1"/>
      <protection locked="0"/>
    </xf>
    <xf numFmtId="0" fontId="23" fillId="0" borderId="92" xfId="0" applyFont="1" applyFill="1" applyBorder="1" applyAlignment="1" applyProtection="1">
      <alignment vertical="center" wrapText="1"/>
      <protection locked="0"/>
    </xf>
    <xf numFmtId="0" fontId="23" fillId="0" borderId="90" xfId="0" applyFont="1" applyFill="1" applyBorder="1" applyAlignment="1" applyProtection="1">
      <alignment vertical="center" wrapText="1"/>
      <protection locked="0"/>
    </xf>
    <xf numFmtId="0" fontId="22" fillId="0" borderId="92" xfId="0" applyFont="1" applyFill="1" applyBorder="1" applyAlignment="1" applyProtection="1">
      <alignment vertical="center" wrapText="1"/>
      <protection locked="0"/>
    </xf>
    <xf numFmtId="0" fontId="22" fillId="0" borderId="90" xfId="0" applyFont="1" applyFill="1" applyBorder="1" applyAlignment="1" applyProtection="1">
      <alignment vertical="center" wrapText="1"/>
      <protection locked="0"/>
    </xf>
    <xf numFmtId="49" fontId="17" fillId="0" borderId="57" xfId="0" applyNumberFormat="1" applyFont="1" applyFill="1" applyBorder="1" applyAlignment="1" applyProtection="1">
      <alignment horizontal="center" vertical="center"/>
      <protection locked="0"/>
    </xf>
    <xf numFmtId="49" fontId="17" fillId="0" borderId="59" xfId="0" applyNumberFormat="1" applyFont="1" applyFill="1" applyBorder="1" applyAlignment="1" applyProtection="1">
      <alignment horizontal="center" vertical="center"/>
      <protection locked="0"/>
    </xf>
    <xf numFmtId="49" fontId="17" fillId="0" borderId="65" xfId="0" applyNumberFormat="1" applyFont="1" applyFill="1" applyBorder="1" applyAlignment="1" applyProtection="1">
      <alignment horizontal="center" vertical="center"/>
      <protection locked="0"/>
    </xf>
    <xf numFmtId="0" fontId="17" fillId="0" borderId="92" xfId="0" applyFont="1" applyFill="1" applyBorder="1" applyAlignment="1" applyProtection="1">
      <alignment vertical="center" wrapText="1"/>
      <protection locked="0"/>
    </xf>
    <xf numFmtId="0" fontId="17" fillId="0" borderId="90" xfId="0" applyFont="1" applyFill="1" applyBorder="1" applyAlignment="1" applyProtection="1">
      <alignment vertical="center" wrapText="1"/>
      <protection locked="0"/>
    </xf>
    <xf numFmtId="0" fontId="22" fillId="0" borderId="92" xfId="0" applyFont="1" applyFill="1" applyBorder="1" applyAlignment="1" applyProtection="1">
      <alignment horizontal="left" wrapText="1"/>
      <protection locked="0"/>
    </xf>
    <xf numFmtId="0" fontId="22" fillId="0" borderId="90" xfId="0" applyFont="1" applyFill="1" applyBorder="1" applyAlignment="1" applyProtection="1">
      <alignment horizontal="left" wrapText="1"/>
      <protection locked="0"/>
    </xf>
    <xf numFmtId="49" fontId="20" fillId="5" borderId="61" xfId="0" applyNumberFormat="1" applyFont="1" applyFill="1" applyBorder="1" applyAlignment="1" applyProtection="1">
      <alignment horizontal="center" vertical="center"/>
      <protection locked="0"/>
    </xf>
    <xf numFmtId="49" fontId="20" fillId="5" borderId="55" xfId="0" applyNumberFormat="1" applyFont="1" applyFill="1" applyBorder="1" applyAlignment="1" applyProtection="1">
      <alignment horizontal="center" vertical="center"/>
      <protection locked="0"/>
    </xf>
    <xf numFmtId="49" fontId="20" fillId="5" borderId="62" xfId="0" applyNumberFormat="1" applyFont="1" applyFill="1" applyBorder="1" applyAlignment="1" applyProtection="1">
      <alignment horizontal="center" vertical="center"/>
      <protection locked="0"/>
    </xf>
    <xf numFmtId="0" fontId="23" fillId="5" borderId="44" xfId="0" applyFont="1" applyFill="1" applyBorder="1" applyAlignment="1" applyProtection="1">
      <alignment horizontal="left" vertical="center" wrapText="1"/>
      <protection locked="0"/>
    </xf>
    <xf numFmtId="0" fontId="23" fillId="5" borderId="9" xfId="0" applyFont="1" applyFill="1" applyBorder="1" applyAlignment="1" applyProtection="1">
      <alignment horizontal="left" vertical="center" wrapText="1"/>
      <protection locked="0"/>
    </xf>
    <xf numFmtId="0" fontId="23" fillId="5" borderId="41" xfId="0" applyFont="1" applyFill="1" applyBorder="1" applyAlignment="1" applyProtection="1">
      <alignment horizontal="left" vertical="center" wrapText="1"/>
      <protection locked="0"/>
    </xf>
    <xf numFmtId="49" fontId="20" fillId="0" borderId="86" xfId="0" applyNumberFormat="1" applyFont="1" applyFill="1" applyBorder="1" applyAlignment="1" applyProtection="1">
      <alignment horizontal="center" vertical="center"/>
      <protection locked="0"/>
    </xf>
    <xf numFmtId="49" fontId="20" fillId="0" borderId="95" xfId="0" applyNumberFormat="1" applyFont="1" applyFill="1" applyBorder="1" applyAlignment="1" applyProtection="1">
      <alignment horizontal="center" vertical="center"/>
      <protection locked="0"/>
    </xf>
    <xf numFmtId="49" fontId="20" fillId="0" borderId="93" xfId="0" applyNumberFormat="1" applyFont="1" applyFill="1" applyBorder="1" applyAlignment="1" applyProtection="1">
      <alignment horizontal="center" vertical="center"/>
      <protection locked="0"/>
    </xf>
    <xf numFmtId="0" fontId="15" fillId="0" borderId="86" xfId="0" applyFont="1" applyFill="1" applyBorder="1" applyAlignment="1" applyProtection="1">
      <alignment horizontal="center" vertical="center"/>
      <protection locked="0"/>
    </xf>
    <xf numFmtId="0" fontId="32" fillId="0" borderId="77" xfId="0" applyFont="1" applyFill="1" applyBorder="1" applyAlignment="1" applyProtection="1">
      <alignment vertical="center"/>
      <protection locked="0"/>
    </xf>
    <xf numFmtId="0" fontId="15" fillId="0" borderId="92" xfId="0" applyFont="1" applyFill="1" applyBorder="1" applyAlignment="1" applyProtection="1">
      <protection locked="0"/>
    </xf>
    <xf numFmtId="0" fontId="23" fillId="0" borderId="84" xfId="0" applyFont="1" applyFill="1" applyBorder="1" applyAlignment="1" applyProtection="1">
      <alignment horizontal="center" vertical="center"/>
      <protection locked="0"/>
    </xf>
    <xf numFmtId="0" fontId="23" fillId="0" borderId="97" xfId="0" applyFont="1" applyFill="1" applyBorder="1" applyAlignment="1" applyProtection="1">
      <alignment horizontal="center" vertical="center"/>
      <protection locked="0"/>
    </xf>
    <xf numFmtId="0" fontId="15" fillId="2" borderId="31" xfId="0" applyFont="1" applyFill="1" applyBorder="1" applyAlignment="1" applyProtection="1">
      <alignment horizontal="center" vertical="center"/>
      <protection locked="0"/>
    </xf>
    <xf numFmtId="0" fontId="15" fillId="2" borderId="86" xfId="0" applyFont="1" applyFill="1" applyBorder="1" applyAlignment="1" applyProtection="1">
      <alignment horizontal="center" vertical="center"/>
      <protection locked="0"/>
    </xf>
    <xf numFmtId="0" fontId="15" fillId="2" borderId="95" xfId="0" applyFont="1" applyFill="1" applyBorder="1" applyAlignment="1" applyProtection="1">
      <alignment vertical="center" wrapText="1"/>
      <protection locked="0"/>
    </xf>
    <xf numFmtId="0" fontId="17" fillId="2" borderId="94" xfId="0" applyFont="1" applyFill="1" applyBorder="1" applyAlignment="1" applyProtection="1">
      <alignment horizontal="center" vertical="center"/>
      <protection locked="0"/>
    </xf>
    <xf numFmtId="0" fontId="17" fillId="2" borderId="96" xfId="0" applyFont="1" applyFill="1" applyBorder="1" applyAlignment="1" applyProtection="1">
      <alignment horizontal="center" vertical="center"/>
      <protection locked="0"/>
    </xf>
    <xf numFmtId="0" fontId="17" fillId="2" borderId="86" xfId="0" applyFont="1" applyFill="1" applyBorder="1" applyAlignment="1" applyProtection="1">
      <alignment horizontal="center" vertical="center"/>
      <protection locked="0"/>
    </xf>
    <xf numFmtId="0" fontId="17" fillId="2" borderId="93" xfId="0" applyFont="1" applyFill="1" applyBorder="1" applyAlignment="1" applyProtection="1">
      <alignment horizontal="center" vertical="center"/>
      <protection locked="0"/>
    </xf>
    <xf numFmtId="0" fontId="17" fillId="2" borderId="31" xfId="0" applyFont="1" applyFill="1" applyBorder="1" applyAlignment="1" applyProtection="1">
      <alignment horizontal="center" vertical="center"/>
      <protection locked="0"/>
    </xf>
    <xf numFmtId="0" fontId="15" fillId="2" borderId="38" xfId="0" applyFont="1" applyFill="1" applyBorder="1" applyAlignment="1" applyProtection="1">
      <alignment horizontal="center" vertical="center"/>
      <protection locked="0"/>
    </xf>
    <xf numFmtId="0" fontId="15" fillId="2" borderId="37" xfId="0" applyFont="1" applyFill="1" applyBorder="1" applyAlignment="1" applyProtection="1">
      <alignment horizontal="center" vertical="center"/>
      <protection locked="0"/>
    </xf>
    <xf numFmtId="0" fontId="17" fillId="2" borderId="77" xfId="0" applyFont="1" applyFill="1" applyBorder="1" applyAlignment="1" applyProtection="1">
      <alignment horizontal="center" vertical="center"/>
      <protection locked="0"/>
    </xf>
    <xf numFmtId="0" fontId="31" fillId="0" borderId="69" xfId="0" applyFont="1" applyFill="1" applyBorder="1" applyAlignment="1" applyProtection="1">
      <alignment horizontal="center"/>
      <protection locked="0"/>
    </xf>
    <xf numFmtId="0" fontId="31" fillId="0" borderId="2" xfId="0" applyFont="1" applyFill="1" applyBorder="1" applyAlignment="1" applyProtection="1">
      <alignment horizontal="center"/>
      <protection locked="0"/>
    </xf>
    <xf numFmtId="0" fontId="31" fillId="0" borderId="74" xfId="0" applyFont="1" applyFill="1" applyBorder="1" applyAlignment="1" applyProtection="1">
      <alignment horizontal="center"/>
      <protection locked="0"/>
    </xf>
    <xf numFmtId="0" fontId="31" fillId="0" borderId="18" xfId="0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 applyProtection="1">
      <alignment horizontal="center"/>
      <protection locked="0"/>
    </xf>
    <xf numFmtId="0" fontId="31" fillId="0" borderId="72" xfId="0" applyFont="1" applyFill="1" applyBorder="1" applyAlignment="1" applyProtection="1">
      <alignment horizontal="center"/>
      <protection locked="0"/>
    </xf>
    <xf numFmtId="0" fontId="31" fillId="0" borderId="58" xfId="0" applyFont="1" applyFill="1" applyBorder="1" applyAlignment="1" applyProtection="1">
      <alignment horizontal="center"/>
      <protection locked="0"/>
    </xf>
    <xf numFmtId="0" fontId="31" fillId="0" borderId="75" xfId="0" applyFont="1" applyFill="1" applyBorder="1" applyAlignment="1" applyProtection="1">
      <alignment horizontal="center"/>
      <protection locked="0"/>
    </xf>
    <xf numFmtId="0" fontId="53" fillId="0" borderId="78" xfId="0" applyFont="1" applyFill="1" applyBorder="1" applyAlignment="1" applyProtection="1">
      <alignment horizontal="center" vertical="center"/>
      <protection locked="0"/>
    </xf>
    <xf numFmtId="0" fontId="53" fillId="0" borderId="79" xfId="0" applyFont="1" applyFill="1" applyBorder="1" applyAlignment="1" applyProtection="1">
      <alignment horizontal="center" vertical="center"/>
      <protection locked="0"/>
    </xf>
    <xf numFmtId="0" fontId="17" fillId="2" borderId="87" xfId="0" applyFont="1" applyFill="1" applyBorder="1" applyAlignment="1" applyProtection="1">
      <alignment horizontal="center" vertical="center"/>
      <protection locked="0"/>
    </xf>
    <xf numFmtId="0" fontId="17" fillId="2" borderId="90" xfId="0" applyFont="1" applyFill="1" applyBorder="1" applyAlignment="1" applyProtection="1">
      <alignment horizontal="center" vertical="center"/>
      <protection locked="0"/>
    </xf>
    <xf numFmtId="0" fontId="17" fillId="2" borderId="78" xfId="0" applyFont="1" applyFill="1" applyBorder="1" applyAlignment="1" applyProtection="1">
      <alignment horizontal="center" vertical="center"/>
      <protection locked="0"/>
    </xf>
    <xf numFmtId="0" fontId="17" fillId="2" borderId="79" xfId="0" applyFont="1" applyFill="1" applyBorder="1" applyAlignment="1" applyProtection="1">
      <alignment horizontal="center" vertical="center"/>
      <protection locked="0"/>
    </xf>
    <xf numFmtId="0" fontId="20" fillId="2" borderId="87" xfId="0" applyFont="1" applyFill="1" applyBorder="1" applyAlignment="1" applyProtection="1">
      <alignment horizontal="center" vertical="center"/>
      <protection locked="0"/>
    </xf>
    <xf numFmtId="0" fontId="20" fillId="2" borderId="90" xfId="0" applyFont="1" applyFill="1" applyBorder="1" applyAlignment="1" applyProtection="1">
      <alignment horizontal="center" vertical="center"/>
      <protection locked="0"/>
    </xf>
    <xf numFmtId="0" fontId="20" fillId="2" borderId="78" xfId="0" applyFont="1" applyFill="1" applyBorder="1" applyAlignment="1" applyProtection="1">
      <alignment horizontal="center" vertical="center"/>
      <protection locked="0"/>
    </xf>
    <xf numFmtId="0" fontId="20" fillId="2" borderId="79" xfId="0" applyFont="1" applyFill="1" applyBorder="1" applyAlignment="1" applyProtection="1">
      <alignment horizontal="center" vertical="center"/>
      <protection locked="0"/>
    </xf>
    <xf numFmtId="0" fontId="32" fillId="2" borderId="92" xfId="0" applyFont="1" applyFill="1" applyBorder="1" applyAlignment="1" applyProtection="1">
      <alignment vertical="center" wrapText="1"/>
      <protection locked="0"/>
    </xf>
    <xf numFmtId="0" fontId="20" fillId="2" borderId="9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0" borderId="79" xfId="0" applyFont="1" applyFill="1" applyBorder="1" applyAlignment="1" applyProtection="1">
      <alignment horizontal="center" vertical="center"/>
      <protection locked="0"/>
    </xf>
    <xf numFmtId="0" fontId="17" fillId="0" borderId="79" xfId="0" applyFont="1" applyFill="1" applyBorder="1" applyAlignment="1" applyProtection="1">
      <alignment horizontal="left" vertical="center" wrapText="1"/>
      <protection locked="0"/>
    </xf>
    <xf numFmtId="0" fontId="17" fillId="0" borderId="77" xfId="0" applyFont="1" applyFill="1" applyBorder="1" applyAlignment="1" applyProtection="1">
      <alignment horizontal="left" vertical="center" wrapText="1"/>
      <protection locked="0"/>
    </xf>
    <xf numFmtId="0" fontId="17" fillId="0" borderId="78" xfId="0" applyFont="1" applyFill="1" applyBorder="1" applyAlignment="1" applyProtection="1">
      <alignment horizontal="left" vertical="center" wrapText="1"/>
      <protection locked="0"/>
    </xf>
    <xf numFmtId="0" fontId="23" fillId="0" borderId="78" xfId="0" applyFont="1" applyFill="1" applyBorder="1" applyAlignment="1" applyProtection="1">
      <alignment horizontal="center" vertical="center"/>
      <protection locked="0"/>
    </xf>
    <xf numFmtId="0" fontId="23" fillId="0" borderId="79" xfId="0" applyFont="1" applyFill="1" applyBorder="1" applyAlignment="1" applyProtection="1">
      <alignment horizontal="center" vertical="center"/>
      <protection locked="0"/>
    </xf>
    <xf numFmtId="0" fontId="32" fillId="0" borderId="79" xfId="0" applyFont="1" applyFill="1" applyBorder="1" applyAlignment="1" applyProtection="1">
      <alignment horizontal="left" vertical="center" wrapText="1"/>
      <protection locked="0"/>
    </xf>
    <xf numFmtId="0" fontId="32" fillId="0" borderId="77" xfId="0" applyFont="1" applyFill="1" applyBorder="1" applyAlignment="1" applyProtection="1">
      <alignment horizontal="left" vertical="center" wrapText="1"/>
      <protection locked="0"/>
    </xf>
    <xf numFmtId="0" fontId="32" fillId="0" borderId="78" xfId="0" applyFont="1" applyFill="1" applyBorder="1" applyAlignment="1" applyProtection="1">
      <alignment horizontal="left" vertical="center" wrapText="1"/>
      <protection locked="0"/>
    </xf>
    <xf numFmtId="0" fontId="17" fillId="2" borderId="92" xfId="0" applyFont="1" applyFill="1" applyBorder="1" applyAlignment="1" applyProtection="1">
      <alignment vertical="center" wrapText="1"/>
      <protection locked="0"/>
    </xf>
    <xf numFmtId="0" fontId="17" fillId="2" borderId="90" xfId="0" applyFont="1" applyFill="1" applyBorder="1" applyAlignment="1" applyProtection="1">
      <alignment vertical="center" wrapText="1"/>
      <protection locked="0"/>
    </xf>
    <xf numFmtId="0" fontId="15" fillId="0" borderId="79" xfId="0" applyFont="1" applyFill="1" applyBorder="1" applyAlignment="1" applyProtection="1">
      <alignment horizontal="center" vertical="center"/>
    </xf>
    <xf numFmtId="0" fontId="23" fillId="0" borderId="92" xfId="0" applyFont="1" applyFill="1" applyBorder="1" applyAlignment="1" applyProtection="1">
      <alignment horizontal="left" vertical="center" wrapText="1"/>
      <protection locked="0"/>
    </xf>
    <xf numFmtId="0" fontId="23" fillId="0" borderId="90" xfId="0" applyFont="1" applyFill="1" applyBorder="1" applyAlignment="1" applyProtection="1">
      <alignment horizontal="left" vertical="center" wrapText="1"/>
      <protection locked="0"/>
    </xf>
    <xf numFmtId="0" fontId="23" fillId="0" borderId="77" xfId="0" applyFont="1" applyFill="1" applyBorder="1" applyAlignment="1" applyProtection="1">
      <alignment horizontal="center" vertical="center"/>
      <protection locked="0"/>
    </xf>
    <xf numFmtId="49" fontId="20" fillId="0" borderId="85" xfId="0" applyNumberFormat="1" applyFont="1" applyFill="1" applyBorder="1" applyAlignment="1" applyProtection="1">
      <alignment horizontal="center" vertical="center"/>
      <protection locked="0"/>
    </xf>
    <xf numFmtId="49" fontId="20" fillId="0" borderId="77" xfId="0" applyNumberFormat="1" applyFont="1" applyFill="1" applyBorder="1" applyAlignment="1" applyProtection="1">
      <alignment horizontal="center" vertical="center"/>
      <protection locked="0"/>
    </xf>
    <xf numFmtId="49" fontId="20" fillId="0" borderId="33" xfId="0" applyNumberFormat="1" applyFont="1" applyFill="1" applyBorder="1" applyAlignment="1" applyProtection="1">
      <alignment horizontal="center" vertical="center"/>
      <protection locked="0"/>
    </xf>
    <xf numFmtId="0" fontId="32" fillId="0" borderId="80" xfId="0" applyFont="1" applyFill="1" applyBorder="1" applyAlignment="1" applyProtection="1">
      <alignment horizontal="center" vertical="center"/>
      <protection locked="0"/>
    </xf>
    <xf numFmtId="0" fontId="32" fillId="0" borderId="32" xfId="0" applyFont="1" applyFill="1" applyBorder="1" applyAlignment="1" applyProtection="1">
      <alignment horizontal="center" vertical="center"/>
      <protection locked="0"/>
    </xf>
    <xf numFmtId="0" fontId="32" fillId="0" borderId="82" xfId="0" applyFont="1" applyFill="1" applyBorder="1" applyAlignment="1" applyProtection="1">
      <alignment horizontal="center" vertical="center"/>
      <protection locked="0"/>
    </xf>
    <xf numFmtId="0" fontId="23" fillId="0" borderId="83" xfId="0" applyFont="1" applyFill="1" applyBorder="1" applyAlignment="1" applyProtection="1">
      <alignment horizontal="center" vertical="center"/>
      <protection locked="0"/>
    </xf>
    <xf numFmtId="0" fontId="32" fillId="0" borderId="66" xfId="0" applyFont="1" applyFill="1" applyBorder="1" applyAlignment="1" applyProtection="1">
      <alignment horizontal="center" vertical="center"/>
      <protection locked="0"/>
    </xf>
    <xf numFmtId="0" fontId="32" fillId="0" borderId="68" xfId="0" applyFont="1" applyFill="1" applyBorder="1" applyAlignment="1" applyProtection="1">
      <alignment horizontal="center" vertical="center"/>
      <protection locked="0"/>
    </xf>
    <xf numFmtId="0" fontId="32" fillId="0" borderId="57" xfId="0" applyFont="1" applyFill="1" applyBorder="1" applyAlignment="1" applyProtection="1">
      <alignment horizontal="center" vertical="center"/>
    </xf>
    <xf numFmtId="0" fontId="32" fillId="0" borderId="65" xfId="0" applyFont="1" applyFill="1" applyBorder="1" applyAlignment="1" applyProtection="1">
      <alignment horizontal="center" vertical="center"/>
    </xf>
    <xf numFmtId="0" fontId="32" fillId="5" borderId="9" xfId="0" applyFont="1" applyFill="1" applyBorder="1" applyAlignment="1" applyProtection="1">
      <alignment horizontal="center" vertical="center"/>
    </xf>
    <xf numFmtId="0" fontId="32" fillId="5" borderId="10" xfId="0" applyFont="1" applyFill="1" applyBorder="1" applyAlignment="1" applyProtection="1">
      <alignment horizontal="center" vertical="center"/>
    </xf>
    <xf numFmtId="0" fontId="32" fillId="5" borderId="61" xfId="0" applyFont="1" applyFill="1" applyBorder="1" applyAlignment="1" applyProtection="1">
      <alignment horizontal="center" vertical="center"/>
    </xf>
    <xf numFmtId="0" fontId="32" fillId="5" borderId="62" xfId="0" applyFont="1" applyFill="1" applyBorder="1" applyAlignment="1" applyProtection="1">
      <alignment horizontal="center" vertical="center"/>
    </xf>
    <xf numFmtId="49" fontId="20" fillId="0" borderId="57" xfId="0" applyNumberFormat="1" applyFont="1" applyFill="1" applyBorder="1" applyAlignment="1" applyProtection="1">
      <alignment horizontal="center" vertical="center"/>
      <protection locked="0"/>
    </xf>
    <xf numFmtId="49" fontId="20" fillId="0" borderId="59" xfId="0" applyNumberFormat="1" applyFont="1" applyFill="1" applyBorder="1" applyAlignment="1" applyProtection="1">
      <alignment horizontal="center" vertical="center"/>
      <protection locked="0"/>
    </xf>
    <xf numFmtId="49" fontId="20" fillId="0" borderId="65" xfId="0" applyNumberFormat="1" applyFont="1" applyFill="1" applyBorder="1" applyAlignment="1" applyProtection="1">
      <alignment horizontal="center" vertical="center"/>
      <protection locked="0"/>
    </xf>
    <xf numFmtId="0" fontId="23" fillId="0" borderId="45" xfId="0" applyFont="1" applyFill="1" applyBorder="1" applyAlignment="1" applyProtection="1">
      <alignment horizontal="left" vertical="center" wrapText="1"/>
      <protection locked="0"/>
    </xf>
    <xf numFmtId="0" fontId="23" fillId="0" borderId="20" xfId="0" applyFont="1" applyFill="1" applyBorder="1" applyAlignment="1" applyProtection="1">
      <alignment horizontal="left" vertical="center" wrapText="1"/>
      <protection locked="0"/>
    </xf>
    <xf numFmtId="0" fontId="23" fillId="0" borderId="21" xfId="0" applyFont="1" applyFill="1" applyBorder="1" applyAlignment="1" applyProtection="1">
      <alignment horizontal="left" vertical="center" wrapText="1"/>
      <protection locked="0"/>
    </xf>
    <xf numFmtId="0" fontId="15" fillId="0" borderId="18" xfId="0" applyFont="1" applyFill="1" applyBorder="1" applyAlignment="1" applyProtection="1">
      <alignment horizontal="center" vertical="center"/>
      <protection locked="0"/>
    </xf>
    <xf numFmtId="0" fontId="15" fillId="0" borderId="19" xfId="0" applyFont="1" applyFill="1" applyBorder="1" applyAlignment="1" applyProtection="1">
      <alignment horizontal="center" vertical="center"/>
      <protection locked="0"/>
    </xf>
    <xf numFmtId="0" fontId="32" fillId="5" borderId="8" xfId="0" applyFont="1" applyFill="1" applyBorder="1" applyAlignment="1" applyProtection="1">
      <alignment horizontal="center" vertical="center"/>
    </xf>
    <xf numFmtId="0" fontId="23" fillId="5" borderId="9" xfId="0" applyFont="1" applyFill="1" applyBorder="1" applyAlignment="1" applyProtection="1">
      <alignment horizontal="center" vertical="center"/>
    </xf>
    <xf numFmtId="0" fontId="15" fillId="5" borderId="61" xfId="0" applyFont="1" applyFill="1" applyBorder="1" applyAlignment="1" applyProtection="1">
      <alignment horizontal="center" vertical="center"/>
      <protection locked="0"/>
    </xf>
    <xf numFmtId="0" fontId="15" fillId="5" borderId="62" xfId="0" applyFont="1" applyFill="1" applyBorder="1" applyAlignment="1" applyProtection="1">
      <alignment horizontal="center" vertical="center"/>
      <protection locked="0"/>
    </xf>
    <xf numFmtId="0" fontId="15" fillId="5" borderId="55" xfId="0" applyFont="1" applyFill="1" applyBorder="1" applyAlignment="1" applyProtection="1">
      <alignment horizontal="center" vertical="center"/>
      <protection locked="0"/>
    </xf>
    <xf numFmtId="0" fontId="23" fillId="5" borderId="44" xfId="0" applyFont="1" applyFill="1" applyBorder="1" applyAlignment="1" applyProtection="1">
      <alignment horizontal="center" vertical="center"/>
      <protection locked="0"/>
    </xf>
    <xf numFmtId="0" fontId="23" fillId="5" borderId="9" xfId="0" applyFont="1" applyFill="1" applyBorder="1" applyAlignment="1" applyProtection="1">
      <alignment horizontal="center" vertical="center"/>
      <protection locked="0"/>
    </xf>
    <xf numFmtId="0" fontId="32" fillId="0" borderId="38" xfId="0" applyFont="1" applyFill="1" applyBorder="1" applyAlignment="1" applyProtection="1">
      <alignment horizontal="center" vertical="center"/>
      <protection locked="0"/>
    </xf>
    <xf numFmtId="0" fontId="32" fillId="0" borderId="37" xfId="0" applyFont="1" applyFill="1" applyBorder="1" applyAlignment="1" applyProtection="1">
      <alignment horizontal="center" vertical="center"/>
      <protection locked="0"/>
    </xf>
    <xf numFmtId="0" fontId="23" fillId="0" borderId="31" xfId="0" applyFont="1" applyFill="1" applyBorder="1" applyAlignment="1" applyProtection="1">
      <alignment horizontal="center" vertical="center"/>
      <protection locked="0"/>
    </xf>
    <xf numFmtId="0" fontId="32" fillId="0" borderId="72" xfId="0" applyFont="1" applyFill="1" applyBorder="1" applyAlignment="1" applyProtection="1">
      <alignment horizontal="center" vertical="center"/>
      <protection locked="0"/>
    </xf>
    <xf numFmtId="0" fontId="32" fillId="0" borderId="75" xfId="0" applyFont="1" applyFill="1" applyBorder="1" applyAlignment="1" applyProtection="1">
      <alignment horizontal="center" vertical="center"/>
      <protection locked="0"/>
    </xf>
    <xf numFmtId="0" fontId="15" fillId="0" borderId="56" xfId="0" applyFont="1" applyFill="1" applyBorder="1" applyAlignment="1" applyProtection="1">
      <alignment horizontal="center" vertical="center"/>
    </xf>
    <xf numFmtId="0" fontId="15" fillId="0" borderId="64" xfId="0" applyFont="1" applyFill="1" applyBorder="1" applyAlignment="1" applyProtection="1">
      <alignment horizontal="center" vertical="center"/>
    </xf>
    <xf numFmtId="0" fontId="32" fillId="0" borderId="6" xfId="0" applyFont="1" applyFill="1" applyBorder="1" applyAlignment="1" applyProtection="1">
      <alignment horizontal="center" vertical="center"/>
      <protection locked="0"/>
    </xf>
    <xf numFmtId="0" fontId="32" fillId="0" borderId="7" xfId="0" applyFont="1" applyFill="1" applyBorder="1" applyAlignment="1" applyProtection="1">
      <alignment horizontal="center" vertical="center"/>
      <protection locked="0"/>
    </xf>
    <xf numFmtId="0" fontId="22" fillId="0" borderId="95" xfId="0" applyFont="1" applyFill="1" applyBorder="1" applyAlignment="1" applyProtection="1">
      <alignment vertical="center" wrapText="1"/>
      <protection locked="0"/>
    </xf>
    <xf numFmtId="0" fontId="22" fillId="0" borderId="96" xfId="0" applyFont="1" applyFill="1" applyBorder="1" applyAlignment="1" applyProtection="1">
      <alignment vertical="center" wrapText="1"/>
      <protection locked="0"/>
    </xf>
    <xf numFmtId="0" fontId="17" fillId="0" borderId="72" xfId="0" applyFont="1" applyFill="1" applyBorder="1" applyAlignment="1" applyProtection="1">
      <alignment horizontal="center" vertical="center"/>
      <protection locked="0"/>
    </xf>
    <xf numFmtId="0" fontId="17" fillId="0" borderId="75" xfId="0" applyFont="1" applyFill="1" applyBorder="1" applyAlignment="1" applyProtection="1">
      <alignment horizontal="center" vertical="center"/>
      <protection locked="0"/>
    </xf>
    <xf numFmtId="0" fontId="32" fillId="0" borderId="5" xfId="0" applyFont="1" applyFill="1" applyBorder="1" applyAlignment="1" applyProtection="1">
      <alignment horizontal="center" vertical="center"/>
      <protection locked="0"/>
    </xf>
    <xf numFmtId="0" fontId="20" fillId="0" borderId="92" xfId="0" applyFont="1" applyFill="1" applyBorder="1" applyAlignment="1" applyProtection="1">
      <alignment vertical="center" wrapText="1"/>
      <protection locked="0"/>
    </xf>
    <xf numFmtId="0" fontId="20" fillId="0" borderId="90" xfId="0" applyFont="1" applyFill="1" applyBorder="1" applyAlignment="1" applyProtection="1">
      <alignment vertical="center" wrapText="1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49" fontId="17" fillId="0" borderId="56" xfId="0" applyNumberFormat="1" applyFont="1" applyFill="1" applyBorder="1" applyAlignment="1" applyProtection="1">
      <alignment horizontal="center" vertical="center"/>
      <protection locked="0"/>
    </xf>
    <xf numFmtId="49" fontId="17" fillId="0" borderId="60" xfId="0" applyNumberFormat="1" applyFont="1" applyFill="1" applyBorder="1" applyAlignment="1" applyProtection="1">
      <alignment horizontal="center" vertical="center"/>
      <protection locked="0"/>
    </xf>
    <xf numFmtId="49" fontId="17" fillId="0" borderId="64" xfId="0" applyNumberFormat="1" applyFont="1" applyFill="1" applyBorder="1" applyAlignment="1" applyProtection="1">
      <alignment horizontal="center" vertical="center"/>
      <protection locked="0"/>
    </xf>
    <xf numFmtId="0" fontId="18" fillId="0" borderId="87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32" fillId="0" borderId="83" xfId="0" applyFont="1" applyFill="1" applyBorder="1" applyAlignment="1" applyProtection="1">
      <alignment horizontal="center" vertical="center"/>
    </xf>
    <xf numFmtId="0" fontId="32" fillId="0" borderId="32" xfId="0" applyFont="1" applyFill="1" applyBorder="1" applyAlignment="1" applyProtection="1">
      <alignment horizontal="center" vertical="center"/>
    </xf>
    <xf numFmtId="0" fontId="32" fillId="0" borderId="82" xfId="0" applyFont="1" applyFill="1" applyBorder="1" applyAlignment="1" applyProtection="1">
      <alignment horizontal="center" vertical="center"/>
    </xf>
    <xf numFmtId="0" fontId="20" fillId="5" borderId="61" xfId="0" applyFont="1" applyFill="1" applyBorder="1" applyAlignment="1" applyProtection="1">
      <alignment horizontal="center" vertical="center"/>
      <protection locked="0"/>
    </xf>
    <xf numFmtId="0" fontId="20" fillId="5" borderId="55" xfId="0" applyFont="1" applyFill="1" applyBorder="1" applyAlignment="1" applyProtection="1">
      <alignment horizontal="center" vertical="center"/>
      <protection locked="0"/>
    </xf>
    <xf numFmtId="0" fontId="20" fillId="5" borderId="62" xfId="0" applyFont="1" applyFill="1" applyBorder="1" applyAlignment="1" applyProtection="1">
      <alignment horizontal="center" vertical="center"/>
      <protection locked="0"/>
    </xf>
    <xf numFmtId="0" fontId="32" fillId="0" borderId="66" xfId="0" applyFont="1" applyFill="1" applyBorder="1" applyAlignment="1" applyProtection="1">
      <alignment horizontal="center" vertical="center"/>
    </xf>
    <xf numFmtId="0" fontId="32" fillId="0" borderId="68" xfId="0" applyFont="1" applyFill="1" applyBorder="1" applyAlignment="1" applyProtection="1">
      <alignment horizontal="center" vertical="center"/>
    </xf>
    <xf numFmtId="0" fontId="18" fillId="0" borderId="69" xfId="0" applyFont="1" applyFill="1" applyBorder="1" applyAlignment="1" applyProtection="1">
      <alignment horizontal="center" vertical="center" textRotation="90" wrapText="1"/>
      <protection locked="0"/>
    </xf>
    <xf numFmtId="0" fontId="18" fillId="0" borderId="74" xfId="0" applyFont="1" applyFill="1" applyBorder="1" applyAlignment="1" applyProtection="1">
      <alignment horizontal="center" vertical="center" textRotation="90" wrapText="1"/>
      <protection locked="0"/>
    </xf>
    <xf numFmtId="0" fontId="18" fillId="0" borderId="18" xfId="0" applyFont="1" applyFill="1" applyBorder="1" applyAlignment="1" applyProtection="1">
      <alignment horizontal="center" vertical="center" textRotation="90" wrapText="1"/>
      <protection locked="0"/>
    </xf>
    <xf numFmtId="0" fontId="18" fillId="0" borderId="19" xfId="0" applyFont="1" applyFill="1" applyBorder="1" applyAlignment="1" applyProtection="1">
      <alignment horizontal="center" vertical="center" textRotation="90" wrapText="1"/>
      <protection locked="0"/>
    </xf>
    <xf numFmtId="0" fontId="18" fillId="0" borderId="72" xfId="0" applyFont="1" applyFill="1" applyBorder="1" applyAlignment="1" applyProtection="1">
      <alignment horizontal="center" vertical="center" textRotation="90" wrapText="1"/>
      <protection locked="0"/>
    </xf>
    <xf numFmtId="0" fontId="18" fillId="0" borderId="75" xfId="0" applyFont="1" applyFill="1" applyBorder="1" applyAlignment="1" applyProtection="1">
      <alignment horizontal="center" vertical="center" textRotation="90" wrapText="1"/>
      <protection locked="0"/>
    </xf>
    <xf numFmtId="0" fontId="15" fillId="0" borderId="73" xfId="0" applyFont="1" applyFill="1" applyBorder="1" applyAlignment="1" applyProtection="1">
      <alignment horizontal="center" vertical="center"/>
      <protection locked="0"/>
    </xf>
    <xf numFmtId="0" fontId="32" fillId="0" borderId="58" xfId="0" applyFont="1" applyFill="1" applyBorder="1" applyAlignment="1" applyProtection="1">
      <alignment horizontal="center" vertical="center"/>
      <protection locked="0"/>
    </xf>
    <xf numFmtId="0" fontId="18" fillId="5" borderId="44" xfId="0" applyFont="1" applyFill="1" applyBorder="1" applyAlignment="1" applyProtection="1">
      <alignment horizontal="center" vertical="center"/>
      <protection locked="0"/>
    </xf>
    <xf numFmtId="0" fontId="18" fillId="5" borderId="9" xfId="0" applyFont="1" applyFill="1" applyBorder="1" applyAlignment="1" applyProtection="1">
      <alignment horizontal="center" vertical="center"/>
      <protection locked="0"/>
    </xf>
    <xf numFmtId="0" fontId="18" fillId="5" borderId="10" xfId="0" applyFont="1" applyFill="1" applyBorder="1" applyAlignment="1" applyProtection="1">
      <alignment horizontal="center" vertical="center"/>
      <protection locked="0"/>
    </xf>
    <xf numFmtId="0" fontId="23" fillId="0" borderId="59" xfId="0" applyFont="1" applyFill="1" applyBorder="1" applyAlignment="1" applyProtection="1">
      <alignment vertical="center" wrapText="1"/>
      <protection locked="0"/>
    </xf>
    <xf numFmtId="0" fontId="23" fillId="0" borderId="65" xfId="0" applyFont="1" applyFill="1" applyBorder="1" applyAlignment="1" applyProtection="1">
      <alignment vertical="center" wrapText="1"/>
      <protection locked="0"/>
    </xf>
    <xf numFmtId="0" fontId="32" fillId="0" borderId="66" xfId="0" applyFont="1" applyFill="1" applyBorder="1" applyAlignment="1" applyProtection="1">
      <alignment horizontal="center" vertical="center" wrapText="1"/>
      <protection locked="0"/>
    </xf>
    <xf numFmtId="0" fontId="32" fillId="0" borderId="67" xfId="0" applyFont="1" applyFill="1" applyBorder="1" applyAlignment="1" applyProtection="1">
      <alignment horizontal="center" vertical="center" wrapText="1"/>
      <protection locked="0"/>
    </xf>
    <xf numFmtId="0" fontId="32" fillId="0" borderId="68" xfId="0" applyFont="1" applyFill="1" applyBorder="1" applyAlignment="1" applyProtection="1">
      <alignment horizontal="center" vertical="center" wrapText="1"/>
      <protection locked="0"/>
    </xf>
    <xf numFmtId="0" fontId="32" fillId="0" borderId="87" xfId="0" applyFont="1" applyFill="1" applyBorder="1" applyAlignment="1" applyProtection="1">
      <alignment horizontal="center" vertical="center" wrapText="1"/>
      <protection locked="0"/>
    </xf>
    <xf numFmtId="0" fontId="32" fillId="0" borderId="92" xfId="0" applyFont="1" applyFill="1" applyBorder="1" applyAlignment="1" applyProtection="1">
      <alignment horizontal="center" vertical="center" wrapText="1"/>
      <protection locked="0"/>
    </xf>
    <xf numFmtId="0" fontId="32" fillId="0" borderId="90" xfId="0" applyFont="1" applyFill="1" applyBorder="1" applyAlignment="1" applyProtection="1">
      <alignment horizontal="center" vertical="center" wrapText="1"/>
      <protection locked="0"/>
    </xf>
    <xf numFmtId="0" fontId="32" fillId="0" borderId="56" xfId="0" applyFont="1" applyFill="1" applyBorder="1" applyAlignment="1" applyProtection="1">
      <alignment horizontal="center" vertical="center" wrapText="1"/>
      <protection locked="0"/>
    </xf>
    <xf numFmtId="0" fontId="32" fillId="0" borderId="60" xfId="0" applyFont="1" applyFill="1" applyBorder="1" applyAlignment="1" applyProtection="1">
      <alignment horizontal="center" vertical="center" wrapText="1"/>
      <protection locked="0"/>
    </xf>
    <xf numFmtId="0" fontId="32" fillId="0" borderId="64" xfId="0" applyFont="1" applyFill="1" applyBorder="1" applyAlignment="1" applyProtection="1">
      <alignment horizontal="center" vertical="center" wrapText="1"/>
      <protection locked="0"/>
    </xf>
    <xf numFmtId="0" fontId="15" fillId="0" borderId="69" xfId="0" applyFont="1" applyFill="1" applyBorder="1" applyAlignment="1" applyProtection="1">
      <alignment horizontal="center" vertical="center" textRotation="90"/>
      <protection locked="0"/>
    </xf>
    <xf numFmtId="0" fontId="15" fillId="0" borderId="74" xfId="0" applyFont="1" applyFill="1" applyBorder="1" applyAlignment="1" applyProtection="1">
      <alignment horizontal="center" vertical="center" textRotation="90"/>
      <protection locked="0"/>
    </xf>
    <xf numFmtId="0" fontId="15" fillId="0" borderId="18" xfId="0" applyFont="1" applyFill="1" applyBorder="1" applyAlignment="1" applyProtection="1">
      <alignment horizontal="center" vertical="center" textRotation="90"/>
      <protection locked="0"/>
    </xf>
    <xf numFmtId="0" fontId="15" fillId="0" borderId="19" xfId="0" applyFont="1" applyFill="1" applyBorder="1" applyAlignment="1" applyProtection="1">
      <alignment horizontal="center" vertical="center" textRotation="90"/>
      <protection locked="0"/>
    </xf>
    <xf numFmtId="0" fontId="15" fillId="0" borderId="72" xfId="0" applyFont="1" applyFill="1" applyBorder="1" applyAlignment="1" applyProtection="1">
      <alignment horizontal="center" vertical="center" textRotation="90"/>
      <protection locked="0"/>
    </xf>
    <xf numFmtId="0" fontId="15" fillId="0" borderId="75" xfId="0" applyFont="1" applyFill="1" applyBorder="1" applyAlignment="1" applyProtection="1">
      <alignment horizontal="center" vertical="center" textRotation="90"/>
      <protection locked="0"/>
    </xf>
    <xf numFmtId="0" fontId="23" fillId="0" borderId="61" xfId="0" applyFont="1" applyFill="1" applyBorder="1" applyAlignment="1" applyProtection="1">
      <alignment horizontal="center" vertical="center"/>
      <protection locked="0"/>
    </xf>
    <xf numFmtId="0" fontId="23" fillId="0" borderId="55" xfId="0" applyFont="1" applyFill="1" applyBorder="1" applyAlignment="1" applyProtection="1">
      <alignment horizontal="center" vertical="center"/>
      <protection locked="0"/>
    </xf>
    <xf numFmtId="0" fontId="23" fillId="0" borderId="62" xfId="0" applyFont="1" applyFill="1" applyBorder="1" applyAlignment="1" applyProtection="1">
      <alignment horizontal="center" vertical="center"/>
      <protection locked="0"/>
    </xf>
    <xf numFmtId="0" fontId="32" fillId="0" borderId="69" xfId="0" applyFont="1" applyFill="1" applyBorder="1" applyAlignment="1" applyProtection="1">
      <alignment horizontal="center" vertical="center" textRotation="90"/>
      <protection locked="0"/>
    </xf>
    <xf numFmtId="0" fontId="32" fillId="0" borderId="2" xfId="0" applyFont="1" applyFill="1" applyBorder="1" applyAlignment="1" applyProtection="1">
      <alignment horizontal="center" vertical="center" textRotation="90"/>
      <protection locked="0"/>
    </xf>
    <xf numFmtId="0" fontId="32" fillId="0" borderId="74" xfId="0" applyFont="1" applyFill="1" applyBorder="1" applyAlignment="1" applyProtection="1">
      <alignment horizontal="center" vertical="center" textRotation="90"/>
      <protection locked="0"/>
    </xf>
    <xf numFmtId="0" fontId="32" fillId="0" borderId="18" xfId="0" applyFont="1" applyFill="1" applyBorder="1" applyAlignment="1" applyProtection="1">
      <alignment horizontal="center" vertical="center" textRotation="90"/>
      <protection locked="0"/>
    </xf>
    <xf numFmtId="0" fontId="32" fillId="0" borderId="0" xfId="0" applyFont="1" applyFill="1" applyBorder="1" applyAlignment="1" applyProtection="1">
      <alignment horizontal="center" vertical="center" textRotation="90"/>
      <protection locked="0"/>
    </xf>
    <xf numFmtId="0" fontId="32" fillId="0" borderId="19" xfId="0" applyFont="1" applyFill="1" applyBorder="1" applyAlignment="1" applyProtection="1">
      <alignment horizontal="center" vertical="center" textRotation="90"/>
      <protection locked="0"/>
    </xf>
    <xf numFmtId="0" fontId="32" fillId="0" borderId="72" xfId="0" applyFont="1" applyFill="1" applyBorder="1" applyAlignment="1" applyProtection="1">
      <alignment horizontal="center" vertical="center" textRotation="90"/>
      <protection locked="0"/>
    </xf>
    <xf numFmtId="0" fontId="32" fillId="0" borderId="58" xfId="0" applyFont="1" applyFill="1" applyBorder="1" applyAlignment="1" applyProtection="1">
      <alignment horizontal="center" vertical="center" textRotation="90"/>
      <protection locked="0"/>
    </xf>
    <xf numFmtId="0" fontId="32" fillId="0" borderId="75" xfId="0" applyFont="1" applyFill="1" applyBorder="1" applyAlignment="1" applyProtection="1">
      <alignment horizontal="center" vertical="center" textRotation="90"/>
      <protection locked="0"/>
    </xf>
    <xf numFmtId="0" fontId="29" fillId="0" borderId="31" xfId="0" applyFont="1" applyFill="1" applyBorder="1" applyAlignment="1" applyProtection="1">
      <alignment horizontal="center" vertical="center" textRotation="90"/>
      <protection locked="0"/>
    </xf>
    <xf numFmtId="0" fontId="29" fillId="0" borderId="38" xfId="0" applyFont="1" applyFill="1" applyBorder="1" applyAlignment="1" applyProtection="1">
      <alignment horizontal="center" vertical="center" textRotation="90"/>
      <protection locked="0"/>
    </xf>
    <xf numFmtId="0" fontId="29" fillId="0" borderId="37" xfId="0" applyFont="1" applyFill="1" applyBorder="1" applyAlignment="1" applyProtection="1">
      <alignment horizontal="center" vertical="center" textRotation="90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top" wrapText="1"/>
      <protection locked="0"/>
    </xf>
    <xf numFmtId="0" fontId="20" fillId="0" borderId="5" xfId="0" applyFont="1" applyFill="1" applyBorder="1" applyAlignment="1" applyProtection="1">
      <alignment horizontal="center" vertical="center"/>
      <protection locked="0"/>
    </xf>
    <xf numFmtId="0" fontId="20" fillId="0" borderId="6" xfId="0" applyFont="1" applyFill="1" applyBorder="1" applyAlignment="1" applyProtection="1">
      <alignment horizontal="center" vertical="center"/>
      <protection locked="0"/>
    </xf>
    <xf numFmtId="0" fontId="20" fillId="0" borderId="8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15" fillId="0" borderId="21" xfId="0" applyFont="1" applyFill="1" applyBorder="1" applyAlignment="1" applyProtection="1">
      <alignment horizontal="center" vertical="center"/>
      <protection locked="0"/>
    </xf>
    <xf numFmtId="0" fontId="15" fillId="0" borderId="97" xfId="0" applyFont="1" applyFill="1" applyBorder="1" applyAlignment="1" applyProtection="1">
      <alignment horizontal="center" vertical="center" textRotation="90"/>
      <protection locked="0"/>
    </xf>
    <xf numFmtId="0" fontId="15" fillId="0" borderId="83" xfId="0" applyFont="1" applyFill="1" applyBorder="1" applyAlignment="1" applyProtection="1">
      <alignment horizontal="center" vertical="center" textRotation="90"/>
      <protection locked="0"/>
    </xf>
    <xf numFmtId="0" fontId="15" fillId="0" borderId="79" xfId="0" applyFont="1" applyFill="1" applyBorder="1" applyAlignment="1" applyProtection="1">
      <alignment horizontal="center" vertical="center" textRotation="90"/>
      <protection locked="0"/>
    </xf>
    <xf numFmtId="0" fontId="15" fillId="0" borderId="77" xfId="0" applyFont="1" applyFill="1" applyBorder="1" applyAlignment="1" applyProtection="1">
      <alignment horizontal="center" vertical="center" textRotation="90"/>
      <protection locked="0"/>
    </xf>
    <xf numFmtId="0" fontId="15" fillId="0" borderId="32" xfId="0" applyFont="1" applyFill="1" applyBorder="1" applyAlignment="1" applyProtection="1">
      <alignment horizontal="center" vertical="center" textRotation="90"/>
      <protection locked="0"/>
    </xf>
    <xf numFmtId="0" fontId="15" fillId="0" borderId="33" xfId="0" applyFont="1" applyFill="1" applyBorder="1" applyAlignment="1" applyProtection="1">
      <alignment horizontal="center" vertical="center" textRotation="90"/>
      <protection locked="0"/>
    </xf>
    <xf numFmtId="0" fontId="15" fillId="0" borderId="35" xfId="0" applyFont="1" applyFill="1" applyBorder="1" applyAlignment="1" applyProtection="1">
      <alignment horizontal="center" vertical="center" textRotation="90"/>
      <protection locked="0"/>
    </xf>
    <xf numFmtId="0" fontId="17" fillId="0" borderId="69" xfId="0" applyFont="1" applyFill="1" applyBorder="1" applyAlignment="1" applyProtection="1">
      <alignment horizontal="center" vertical="center" wrapText="1"/>
      <protection locked="0"/>
    </xf>
    <xf numFmtId="0" fontId="17" fillId="0" borderId="74" xfId="0" applyFont="1" applyFill="1" applyBorder="1" applyAlignment="1" applyProtection="1">
      <alignment horizontal="center" vertical="center" wrapText="1"/>
      <protection locked="0"/>
    </xf>
    <xf numFmtId="0" fontId="17" fillId="0" borderId="57" xfId="0" applyFont="1" applyFill="1" applyBorder="1" applyAlignment="1" applyProtection="1">
      <alignment horizontal="center" vertical="center" wrapText="1"/>
      <protection locked="0"/>
    </xf>
    <xf numFmtId="0" fontId="17" fillId="0" borderId="65" xfId="0" applyFont="1" applyFill="1" applyBorder="1" applyAlignment="1" applyProtection="1">
      <alignment horizontal="center" vertical="center" wrapText="1"/>
      <protection locked="0"/>
    </xf>
    <xf numFmtId="0" fontId="20" fillId="0" borderId="83" xfId="0" applyFont="1" applyFill="1" applyBorder="1" applyAlignment="1" applyProtection="1">
      <alignment horizontal="center" vertical="center"/>
      <protection locked="0"/>
    </xf>
    <xf numFmtId="0" fontId="20" fillId="0" borderId="32" xfId="0" applyFont="1" applyFill="1" applyBorder="1" applyAlignment="1" applyProtection="1">
      <alignment horizontal="center" vertical="center"/>
      <protection locked="0"/>
    </xf>
    <xf numFmtId="0" fontId="20" fillId="0" borderId="94" xfId="0" applyFont="1" applyFill="1" applyBorder="1" applyAlignment="1" applyProtection="1">
      <alignment horizontal="center" vertical="center" wrapText="1"/>
      <protection locked="0"/>
    </xf>
    <xf numFmtId="0" fontId="20" fillId="0" borderId="96" xfId="0" applyFont="1" applyFill="1" applyBorder="1" applyAlignment="1" applyProtection="1">
      <alignment horizontal="center" vertical="center" wrapText="1"/>
      <protection locked="0"/>
    </xf>
    <xf numFmtId="0" fontId="20" fillId="0" borderId="93" xfId="0" applyFont="1" applyFill="1" applyBorder="1" applyAlignment="1" applyProtection="1">
      <alignment horizontal="center" vertical="center"/>
      <protection locked="0"/>
    </xf>
    <xf numFmtId="0" fontId="20" fillId="0" borderId="17" xfId="0" applyFont="1" applyFill="1" applyBorder="1" applyAlignment="1" applyProtection="1">
      <alignment horizontal="center" vertical="center"/>
      <protection locked="0"/>
    </xf>
    <xf numFmtId="0" fontId="20" fillId="0" borderId="9" xfId="0" applyFont="1" applyFill="1" applyBorder="1" applyAlignment="1" applyProtection="1">
      <alignment horizontal="center" vertical="center"/>
      <protection locked="0"/>
    </xf>
    <xf numFmtId="0" fontId="20" fillId="0" borderId="87" xfId="0" applyFont="1" applyFill="1" applyBorder="1" applyAlignment="1" applyProtection="1">
      <alignment horizontal="center" vertical="center" wrapText="1"/>
      <protection locked="0"/>
    </xf>
    <xf numFmtId="0" fontId="20" fillId="0" borderId="90" xfId="0" applyFont="1" applyFill="1" applyBorder="1" applyAlignment="1" applyProtection="1">
      <alignment horizontal="center" vertical="center" wrapText="1"/>
      <protection locked="0"/>
    </xf>
    <xf numFmtId="0" fontId="20" fillId="0" borderId="92" xfId="0" applyFont="1" applyFill="1" applyBorder="1" applyAlignment="1" applyProtection="1">
      <alignment horizontal="center" vertical="center"/>
      <protection locked="0"/>
    </xf>
    <xf numFmtId="0" fontId="20" fillId="0" borderId="79" xfId="0" applyFont="1" applyFill="1" applyBorder="1" applyAlignment="1" applyProtection="1">
      <alignment horizontal="center" vertical="center"/>
      <protection locked="0"/>
    </xf>
    <xf numFmtId="0" fontId="20" fillId="0" borderId="78" xfId="0" applyFont="1" applyFill="1" applyBorder="1" applyAlignment="1" applyProtection="1">
      <alignment horizontal="center" vertical="center"/>
      <protection locked="0"/>
    </xf>
    <xf numFmtId="0" fontId="20" fillId="0" borderId="88" xfId="0" applyFont="1" applyFill="1" applyBorder="1" applyAlignment="1" applyProtection="1">
      <alignment horizontal="center" vertical="center"/>
      <protection locked="0"/>
    </xf>
    <xf numFmtId="0" fontId="20" fillId="0" borderId="89" xfId="0" applyFont="1" applyFill="1" applyBorder="1" applyAlignment="1" applyProtection="1">
      <alignment horizontal="center" vertical="center"/>
      <protection locked="0"/>
    </xf>
    <xf numFmtId="0" fontId="20" fillId="0" borderId="66" xfId="0" applyFont="1" applyFill="1" applyBorder="1" applyAlignment="1" applyProtection="1">
      <alignment horizontal="center" vertical="center" wrapText="1"/>
      <protection locked="0"/>
    </xf>
    <xf numFmtId="0" fontId="20" fillId="0" borderId="68" xfId="0" applyFont="1" applyFill="1" applyBorder="1" applyAlignment="1" applyProtection="1">
      <alignment horizontal="center" vertical="center" wrapText="1"/>
      <protection locked="0"/>
    </xf>
    <xf numFmtId="0" fontId="20" fillId="0" borderId="84" xfId="0" applyFont="1" applyFill="1" applyBorder="1" applyAlignment="1" applyProtection="1">
      <alignment horizontal="center" vertical="center"/>
      <protection locked="0"/>
    </xf>
    <xf numFmtId="0" fontId="43" fillId="0" borderId="97" xfId="0" applyFont="1" applyBorder="1"/>
    <xf numFmtId="0" fontId="20" fillId="0" borderId="97" xfId="0" applyFont="1" applyFill="1" applyBorder="1" applyAlignment="1" applyProtection="1">
      <alignment horizontal="center" vertical="center"/>
      <protection locked="0"/>
    </xf>
    <xf numFmtId="0" fontId="20" fillId="0" borderId="20" xfId="0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44" fillId="0" borderId="0" xfId="0" applyFont="1" applyFill="1" applyAlignment="1" applyProtection="1">
      <alignment horizontal="center" vertical="center"/>
      <protection locked="0"/>
    </xf>
    <xf numFmtId="0" fontId="20" fillId="0" borderId="61" xfId="0" applyNumberFormat="1" applyFont="1" applyFill="1" applyBorder="1" applyAlignment="1" applyProtection="1">
      <alignment horizontal="center" vertical="center" textRotation="255"/>
      <protection locked="0"/>
    </xf>
    <xf numFmtId="0" fontId="20" fillId="0" borderId="62" xfId="0" applyNumberFormat="1" applyFont="1" applyFill="1" applyBorder="1" applyAlignment="1" applyProtection="1">
      <alignment horizontal="center" vertical="center" textRotation="255"/>
      <protection locked="0"/>
    </xf>
    <xf numFmtId="0" fontId="17" fillId="0" borderId="101" xfId="0" applyNumberFormat="1" applyFont="1" applyFill="1" applyBorder="1" applyAlignment="1" applyProtection="1">
      <alignment horizontal="center" vertical="center"/>
      <protection locked="0"/>
    </xf>
    <xf numFmtId="0" fontId="17" fillId="0" borderId="102" xfId="0" applyNumberFormat="1" applyFont="1" applyFill="1" applyBorder="1" applyAlignment="1" applyProtection="1">
      <alignment horizontal="center" vertical="center"/>
      <protection locked="0"/>
    </xf>
    <xf numFmtId="0" fontId="17" fillId="0" borderId="12" xfId="0" applyNumberFormat="1" applyFont="1" applyFill="1" applyBorder="1" applyAlignment="1" applyProtection="1">
      <alignment horizontal="center" vertical="center"/>
      <protection locked="0"/>
    </xf>
    <xf numFmtId="0" fontId="59" fillId="0" borderId="12" xfId="0" applyFont="1" applyBorder="1"/>
    <xf numFmtId="0" fontId="17" fillId="0" borderId="12" xfId="0" applyNumberFormat="1" applyFont="1" applyFill="1" applyBorder="1" applyAlignment="1" applyProtection="1">
      <alignment horizontal="center" textRotation="90" wrapText="1"/>
      <protection locked="0"/>
    </xf>
    <xf numFmtId="0" fontId="17" fillId="0" borderId="15" xfId="0" applyNumberFormat="1" applyFont="1" applyFill="1" applyBorder="1" applyAlignment="1" applyProtection="1">
      <alignment horizontal="center" textRotation="90" wrapText="1"/>
      <protection locked="0"/>
    </xf>
    <xf numFmtId="0" fontId="17" fillId="0" borderId="6" xfId="0" applyNumberFormat="1" applyFont="1" applyFill="1" applyBorder="1" applyAlignment="1" applyProtection="1">
      <alignment horizontal="center" textRotation="90" wrapText="1"/>
      <protection locked="0"/>
    </xf>
    <xf numFmtId="0" fontId="17" fillId="0" borderId="12" xfId="0" applyNumberFormat="1" applyFont="1" applyFill="1" applyBorder="1" applyAlignment="1" applyProtection="1">
      <alignment horizontal="center" vertical="center" textRotation="90" wrapText="1"/>
      <protection locked="0"/>
    </xf>
    <xf numFmtId="0" fontId="17" fillId="0" borderId="11" xfId="0" applyNumberFormat="1" applyFont="1" applyFill="1" applyBorder="1" applyAlignment="1" applyProtection="1">
      <alignment horizontal="center" vertical="center" textRotation="90" wrapText="1"/>
      <protection locked="0"/>
    </xf>
    <xf numFmtId="0" fontId="17" fillId="0" borderId="15" xfId="0" applyNumberFormat="1" applyFont="1" applyFill="1" applyBorder="1" applyAlignment="1" applyProtection="1">
      <alignment horizontal="center" vertical="center" textRotation="90" wrapText="1"/>
      <protection locked="0"/>
    </xf>
    <xf numFmtId="0" fontId="17" fillId="0" borderId="16" xfId="0" applyNumberFormat="1" applyFont="1" applyFill="1" applyBorder="1" applyAlignment="1" applyProtection="1">
      <alignment horizontal="center" vertical="center" textRotation="90" wrapText="1"/>
      <protection locked="0"/>
    </xf>
    <xf numFmtId="0" fontId="17" fillId="0" borderId="6" xfId="0" applyNumberFormat="1" applyFont="1" applyFill="1" applyBorder="1" applyAlignment="1" applyProtection="1">
      <alignment horizontal="center" vertical="center" textRotation="90" wrapText="1"/>
      <protection locked="0"/>
    </xf>
    <xf numFmtId="0" fontId="17" fillId="0" borderId="7" xfId="0" applyNumberFormat="1" applyFont="1" applyFill="1" applyBorder="1" applyAlignment="1" applyProtection="1">
      <alignment horizontal="center" vertical="center" textRotation="90" wrapText="1"/>
      <protection locked="0"/>
    </xf>
    <xf numFmtId="0" fontId="18" fillId="0" borderId="106" xfId="0" applyNumberFormat="1" applyFont="1" applyFill="1" applyBorder="1" applyAlignment="1" applyProtection="1">
      <alignment horizontal="center" vertical="center"/>
      <protection locked="0"/>
    </xf>
    <xf numFmtId="0" fontId="60" fillId="0" borderId="106" xfId="0" applyFont="1" applyBorder="1"/>
    <xf numFmtId="0" fontId="18" fillId="0" borderId="110" xfId="0" applyNumberFormat="1" applyFont="1" applyFill="1" applyBorder="1" applyAlignment="1" applyProtection="1">
      <alignment horizontal="center" vertical="center"/>
      <protection locked="0"/>
    </xf>
    <xf numFmtId="0" fontId="60" fillId="0" borderId="110" xfId="0" applyFont="1" applyBorder="1"/>
    <xf numFmtId="0" fontId="31" fillId="0" borderId="112" xfId="0" applyNumberFormat="1" applyFont="1" applyFill="1" applyBorder="1" applyAlignment="1" applyProtection="1">
      <alignment horizontal="center" vertical="center"/>
      <protection locked="0"/>
    </xf>
    <xf numFmtId="0" fontId="61" fillId="0" borderId="112" xfId="0" applyFont="1" applyBorder="1"/>
    <xf numFmtId="0" fontId="17" fillId="0" borderId="103" xfId="0" applyNumberFormat="1" applyFont="1" applyFill="1" applyBorder="1" applyAlignment="1" applyProtection="1">
      <alignment horizontal="center" vertical="center"/>
      <protection locked="0"/>
    </xf>
    <xf numFmtId="0" fontId="29" fillId="0" borderId="13" xfId="0" applyNumberFormat="1" applyFont="1" applyFill="1" applyBorder="1" applyAlignment="1" applyProtection="1">
      <alignment horizontal="center" textRotation="90" wrapText="1"/>
      <protection locked="0"/>
    </xf>
    <xf numFmtId="0" fontId="29" fillId="0" borderId="12" xfId="0" applyNumberFormat="1" applyFont="1" applyFill="1" applyBorder="1" applyAlignment="1" applyProtection="1">
      <alignment horizontal="center" textRotation="90" wrapText="1"/>
      <protection locked="0"/>
    </xf>
    <xf numFmtId="0" fontId="29" fillId="0" borderId="14" xfId="0" applyNumberFormat="1" applyFont="1" applyFill="1" applyBorder="1" applyAlignment="1" applyProtection="1">
      <alignment horizontal="center" textRotation="90" wrapText="1"/>
      <protection locked="0"/>
    </xf>
    <xf numFmtId="0" fontId="29" fillId="0" borderId="15" xfId="0" applyNumberFormat="1" applyFont="1" applyFill="1" applyBorder="1" applyAlignment="1" applyProtection="1">
      <alignment horizontal="center" textRotation="90" wrapText="1"/>
      <protection locked="0"/>
    </xf>
    <xf numFmtId="0" fontId="29" fillId="0" borderId="5" xfId="0" applyNumberFormat="1" applyFont="1" applyFill="1" applyBorder="1" applyAlignment="1" applyProtection="1">
      <alignment horizontal="center" textRotation="90" wrapText="1"/>
      <protection locked="0"/>
    </xf>
    <xf numFmtId="0" fontId="29" fillId="0" borderId="6" xfId="0" applyNumberFormat="1" applyFont="1" applyFill="1" applyBorder="1" applyAlignment="1" applyProtection="1">
      <alignment horizontal="center" textRotation="90" wrapText="1"/>
      <protection locked="0"/>
    </xf>
    <xf numFmtId="0" fontId="17" fillId="0" borderId="63" xfId="0" applyNumberFormat="1" applyFont="1" applyFill="1" applyBorder="1" applyAlignment="1" applyProtection="1">
      <alignment horizontal="center" textRotation="90" wrapText="1"/>
      <protection locked="0"/>
    </xf>
    <xf numFmtId="0" fontId="17" fillId="0" borderId="70" xfId="0" applyNumberFormat="1" applyFont="1" applyFill="1" applyBorder="1" applyAlignment="1" applyProtection="1">
      <alignment horizontal="center" textRotation="90" wrapText="1"/>
      <protection locked="0"/>
    </xf>
    <xf numFmtId="0" fontId="17" fillId="0" borderId="91" xfId="0" applyNumberFormat="1" applyFont="1" applyFill="1" applyBorder="1" applyAlignment="1" applyProtection="1">
      <alignment horizontal="center" textRotation="90" wrapText="1"/>
      <protection locked="0"/>
    </xf>
    <xf numFmtId="0" fontId="17" fillId="0" borderId="71" xfId="0" applyNumberFormat="1" applyFont="1" applyFill="1" applyBorder="1" applyAlignment="1" applyProtection="1">
      <alignment horizontal="center" textRotation="90" wrapText="1"/>
      <protection locked="0"/>
    </xf>
    <xf numFmtId="0" fontId="17" fillId="0" borderId="54" xfId="0" applyNumberFormat="1" applyFont="1" applyFill="1" applyBorder="1" applyAlignment="1" applyProtection="1">
      <alignment horizontal="center" textRotation="90" wrapText="1"/>
      <protection locked="0"/>
    </xf>
    <xf numFmtId="0" fontId="17" fillId="0" borderId="73" xfId="0" applyNumberFormat="1" applyFont="1" applyFill="1" applyBorder="1" applyAlignment="1" applyProtection="1">
      <alignment horizontal="center" textRotation="90" wrapText="1"/>
      <protection locked="0"/>
    </xf>
    <xf numFmtId="0" fontId="17" fillId="0" borderId="2" xfId="0" applyNumberFormat="1" applyFont="1" applyFill="1" applyBorder="1" applyAlignment="1" applyProtection="1">
      <alignment horizontal="center" textRotation="90" wrapText="1"/>
      <protection locked="0"/>
    </xf>
    <xf numFmtId="0" fontId="17" fillId="0" borderId="0" xfId="0" applyNumberFormat="1" applyFont="1" applyFill="1" applyBorder="1" applyAlignment="1" applyProtection="1">
      <alignment horizontal="center" textRotation="90" wrapText="1"/>
      <protection locked="0"/>
    </xf>
    <xf numFmtId="0" fontId="17" fillId="0" borderId="58" xfId="0" applyNumberFormat="1" applyFont="1" applyFill="1" applyBorder="1" applyAlignment="1" applyProtection="1">
      <alignment horizontal="center" textRotation="90" wrapText="1"/>
      <protection locked="0"/>
    </xf>
  </cellXfs>
  <cellStyles count="84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Гиперссылка" xfId="22" builtinId="8" hidden="1"/>
    <cellStyle name="Гиперссылка" xfId="24" builtinId="8" hidden="1"/>
    <cellStyle name="Гиперссылка" xfId="26" builtinId="8" hidden="1"/>
    <cellStyle name="Гиперссылка" xfId="28" builtinId="8" hidden="1"/>
    <cellStyle name="Гиперссылка" xfId="30" builtinId="8" hidden="1"/>
    <cellStyle name="Гиперссылка" xfId="32" builtinId="8" hidden="1"/>
    <cellStyle name="Гиперссылка" xfId="34" builtinId="8" hidden="1"/>
    <cellStyle name="Гиперссылка" xfId="36" builtinId="8" hidden="1"/>
    <cellStyle name="Гиперссылка" xfId="38" builtinId="8" hidden="1"/>
    <cellStyle name="Гиперссылка" xfId="40" builtinId="8" hidde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Гиперссылка" xfId="66" builtinId="8" hidden="1"/>
    <cellStyle name="Гиперссылка" xfId="68" builtinId="8" hidden="1"/>
    <cellStyle name="Гиперссылка" xfId="70" builtinId="8" hidden="1"/>
    <cellStyle name="Гиперссылка" xfId="72" builtinId="8" hidden="1"/>
    <cellStyle name="Гиперссылка" xfId="74" builtinId="8" hidden="1"/>
    <cellStyle name="Гиперссылка" xfId="76" builtinId="8" hidden="1"/>
    <cellStyle name="Гиперссылка" xfId="78" builtinId="8" hidden="1"/>
    <cellStyle name="Гиперссылка" xfId="80" builtinId="8" hidden="1"/>
    <cellStyle name="Гиперссылка" xfId="82" builtinId="8" hidden="1"/>
    <cellStyle name="Контрольная ячейка" xfId="1" builtinId="23"/>
    <cellStyle name="Обычный" xfId="0" builtinId="0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  <cellStyle name="Открывавшаяся гиперссылка" xfId="27" builtinId="9" hidden="1"/>
    <cellStyle name="Открывавшаяся гиперссылка" xfId="29" builtinId="9" hidden="1"/>
    <cellStyle name="Открывавшаяся гиперссылка" xfId="31" builtinId="9" hidden="1"/>
    <cellStyle name="Открывавшаяся гиперссылка" xfId="33" builtinId="9" hidden="1"/>
    <cellStyle name="Открывавшаяся гиперссылка" xfId="35" builtinId="9" hidden="1"/>
    <cellStyle name="Открывавшаяся гиперссылка" xfId="37" builtinId="9" hidden="1"/>
    <cellStyle name="Открывавшаяся гиперссылка" xfId="39" builtinId="9" hidden="1"/>
    <cellStyle name="Открывавшаяся гиперссылка" xfId="41" builtinId="9" hidden="1"/>
    <cellStyle name="Открывавшаяся гиперссылка" xfId="43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Открывавшаяся гиперссылка" xfId="67" builtinId="9" hidden="1"/>
    <cellStyle name="Открывавшаяся гиперссылка" xfId="69" builtinId="9" hidden="1"/>
    <cellStyle name="Открывавшаяся гиперссылка" xfId="71" builtinId="9" hidden="1"/>
    <cellStyle name="Открывавшаяся гиперссылка" xfId="73" builtinId="9" hidden="1"/>
    <cellStyle name="Открывавшаяся гиперссылка" xfId="75" builtinId="9" hidden="1"/>
    <cellStyle name="Открывавшаяся гиперссылка" xfId="77" builtinId="9" hidden="1"/>
    <cellStyle name="Открывавшаяся гиперссылка" xfId="79" builtinId="9" hidden="1"/>
    <cellStyle name="Открывавшаяся гиперссылка" xfId="81" builtinId="9" hidden="1"/>
    <cellStyle name="Открывавшаяся гиперссылка" xfId="83" builtinId="9" hidden="1"/>
  </cellStyles>
  <dxfs count="0"/>
  <tableStyles count="0" defaultTableStyle="TableStyleMedium2" defaultPivotStyle="PivotStyleLight16"/>
  <colors>
    <mruColors>
      <color rgb="FF0000CC"/>
      <color rgb="FF003399"/>
      <color rgb="FF006600"/>
      <color rgb="FFCC0000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4</xdr:col>
      <xdr:colOff>247650</xdr:colOff>
      <xdr:row>6</xdr:row>
      <xdr:rowOff>781051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1752600"/>
          <a:ext cx="1638300" cy="194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-1</xdr:rowOff>
    </xdr:from>
    <xdr:to>
      <xdr:col>5</xdr:col>
      <xdr:colOff>38100</xdr:colOff>
      <xdr:row>5</xdr:row>
      <xdr:rowOff>190500</xdr:rowOff>
    </xdr:to>
    <xdr:pic>
      <xdr:nvPicPr>
        <xdr:cNvPr id="2" name="Picture 2" descr="gerb_BGTU_6_6c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6220" y="1539239"/>
          <a:ext cx="1653540" cy="19431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CC"/>
    <pageSetUpPr fitToPage="1"/>
  </sheetPr>
  <dimension ref="A2:CG143"/>
  <sheetViews>
    <sheetView showZeros="0" tabSelected="1" view="pageBreakPreview" zoomScale="40" zoomScaleNormal="50" zoomScaleSheetLayoutView="40" zoomScalePageLayoutView="50" workbookViewId="0">
      <selection activeCell="C142" sqref="C142"/>
    </sheetView>
  </sheetViews>
  <sheetFormatPr defaultColWidth="9.08984375" defaultRowHeight="15.5" x14ac:dyDescent="0.35"/>
  <cols>
    <col min="1" max="1" width="2.453125" style="90" customWidth="1"/>
    <col min="2" max="2" width="6.36328125" style="90" customWidth="1"/>
    <col min="3" max="3" width="7.453125" style="90" customWidth="1"/>
    <col min="4" max="32" width="6.36328125" style="90" customWidth="1"/>
    <col min="33" max="33" width="8.81640625" style="90" customWidth="1"/>
    <col min="34" max="34" width="6.81640625" style="90" customWidth="1"/>
    <col min="35" max="35" width="8.453125" style="90" customWidth="1"/>
    <col min="36" max="36" width="6.36328125" style="90" customWidth="1"/>
    <col min="37" max="37" width="6.81640625" style="90" customWidth="1"/>
    <col min="38" max="38" width="7.453125" style="90" customWidth="1"/>
    <col min="39" max="39" width="8.453125" style="90" customWidth="1"/>
    <col min="40" max="44" width="6.36328125" style="90" customWidth="1"/>
    <col min="45" max="45" width="8.6328125" style="90" customWidth="1"/>
    <col min="46" max="46" width="6.36328125" style="90" customWidth="1"/>
    <col min="47" max="47" width="8.453125" style="90" customWidth="1"/>
    <col min="48" max="48" width="6.36328125" style="90" customWidth="1"/>
    <col min="49" max="49" width="8.08984375" style="90" customWidth="1"/>
    <col min="50" max="50" width="6.81640625" style="90" customWidth="1"/>
    <col min="51" max="51" width="8.36328125" style="90" customWidth="1"/>
    <col min="52" max="52" width="7.81640625" style="90" customWidth="1"/>
    <col min="53" max="53" width="7.453125" style="90" customWidth="1"/>
    <col min="54" max="54" width="3.08984375" style="90" customWidth="1"/>
    <col min="55" max="55" width="9.08984375" style="90" customWidth="1"/>
    <col min="56" max="56" width="6.81640625" style="90" customWidth="1"/>
    <col min="57" max="57" width="7.36328125" style="90" customWidth="1"/>
    <col min="58" max="62" width="5.6328125" style="90" customWidth="1"/>
    <col min="63" max="63" width="5.08984375" style="90" customWidth="1"/>
    <col min="64" max="64" width="5.6328125" style="90" customWidth="1"/>
    <col min="65" max="65" width="4" style="90" customWidth="1"/>
    <col min="66" max="66" width="5.6328125" style="90" customWidth="1"/>
    <col min="67" max="67" width="4.1796875" style="90" customWidth="1"/>
    <col min="68" max="68" width="5.6328125" style="90" customWidth="1"/>
    <col min="69" max="69" width="7.36328125" style="90" customWidth="1"/>
    <col min="70" max="72" width="5.6328125" style="90" customWidth="1"/>
    <col min="73" max="73" width="12.90625" style="90" customWidth="1"/>
    <col min="74" max="16384" width="9.08984375" style="7"/>
  </cols>
  <sheetData>
    <row r="2" spans="1:73" s="2" customFormat="1" ht="39.65" customHeight="1" x14ac:dyDescent="0.35">
      <c r="A2" s="529" t="s">
        <v>56</v>
      </c>
      <c r="B2" s="529"/>
      <c r="C2" s="529"/>
      <c r="D2" s="529"/>
      <c r="E2" s="529"/>
      <c r="F2" s="529"/>
      <c r="G2" s="529"/>
      <c r="H2" s="529"/>
      <c r="I2" s="529"/>
      <c r="J2" s="529"/>
      <c r="K2" s="529"/>
      <c r="L2" s="529"/>
      <c r="M2" s="529"/>
      <c r="N2" s="529"/>
      <c r="O2" s="529"/>
      <c r="P2" s="529"/>
      <c r="Q2" s="529"/>
      <c r="R2" s="529"/>
      <c r="S2" s="529"/>
      <c r="T2" s="529"/>
      <c r="U2" s="529"/>
      <c r="V2" s="529"/>
      <c r="W2" s="529"/>
      <c r="X2" s="529"/>
      <c r="Y2" s="529"/>
      <c r="Z2" s="529"/>
      <c r="AA2" s="529"/>
      <c r="AB2" s="529"/>
      <c r="AC2" s="529"/>
      <c r="AD2" s="529"/>
      <c r="AE2" s="529"/>
      <c r="AF2" s="529"/>
      <c r="AG2" s="529"/>
      <c r="AH2" s="529"/>
      <c r="AI2" s="529"/>
      <c r="AJ2" s="529"/>
      <c r="AK2" s="529"/>
      <c r="AL2" s="529"/>
      <c r="AM2" s="529"/>
      <c r="AN2" s="529"/>
      <c r="AO2" s="529"/>
      <c r="AP2" s="529"/>
      <c r="AQ2" s="529"/>
      <c r="AR2" s="529"/>
      <c r="AS2" s="529"/>
      <c r="AT2" s="529"/>
      <c r="AU2" s="529"/>
      <c r="AV2" s="529"/>
      <c r="AW2" s="529"/>
      <c r="AX2" s="529"/>
      <c r="AY2" s="529"/>
      <c r="AZ2" s="529"/>
      <c r="BA2" s="529"/>
      <c r="BB2" s="529"/>
      <c r="BC2" s="529"/>
      <c r="BD2" s="529"/>
      <c r="BE2" s="529"/>
      <c r="BF2" s="529"/>
      <c r="BG2" s="529"/>
      <c r="BH2" s="529"/>
      <c r="BI2" s="529"/>
      <c r="BJ2" s="529"/>
      <c r="BK2" s="529"/>
      <c r="BL2" s="529"/>
      <c r="BM2" s="529"/>
      <c r="BN2" s="529"/>
      <c r="BO2" s="529"/>
      <c r="BP2" s="529"/>
      <c r="BQ2" s="529"/>
      <c r="BR2" s="529"/>
      <c r="BS2" s="529"/>
      <c r="BT2" s="529"/>
      <c r="BU2" s="21"/>
    </row>
    <row r="3" spans="1:73" s="2" customFormat="1" ht="44.4" customHeight="1" x14ac:dyDescent="0.35">
      <c r="A3" s="529" t="s">
        <v>140</v>
      </c>
      <c r="B3" s="529"/>
      <c r="C3" s="529"/>
      <c r="D3" s="529"/>
      <c r="E3" s="529"/>
      <c r="F3" s="529"/>
      <c r="G3" s="529"/>
      <c r="H3" s="529"/>
      <c r="I3" s="529"/>
      <c r="J3" s="529"/>
      <c r="K3" s="529"/>
      <c r="L3" s="529"/>
      <c r="M3" s="529"/>
      <c r="N3" s="529"/>
      <c r="O3" s="529"/>
      <c r="P3" s="529"/>
      <c r="Q3" s="529"/>
      <c r="R3" s="529"/>
      <c r="S3" s="529"/>
      <c r="T3" s="529"/>
      <c r="U3" s="529"/>
      <c r="V3" s="529"/>
      <c r="W3" s="529"/>
      <c r="X3" s="529"/>
      <c r="Y3" s="529"/>
      <c r="Z3" s="529"/>
      <c r="AA3" s="529"/>
      <c r="AB3" s="529"/>
      <c r="AC3" s="529"/>
      <c r="AD3" s="529"/>
      <c r="AE3" s="529"/>
      <c r="AF3" s="529"/>
      <c r="AG3" s="529"/>
      <c r="AH3" s="529"/>
      <c r="AI3" s="529"/>
      <c r="AJ3" s="529"/>
      <c r="AK3" s="529"/>
      <c r="AL3" s="529"/>
      <c r="AM3" s="529"/>
      <c r="AN3" s="529"/>
      <c r="AO3" s="529"/>
      <c r="AP3" s="529"/>
      <c r="AQ3" s="529"/>
      <c r="AR3" s="529"/>
      <c r="AS3" s="529"/>
      <c r="AT3" s="529"/>
      <c r="AU3" s="529"/>
      <c r="AV3" s="529"/>
      <c r="AW3" s="529"/>
      <c r="AX3" s="529"/>
      <c r="AY3" s="529"/>
      <c r="AZ3" s="529"/>
      <c r="BA3" s="529"/>
      <c r="BB3" s="529"/>
      <c r="BC3" s="529"/>
      <c r="BD3" s="529"/>
      <c r="BE3" s="529"/>
      <c r="BF3" s="529"/>
      <c r="BG3" s="529"/>
      <c r="BH3" s="529"/>
      <c r="BI3" s="529"/>
      <c r="BJ3" s="529"/>
      <c r="BK3" s="529"/>
      <c r="BL3" s="529"/>
      <c r="BM3" s="529"/>
      <c r="BN3" s="529"/>
      <c r="BO3" s="529"/>
      <c r="BP3" s="529"/>
      <c r="BQ3" s="529"/>
      <c r="BR3" s="529"/>
      <c r="BS3" s="529"/>
      <c r="BT3" s="529"/>
      <c r="BU3" s="21"/>
    </row>
    <row r="4" spans="1:73" s="2" customFormat="1" ht="13.75" hidden="1" customHeight="1" x14ac:dyDescent="0.6">
      <c r="A4" s="19"/>
      <c r="F4" s="23"/>
      <c r="G4" s="22"/>
      <c r="H4" s="22"/>
      <c r="I4" s="22"/>
      <c r="J4" s="22"/>
      <c r="K4" s="22"/>
      <c r="L4" s="22"/>
      <c r="M4" s="22"/>
      <c r="N4" s="22"/>
      <c r="O4" s="22"/>
      <c r="P4" s="22"/>
      <c r="Q4" s="24"/>
      <c r="R4" s="24"/>
      <c r="S4" s="24"/>
      <c r="T4" s="24"/>
      <c r="U4" s="24"/>
      <c r="V4" s="25"/>
      <c r="W4" s="24"/>
      <c r="X4" s="24"/>
      <c r="Y4" s="24"/>
      <c r="Z4" s="24"/>
      <c r="AA4" s="19"/>
      <c r="AB4" s="26"/>
      <c r="AC4" s="19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</row>
    <row r="5" spans="1:73" s="2" customFormat="1" ht="51.65" customHeight="1" x14ac:dyDescent="1.05">
      <c r="A5" s="19"/>
      <c r="F5" s="22" t="s">
        <v>309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528" t="s">
        <v>143</v>
      </c>
      <c r="AC5" s="528"/>
      <c r="AD5" s="528"/>
      <c r="AE5" s="528"/>
      <c r="AF5" s="528"/>
      <c r="AG5" s="528"/>
      <c r="AH5" s="528"/>
      <c r="AI5" s="528"/>
      <c r="AJ5" s="528"/>
      <c r="AK5" s="528"/>
      <c r="AL5" s="528"/>
      <c r="AM5" s="528"/>
      <c r="AN5" s="528"/>
      <c r="AO5" s="528"/>
      <c r="AP5" s="528"/>
      <c r="AQ5" s="528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F5" s="91"/>
      <c r="BG5" s="91"/>
      <c r="BH5" s="91"/>
      <c r="BI5" s="91"/>
      <c r="BJ5" s="91"/>
      <c r="BK5" s="91"/>
      <c r="BL5" s="91"/>
      <c r="BM5" s="91"/>
      <c r="BN5" s="91"/>
      <c r="BO5" s="91"/>
      <c r="BP5" s="91"/>
      <c r="BQ5" s="91"/>
      <c r="BR5" s="91"/>
      <c r="BS5" s="49"/>
      <c r="BT5" s="49"/>
      <c r="BU5" s="49"/>
    </row>
    <row r="6" spans="1:73" s="2" customFormat="1" ht="40.75" customHeight="1" x14ac:dyDescent="0.55000000000000004">
      <c r="A6" s="19"/>
      <c r="F6" s="23" t="s">
        <v>310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30"/>
      <c r="R6" s="30"/>
      <c r="S6" s="30"/>
      <c r="T6" s="30"/>
      <c r="U6" s="30"/>
      <c r="V6" s="30"/>
      <c r="W6" s="30"/>
      <c r="X6" s="30"/>
      <c r="Y6" s="30"/>
      <c r="Z6" s="30"/>
      <c r="AA6" s="31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130" t="s">
        <v>77</v>
      </c>
      <c r="BF6" s="131"/>
      <c r="BG6" s="131"/>
      <c r="BH6" s="131"/>
      <c r="BI6" s="131"/>
      <c r="BJ6" s="131"/>
      <c r="BK6" s="131"/>
      <c r="BL6" s="131"/>
      <c r="BM6" s="131"/>
      <c r="BN6" s="131"/>
      <c r="BO6" s="131"/>
      <c r="BP6" s="20"/>
      <c r="BQ6" s="20"/>
      <c r="BR6" s="20"/>
      <c r="BS6" s="20"/>
      <c r="BT6" s="20"/>
      <c r="BU6" s="20"/>
    </row>
    <row r="7" spans="1:73" s="2" customFormat="1" ht="47.4" customHeight="1" x14ac:dyDescent="0.35">
      <c r="A7" s="19"/>
      <c r="G7" s="23"/>
      <c r="H7" s="23"/>
      <c r="I7" s="23"/>
      <c r="J7" s="23"/>
      <c r="K7" s="23"/>
      <c r="L7" s="23"/>
      <c r="M7" s="23"/>
      <c r="N7" s="23"/>
      <c r="O7" s="23"/>
      <c r="P7" s="23"/>
      <c r="Q7" s="30"/>
      <c r="R7" s="30"/>
      <c r="T7" s="127"/>
      <c r="U7" s="127" t="s">
        <v>131</v>
      </c>
      <c r="V7" s="127"/>
      <c r="W7" s="127"/>
      <c r="X7" s="127"/>
      <c r="Y7" s="127"/>
      <c r="Z7" s="127"/>
      <c r="AA7" s="127"/>
      <c r="AC7" s="128"/>
      <c r="AD7" s="527" t="s">
        <v>168</v>
      </c>
      <c r="AE7" s="527"/>
      <c r="AF7" s="527"/>
      <c r="AG7" s="527"/>
      <c r="AH7" s="527"/>
      <c r="AI7" s="527"/>
      <c r="AJ7" s="527"/>
      <c r="AK7" s="527"/>
      <c r="AL7" s="527"/>
      <c r="AM7" s="527"/>
      <c r="AN7" s="527"/>
      <c r="AO7" s="527"/>
      <c r="AP7" s="527"/>
      <c r="AQ7" s="527"/>
      <c r="AR7" s="527"/>
      <c r="AS7" s="527"/>
      <c r="AT7" s="527"/>
      <c r="AU7" s="527"/>
      <c r="AV7" s="527"/>
      <c r="AW7" s="527"/>
      <c r="AX7" s="128"/>
      <c r="AY7" s="126"/>
      <c r="AZ7" s="126"/>
      <c r="BA7" s="126"/>
      <c r="BB7" s="34"/>
      <c r="BC7" s="35"/>
      <c r="BD7" s="35"/>
      <c r="BE7" s="132" t="s">
        <v>98</v>
      </c>
      <c r="BF7" s="132"/>
      <c r="BG7" s="132"/>
      <c r="BH7" s="132"/>
      <c r="BI7" s="132"/>
      <c r="BJ7" s="132"/>
      <c r="BL7" s="133"/>
      <c r="BM7" s="133" t="s">
        <v>164</v>
      </c>
      <c r="BO7" s="133"/>
      <c r="BP7" s="92"/>
      <c r="BQ7" s="92"/>
      <c r="BR7" s="92"/>
      <c r="BS7" s="92"/>
      <c r="BT7" s="92"/>
      <c r="BU7" s="92"/>
    </row>
    <row r="8" spans="1:73" s="3" customFormat="1" ht="52.75" customHeight="1" x14ac:dyDescent="0.85">
      <c r="A8" s="36"/>
      <c r="F8" s="23" t="s">
        <v>311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30"/>
      <c r="R8" s="30"/>
      <c r="S8" s="106"/>
      <c r="T8" s="37"/>
      <c r="U8" s="37"/>
      <c r="V8" s="37"/>
      <c r="W8" s="37"/>
      <c r="X8" s="37"/>
      <c r="Y8" s="37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35"/>
      <c r="AY8" s="35"/>
      <c r="AZ8" s="35"/>
      <c r="BA8" s="35"/>
      <c r="BB8" s="35"/>
      <c r="BC8" s="35"/>
      <c r="BD8" s="35"/>
      <c r="BE8" s="134"/>
      <c r="BF8" s="134"/>
      <c r="BG8" s="134"/>
      <c r="BH8" s="134"/>
      <c r="BI8" s="134"/>
      <c r="BJ8" s="134"/>
      <c r="BK8" s="134"/>
      <c r="BL8" s="134"/>
      <c r="BM8" s="135"/>
      <c r="BN8" s="133"/>
      <c r="BO8" s="134"/>
      <c r="BP8" s="93"/>
      <c r="BQ8" s="40"/>
      <c r="BR8" s="40"/>
      <c r="BS8" s="40"/>
      <c r="BT8" s="40"/>
      <c r="BU8" s="40"/>
    </row>
    <row r="9" spans="1:73" s="3" customFormat="1" ht="51" customHeight="1" x14ac:dyDescent="0.35">
      <c r="A9" s="36"/>
      <c r="F9" s="23" t="s">
        <v>312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4"/>
      <c r="R9" s="24"/>
      <c r="S9" s="125"/>
      <c r="T9" s="125"/>
      <c r="U9" s="125"/>
      <c r="V9" s="125"/>
      <c r="W9" s="125"/>
      <c r="X9" s="125"/>
      <c r="Y9" s="125"/>
      <c r="Z9" s="35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1"/>
      <c r="AS9" s="201"/>
      <c r="AT9" s="201"/>
      <c r="AU9" s="201"/>
      <c r="AV9" s="201"/>
      <c r="AW9" s="35"/>
      <c r="AX9" s="35"/>
      <c r="AY9" s="35"/>
      <c r="AZ9" s="35"/>
      <c r="BA9" s="35"/>
      <c r="BB9" s="40"/>
      <c r="BC9" s="40"/>
      <c r="BD9" s="40"/>
      <c r="BE9" s="130" t="s">
        <v>162</v>
      </c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91"/>
      <c r="BQ9" s="91"/>
      <c r="BR9" s="91"/>
      <c r="BS9" s="91"/>
      <c r="BT9" s="91"/>
      <c r="BU9" s="91"/>
    </row>
    <row r="10" spans="1:73" s="3" customFormat="1" ht="55.75" customHeight="1" x14ac:dyDescent="0.85">
      <c r="A10" s="36"/>
      <c r="F10" s="41" t="s">
        <v>313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201"/>
      <c r="AS10" s="201"/>
      <c r="AT10" s="201"/>
      <c r="AU10" s="201"/>
      <c r="AV10" s="201"/>
      <c r="AW10" s="42"/>
      <c r="AX10" s="42"/>
      <c r="AY10" s="42"/>
      <c r="AZ10" s="42"/>
      <c r="BA10" s="42"/>
      <c r="BB10" s="42"/>
      <c r="BC10" s="42"/>
      <c r="BD10" s="42"/>
      <c r="BE10" s="136" t="s">
        <v>163</v>
      </c>
      <c r="BF10" s="136"/>
      <c r="BG10" s="135"/>
      <c r="BH10" s="135"/>
      <c r="BI10" s="135"/>
      <c r="BJ10" s="135"/>
      <c r="BK10" s="135"/>
      <c r="BL10" s="135"/>
      <c r="BM10" s="135"/>
      <c r="BN10" s="135"/>
      <c r="BO10" s="135"/>
      <c r="BP10" s="38"/>
      <c r="BQ10" s="43"/>
      <c r="BR10" s="44"/>
      <c r="BS10" s="44"/>
      <c r="BT10" s="44"/>
      <c r="BU10" s="44"/>
    </row>
    <row r="11" spans="1:73" s="4" customFormat="1" ht="15.5" customHeight="1" x14ac:dyDescent="0.5">
      <c r="A11" s="45"/>
      <c r="B11" s="46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6"/>
      <c r="Z11" s="46"/>
      <c r="AA11" s="48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46"/>
      <c r="BQ11" s="46"/>
      <c r="BR11" s="46"/>
      <c r="BS11" s="46"/>
      <c r="BT11" s="46"/>
      <c r="BU11" s="46"/>
    </row>
    <row r="12" spans="1:73" s="142" customFormat="1" ht="50.4" customHeight="1" thickBot="1" x14ac:dyDescent="1">
      <c r="A12" s="28"/>
      <c r="B12" s="138"/>
      <c r="C12" s="138"/>
      <c r="D12" s="138"/>
      <c r="E12" s="138"/>
      <c r="F12" s="138"/>
      <c r="G12" s="138"/>
      <c r="H12" s="138"/>
      <c r="I12" s="138" t="s">
        <v>61</v>
      </c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9"/>
      <c r="AM12" s="139"/>
      <c r="AN12" s="139"/>
      <c r="AO12" s="139"/>
      <c r="AP12" s="139"/>
      <c r="AQ12" s="139"/>
      <c r="AR12" s="139"/>
      <c r="AS12" s="139"/>
      <c r="AT12" s="140"/>
      <c r="AU12" s="141"/>
      <c r="AV12" s="141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 t="s">
        <v>62</v>
      </c>
      <c r="BP12" s="140"/>
      <c r="BQ12" s="140"/>
      <c r="BR12" s="140"/>
      <c r="BS12" s="140"/>
      <c r="BT12" s="140"/>
      <c r="BU12" s="140"/>
    </row>
    <row r="13" spans="1:73" s="17" customFormat="1" ht="54.5" customHeight="1" thickTop="1" x14ac:dyDescent="0.75">
      <c r="A13" s="49"/>
      <c r="B13" s="530" t="s">
        <v>27</v>
      </c>
      <c r="C13" s="532" t="s">
        <v>63</v>
      </c>
      <c r="D13" s="532"/>
      <c r="E13" s="532"/>
      <c r="F13" s="532"/>
      <c r="G13" s="97"/>
      <c r="H13" s="532" t="s">
        <v>64</v>
      </c>
      <c r="I13" s="532"/>
      <c r="J13" s="532"/>
      <c r="K13" s="98"/>
      <c r="L13" s="532" t="s">
        <v>65</v>
      </c>
      <c r="M13" s="532"/>
      <c r="N13" s="532"/>
      <c r="O13" s="532"/>
      <c r="P13" s="532" t="s">
        <v>66</v>
      </c>
      <c r="Q13" s="532"/>
      <c r="R13" s="532"/>
      <c r="S13" s="532"/>
      <c r="T13" s="98"/>
      <c r="U13" s="532" t="s">
        <v>67</v>
      </c>
      <c r="V13" s="532"/>
      <c r="W13" s="532"/>
      <c r="X13" s="99"/>
      <c r="Y13" s="532" t="s">
        <v>68</v>
      </c>
      <c r="Z13" s="532"/>
      <c r="AA13" s="532"/>
      <c r="AB13" s="99"/>
      <c r="AC13" s="532" t="s">
        <v>69</v>
      </c>
      <c r="AD13" s="532"/>
      <c r="AE13" s="532"/>
      <c r="AF13" s="532"/>
      <c r="AG13" s="99"/>
      <c r="AH13" s="532" t="s">
        <v>70</v>
      </c>
      <c r="AI13" s="532"/>
      <c r="AJ13" s="532"/>
      <c r="AK13" s="99"/>
      <c r="AL13" s="532" t="s">
        <v>71</v>
      </c>
      <c r="AM13" s="532"/>
      <c r="AN13" s="532"/>
      <c r="AO13" s="532"/>
      <c r="AP13" s="532" t="s">
        <v>72</v>
      </c>
      <c r="AQ13" s="532"/>
      <c r="AR13" s="532"/>
      <c r="AS13" s="532"/>
      <c r="AT13" s="99"/>
      <c r="AU13" s="532" t="s">
        <v>73</v>
      </c>
      <c r="AV13" s="532"/>
      <c r="AW13" s="532"/>
      <c r="AX13" s="98"/>
      <c r="AY13" s="532" t="s">
        <v>74</v>
      </c>
      <c r="AZ13" s="532"/>
      <c r="BA13" s="532"/>
      <c r="BB13" s="532"/>
      <c r="BC13" s="548"/>
      <c r="BD13" s="388" t="s">
        <v>169</v>
      </c>
      <c r="BE13" s="389"/>
      <c r="BF13" s="389" t="s">
        <v>28</v>
      </c>
      <c r="BG13" s="389"/>
      <c r="BH13" s="389" t="s">
        <v>29</v>
      </c>
      <c r="BI13" s="389"/>
      <c r="BJ13" s="544" t="s">
        <v>139</v>
      </c>
      <c r="BK13" s="544"/>
      <c r="BL13" s="544" t="s">
        <v>30</v>
      </c>
      <c r="BM13" s="544"/>
      <c r="BN13" s="389" t="s">
        <v>31</v>
      </c>
      <c r="BO13" s="534"/>
      <c r="BP13" s="536" t="s">
        <v>8</v>
      </c>
      <c r="BQ13" s="537"/>
      <c r="BR13" s="542"/>
    </row>
    <row r="14" spans="1:73" s="4" customFormat="1" ht="99" customHeight="1" x14ac:dyDescent="0.45">
      <c r="A14" s="45"/>
      <c r="B14" s="531"/>
      <c r="C14" s="95">
        <v>1</v>
      </c>
      <c r="D14" s="95">
        <v>8</v>
      </c>
      <c r="E14" s="95">
        <v>15</v>
      </c>
      <c r="F14" s="95">
        <v>22</v>
      </c>
      <c r="G14" s="94">
        <v>29</v>
      </c>
      <c r="H14" s="95">
        <v>6</v>
      </c>
      <c r="I14" s="95">
        <v>13</v>
      </c>
      <c r="J14" s="95">
        <v>20</v>
      </c>
      <c r="K14" s="94">
        <v>27</v>
      </c>
      <c r="L14" s="95">
        <v>3</v>
      </c>
      <c r="M14" s="95">
        <v>10</v>
      </c>
      <c r="N14" s="95">
        <v>17</v>
      </c>
      <c r="O14" s="95">
        <v>24</v>
      </c>
      <c r="P14" s="95">
        <v>1</v>
      </c>
      <c r="Q14" s="95">
        <v>8</v>
      </c>
      <c r="R14" s="95">
        <v>15</v>
      </c>
      <c r="S14" s="95">
        <v>22</v>
      </c>
      <c r="T14" s="94">
        <v>29</v>
      </c>
      <c r="U14" s="95">
        <v>5</v>
      </c>
      <c r="V14" s="95">
        <v>12</v>
      </c>
      <c r="W14" s="95">
        <v>19</v>
      </c>
      <c r="X14" s="94">
        <v>26</v>
      </c>
      <c r="Y14" s="95">
        <v>2</v>
      </c>
      <c r="Z14" s="95">
        <v>9</v>
      </c>
      <c r="AA14" s="95">
        <v>16</v>
      </c>
      <c r="AB14" s="94">
        <v>23</v>
      </c>
      <c r="AC14" s="95">
        <v>2</v>
      </c>
      <c r="AD14" s="95">
        <v>9</v>
      </c>
      <c r="AE14" s="95">
        <v>16</v>
      </c>
      <c r="AF14" s="95">
        <v>23</v>
      </c>
      <c r="AG14" s="94">
        <v>30</v>
      </c>
      <c r="AH14" s="95">
        <v>6</v>
      </c>
      <c r="AI14" s="95">
        <v>13</v>
      </c>
      <c r="AJ14" s="95">
        <v>20</v>
      </c>
      <c r="AK14" s="94">
        <v>27</v>
      </c>
      <c r="AL14" s="95">
        <v>4</v>
      </c>
      <c r="AM14" s="95">
        <v>11</v>
      </c>
      <c r="AN14" s="95">
        <v>18</v>
      </c>
      <c r="AO14" s="95">
        <v>25</v>
      </c>
      <c r="AP14" s="95">
        <v>1</v>
      </c>
      <c r="AQ14" s="95">
        <v>8</v>
      </c>
      <c r="AR14" s="95">
        <v>15</v>
      </c>
      <c r="AS14" s="95">
        <v>22</v>
      </c>
      <c r="AT14" s="94">
        <v>29</v>
      </c>
      <c r="AU14" s="95">
        <v>6</v>
      </c>
      <c r="AV14" s="95">
        <v>13</v>
      </c>
      <c r="AW14" s="95">
        <v>20</v>
      </c>
      <c r="AX14" s="94">
        <v>27</v>
      </c>
      <c r="AY14" s="95">
        <v>3</v>
      </c>
      <c r="AZ14" s="95">
        <v>10</v>
      </c>
      <c r="BA14" s="549">
        <v>17</v>
      </c>
      <c r="BB14" s="549"/>
      <c r="BC14" s="96">
        <v>24</v>
      </c>
      <c r="BD14" s="390"/>
      <c r="BE14" s="391"/>
      <c r="BF14" s="391"/>
      <c r="BG14" s="391"/>
      <c r="BH14" s="391"/>
      <c r="BI14" s="391"/>
      <c r="BJ14" s="545"/>
      <c r="BK14" s="545"/>
      <c r="BL14" s="545"/>
      <c r="BM14" s="545"/>
      <c r="BN14" s="391"/>
      <c r="BO14" s="535"/>
      <c r="BP14" s="538"/>
      <c r="BQ14" s="539"/>
      <c r="BR14" s="542"/>
    </row>
    <row r="15" spans="1:73" s="4" customFormat="1" ht="106.75" customHeight="1" x14ac:dyDescent="0.45">
      <c r="A15" s="45"/>
      <c r="B15" s="531"/>
      <c r="C15" s="95">
        <v>7</v>
      </c>
      <c r="D15" s="95">
        <v>14</v>
      </c>
      <c r="E15" s="95">
        <v>21</v>
      </c>
      <c r="F15" s="95">
        <v>28</v>
      </c>
      <c r="G15" s="95">
        <v>5</v>
      </c>
      <c r="H15" s="95">
        <v>12</v>
      </c>
      <c r="I15" s="95">
        <v>19</v>
      </c>
      <c r="J15" s="95">
        <v>26</v>
      </c>
      <c r="K15" s="95">
        <v>2</v>
      </c>
      <c r="L15" s="95">
        <v>9</v>
      </c>
      <c r="M15" s="95">
        <v>16</v>
      </c>
      <c r="N15" s="95">
        <v>23</v>
      </c>
      <c r="O15" s="95">
        <v>30</v>
      </c>
      <c r="P15" s="95">
        <v>7</v>
      </c>
      <c r="Q15" s="95">
        <v>14</v>
      </c>
      <c r="R15" s="95">
        <v>21</v>
      </c>
      <c r="S15" s="95">
        <v>28</v>
      </c>
      <c r="T15" s="95">
        <v>4</v>
      </c>
      <c r="U15" s="95">
        <v>11</v>
      </c>
      <c r="V15" s="95">
        <v>18</v>
      </c>
      <c r="W15" s="95">
        <v>25</v>
      </c>
      <c r="X15" s="95">
        <v>1</v>
      </c>
      <c r="Y15" s="95">
        <v>8</v>
      </c>
      <c r="Z15" s="95">
        <v>15</v>
      </c>
      <c r="AA15" s="95">
        <v>22</v>
      </c>
      <c r="AB15" s="95">
        <v>1</v>
      </c>
      <c r="AC15" s="95">
        <v>8</v>
      </c>
      <c r="AD15" s="95">
        <v>15</v>
      </c>
      <c r="AE15" s="95">
        <v>22</v>
      </c>
      <c r="AF15" s="95">
        <v>29</v>
      </c>
      <c r="AG15" s="95">
        <v>5</v>
      </c>
      <c r="AH15" s="95">
        <v>12</v>
      </c>
      <c r="AI15" s="95">
        <v>19</v>
      </c>
      <c r="AJ15" s="95">
        <v>26</v>
      </c>
      <c r="AK15" s="95">
        <v>3</v>
      </c>
      <c r="AL15" s="95">
        <v>10</v>
      </c>
      <c r="AM15" s="95">
        <v>17</v>
      </c>
      <c r="AN15" s="95">
        <v>24</v>
      </c>
      <c r="AO15" s="95">
        <v>31</v>
      </c>
      <c r="AP15" s="95">
        <v>7</v>
      </c>
      <c r="AQ15" s="95">
        <v>14</v>
      </c>
      <c r="AR15" s="95">
        <v>21</v>
      </c>
      <c r="AS15" s="95">
        <v>28</v>
      </c>
      <c r="AT15" s="95">
        <v>5</v>
      </c>
      <c r="AU15" s="95">
        <v>12</v>
      </c>
      <c r="AV15" s="95">
        <v>19</v>
      </c>
      <c r="AW15" s="95">
        <v>26</v>
      </c>
      <c r="AX15" s="95">
        <v>2</v>
      </c>
      <c r="AY15" s="95">
        <v>9</v>
      </c>
      <c r="AZ15" s="95">
        <v>16</v>
      </c>
      <c r="BA15" s="549">
        <v>23</v>
      </c>
      <c r="BB15" s="549"/>
      <c r="BC15" s="96">
        <v>31</v>
      </c>
      <c r="BD15" s="390"/>
      <c r="BE15" s="391"/>
      <c r="BF15" s="391"/>
      <c r="BG15" s="391"/>
      <c r="BH15" s="391"/>
      <c r="BI15" s="391"/>
      <c r="BJ15" s="545"/>
      <c r="BK15" s="545"/>
      <c r="BL15" s="545"/>
      <c r="BM15" s="545"/>
      <c r="BN15" s="391"/>
      <c r="BO15" s="535"/>
      <c r="BP15" s="538"/>
      <c r="BQ15" s="539"/>
      <c r="BR15" s="542"/>
    </row>
    <row r="16" spans="1:73" s="4" customFormat="1" ht="48.5" customHeight="1" thickBot="1" x14ac:dyDescent="0.5">
      <c r="A16" s="45"/>
      <c r="B16" s="531"/>
      <c r="C16" s="95">
        <v>1</v>
      </c>
      <c r="D16" s="95">
        <v>2</v>
      </c>
      <c r="E16" s="95">
        <v>3</v>
      </c>
      <c r="F16" s="95">
        <v>4</v>
      </c>
      <c r="G16" s="95">
        <v>5</v>
      </c>
      <c r="H16" s="95">
        <v>6</v>
      </c>
      <c r="I16" s="95">
        <v>7</v>
      </c>
      <c r="J16" s="95">
        <v>8</v>
      </c>
      <c r="K16" s="95">
        <v>9</v>
      </c>
      <c r="L16" s="95">
        <v>10</v>
      </c>
      <c r="M16" s="95">
        <v>11</v>
      </c>
      <c r="N16" s="95">
        <v>12</v>
      </c>
      <c r="O16" s="95">
        <v>13</v>
      </c>
      <c r="P16" s="95">
        <v>14</v>
      </c>
      <c r="Q16" s="95">
        <v>15</v>
      </c>
      <c r="R16" s="95">
        <v>16</v>
      </c>
      <c r="S16" s="95">
        <v>17</v>
      </c>
      <c r="T16" s="95">
        <v>18</v>
      </c>
      <c r="U16" s="95">
        <v>19</v>
      </c>
      <c r="V16" s="95">
        <v>20</v>
      </c>
      <c r="W16" s="95">
        <v>21</v>
      </c>
      <c r="X16" s="95">
        <v>22</v>
      </c>
      <c r="Y16" s="95">
        <v>23</v>
      </c>
      <c r="Z16" s="95">
        <v>24</v>
      </c>
      <c r="AA16" s="95">
        <v>25</v>
      </c>
      <c r="AB16" s="95">
        <v>26</v>
      </c>
      <c r="AC16" s="95">
        <v>27</v>
      </c>
      <c r="AD16" s="95">
        <v>28</v>
      </c>
      <c r="AE16" s="95">
        <v>29</v>
      </c>
      <c r="AF16" s="95">
        <v>30</v>
      </c>
      <c r="AG16" s="95">
        <v>31</v>
      </c>
      <c r="AH16" s="95">
        <v>32</v>
      </c>
      <c r="AI16" s="95">
        <v>33</v>
      </c>
      <c r="AJ16" s="95">
        <v>34</v>
      </c>
      <c r="AK16" s="95">
        <v>35</v>
      </c>
      <c r="AL16" s="95">
        <v>36</v>
      </c>
      <c r="AM16" s="95">
        <v>37</v>
      </c>
      <c r="AN16" s="95">
        <v>38</v>
      </c>
      <c r="AO16" s="95">
        <v>39</v>
      </c>
      <c r="AP16" s="95">
        <v>40</v>
      </c>
      <c r="AQ16" s="95">
        <v>41</v>
      </c>
      <c r="AR16" s="95">
        <v>42</v>
      </c>
      <c r="AS16" s="95">
        <v>43</v>
      </c>
      <c r="AT16" s="95">
        <v>44</v>
      </c>
      <c r="AU16" s="95">
        <v>45</v>
      </c>
      <c r="AV16" s="95">
        <v>46</v>
      </c>
      <c r="AW16" s="95">
        <v>47</v>
      </c>
      <c r="AX16" s="95">
        <v>48</v>
      </c>
      <c r="AY16" s="95">
        <v>49</v>
      </c>
      <c r="AZ16" s="95">
        <v>50</v>
      </c>
      <c r="BA16" s="549">
        <v>51</v>
      </c>
      <c r="BB16" s="549"/>
      <c r="BC16" s="96">
        <v>52</v>
      </c>
      <c r="BD16" s="390"/>
      <c r="BE16" s="391"/>
      <c r="BF16" s="391"/>
      <c r="BG16" s="391"/>
      <c r="BH16" s="391"/>
      <c r="BI16" s="391"/>
      <c r="BJ16" s="545"/>
      <c r="BK16" s="545"/>
      <c r="BL16" s="545"/>
      <c r="BM16" s="545"/>
      <c r="BN16" s="391"/>
      <c r="BO16" s="535"/>
      <c r="BP16" s="540"/>
      <c r="BQ16" s="541"/>
      <c r="BR16" s="542"/>
    </row>
    <row r="17" spans="1:74" s="145" customFormat="1" ht="51.5" customHeight="1" thickTop="1" thickBot="1" x14ac:dyDescent="0.7">
      <c r="A17" s="143"/>
      <c r="B17" s="151" t="s">
        <v>32</v>
      </c>
      <c r="C17" s="144"/>
      <c r="D17" s="144"/>
      <c r="E17" s="144"/>
      <c r="F17" s="144"/>
      <c r="G17" s="144"/>
      <c r="H17" s="144"/>
      <c r="I17" s="144"/>
      <c r="J17" s="144"/>
      <c r="K17" s="103">
        <v>18</v>
      </c>
      <c r="L17" s="144"/>
      <c r="M17" s="144"/>
      <c r="N17" s="144"/>
      <c r="O17" s="144"/>
      <c r="P17" s="144"/>
      <c r="Q17" s="144"/>
      <c r="R17" s="144"/>
      <c r="S17" s="144"/>
      <c r="T17" s="103"/>
      <c r="U17" s="103" t="s">
        <v>33</v>
      </c>
      <c r="V17" s="103" t="s">
        <v>33</v>
      </c>
      <c r="W17" s="103" t="s">
        <v>33</v>
      </c>
      <c r="X17" s="103" t="s">
        <v>34</v>
      </c>
      <c r="Y17" s="103" t="s">
        <v>34</v>
      </c>
      <c r="Z17" s="103"/>
      <c r="AA17" s="103"/>
      <c r="AB17" s="103"/>
      <c r="AC17" s="103"/>
      <c r="AD17" s="103"/>
      <c r="AE17" s="103"/>
      <c r="AF17" s="103"/>
      <c r="AG17" s="103"/>
      <c r="AH17" s="103">
        <v>18</v>
      </c>
      <c r="AI17" s="103"/>
      <c r="AJ17" s="103"/>
      <c r="AK17" s="103"/>
      <c r="AL17" s="103"/>
      <c r="AM17" s="103"/>
      <c r="AN17" s="103"/>
      <c r="AO17" s="103"/>
      <c r="AP17" s="103"/>
      <c r="AQ17" s="103"/>
      <c r="AR17" s="103" t="s">
        <v>33</v>
      </c>
      <c r="AS17" s="103" t="s">
        <v>33</v>
      </c>
      <c r="AT17" s="103" t="s">
        <v>33</v>
      </c>
      <c r="AU17" s="103" t="s">
        <v>34</v>
      </c>
      <c r="AV17" s="103" t="s">
        <v>34</v>
      </c>
      <c r="AW17" s="103" t="s">
        <v>34</v>
      </c>
      <c r="AX17" s="103" t="s">
        <v>34</v>
      </c>
      <c r="AY17" s="103" t="s">
        <v>34</v>
      </c>
      <c r="AZ17" s="103" t="s">
        <v>34</v>
      </c>
      <c r="BA17" s="546" t="s">
        <v>34</v>
      </c>
      <c r="BB17" s="547"/>
      <c r="BC17" s="103" t="s">
        <v>34</v>
      </c>
      <c r="BD17" s="392">
        <v>36</v>
      </c>
      <c r="BE17" s="393"/>
      <c r="BF17" s="393">
        <v>6</v>
      </c>
      <c r="BG17" s="393"/>
      <c r="BH17" s="393"/>
      <c r="BI17" s="393"/>
      <c r="BJ17" s="393"/>
      <c r="BK17" s="393"/>
      <c r="BL17" s="393"/>
      <c r="BM17" s="393"/>
      <c r="BN17" s="550">
        <v>10</v>
      </c>
      <c r="BO17" s="551"/>
      <c r="BP17" s="543">
        <v>52</v>
      </c>
      <c r="BQ17" s="543"/>
      <c r="BR17" s="187"/>
      <c r="BS17" s="533"/>
      <c r="BT17" s="533"/>
      <c r="BU17" s="533"/>
      <c r="BV17" s="533"/>
    </row>
    <row r="18" spans="1:74" s="145" customFormat="1" ht="54.5" customHeight="1" thickTop="1" thickBot="1" x14ac:dyDescent="0.7">
      <c r="A18" s="143"/>
      <c r="B18" s="152" t="s">
        <v>35</v>
      </c>
      <c r="C18" s="146"/>
      <c r="D18" s="146"/>
      <c r="E18" s="146"/>
      <c r="F18" s="146"/>
      <c r="G18" s="146"/>
      <c r="H18" s="146"/>
      <c r="I18" s="146"/>
      <c r="J18" s="146"/>
      <c r="K18" s="104">
        <v>17</v>
      </c>
      <c r="L18" s="146"/>
      <c r="M18" s="146"/>
      <c r="N18" s="147"/>
      <c r="O18" s="147"/>
      <c r="P18" s="148"/>
      <c r="Q18" s="147"/>
      <c r="R18" s="147"/>
      <c r="S18" s="148"/>
      <c r="T18" s="104" t="s">
        <v>33</v>
      </c>
      <c r="U18" s="104" t="s">
        <v>33</v>
      </c>
      <c r="V18" s="104" t="s">
        <v>34</v>
      </c>
      <c r="W18" s="104" t="s">
        <v>34</v>
      </c>
      <c r="X18" s="102" t="s">
        <v>36</v>
      </c>
      <c r="Y18" s="102" t="s">
        <v>36</v>
      </c>
      <c r="Z18" s="102" t="s">
        <v>36</v>
      </c>
      <c r="AA18" s="102" t="s">
        <v>36</v>
      </c>
      <c r="AB18" s="188"/>
      <c r="AC18" s="105"/>
      <c r="AD18" s="105"/>
      <c r="AE18" s="105" t="s">
        <v>33</v>
      </c>
      <c r="AF18" s="105" t="s">
        <v>38</v>
      </c>
      <c r="AG18" s="105" t="s">
        <v>38</v>
      </c>
      <c r="AH18" s="105" t="s">
        <v>38</v>
      </c>
      <c r="AI18" s="105" t="s">
        <v>38</v>
      </c>
      <c r="AJ18" s="105" t="s">
        <v>38</v>
      </c>
      <c r="AK18" s="105" t="s">
        <v>38</v>
      </c>
      <c r="AL18" s="105" t="s">
        <v>38</v>
      </c>
      <c r="AM18" s="105" t="s">
        <v>38</v>
      </c>
      <c r="AN18" s="105" t="s">
        <v>38</v>
      </c>
      <c r="AO18" s="105" t="s">
        <v>38</v>
      </c>
      <c r="AP18" s="105" t="s">
        <v>38</v>
      </c>
      <c r="AQ18" s="105" t="s">
        <v>38</v>
      </c>
      <c r="AR18" s="105" t="s">
        <v>38</v>
      </c>
      <c r="AS18" s="105" t="s">
        <v>37</v>
      </c>
      <c r="AT18" s="105" t="s">
        <v>37</v>
      </c>
      <c r="AU18" s="398"/>
      <c r="AV18" s="399"/>
      <c r="AW18" s="399"/>
      <c r="AX18" s="399"/>
      <c r="AY18" s="399"/>
      <c r="AZ18" s="399"/>
      <c r="BA18" s="399"/>
      <c r="BB18" s="399"/>
      <c r="BC18" s="400"/>
      <c r="BD18" s="394">
        <v>20</v>
      </c>
      <c r="BE18" s="395"/>
      <c r="BF18" s="395">
        <v>3</v>
      </c>
      <c r="BG18" s="395"/>
      <c r="BH18" s="395">
        <v>4</v>
      </c>
      <c r="BI18" s="395"/>
      <c r="BJ18" s="395">
        <v>13</v>
      </c>
      <c r="BK18" s="395"/>
      <c r="BL18" s="395">
        <v>2</v>
      </c>
      <c r="BM18" s="395"/>
      <c r="BN18" s="395">
        <v>2</v>
      </c>
      <c r="BO18" s="552"/>
      <c r="BP18" s="543">
        <f>BD18+BF18+BH18+BJ18+BL18+BN18</f>
        <v>44</v>
      </c>
      <c r="BQ18" s="543"/>
      <c r="BR18" s="187"/>
      <c r="BS18" s="533"/>
      <c r="BT18" s="533"/>
      <c r="BU18" s="533"/>
      <c r="BV18" s="533"/>
    </row>
    <row r="19" spans="1:74" s="145" customFormat="1" ht="51.5" customHeight="1" thickTop="1" thickBot="1" x14ac:dyDescent="0.7">
      <c r="A19" s="143"/>
      <c r="B19" s="149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49"/>
      <c r="Z19" s="149"/>
      <c r="AA19" s="153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396">
        <v>53</v>
      </c>
      <c r="BE19" s="397"/>
      <c r="BF19" s="396">
        <v>9</v>
      </c>
      <c r="BG19" s="397"/>
      <c r="BH19" s="396">
        <v>4</v>
      </c>
      <c r="BI19" s="397"/>
      <c r="BJ19" s="476">
        <v>16</v>
      </c>
      <c r="BK19" s="476"/>
      <c r="BL19" s="476">
        <v>2</v>
      </c>
      <c r="BM19" s="476"/>
      <c r="BN19" s="476">
        <v>12</v>
      </c>
      <c r="BO19" s="476"/>
      <c r="BP19" s="477">
        <v>96</v>
      </c>
      <c r="BQ19" s="478"/>
      <c r="BR19" s="187"/>
    </row>
    <row r="20" spans="1:74" s="18" customFormat="1" ht="34.75" customHeight="1" thickTop="1" x14ac:dyDescent="0.75">
      <c r="A20" s="52"/>
      <c r="B20" s="156" t="s">
        <v>39</v>
      </c>
      <c r="C20" s="52"/>
      <c r="D20" s="156"/>
      <c r="E20" s="156"/>
      <c r="F20" s="156"/>
      <c r="G20" s="52"/>
      <c r="H20" s="157"/>
      <c r="I20" s="158" t="s">
        <v>40</v>
      </c>
      <c r="J20" s="156" t="s">
        <v>41</v>
      </c>
      <c r="K20" s="156"/>
      <c r="L20" s="156"/>
      <c r="M20" s="156"/>
      <c r="N20" s="156"/>
      <c r="O20" s="156"/>
      <c r="P20" s="156"/>
      <c r="Q20" s="156"/>
      <c r="R20" s="158"/>
      <c r="S20" s="158"/>
      <c r="T20" s="159" t="s">
        <v>36</v>
      </c>
      <c r="U20" s="158" t="s">
        <v>40</v>
      </c>
      <c r="V20" s="156" t="s">
        <v>44</v>
      </c>
      <c r="W20" s="93"/>
      <c r="X20" s="93"/>
      <c r="Y20" s="93"/>
      <c r="Z20" s="93"/>
      <c r="AA20" s="93"/>
      <c r="AB20" s="52"/>
      <c r="AC20" s="52"/>
      <c r="AD20" s="52"/>
      <c r="AE20" s="52"/>
      <c r="AF20" s="52"/>
      <c r="AG20" s="160" t="s">
        <v>37</v>
      </c>
      <c r="AH20" s="158" t="s">
        <v>40</v>
      </c>
      <c r="AI20" s="156" t="s">
        <v>45</v>
      </c>
      <c r="AJ20" s="156"/>
      <c r="AK20" s="156"/>
      <c r="AL20" s="156"/>
      <c r="AM20" s="156"/>
      <c r="AN20" s="156"/>
      <c r="AO20" s="52"/>
      <c r="AP20" s="52"/>
      <c r="AQ20" s="52"/>
      <c r="AR20" s="52"/>
      <c r="AS20" s="52"/>
      <c r="AT20" s="156"/>
      <c r="AU20" s="156"/>
      <c r="AV20" s="156"/>
      <c r="AW20" s="156"/>
      <c r="AX20" s="156"/>
      <c r="AY20" s="161"/>
      <c r="AZ20" s="161"/>
      <c r="BA20" s="161"/>
      <c r="BB20" s="161"/>
      <c r="BC20" s="161"/>
      <c r="BD20" s="161"/>
      <c r="BE20" s="161"/>
      <c r="BF20" s="161"/>
      <c r="BG20" s="161"/>
      <c r="BH20" s="161"/>
      <c r="BI20" s="161"/>
      <c r="BJ20" s="161"/>
      <c r="BK20" s="161"/>
      <c r="BL20" s="161"/>
      <c r="BM20" s="161"/>
      <c r="BN20" s="161"/>
      <c r="BO20" s="161"/>
      <c r="BP20" s="161"/>
      <c r="BQ20" s="161"/>
      <c r="BR20" s="161"/>
      <c r="BS20" s="161"/>
      <c r="BT20" s="161"/>
      <c r="BU20" s="161"/>
    </row>
    <row r="21" spans="1:74" s="18" customFormat="1" ht="26.5" customHeight="1" x14ac:dyDescent="0.75">
      <c r="A21" s="52"/>
      <c r="B21" s="156"/>
      <c r="C21" s="52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93"/>
      <c r="X21" s="93"/>
      <c r="Y21" s="93"/>
      <c r="Z21" s="93"/>
      <c r="AA21" s="93"/>
      <c r="AB21" s="156"/>
      <c r="AC21" s="156"/>
      <c r="AD21" s="52"/>
      <c r="AE21" s="52"/>
      <c r="AF21" s="52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52"/>
      <c r="AR21" s="52"/>
      <c r="AS21" s="52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</row>
    <row r="22" spans="1:74" s="18" customFormat="1" ht="37.25" customHeight="1" x14ac:dyDescent="0.75">
      <c r="A22" s="52"/>
      <c r="B22" s="156"/>
      <c r="C22" s="156"/>
      <c r="D22" s="156"/>
      <c r="E22" s="156"/>
      <c r="F22" s="156"/>
      <c r="G22" s="52"/>
      <c r="H22" s="159" t="s">
        <v>33</v>
      </c>
      <c r="I22" s="158" t="s">
        <v>40</v>
      </c>
      <c r="J22" s="156" t="s">
        <v>43</v>
      </c>
      <c r="K22" s="156"/>
      <c r="L22" s="156"/>
      <c r="M22" s="156"/>
      <c r="N22" s="156"/>
      <c r="O22" s="156"/>
      <c r="P22" s="156"/>
      <c r="Q22" s="156"/>
      <c r="R22" s="158"/>
      <c r="S22" s="158"/>
      <c r="T22" s="160" t="s">
        <v>38</v>
      </c>
      <c r="U22" s="158" t="s">
        <v>40</v>
      </c>
      <c r="V22" s="156" t="s">
        <v>78</v>
      </c>
      <c r="W22" s="93"/>
      <c r="X22" s="93"/>
      <c r="Y22" s="93"/>
      <c r="Z22" s="93"/>
      <c r="AA22" s="93"/>
      <c r="AB22" s="52"/>
      <c r="AC22" s="52"/>
      <c r="AD22" s="52"/>
      <c r="AE22" s="52"/>
      <c r="AF22" s="52"/>
      <c r="AG22" s="159" t="s">
        <v>34</v>
      </c>
      <c r="AH22" s="158" t="s">
        <v>40</v>
      </c>
      <c r="AI22" s="156" t="s">
        <v>42</v>
      </c>
      <c r="AJ22" s="161"/>
      <c r="AK22" s="161"/>
      <c r="AL22" s="161"/>
      <c r="AM22" s="52"/>
      <c r="AN22" s="93"/>
      <c r="AO22" s="93"/>
      <c r="AP22" s="52"/>
      <c r="AQ22" s="52"/>
      <c r="AR22" s="52"/>
      <c r="AS22" s="52"/>
      <c r="AT22" s="156"/>
      <c r="AU22" s="156"/>
      <c r="AV22" s="156"/>
      <c r="AW22" s="156"/>
      <c r="AX22" s="156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</row>
    <row r="23" spans="1:74" s="18" customFormat="1" ht="14.5" customHeight="1" x14ac:dyDescent="0.75">
      <c r="A23" s="52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</row>
    <row r="24" spans="1:74" s="5" customFormat="1" ht="18" hidden="1" customHeight="1" x14ac:dyDescent="0.5">
      <c r="A24" s="50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</row>
    <row r="25" spans="1:74" s="5" customFormat="1" ht="23" hidden="1" x14ac:dyDescent="0.5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0"/>
      <c r="AD25" s="50"/>
      <c r="AE25" s="50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0"/>
      <c r="AV25" s="51"/>
      <c r="AW25" s="51"/>
      <c r="AX25" s="51"/>
      <c r="AY25" s="51"/>
      <c r="AZ25" s="51"/>
      <c r="BA25" s="50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</row>
    <row r="26" spans="1:74" s="155" customFormat="1" ht="48" customHeight="1" thickBot="1" x14ac:dyDescent="1">
      <c r="A26" s="154"/>
      <c r="B26" s="559" t="s">
        <v>75</v>
      </c>
      <c r="C26" s="559"/>
      <c r="D26" s="559"/>
      <c r="E26" s="559"/>
      <c r="F26" s="559"/>
      <c r="G26" s="559"/>
      <c r="H26" s="559"/>
      <c r="I26" s="559"/>
      <c r="J26" s="559"/>
      <c r="K26" s="559"/>
      <c r="L26" s="559"/>
      <c r="M26" s="559"/>
      <c r="N26" s="559"/>
      <c r="O26" s="559"/>
      <c r="P26" s="559"/>
      <c r="Q26" s="559"/>
      <c r="R26" s="559"/>
      <c r="S26" s="559"/>
      <c r="T26" s="559"/>
      <c r="U26" s="559"/>
      <c r="V26" s="559"/>
      <c r="W26" s="559"/>
      <c r="X26" s="559"/>
      <c r="Y26" s="559"/>
      <c r="Z26" s="559"/>
      <c r="AA26" s="559"/>
      <c r="AB26" s="559"/>
      <c r="AC26" s="559"/>
      <c r="AD26" s="559"/>
      <c r="AE26" s="559"/>
      <c r="AF26" s="559"/>
      <c r="AG26" s="559"/>
      <c r="AH26" s="559"/>
      <c r="AI26" s="559"/>
      <c r="AJ26" s="559"/>
      <c r="AK26" s="559"/>
      <c r="AL26" s="559"/>
      <c r="AM26" s="559"/>
      <c r="AN26" s="559"/>
      <c r="AO26" s="559"/>
      <c r="AP26" s="559"/>
      <c r="AQ26" s="559"/>
      <c r="AR26" s="559"/>
      <c r="AS26" s="559"/>
      <c r="AT26" s="559"/>
      <c r="AU26" s="559"/>
      <c r="AV26" s="559"/>
      <c r="AW26" s="559"/>
      <c r="AX26" s="559"/>
      <c r="AY26" s="559"/>
      <c r="AZ26" s="559"/>
      <c r="BA26" s="559"/>
      <c r="BB26" s="559"/>
      <c r="BC26" s="559"/>
      <c r="BD26" s="559"/>
      <c r="BE26" s="559"/>
      <c r="BF26" s="559"/>
      <c r="BG26" s="559"/>
      <c r="BH26" s="559"/>
      <c r="BI26" s="559"/>
      <c r="BJ26" s="559"/>
      <c r="BK26" s="559"/>
      <c r="BL26" s="559"/>
      <c r="BM26" s="559"/>
      <c r="BN26" s="559"/>
      <c r="BO26" s="559"/>
      <c r="BP26" s="559"/>
      <c r="BQ26" s="559"/>
      <c r="BR26" s="559"/>
      <c r="BS26" s="559"/>
      <c r="BT26" s="559"/>
      <c r="BU26" s="559"/>
    </row>
    <row r="27" spans="1:74" s="5" customFormat="1" ht="47.5" customHeight="1" thickTop="1" thickBot="1" x14ac:dyDescent="0.55000000000000004">
      <c r="A27" s="50"/>
      <c r="B27" s="560" t="s">
        <v>101</v>
      </c>
      <c r="C27" s="561"/>
      <c r="D27" s="575" t="s">
        <v>2</v>
      </c>
      <c r="E27" s="576"/>
      <c r="F27" s="576"/>
      <c r="G27" s="576"/>
      <c r="H27" s="576"/>
      <c r="I27" s="576"/>
      <c r="J27" s="576"/>
      <c r="K27" s="576"/>
      <c r="L27" s="576"/>
      <c r="M27" s="576"/>
      <c r="N27" s="576"/>
      <c r="O27" s="576"/>
      <c r="P27" s="576"/>
      <c r="Q27" s="576"/>
      <c r="R27" s="576"/>
      <c r="S27" s="576"/>
      <c r="T27" s="576"/>
      <c r="U27" s="576"/>
      <c r="V27" s="576"/>
      <c r="W27" s="576"/>
      <c r="X27" s="576"/>
      <c r="Y27" s="576"/>
      <c r="Z27" s="576"/>
      <c r="AA27" s="577"/>
      <c r="AB27" s="455" t="s">
        <v>3</v>
      </c>
      <c r="AC27" s="455"/>
      <c r="AD27" s="455" t="s">
        <v>4</v>
      </c>
      <c r="AE27" s="455"/>
      <c r="AF27" s="569" t="s">
        <v>5</v>
      </c>
      <c r="AG27" s="570"/>
      <c r="AH27" s="570"/>
      <c r="AI27" s="570"/>
      <c r="AJ27" s="570"/>
      <c r="AK27" s="570"/>
      <c r="AL27" s="570"/>
      <c r="AM27" s="570"/>
      <c r="AN27" s="570"/>
      <c r="AO27" s="570"/>
      <c r="AP27" s="570"/>
      <c r="AQ27" s="570"/>
      <c r="AR27" s="553" t="s">
        <v>6</v>
      </c>
      <c r="AS27" s="553"/>
      <c r="AT27" s="553"/>
      <c r="AU27" s="553"/>
      <c r="AV27" s="553"/>
      <c r="AW27" s="553"/>
      <c r="AX27" s="553"/>
      <c r="AY27" s="553"/>
      <c r="AZ27" s="553"/>
      <c r="BA27" s="553"/>
      <c r="BB27" s="553"/>
      <c r="BC27" s="553"/>
      <c r="BD27" s="553"/>
      <c r="BE27" s="553"/>
      <c r="BF27" s="553"/>
      <c r="BG27" s="553"/>
      <c r="BH27" s="553"/>
      <c r="BI27" s="553"/>
      <c r="BJ27" s="553"/>
      <c r="BK27" s="553"/>
      <c r="BL27" s="553"/>
      <c r="BM27" s="553"/>
      <c r="BN27" s="553"/>
      <c r="BO27" s="554"/>
      <c r="BP27" s="480" t="s">
        <v>7</v>
      </c>
      <c r="BQ27" s="481"/>
      <c r="BR27" s="481"/>
      <c r="BS27" s="481"/>
      <c r="BT27" s="482"/>
      <c r="BU27" s="650" t="s">
        <v>308</v>
      </c>
    </row>
    <row r="28" spans="1:74" s="5" customFormat="1" ht="44.5" customHeight="1" thickTop="1" thickBot="1" x14ac:dyDescent="0.55000000000000004">
      <c r="A28" s="50"/>
      <c r="B28" s="562"/>
      <c r="C28" s="563"/>
      <c r="D28" s="578"/>
      <c r="E28" s="579"/>
      <c r="F28" s="579"/>
      <c r="G28" s="579"/>
      <c r="H28" s="579"/>
      <c r="I28" s="579"/>
      <c r="J28" s="579"/>
      <c r="K28" s="579"/>
      <c r="L28" s="579"/>
      <c r="M28" s="579"/>
      <c r="N28" s="579"/>
      <c r="O28" s="579"/>
      <c r="P28" s="579"/>
      <c r="Q28" s="579"/>
      <c r="R28" s="579"/>
      <c r="S28" s="579"/>
      <c r="T28" s="579"/>
      <c r="U28" s="579"/>
      <c r="V28" s="579"/>
      <c r="W28" s="579"/>
      <c r="X28" s="579"/>
      <c r="Y28" s="579"/>
      <c r="Z28" s="579"/>
      <c r="AA28" s="580"/>
      <c r="AB28" s="456"/>
      <c r="AC28" s="456"/>
      <c r="AD28" s="456"/>
      <c r="AE28" s="456"/>
      <c r="AF28" s="566" t="s">
        <v>8</v>
      </c>
      <c r="AG28" s="463"/>
      <c r="AH28" s="463" t="s">
        <v>9</v>
      </c>
      <c r="AI28" s="466"/>
      <c r="AJ28" s="460" t="s">
        <v>10</v>
      </c>
      <c r="AK28" s="461"/>
      <c r="AL28" s="461"/>
      <c r="AM28" s="461"/>
      <c r="AN28" s="461"/>
      <c r="AO28" s="461"/>
      <c r="AP28" s="461"/>
      <c r="AQ28" s="462"/>
      <c r="AR28" s="460" t="s">
        <v>11</v>
      </c>
      <c r="AS28" s="461"/>
      <c r="AT28" s="461"/>
      <c r="AU28" s="461"/>
      <c r="AV28" s="461"/>
      <c r="AW28" s="461"/>
      <c r="AX28" s="461"/>
      <c r="AY28" s="461"/>
      <c r="AZ28" s="461"/>
      <c r="BA28" s="461"/>
      <c r="BB28" s="461"/>
      <c r="BC28" s="571"/>
      <c r="BD28" s="444" t="s">
        <v>12</v>
      </c>
      <c r="BE28" s="445"/>
      <c r="BF28" s="445"/>
      <c r="BG28" s="445"/>
      <c r="BH28" s="445"/>
      <c r="BI28" s="445"/>
      <c r="BJ28" s="445"/>
      <c r="BK28" s="445"/>
      <c r="BL28" s="445"/>
      <c r="BM28" s="445"/>
      <c r="BN28" s="445"/>
      <c r="BO28" s="446"/>
      <c r="BP28" s="483"/>
      <c r="BQ28" s="484"/>
      <c r="BR28" s="484"/>
      <c r="BS28" s="484"/>
      <c r="BT28" s="485"/>
      <c r="BU28" s="650"/>
    </row>
    <row r="29" spans="1:74" s="5" customFormat="1" ht="44.5" customHeight="1" thickTop="1" x14ac:dyDescent="0.5">
      <c r="A29" s="50"/>
      <c r="B29" s="562"/>
      <c r="C29" s="563"/>
      <c r="D29" s="578"/>
      <c r="E29" s="579"/>
      <c r="F29" s="579"/>
      <c r="G29" s="579"/>
      <c r="H29" s="579"/>
      <c r="I29" s="579"/>
      <c r="J29" s="579"/>
      <c r="K29" s="579"/>
      <c r="L29" s="579"/>
      <c r="M29" s="579"/>
      <c r="N29" s="579"/>
      <c r="O29" s="579"/>
      <c r="P29" s="579"/>
      <c r="Q29" s="579"/>
      <c r="R29" s="579"/>
      <c r="S29" s="579"/>
      <c r="T29" s="579"/>
      <c r="U29" s="579"/>
      <c r="V29" s="579"/>
      <c r="W29" s="579"/>
      <c r="X29" s="579"/>
      <c r="Y29" s="579"/>
      <c r="Z29" s="579"/>
      <c r="AA29" s="580"/>
      <c r="AB29" s="456"/>
      <c r="AC29" s="456"/>
      <c r="AD29" s="456"/>
      <c r="AE29" s="456"/>
      <c r="AF29" s="567"/>
      <c r="AG29" s="464"/>
      <c r="AH29" s="464"/>
      <c r="AI29" s="464"/>
      <c r="AJ29" s="463" t="s">
        <v>13</v>
      </c>
      <c r="AK29" s="463"/>
      <c r="AL29" s="463" t="s">
        <v>14</v>
      </c>
      <c r="AM29" s="463"/>
      <c r="AN29" s="463" t="s">
        <v>15</v>
      </c>
      <c r="AO29" s="463"/>
      <c r="AP29" s="463" t="s">
        <v>16</v>
      </c>
      <c r="AQ29" s="466"/>
      <c r="AR29" s="572" t="s">
        <v>136</v>
      </c>
      <c r="AS29" s="573"/>
      <c r="AT29" s="573"/>
      <c r="AU29" s="573"/>
      <c r="AV29" s="573"/>
      <c r="AW29" s="574"/>
      <c r="AX29" s="479" t="s">
        <v>137</v>
      </c>
      <c r="AY29" s="448"/>
      <c r="AZ29" s="448"/>
      <c r="BA29" s="448"/>
      <c r="BB29" s="448"/>
      <c r="BC29" s="449"/>
      <c r="BD29" s="447" t="s">
        <v>138</v>
      </c>
      <c r="BE29" s="448"/>
      <c r="BF29" s="448"/>
      <c r="BG29" s="448"/>
      <c r="BH29" s="448"/>
      <c r="BI29" s="449"/>
      <c r="BJ29" s="447" t="s">
        <v>142</v>
      </c>
      <c r="BK29" s="448"/>
      <c r="BL29" s="448"/>
      <c r="BM29" s="448"/>
      <c r="BN29" s="448"/>
      <c r="BO29" s="449"/>
      <c r="BP29" s="483"/>
      <c r="BQ29" s="484"/>
      <c r="BR29" s="484"/>
      <c r="BS29" s="484"/>
      <c r="BT29" s="485"/>
      <c r="BU29" s="650"/>
    </row>
    <row r="30" spans="1:74" s="5" customFormat="1" ht="35.5" customHeight="1" x14ac:dyDescent="0.5">
      <c r="A30" s="50"/>
      <c r="B30" s="562"/>
      <c r="C30" s="563"/>
      <c r="D30" s="578"/>
      <c r="E30" s="579"/>
      <c r="F30" s="579"/>
      <c r="G30" s="579"/>
      <c r="H30" s="579"/>
      <c r="I30" s="579"/>
      <c r="J30" s="579"/>
      <c r="K30" s="579"/>
      <c r="L30" s="579"/>
      <c r="M30" s="579"/>
      <c r="N30" s="579"/>
      <c r="O30" s="579"/>
      <c r="P30" s="579"/>
      <c r="Q30" s="579"/>
      <c r="R30" s="579"/>
      <c r="S30" s="579"/>
      <c r="T30" s="579"/>
      <c r="U30" s="579"/>
      <c r="V30" s="579"/>
      <c r="W30" s="579"/>
      <c r="X30" s="579"/>
      <c r="Y30" s="579"/>
      <c r="Z30" s="579"/>
      <c r="AA30" s="580"/>
      <c r="AB30" s="456"/>
      <c r="AC30" s="456"/>
      <c r="AD30" s="456"/>
      <c r="AE30" s="456"/>
      <c r="AF30" s="567"/>
      <c r="AG30" s="464"/>
      <c r="AH30" s="464"/>
      <c r="AI30" s="464"/>
      <c r="AJ30" s="464"/>
      <c r="AK30" s="464"/>
      <c r="AL30" s="464"/>
      <c r="AM30" s="464"/>
      <c r="AN30" s="464"/>
      <c r="AO30" s="464"/>
      <c r="AP30" s="464"/>
      <c r="AQ30" s="467"/>
      <c r="AR30" s="452">
        <v>18</v>
      </c>
      <c r="AS30" s="453"/>
      <c r="AT30" s="453" t="s">
        <v>17</v>
      </c>
      <c r="AU30" s="453"/>
      <c r="AV30" s="453"/>
      <c r="AW30" s="454"/>
      <c r="AX30" s="406">
        <v>18</v>
      </c>
      <c r="AY30" s="458"/>
      <c r="AZ30" s="458" t="s">
        <v>17</v>
      </c>
      <c r="BA30" s="458"/>
      <c r="BB30" s="458"/>
      <c r="BC30" s="459"/>
      <c r="BD30" s="558">
        <v>17</v>
      </c>
      <c r="BE30" s="458"/>
      <c r="BF30" s="458" t="s">
        <v>17</v>
      </c>
      <c r="BG30" s="458"/>
      <c r="BH30" s="458"/>
      <c r="BI30" s="459"/>
      <c r="BJ30" s="558">
        <v>3</v>
      </c>
      <c r="BK30" s="458"/>
      <c r="BL30" s="458" t="s">
        <v>17</v>
      </c>
      <c r="BM30" s="458"/>
      <c r="BN30" s="458"/>
      <c r="BO30" s="459"/>
      <c r="BP30" s="483"/>
      <c r="BQ30" s="484"/>
      <c r="BR30" s="484"/>
      <c r="BS30" s="484"/>
      <c r="BT30" s="485"/>
      <c r="BU30" s="650"/>
    </row>
    <row r="31" spans="1:74" s="5" customFormat="1" ht="135" customHeight="1" thickBot="1" x14ac:dyDescent="0.55000000000000004">
      <c r="A31" s="50"/>
      <c r="B31" s="564"/>
      <c r="C31" s="565"/>
      <c r="D31" s="581"/>
      <c r="E31" s="582"/>
      <c r="F31" s="582"/>
      <c r="G31" s="582"/>
      <c r="H31" s="582"/>
      <c r="I31" s="582"/>
      <c r="J31" s="582"/>
      <c r="K31" s="582"/>
      <c r="L31" s="582"/>
      <c r="M31" s="582"/>
      <c r="N31" s="582"/>
      <c r="O31" s="582"/>
      <c r="P31" s="582"/>
      <c r="Q31" s="582"/>
      <c r="R31" s="582"/>
      <c r="S31" s="582"/>
      <c r="T31" s="582"/>
      <c r="U31" s="582"/>
      <c r="V31" s="582"/>
      <c r="W31" s="582"/>
      <c r="X31" s="582"/>
      <c r="Y31" s="582"/>
      <c r="Z31" s="582"/>
      <c r="AA31" s="583"/>
      <c r="AB31" s="457"/>
      <c r="AC31" s="457"/>
      <c r="AD31" s="457"/>
      <c r="AE31" s="457"/>
      <c r="AF31" s="568"/>
      <c r="AG31" s="465"/>
      <c r="AH31" s="465"/>
      <c r="AI31" s="465"/>
      <c r="AJ31" s="465"/>
      <c r="AK31" s="465"/>
      <c r="AL31" s="465"/>
      <c r="AM31" s="465"/>
      <c r="AN31" s="465"/>
      <c r="AO31" s="465"/>
      <c r="AP31" s="465"/>
      <c r="AQ31" s="468"/>
      <c r="AR31" s="450" t="s">
        <v>18</v>
      </c>
      <c r="AS31" s="451"/>
      <c r="AT31" s="451" t="s">
        <v>99</v>
      </c>
      <c r="AU31" s="451"/>
      <c r="AV31" s="451" t="s">
        <v>100</v>
      </c>
      <c r="AW31" s="557"/>
      <c r="AX31" s="556" t="s">
        <v>18</v>
      </c>
      <c r="AY31" s="451"/>
      <c r="AZ31" s="451" t="s">
        <v>99</v>
      </c>
      <c r="BA31" s="451"/>
      <c r="BB31" s="451" t="s">
        <v>100</v>
      </c>
      <c r="BC31" s="555"/>
      <c r="BD31" s="450" t="s">
        <v>18</v>
      </c>
      <c r="BE31" s="451"/>
      <c r="BF31" s="451" t="s">
        <v>99</v>
      </c>
      <c r="BG31" s="451"/>
      <c r="BH31" s="451" t="s">
        <v>100</v>
      </c>
      <c r="BI31" s="557"/>
      <c r="BJ31" s="556" t="s">
        <v>18</v>
      </c>
      <c r="BK31" s="451"/>
      <c r="BL31" s="451" t="s">
        <v>99</v>
      </c>
      <c r="BM31" s="451"/>
      <c r="BN31" s="451" t="s">
        <v>100</v>
      </c>
      <c r="BO31" s="557"/>
      <c r="BP31" s="486"/>
      <c r="BQ31" s="487"/>
      <c r="BR31" s="487"/>
      <c r="BS31" s="487"/>
      <c r="BT31" s="488"/>
      <c r="BU31" s="650"/>
    </row>
    <row r="32" spans="1:74" s="5" customFormat="1" ht="39" customHeight="1" thickTop="1" thickBot="1" x14ac:dyDescent="0.55000000000000004">
      <c r="A32" s="50"/>
      <c r="B32" s="489">
        <v>1</v>
      </c>
      <c r="C32" s="490"/>
      <c r="D32" s="663" t="s">
        <v>0</v>
      </c>
      <c r="E32" s="664"/>
      <c r="F32" s="664"/>
      <c r="G32" s="664"/>
      <c r="H32" s="664"/>
      <c r="I32" s="664"/>
      <c r="J32" s="664"/>
      <c r="K32" s="664"/>
      <c r="L32" s="664"/>
      <c r="M32" s="664"/>
      <c r="N32" s="664"/>
      <c r="O32" s="664"/>
      <c r="P32" s="664"/>
      <c r="Q32" s="664"/>
      <c r="R32" s="664"/>
      <c r="S32" s="664"/>
      <c r="T32" s="664"/>
      <c r="U32" s="664"/>
      <c r="V32" s="664"/>
      <c r="W32" s="664"/>
      <c r="X32" s="664"/>
      <c r="Y32" s="664"/>
      <c r="Z32" s="664"/>
      <c r="AA32" s="665"/>
      <c r="AB32" s="593"/>
      <c r="AC32" s="593"/>
      <c r="AD32" s="593"/>
      <c r="AE32" s="593"/>
      <c r="AF32" s="491">
        <f>AF33+AF37+AF40+AF41</f>
        <v>1230</v>
      </c>
      <c r="AG32" s="490"/>
      <c r="AH32" s="491">
        <f t="shared" ref="AH32" si="0">AH33+AH37+AH40+AH41</f>
        <v>394</v>
      </c>
      <c r="AI32" s="490"/>
      <c r="AJ32" s="491">
        <f t="shared" ref="AJ32" si="1">AJ33+AJ37+AJ40+AJ41</f>
        <v>178</v>
      </c>
      <c r="AK32" s="490"/>
      <c r="AL32" s="491">
        <f t="shared" ref="AL32" si="2">AL33+AL37+AL40+AL41</f>
        <v>0</v>
      </c>
      <c r="AM32" s="490"/>
      <c r="AN32" s="491">
        <f t="shared" ref="AN32" si="3">AN33+AN37+AN40+AN41</f>
        <v>72</v>
      </c>
      <c r="AO32" s="490"/>
      <c r="AP32" s="491">
        <f t="shared" ref="AP32" si="4">AP33+AP37+AP40+AP41</f>
        <v>144</v>
      </c>
      <c r="AQ32" s="594"/>
      <c r="AR32" s="489">
        <f t="shared" ref="AR32" si="5">AR33+AR37+AR40+AR41</f>
        <v>618</v>
      </c>
      <c r="AS32" s="490"/>
      <c r="AT32" s="490">
        <f t="shared" ref="AT32" si="6">AT33+AT37+AT40+AT41</f>
        <v>194</v>
      </c>
      <c r="AU32" s="490"/>
      <c r="AV32" s="490">
        <f t="shared" ref="AV32" si="7">AV33+AV37+AV40+AV41</f>
        <v>18</v>
      </c>
      <c r="AW32" s="584"/>
      <c r="AX32" s="491">
        <f t="shared" ref="AX32" si="8">AX33+AX37+AX40+AX41</f>
        <v>522</v>
      </c>
      <c r="AY32" s="490"/>
      <c r="AZ32" s="491">
        <f t="shared" ref="AZ32" si="9">AZ33+AZ37+AZ40+AZ41</f>
        <v>200</v>
      </c>
      <c r="BA32" s="490"/>
      <c r="BB32" s="491">
        <f t="shared" ref="BB32" si="10">BB33+BB37+BB40+BB41</f>
        <v>15</v>
      </c>
      <c r="BC32" s="594"/>
      <c r="BD32" s="489">
        <f t="shared" ref="BD32" si="11">BD33+BD37+BD40+BD41</f>
        <v>90</v>
      </c>
      <c r="BE32" s="490"/>
      <c r="BF32" s="490">
        <f t="shared" ref="BF32" si="12">BF33+BF37+BF40+BF41</f>
        <v>0</v>
      </c>
      <c r="BG32" s="490"/>
      <c r="BH32" s="490">
        <f t="shared" ref="BH32" si="13">BH33+BH37+BH40+BH41</f>
        <v>3</v>
      </c>
      <c r="BI32" s="584"/>
      <c r="BJ32" s="491">
        <f>BJ33+BJ37+BJ44</f>
        <v>0</v>
      </c>
      <c r="BK32" s="490"/>
      <c r="BL32" s="490">
        <f>BL33+BL37+BL44</f>
        <v>0</v>
      </c>
      <c r="BM32" s="490"/>
      <c r="BN32" s="490">
        <f>BN33+BN37+BN44</f>
        <v>0</v>
      </c>
      <c r="BO32" s="584"/>
      <c r="BP32" s="585"/>
      <c r="BQ32" s="586"/>
      <c r="BR32" s="586"/>
      <c r="BS32" s="586"/>
      <c r="BT32" s="587"/>
      <c r="BU32" s="355"/>
    </row>
    <row r="33" spans="1:73" s="5" customFormat="1" ht="47.5" customHeight="1" thickTop="1" x14ac:dyDescent="0.5">
      <c r="A33" s="50"/>
      <c r="B33" s="591" t="s">
        <v>102</v>
      </c>
      <c r="C33" s="592"/>
      <c r="D33" s="666" t="s">
        <v>170</v>
      </c>
      <c r="E33" s="667"/>
      <c r="F33" s="667"/>
      <c r="G33" s="667"/>
      <c r="H33" s="667"/>
      <c r="I33" s="667"/>
      <c r="J33" s="667"/>
      <c r="K33" s="667"/>
      <c r="L33" s="667"/>
      <c r="M33" s="667"/>
      <c r="N33" s="667"/>
      <c r="O33" s="667"/>
      <c r="P33" s="667"/>
      <c r="Q33" s="667"/>
      <c r="R33" s="667"/>
      <c r="S33" s="667"/>
      <c r="T33" s="667"/>
      <c r="U33" s="667"/>
      <c r="V33" s="667"/>
      <c r="W33" s="667"/>
      <c r="X33" s="667"/>
      <c r="Y33" s="667"/>
      <c r="Z33" s="667"/>
      <c r="AA33" s="668"/>
      <c r="AB33" s="595"/>
      <c r="AC33" s="595"/>
      <c r="AD33" s="595"/>
      <c r="AE33" s="595"/>
      <c r="AF33" s="493">
        <f>SUM(AF34:AG36)</f>
        <v>318</v>
      </c>
      <c r="AG33" s="494"/>
      <c r="AH33" s="494">
        <f t="shared" ref="AH33" si="14">SUM(AH34:AI36)</f>
        <v>146</v>
      </c>
      <c r="AI33" s="494"/>
      <c r="AJ33" s="494">
        <f t="shared" ref="AJ33" si="15">SUM(AJ34:AK36)</f>
        <v>74</v>
      </c>
      <c r="AK33" s="494"/>
      <c r="AL33" s="494">
        <f t="shared" ref="AL33" si="16">SUM(AL34:AM36)</f>
        <v>0</v>
      </c>
      <c r="AM33" s="494"/>
      <c r="AN33" s="494">
        <f t="shared" ref="AN33" si="17">SUM(AN34:AO36)</f>
        <v>0</v>
      </c>
      <c r="AO33" s="494"/>
      <c r="AP33" s="494">
        <f t="shared" ref="AP33" si="18">SUM(AP34:AQ36)</f>
        <v>72</v>
      </c>
      <c r="AQ33" s="596"/>
      <c r="AR33" s="597">
        <f t="shared" ref="AR33" si="19">SUM(AR34:AS36)</f>
        <v>102</v>
      </c>
      <c r="AS33" s="494"/>
      <c r="AT33" s="494">
        <f t="shared" ref="AT33" si="20">SUM(AT34:AU36)</f>
        <v>50</v>
      </c>
      <c r="AU33" s="494"/>
      <c r="AV33" s="494">
        <f t="shared" ref="AV33" si="21">SUM(AV34:AW36)</f>
        <v>3</v>
      </c>
      <c r="AW33" s="598"/>
      <c r="AX33" s="493">
        <f t="shared" ref="AX33" si="22">SUM(AX34:AY36)</f>
        <v>216</v>
      </c>
      <c r="AY33" s="494"/>
      <c r="AZ33" s="494">
        <f t="shared" ref="AZ33" si="23">SUM(AZ34:BA36)</f>
        <v>96</v>
      </c>
      <c r="BA33" s="494"/>
      <c r="BB33" s="494">
        <f t="shared" ref="BB33" si="24">SUM(BB34:BC36)</f>
        <v>6</v>
      </c>
      <c r="BC33" s="596"/>
      <c r="BD33" s="597">
        <f t="shared" ref="BD33" si="25">SUM(BD34:BE36)</f>
        <v>0</v>
      </c>
      <c r="BE33" s="494"/>
      <c r="BF33" s="494">
        <f t="shared" ref="BF33" si="26">SUM(BF34:BG36)</f>
        <v>0</v>
      </c>
      <c r="BG33" s="494"/>
      <c r="BH33" s="494">
        <f t="shared" ref="BH33" si="27">SUM(BH34:BI36)</f>
        <v>0</v>
      </c>
      <c r="BI33" s="598"/>
      <c r="BJ33" s="493">
        <f t="shared" ref="BJ33" si="28">SUM(BJ34:BK36)</f>
        <v>0</v>
      </c>
      <c r="BK33" s="494"/>
      <c r="BL33" s="494">
        <f t="shared" ref="BL33" si="29">SUM(BL34:BM36)</f>
        <v>0</v>
      </c>
      <c r="BM33" s="494"/>
      <c r="BN33" s="494">
        <f t="shared" ref="BN33" si="30">SUM(BN34:BO36)</f>
        <v>0</v>
      </c>
      <c r="BO33" s="598"/>
      <c r="BP33" s="588"/>
      <c r="BQ33" s="589"/>
      <c r="BR33" s="589"/>
      <c r="BS33" s="589"/>
      <c r="BT33" s="590"/>
      <c r="BU33" s="355"/>
    </row>
    <row r="34" spans="1:73" s="5" customFormat="1" ht="41.5" customHeight="1" x14ac:dyDescent="0.5">
      <c r="A34" s="50"/>
      <c r="B34" s="469" t="s">
        <v>52</v>
      </c>
      <c r="C34" s="470"/>
      <c r="D34" s="441" t="s">
        <v>171</v>
      </c>
      <c r="E34" s="442"/>
      <c r="F34" s="442"/>
      <c r="G34" s="442"/>
      <c r="H34" s="442"/>
      <c r="I34" s="442"/>
      <c r="J34" s="442"/>
      <c r="K34" s="442"/>
      <c r="L34" s="442"/>
      <c r="M34" s="442"/>
      <c r="N34" s="442"/>
      <c r="O34" s="442"/>
      <c r="P34" s="442"/>
      <c r="Q34" s="442"/>
      <c r="R34" s="442"/>
      <c r="S34" s="442"/>
      <c r="T34" s="442"/>
      <c r="U34" s="442"/>
      <c r="V34" s="442"/>
      <c r="W34" s="442"/>
      <c r="X34" s="442"/>
      <c r="Y34" s="442"/>
      <c r="Z34" s="442"/>
      <c r="AA34" s="443"/>
      <c r="AB34" s="471">
        <v>1</v>
      </c>
      <c r="AC34" s="471"/>
      <c r="AD34" s="471"/>
      <c r="AE34" s="471"/>
      <c r="AF34" s="472">
        <v>102</v>
      </c>
      <c r="AG34" s="473"/>
      <c r="AH34" s="473">
        <v>50</v>
      </c>
      <c r="AI34" s="473"/>
      <c r="AJ34" s="473">
        <v>26</v>
      </c>
      <c r="AK34" s="473"/>
      <c r="AL34" s="473"/>
      <c r="AM34" s="473"/>
      <c r="AN34" s="473"/>
      <c r="AO34" s="473"/>
      <c r="AP34" s="473">
        <v>24</v>
      </c>
      <c r="AQ34" s="408"/>
      <c r="AR34" s="452">
        <v>102</v>
      </c>
      <c r="AS34" s="453"/>
      <c r="AT34" s="453">
        <v>50</v>
      </c>
      <c r="AU34" s="453"/>
      <c r="AV34" s="453">
        <v>3</v>
      </c>
      <c r="AW34" s="454"/>
      <c r="AX34" s="407"/>
      <c r="AY34" s="473"/>
      <c r="AZ34" s="473"/>
      <c r="BA34" s="473"/>
      <c r="BB34" s="473"/>
      <c r="BC34" s="408"/>
      <c r="BD34" s="452"/>
      <c r="BE34" s="453"/>
      <c r="BF34" s="453"/>
      <c r="BG34" s="453"/>
      <c r="BH34" s="453"/>
      <c r="BI34" s="454"/>
      <c r="BJ34" s="407"/>
      <c r="BK34" s="473"/>
      <c r="BL34" s="473"/>
      <c r="BM34" s="473"/>
      <c r="BN34" s="473"/>
      <c r="BO34" s="454"/>
      <c r="BP34" s="631" t="s">
        <v>249</v>
      </c>
      <c r="BQ34" s="632"/>
      <c r="BR34" s="632"/>
      <c r="BS34" s="632"/>
      <c r="BT34" s="633"/>
      <c r="BU34" s="355" t="s">
        <v>320</v>
      </c>
    </row>
    <row r="35" spans="1:73" s="5" customFormat="1" ht="46.25" customHeight="1" x14ac:dyDescent="0.5">
      <c r="A35" s="50"/>
      <c r="B35" s="469" t="s">
        <v>53</v>
      </c>
      <c r="C35" s="470"/>
      <c r="D35" s="441" t="s">
        <v>172</v>
      </c>
      <c r="E35" s="442"/>
      <c r="F35" s="442"/>
      <c r="G35" s="442"/>
      <c r="H35" s="442"/>
      <c r="I35" s="442"/>
      <c r="J35" s="442"/>
      <c r="K35" s="442"/>
      <c r="L35" s="442"/>
      <c r="M35" s="442"/>
      <c r="N35" s="442"/>
      <c r="O35" s="442"/>
      <c r="P35" s="442"/>
      <c r="Q35" s="442"/>
      <c r="R35" s="442"/>
      <c r="S35" s="442"/>
      <c r="T35" s="442"/>
      <c r="U35" s="442"/>
      <c r="V35" s="442"/>
      <c r="W35" s="442"/>
      <c r="X35" s="442"/>
      <c r="Y35" s="442"/>
      <c r="Z35" s="442"/>
      <c r="AA35" s="443"/>
      <c r="AB35" s="471">
        <v>2</v>
      </c>
      <c r="AC35" s="471"/>
      <c r="AD35" s="471"/>
      <c r="AE35" s="471"/>
      <c r="AF35" s="472">
        <v>108</v>
      </c>
      <c r="AG35" s="473"/>
      <c r="AH35" s="473">
        <v>48</v>
      </c>
      <c r="AI35" s="473"/>
      <c r="AJ35" s="473">
        <v>24</v>
      </c>
      <c r="AK35" s="473"/>
      <c r="AL35" s="473"/>
      <c r="AM35" s="473"/>
      <c r="AN35" s="473"/>
      <c r="AO35" s="473"/>
      <c r="AP35" s="473">
        <v>24</v>
      </c>
      <c r="AQ35" s="408"/>
      <c r="AR35" s="452"/>
      <c r="AS35" s="453"/>
      <c r="AT35" s="453"/>
      <c r="AU35" s="453"/>
      <c r="AV35" s="453"/>
      <c r="AW35" s="454"/>
      <c r="AX35" s="407">
        <v>108</v>
      </c>
      <c r="AY35" s="473"/>
      <c r="AZ35" s="473">
        <v>48</v>
      </c>
      <c r="BA35" s="473"/>
      <c r="BB35" s="473">
        <v>3</v>
      </c>
      <c r="BC35" s="408"/>
      <c r="BD35" s="452"/>
      <c r="BE35" s="453"/>
      <c r="BF35" s="453"/>
      <c r="BG35" s="453"/>
      <c r="BH35" s="453"/>
      <c r="BI35" s="454"/>
      <c r="BJ35" s="407"/>
      <c r="BK35" s="473"/>
      <c r="BL35" s="473"/>
      <c r="BM35" s="473"/>
      <c r="BN35" s="473"/>
      <c r="BO35" s="454"/>
      <c r="BP35" s="631" t="s">
        <v>250</v>
      </c>
      <c r="BQ35" s="632"/>
      <c r="BR35" s="632"/>
      <c r="BS35" s="632"/>
      <c r="BT35" s="633"/>
      <c r="BU35" s="355" t="s">
        <v>320</v>
      </c>
    </row>
    <row r="36" spans="1:73" s="5" customFormat="1" ht="36.5" customHeight="1" x14ac:dyDescent="0.5">
      <c r="A36" s="50"/>
      <c r="B36" s="469" t="s">
        <v>141</v>
      </c>
      <c r="C36" s="470"/>
      <c r="D36" s="441" t="s">
        <v>173</v>
      </c>
      <c r="E36" s="442"/>
      <c r="F36" s="442"/>
      <c r="G36" s="442"/>
      <c r="H36" s="442"/>
      <c r="I36" s="442"/>
      <c r="J36" s="442"/>
      <c r="K36" s="442"/>
      <c r="L36" s="442"/>
      <c r="M36" s="442"/>
      <c r="N36" s="442"/>
      <c r="O36" s="442"/>
      <c r="P36" s="442"/>
      <c r="Q36" s="442"/>
      <c r="R36" s="442"/>
      <c r="S36" s="442"/>
      <c r="T36" s="442"/>
      <c r="U36" s="442"/>
      <c r="V36" s="442"/>
      <c r="W36" s="442"/>
      <c r="X36" s="442"/>
      <c r="Y36" s="442"/>
      <c r="Z36" s="442"/>
      <c r="AA36" s="443"/>
      <c r="AB36" s="471">
        <v>2</v>
      </c>
      <c r="AC36" s="471"/>
      <c r="AD36" s="471"/>
      <c r="AE36" s="471"/>
      <c r="AF36" s="472">
        <v>108</v>
      </c>
      <c r="AG36" s="473"/>
      <c r="AH36" s="473">
        <v>48</v>
      </c>
      <c r="AI36" s="473"/>
      <c r="AJ36" s="473">
        <v>24</v>
      </c>
      <c r="AK36" s="473"/>
      <c r="AL36" s="473"/>
      <c r="AM36" s="473"/>
      <c r="AN36" s="473"/>
      <c r="AO36" s="473"/>
      <c r="AP36" s="473">
        <v>24</v>
      </c>
      <c r="AQ36" s="408"/>
      <c r="AR36" s="452"/>
      <c r="AS36" s="453"/>
      <c r="AT36" s="453"/>
      <c r="AU36" s="453"/>
      <c r="AV36" s="453"/>
      <c r="AW36" s="454"/>
      <c r="AX36" s="407">
        <v>108</v>
      </c>
      <c r="AY36" s="473"/>
      <c r="AZ36" s="473">
        <v>48</v>
      </c>
      <c r="BA36" s="473"/>
      <c r="BB36" s="473">
        <v>3</v>
      </c>
      <c r="BC36" s="408"/>
      <c r="BD36" s="452"/>
      <c r="BE36" s="453"/>
      <c r="BF36" s="453"/>
      <c r="BG36" s="453"/>
      <c r="BH36" s="453"/>
      <c r="BI36" s="454"/>
      <c r="BJ36" s="407"/>
      <c r="BK36" s="473"/>
      <c r="BL36" s="473"/>
      <c r="BM36" s="473"/>
      <c r="BN36" s="473"/>
      <c r="BO36" s="454"/>
      <c r="BP36" s="410" t="s">
        <v>85</v>
      </c>
      <c r="BQ36" s="406"/>
      <c r="BR36" s="406"/>
      <c r="BS36" s="406"/>
      <c r="BT36" s="409"/>
      <c r="BU36" s="355" t="s">
        <v>320</v>
      </c>
    </row>
    <row r="37" spans="1:73" s="5" customFormat="1" ht="42.5" customHeight="1" x14ac:dyDescent="0.5">
      <c r="A37" s="50"/>
      <c r="B37" s="506" t="s">
        <v>76</v>
      </c>
      <c r="C37" s="507"/>
      <c r="D37" s="600" t="s">
        <v>174</v>
      </c>
      <c r="E37" s="601"/>
      <c r="F37" s="601"/>
      <c r="G37" s="601"/>
      <c r="H37" s="601"/>
      <c r="I37" s="601"/>
      <c r="J37" s="601"/>
      <c r="K37" s="601"/>
      <c r="L37" s="601"/>
      <c r="M37" s="601"/>
      <c r="N37" s="601"/>
      <c r="O37" s="601"/>
      <c r="P37" s="601"/>
      <c r="Q37" s="601"/>
      <c r="R37" s="601"/>
      <c r="S37" s="601"/>
      <c r="T37" s="601"/>
      <c r="U37" s="601"/>
      <c r="V37" s="601"/>
      <c r="W37" s="601"/>
      <c r="X37" s="601"/>
      <c r="Y37" s="601"/>
      <c r="Z37" s="601"/>
      <c r="AA37" s="602"/>
      <c r="AB37" s="516"/>
      <c r="AC37" s="516"/>
      <c r="AD37" s="516"/>
      <c r="AE37" s="516"/>
      <c r="AF37" s="517">
        <f>SUM(AF38:AG39)</f>
        <v>432</v>
      </c>
      <c r="AG37" s="492"/>
      <c r="AH37" s="517">
        <f t="shared" ref="AH37" si="31">SUM(AH38:AI39)</f>
        <v>144</v>
      </c>
      <c r="AI37" s="492"/>
      <c r="AJ37" s="517">
        <f t="shared" ref="AJ37" si="32">SUM(AJ38:AK39)</f>
        <v>72</v>
      </c>
      <c r="AK37" s="492"/>
      <c r="AL37" s="517">
        <f t="shared" ref="AL37" si="33">SUM(AL38:AM39)</f>
        <v>0</v>
      </c>
      <c r="AM37" s="492"/>
      <c r="AN37" s="517">
        <f t="shared" ref="AN37" si="34">SUM(AN38:AO39)</f>
        <v>0</v>
      </c>
      <c r="AO37" s="492"/>
      <c r="AP37" s="517">
        <f t="shared" ref="AP37" si="35">SUM(AP38:AQ39)</f>
        <v>72</v>
      </c>
      <c r="AQ37" s="415"/>
      <c r="AR37" s="423">
        <f t="shared" ref="AR37" si="36">SUM(AR38:AS39)</f>
        <v>216</v>
      </c>
      <c r="AS37" s="404"/>
      <c r="AT37" s="404">
        <f t="shared" ref="AT37" si="37">SUM(AT38:AU39)</f>
        <v>72</v>
      </c>
      <c r="AU37" s="404"/>
      <c r="AV37" s="404">
        <f t="shared" ref="AV37" si="38">SUM(AV38:AW39)</f>
        <v>6</v>
      </c>
      <c r="AW37" s="405"/>
      <c r="AX37" s="417">
        <f t="shared" ref="AX37" si="39">SUM(AX38:AY39)</f>
        <v>216</v>
      </c>
      <c r="AY37" s="492"/>
      <c r="AZ37" s="517">
        <f t="shared" ref="AZ37" si="40">SUM(AZ38:BA39)</f>
        <v>72</v>
      </c>
      <c r="BA37" s="492"/>
      <c r="BB37" s="517">
        <f t="shared" ref="BB37" si="41">SUM(BB38:BC39)</f>
        <v>6</v>
      </c>
      <c r="BC37" s="415"/>
      <c r="BD37" s="423">
        <f t="shared" ref="BD37" si="42">SUM(BD38:BE39)</f>
        <v>0</v>
      </c>
      <c r="BE37" s="404"/>
      <c r="BF37" s="404">
        <f t="shared" ref="BF37" si="43">SUM(BF38:BG39)</f>
        <v>0</v>
      </c>
      <c r="BG37" s="404"/>
      <c r="BH37" s="404">
        <f t="shared" ref="BH37" si="44">SUM(BH38:BI39)</f>
        <v>0</v>
      </c>
      <c r="BI37" s="405"/>
      <c r="BJ37" s="417">
        <f t="shared" ref="BJ37" si="45">SUM(BJ38:BK39)</f>
        <v>0</v>
      </c>
      <c r="BK37" s="492"/>
      <c r="BL37" s="517">
        <f t="shared" ref="BL37" si="46">SUM(BL38:BM39)</f>
        <v>0</v>
      </c>
      <c r="BM37" s="492"/>
      <c r="BN37" s="517">
        <f t="shared" ref="BN37" si="47">SUM(BN38:BO39)</f>
        <v>0</v>
      </c>
      <c r="BO37" s="492"/>
      <c r="BP37" s="438"/>
      <c r="BQ37" s="416"/>
      <c r="BR37" s="416"/>
      <c r="BS37" s="416"/>
      <c r="BT37" s="428"/>
      <c r="BU37" s="355"/>
    </row>
    <row r="38" spans="1:73" s="5" customFormat="1" ht="48.5" customHeight="1" x14ac:dyDescent="0.5">
      <c r="A38" s="50"/>
      <c r="B38" s="469" t="s">
        <v>79</v>
      </c>
      <c r="C38" s="470"/>
      <c r="D38" s="441" t="s">
        <v>175</v>
      </c>
      <c r="E38" s="442"/>
      <c r="F38" s="442"/>
      <c r="G38" s="442"/>
      <c r="H38" s="442"/>
      <c r="I38" s="442"/>
      <c r="J38" s="442"/>
      <c r="K38" s="442"/>
      <c r="L38" s="442"/>
      <c r="M38" s="442"/>
      <c r="N38" s="442"/>
      <c r="O38" s="442"/>
      <c r="P38" s="442"/>
      <c r="Q38" s="442"/>
      <c r="R38" s="442"/>
      <c r="S38" s="442"/>
      <c r="T38" s="442"/>
      <c r="U38" s="442"/>
      <c r="V38" s="442"/>
      <c r="W38" s="442"/>
      <c r="X38" s="442"/>
      <c r="Y38" s="442"/>
      <c r="Z38" s="442"/>
      <c r="AA38" s="443"/>
      <c r="AB38" s="471"/>
      <c r="AC38" s="471"/>
      <c r="AD38" s="471">
        <v>1</v>
      </c>
      <c r="AE38" s="471"/>
      <c r="AF38" s="472">
        <v>216</v>
      </c>
      <c r="AG38" s="473"/>
      <c r="AH38" s="473">
        <v>72</v>
      </c>
      <c r="AI38" s="473"/>
      <c r="AJ38" s="473">
        <v>36</v>
      </c>
      <c r="AK38" s="473"/>
      <c r="AL38" s="473"/>
      <c r="AM38" s="473"/>
      <c r="AN38" s="473"/>
      <c r="AO38" s="473"/>
      <c r="AP38" s="473">
        <v>36</v>
      </c>
      <c r="AQ38" s="408"/>
      <c r="AR38" s="452">
        <v>216</v>
      </c>
      <c r="AS38" s="453"/>
      <c r="AT38" s="453">
        <v>72</v>
      </c>
      <c r="AU38" s="453"/>
      <c r="AV38" s="453">
        <v>6</v>
      </c>
      <c r="AW38" s="454"/>
      <c r="AX38" s="407">
        <f t="shared" ref="AX38" si="48">BB38*36</f>
        <v>0</v>
      </c>
      <c r="AY38" s="473"/>
      <c r="AZ38" s="473"/>
      <c r="BA38" s="473"/>
      <c r="BB38" s="473"/>
      <c r="BC38" s="408"/>
      <c r="BD38" s="452">
        <f t="shared" ref="BD38:BD44" si="49">BH38*36</f>
        <v>0</v>
      </c>
      <c r="BE38" s="453"/>
      <c r="BF38" s="453"/>
      <c r="BG38" s="453"/>
      <c r="BH38" s="453"/>
      <c r="BI38" s="454"/>
      <c r="BJ38" s="407">
        <f t="shared" ref="BJ38:BJ39" si="50">BN38*36</f>
        <v>0</v>
      </c>
      <c r="BK38" s="473"/>
      <c r="BL38" s="473"/>
      <c r="BM38" s="473"/>
      <c r="BN38" s="473"/>
      <c r="BO38" s="454"/>
      <c r="BP38" s="410" t="s">
        <v>112</v>
      </c>
      <c r="BQ38" s="406"/>
      <c r="BR38" s="406"/>
      <c r="BS38" s="406"/>
      <c r="BT38" s="409"/>
      <c r="BU38" s="355" t="s">
        <v>320</v>
      </c>
    </row>
    <row r="39" spans="1:73" s="5" customFormat="1" ht="38.4" customHeight="1" x14ac:dyDescent="0.5">
      <c r="A39" s="50"/>
      <c r="B39" s="469" t="s">
        <v>80</v>
      </c>
      <c r="C39" s="470"/>
      <c r="D39" s="441" t="s">
        <v>176</v>
      </c>
      <c r="E39" s="442"/>
      <c r="F39" s="442"/>
      <c r="G39" s="442"/>
      <c r="H39" s="442"/>
      <c r="I39" s="442"/>
      <c r="J39" s="442"/>
      <c r="K39" s="442"/>
      <c r="L39" s="442"/>
      <c r="M39" s="442"/>
      <c r="N39" s="442"/>
      <c r="O39" s="442"/>
      <c r="P39" s="442"/>
      <c r="Q39" s="442"/>
      <c r="R39" s="442"/>
      <c r="S39" s="442"/>
      <c r="T39" s="442"/>
      <c r="U39" s="442"/>
      <c r="V39" s="442"/>
      <c r="W39" s="442"/>
      <c r="X39" s="442"/>
      <c r="Y39" s="442"/>
      <c r="Z39" s="442"/>
      <c r="AA39" s="443"/>
      <c r="AB39" s="471">
        <v>2</v>
      </c>
      <c r="AC39" s="471"/>
      <c r="AD39" s="471"/>
      <c r="AE39" s="471"/>
      <c r="AF39" s="472">
        <v>216</v>
      </c>
      <c r="AG39" s="473"/>
      <c r="AH39" s="473">
        <v>72</v>
      </c>
      <c r="AI39" s="473"/>
      <c r="AJ39" s="473">
        <v>36</v>
      </c>
      <c r="AK39" s="473"/>
      <c r="AL39" s="473"/>
      <c r="AM39" s="473"/>
      <c r="AN39" s="473"/>
      <c r="AO39" s="473"/>
      <c r="AP39" s="473">
        <v>36</v>
      </c>
      <c r="AQ39" s="408"/>
      <c r="AR39" s="452">
        <f>AV39*36</f>
        <v>0</v>
      </c>
      <c r="AS39" s="453"/>
      <c r="AT39" s="453"/>
      <c r="AU39" s="453"/>
      <c r="AV39" s="453"/>
      <c r="AW39" s="454"/>
      <c r="AX39" s="407">
        <v>216</v>
      </c>
      <c r="AY39" s="473"/>
      <c r="AZ39" s="473">
        <v>72</v>
      </c>
      <c r="BA39" s="473"/>
      <c r="BB39" s="473">
        <v>6</v>
      </c>
      <c r="BC39" s="408"/>
      <c r="BD39" s="452">
        <f t="shared" si="49"/>
        <v>0</v>
      </c>
      <c r="BE39" s="453"/>
      <c r="BF39" s="453"/>
      <c r="BG39" s="453"/>
      <c r="BH39" s="453"/>
      <c r="BI39" s="454"/>
      <c r="BJ39" s="407">
        <f t="shared" si="50"/>
        <v>0</v>
      </c>
      <c r="BK39" s="473"/>
      <c r="BL39" s="473"/>
      <c r="BM39" s="473"/>
      <c r="BN39" s="473"/>
      <c r="BO39" s="454"/>
      <c r="BP39" s="410" t="s">
        <v>128</v>
      </c>
      <c r="BQ39" s="406"/>
      <c r="BR39" s="406"/>
      <c r="BS39" s="406"/>
      <c r="BT39" s="409"/>
      <c r="BU39" s="355" t="s">
        <v>320</v>
      </c>
    </row>
    <row r="40" spans="1:73" s="5" customFormat="1" ht="44.5" customHeight="1" x14ac:dyDescent="0.5">
      <c r="A40" s="50"/>
      <c r="B40" s="474" t="s">
        <v>103</v>
      </c>
      <c r="C40" s="475"/>
      <c r="D40" s="600" t="s">
        <v>178</v>
      </c>
      <c r="E40" s="601"/>
      <c r="F40" s="601"/>
      <c r="G40" s="601"/>
      <c r="H40" s="601"/>
      <c r="I40" s="601"/>
      <c r="J40" s="601"/>
      <c r="K40" s="601"/>
      <c r="L40" s="601"/>
      <c r="M40" s="601"/>
      <c r="N40" s="601"/>
      <c r="O40" s="601"/>
      <c r="P40" s="601"/>
      <c r="Q40" s="601"/>
      <c r="R40" s="601"/>
      <c r="S40" s="601"/>
      <c r="T40" s="601"/>
      <c r="U40" s="601"/>
      <c r="V40" s="601"/>
      <c r="W40" s="601"/>
      <c r="X40" s="601"/>
      <c r="Y40" s="601"/>
      <c r="Z40" s="601"/>
      <c r="AA40" s="602"/>
      <c r="AB40" s="410"/>
      <c r="AC40" s="409"/>
      <c r="AD40" s="410">
        <v>1</v>
      </c>
      <c r="AE40" s="409"/>
      <c r="AF40" s="438">
        <v>102</v>
      </c>
      <c r="AG40" s="417"/>
      <c r="AH40" s="415">
        <v>36</v>
      </c>
      <c r="AI40" s="417"/>
      <c r="AJ40" s="415">
        <v>18</v>
      </c>
      <c r="AK40" s="417"/>
      <c r="AL40" s="415"/>
      <c r="AM40" s="417"/>
      <c r="AN40" s="415">
        <v>18</v>
      </c>
      <c r="AO40" s="417"/>
      <c r="AP40" s="415"/>
      <c r="AQ40" s="416"/>
      <c r="AR40" s="423">
        <v>102</v>
      </c>
      <c r="AS40" s="404"/>
      <c r="AT40" s="404">
        <v>36</v>
      </c>
      <c r="AU40" s="404"/>
      <c r="AV40" s="404">
        <v>3</v>
      </c>
      <c r="AW40" s="405"/>
      <c r="AX40" s="406"/>
      <c r="AY40" s="407"/>
      <c r="AZ40" s="408"/>
      <c r="BA40" s="407"/>
      <c r="BB40" s="408"/>
      <c r="BC40" s="406"/>
      <c r="BD40" s="452"/>
      <c r="BE40" s="453"/>
      <c r="BF40" s="453"/>
      <c r="BG40" s="453"/>
      <c r="BH40" s="453"/>
      <c r="BI40" s="454"/>
      <c r="BJ40" s="406"/>
      <c r="BK40" s="407"/>
      <c r="BL40" s="408"/>
      <c r="BM40" s="407"/>
      <c r="BN40" s="408"/>
      <c r="BO40" s="409"/>
      <c r="BP40" s="634" t="s">
        <v>252</v>
      </c>
      <c r="BQ40" s="635"/>
      <c r="BR40" s="635"/>
      <c r="BS40" s="635"/>
      <c r="BT40" s="636"/>
      <c r="BU40" s="355" t="s">
        <v>319</v>
      </c>
    </row>
    <row r="41" spans="1:73" s="5" customFormat="1" ht="39.65" customHeight="1" x14ac:dyDescent="0.5">
      <c r="A41" s="50"/>
      <c r="B41" s="474" t="s">
        <v>177</v>
      </c>
      <c r="C41" s="475"/>
      <c r="D41" s="600" t="s">
        <v>179</v>
      </c>
      <c r="E41" s="601"/>
      <c r="F41" s="601"/>
      <c r="G41" s="601"/>
      <c r="H41" s="601"/>
      <c r="I41" s="601"/>
      <c r="J41" s="601"/>
      <c r="K41" s="601"/>
      <c r="L41" s="601"/>
      <c r="M41" s="601"/>
      <c r="N41" s="601"/>
      <c r="O41" s="601"/>
      <c r="P41" s="601"/>
      <c r="Q41" s="601"/>
      <c r="R41" s="601"/>
      <c r="S41" s="601"/>
      <c r="T41" s="601"/>
      <c r="U41" s="601"/>
      <c r="V41" s="601"/>
      <c r="W41" s="601"/>
      <c r="X41" s="601"/>
      <c r="Y41" s="601"/>
      <c r="Z41" s="601"/>
      <c r="AA41" s="602"/>
      <c r="AB41" s="471"/>
      <c r="AC41" s="471"/>
      <c r="AD41" s="471"/>
      <c r="AE41" s="471"/>
      <c r="AF41" s="517">
        <f>AF42+AF43+AF44</f>
        <v>378</v>
      </c>
      <c r="AG41" s="492"/>
      <c r="AH41" s="517">
        <f t="shared" ref="AH41" si="51">AH42+AH43+AH44</f>
        <v>68</v>
      </c>
      <c r="AI41" s="492"/>
      <c r="AJ41" s="517">
        <f t="shared" ref="AJ41" si="52">AJ42+AJ43+AJ44</f>
        <v>14</v>
      </c>
      <c r="AK41" s="492"/>
      <c r="AL41" s="517">
        <f t="shared" ref="AL41" si="53">AL42+AL43+AL44</f>
        <v>0</v>
      </c>
      <c r="AM41" s="492"/>
      <c r="AN41" s="517">
        <f t="shared" ref="AN41" si="54">AN42+AN43+AN44</f>
        <v>54</v>
      </c>
      <c r="AO41" s="492"/>
      <c r="AP41" s="517">
        <f t="shared" ref="AP41" si="55">AP42+AP43+AP44</f>
        <v>0</v>
      </c>
      <c r="AQ41" s="415"/>
      <c r="AR41" s="423">
        <f t="shared" ref="AR41" si="56">AR42+AR43+AR44</f>
        <v>198</v>
      </c>
      <c r="AS41" s="404"/>
      <c r="AT41" s="404">
        <f t="shared" ref="AT41" si="57">AT42+AT43+AT44</f>
        <v>36</v>
      </c>
      <c r="AU41" s="404"/>
      <c r="AV41" s="404">
        <f t="shared" ref="AV41" si="58">AV42+AV43+AV44</f>
        <v>6</v>
      </c>
      <c r="AW41" s="405"/>
      <c r="AX41" s="417">
        <f t="shared" ref="AX41" si="59">AX42+AX43+AX44</f>
        <v>90</v>
      </c>
      <c r="AY41" s="492"/>
      <c r="AZ41" s="517">
        <f t="shared" ref="AZ41" si="60">AZ42+AZ43+AZ44</f>
        <v>32</v>
      </c>
      <c r="BA41" s="492"/>
      <c r="BB41" s="517">
        <f t="shared" ref="BB41" si="61">BB42+BB43+BB44</f>
        <v>3</v>
      </c>
      <c r="BC41" s="415"/>
      <c r="BD41" s="423">
        <f t="shared" ref="BD41" si="62">BD42+BD43+BD44</f>
        <v>90</v>
      </c>
      <c r="BE41" s="404"/>
      <c r="BF41" s="404">
        <f t="shared" ref="BF41" si="63">BF42+BF43+BF44</f>
        <v>0</v>
      </c>
      <c r="BG41" s="404"/>
      <c r="BH41" s="404">
        <f t="shared" ref="BH41" si="64">BH42+BH43+BH44</f>
        <v>3</v>
      </c>
      <c r="BI41" s="405"/>
      <c r="BJ41" s="417">
        <f t="shared" ref="BJ41" si="65">BN41*36</f>
        <v>0</v>
      </c>
      <c r="BK41" s="492"/>
      <c r="BL41" s="492"/>
      <c r="BM41" s="492"/>
      <c r="BN41" s="492"/>
      <c r="BO41" s="405"/>
      <c r="BP41" s="410" t="s">
        <v>251</v>
      </c>
      <c r="BQ41" s="406"/>
      <c r="BR41" s="406"/>
      <c r="BS41" s="406"/>
      <c r="BT41" s="409"/>
      <c r="BU41" s="355"/>
    </row>
    <row r="42" spans="1:73" s="5" customFormat="1" ht="41.4" customHeight="1" x14ac:dyDescent="0.5">
      <c r="A42" s="50"/>
      <c r="B42" s="439" t="s">
        <v>180</v>
      </c>
      <c r="C42" s="440"/>
      <c r="D42" s="441" t="s">
        <v>183</v>
      </c>
      <c r="E42" s="442"/>
      <c r="F42" s="442"/>
      <c r="G42" s="442"/>
      <c r="H42" s="442"/>
      <c r="I42" s="442"/>
      <c r="J42" s="442"/>
      <c r="K42" s="442"/>
      <c r="L42" s="442"/>
      <c r="M42" s="442"/>
      <c r="N42" s="442"/>
      <c r="O42" s="442"/>
      <c r="P42" s="442"/>
      <c r="Q42" s="442"/>
      <c r="R42" s="442"/>
      <c r="S42" s="442"/>
      <c r="T42" s="442"/>
      <c r="U42" s="442"/>
      <c r="V42" s="442"/>
      <c r="W42" s="442"/>
      <c r="X42" s="442"/>
      <c r="Y42" s="442"/>
      <c r="Z42" s="442"/>
      <c r="AA42" s="443"/>
      <c r="AB42" s="410"/>
      <c r="AC42" s="409"/>
      <c r="AD42" s="410">
        <v>1.2</v>
      </c>
      <c r="AE42" s="409"/>
      <c r="AF42" s="410">
        <v>180</v>
      </c>
      <c r="AG42" s="407"/>
      <c r="AH42" s="408">
        <v>32</v>
      </c>
      <c r="AI42" s="407"/>
      <c r="AJ42" s="408"/>
      <c r="AK42" s="407"/>
      <c r="AL42" s="408"/>
      <c r="AM42" s="407"/>
      <c r="AN42" s="408">
        <v>32</v>
      </c>
      <c r="AO42" s="407"/>
      <c r="AP42" s="408"/>
      <c r="AQ42" s="406"/>
      <c r="AR42" s="452">
        <v>90</v>
      </c>
      <c r="AS42" s="453"/>
      <c r="AT42" s="453"/>
      <c r="AU42" s="453"/>
      <c r="AV42" s="453">
        <v>3</v>
      </c>
      <c r="AW42" s="454"/>
      <c r="AX42" s="406">
        <v>90</v>
      </c>
      <c r="AY42" s="407"/>
      <c r="AZ42" s="408">
        <v>32</v>
      </c>
      <c r="BA42" s="407"/>
      <c r="BB42" s="408">
        <v>3</v>
      </c>
      <c r="BC42" s="406"/>
      <c r="BD42" s="452"/>
      <c r="BE42" s="453"/>
      <c r="BF42" s="453"/>
      <c r="BG42" s="453"/>
      <c r="BH42" s="453"/>
      <c r="BI42" s="454"/>
      <c r="BJ42" s="406"/>
      <c r="BK42" s="407"/>
      <c r="BL42" s="408"/>
      <c r="BM42" s="407"/>
      <c r="BN42" s="408"/>
      <c r="BO42" s="409"/>
      <c r="BP42" s="410"/>
      <c r="BQ42" s="406"/>
      <c r="BR42" s="406"/>
      <c r="BS42" s="406"/>
      <c r="BT42" s="409"/>
      <c r="BU42" s="355" t="s">
        <v>320</v>
      </c>
    </row>
    <row r="43" spans="1:73" s="5" customFormat="1" ht="39.65" customHeight="1" x14ac:dyDescent="0.5">
      <c r="A43" s="50"/>
      <c r="B43" s="439" t="s">
        <v>181</v>
      </c>
      <c r="C43" s="440"/>
      <c r="D43" s="441" t="s">
        <v>184</v>
      </c>
      <c r="E43" s="442"/>
      <c r="F43" s="442"/>
      <c r="G43" s="442"/>
      <c r="H43" s="442"/>
      <c r="I43" s="442"/>
      <c r="J43" s="442"/>
      <c r="K43" s="442"/>
      <c r="L43" s="442"/>
      <c r="M43" s="442"/>
      <c r="N43" s="442"/>
      <c r="O43" s="442"/>
      <c r="P43" s="442"/>
      <c r="Q43" s="442"/>
      <c r="R43" s="442"/>
      <c r="S43" s="442"/>
      <c r="T43" s="442"/>
      <c r="U43" s="442"/>
      <c r="V43" s="442"/>
      <c r="W43" s="442"/>
      <c r="X43" s="442"/>
      <c r="Y43" s="442"/>
      <c r="Z43" s="442"/>
      <c r="AA43" s="443"/>
      <c r="AB43" s="410"/>
      <c r="AC43" s="409"/>
      <c r="AD43" s="410"/>
      <c r="AE43" s="409"/>
      <c r="AF43" s="410">
        <v>90</v>
      </c>
      <c r="AG43" s="407"/>
      <c r="AH43" s="408"/>
      <c r="AI43" s="407"/>
      <c r="AJ43" s="408"/>
      <c r="AK43" s="407"/>
      <c r="AL43" s="408"/>
      <c r="AM43" s="407"/>
      <c r="AN43" s="408"/>
      <c r="AO43" s="407"/>
      <c r="AP43" s="408"/>
      <c r="AQ43" s="406"/>
      <c r="AR43" s="452"/>
      <c r="AS43" s="453"/>
      <c r="AT43" s="453"/>
      <c r="AU43" s="453"/>
      <c r="AV43" s="453"/>
      <c r="AW43" s="408"/>
      <c r="AX43" s="410"/>
      <c r="AY43" s="407"/>
      <c r="AZ43" s="408"/>
      <c r="BA43" s="407"/>
      <c r="BB43" s="408"/>
      <c r="BC43" s="409"/>
      <c r="BD43" s="407">
        <v>90</v>
      </c>
      <c r="BE43" s="453"/>
      <c r="BF43" s="453"/>
      <c r="BG43" s="453"/>
      <c r="BH43" s="453">
        <v>3</v>
      </c>
      <c r="BI43" s="454"/>
      <c r="BJ43" s="406"/>
      <c r="BK43" s="407"/>
      <c r="BL43" s="408"/>
      <c r="BM43" s="407"/>
      <c r="BN43" s="408"/>
      <c r="BO43" s="409"/>
      <c r="BP43" s="410"/>
      <c r="BQ43" s="406"/>
      <c r="BR43" s="406"/>
      <c r="BS43" s="406"/>
      <c r="BT43" s="409"/>
      <c r="BU43" s="355"/>
    </row>
    <row r="44" spans="1:73" s="5" customFormat="1" ht="39.65" customHeight="1" thickBot="1" x14ac:dyDescent="0.55000000000000004">
      <c r="A44" s="50"/>
      <c r="B44" s="439" t="s">
        <v>182</v>
      </c>
      <c r="C44" s="440"/>
      <c r="D44" s="651" t="s">
        <v>185</v>
      </c>
      <c r="E44" s="652"/>
      <c r="F44" s="652"/>
      <c r="G44" s="652"/>
      <c r="H44" s="652"/>
      <c r="I44" s="652"/>
      <c r="J44" s="652"/>
      <c r="K44" s="652"/>
      <c r="L44" s="652"/>
      <c r="M44" s="652"/>
      <c r="N44" s="652"/>
      <c r="O44" s="652"/>
      <c r="P44" s="652"/>
      <c r="Q44" s="652"/>
      <c r="R44" s="652"/>
      <c r="S44" s="652"/>
      <c r="T44" s="652"/>
      <c r="U44" s="652"/>
      <c r="V44" s="652"/>
      <c r="W44" s="652"/>
      <c r="X44" s="652"/>
      <c r="Y44" s="652"/>
      <c r="Z44" s="652"/>
      <c r="AA44" s="653"/>
      <c r="AB44" s="604"/>
      <c r="AC44" s="604"/>
      <c r="AD44" s="604">
        <v>1</v>
      </c>
      <c r="AE44" s="604"/>
      <c r="AF44" s="603">
        <v>108</v>
      </c>
      <c r="AG44" s="495"/>
      <c r="AH44" s="495">
        <v>36</v>
      </c>
      <c r="AI44" s="495"/>
      <c r="AJ44" s="495">
        <v>14</v>
      </c>
      <c r="AK44" s="495"/>
      <c r="AL44" s="495"/>
      <c r="AM44" s="495"/>
      <c r="AN44" s="495">
        <v>22</v>
      </c>
      <c r="AO44" s="495"/>
      <c r="AP44" s="495"/>
      <c r="AQ44" s="599"/>
      <c r="AR44" s="603">
        <v>108</v>
      </c>
      <c r="AS44" s="495"/>
      <c r="AT44" s="495">
        <f t="shared" ref="AT44" si="66">$AH44</f>
        <v>36</v>
      </c>
      <c r="AU44" s="495"/>
      <c r="AV44" s="495">
        <v>3</v>
      </c>
      <c r="AW44" s="605"/>
      <c r="AX44" s="606">
        <f t="shared" ref="AX44" si="67">BB44*36</f>
        <v>0</v>
      </c>
      <c r="AY44" s="495"/>
      <c r="AZ44" s="495"/>
      <c r="BA44" s="495"/>
      <c r="BB44" s="495"/>
      <c r="BC44" s="599"/>
      <c r="BD44" s="603">
        <f t="shared" si="49"/>
        <v>0</v>
      </c>
      <c r="BE44" s="495"/>
      <c r="BF44" s="495"/>
      <c r="BG44" s="495"/>
      <c r="BH44" s="495"/>
      <c r="BI44" s="599"/>
      <c r="BJ44" s="603">
        <f t="shared" ref="BJ44" si="68">BN44*36</f>
        <v>0</v>
      </c>
      <c r="BK44" s="495"/>
      <c r="BL44" s="495"/>
      <c r="BM44" s="495"/>
      <c r="BN44" s="495"/>
      <c r="BO44" s="599"/>
      <c r="BP44" s="637"/>
      <c r="BQ44" s="638"/>
      <c r="BR44" s="638"/>
      <c r="BS44" s="638"/>
      <c r="BT44" s="639"/>
      <c r="BU44" s="355" t="s">
        <v>320</v>
      </c>
    </row>
    <row r="45" spans="1:73" s="5" customFormat="1" ht="45.5" customHeight="1" thickTop="1" thickBot="1" x14ac:dyDescent="0.55000000000000004">
      <c r="A45" s="50"/>
      <c r="B45" s="489">
        <v>2</v>
      </c>
      <c r="C45" s="490"/>
      <c r="D45" s="663" t="s">
        <v>132</v>
      </c>
      <c r="E45" s="664"/>
      <c r="F45" s="664"/>
      <c r="G45" s="664"/>
      <c r="H45" s="664"/>
      <c r="I45" s="664"/>
      <c r="J45" s="664"/>
      <c r="K45" s="664"/>
      <c r="L45" s="664"/>
      <c r="M45" s="664"/>
      <c r="N45" s="664"/>
      <c r="O45" s="664"/>
      <c r="P45" s="664"/>
      <c r="Q45" s="664"/>
      <c r="R45" s="664"/>
      <c r="S45" s="664"/>
      <c r="T45" s="664"/>
      <c r="U45" s="664"/>
      <c r="V45" s="664"/>
      <c r="W45" s="664"/>
      <c r="X45" s="664"/>
      <c r="Y45" s="664"/>
      <c r="Z45" s="664"/>
      <c r="AA45" s="665"/>
      <c r="AB45" s="593"/>
      <c r="AC45" s="593"/>
      <c r="AD45" s="593"/>
      <c r="AE45" s="593"/>
      <c r="AF45" s="491">
        <f>AF46+AF47+AF52+AF55+AF56</f>
        <v>2070</v>
      </c>
      <c r="AG45" s="490"/>
      <c r="AH45" s="491">
        <f t="shared" ref="AH45" si="69">AH46+AH47+AH52+AH55+AH56</f>
        <v>784</v>
      </c>
      <c r="AI45" s="490"/>
      <c r="AJ45" s="491">
        <f t="shared" ref="AJ45" si="70">AJ46+AJ47+AJ52+AJ55+AJ56</f>
        <v>364</v>
      </c>
      <c r="AK45" s="490"/>
      <c r="AL45" s="491">
        <f t="shared" ref="AL45" si="71">AL46+AL47+AL52+AL55+AL56</f>
        <v>52</v>
      </c>
      <c r="AM45" s="490"/>
      <c r="AN45" s="491">
        <f t="shared" ref="AN45" si="72">AN46+AN47+AN52+AN55+AN56</f>
        <v>114</v>
      </c>
      <c r="AO45" s="490"/>
      <c r="AP45" s="490">
        <f t="shared" ref="AP45" si="73">AP46+AP47+AP52+AP55+AP56</f>
        <v>254</v>
      </c>
      <c r="AQ45" s="584"/>
      <c r="AR45" s="491">
        <f t="shared" ref="AR45" si="74">AR46+AR47+AR52+AR55+AR56</f>
        <v>432</v>
      </c>
      <c r="AS45" s="490"/>
      <c r="AT45" s="491">
        <f t="shared" ref="AT45" si="75">AT46+AT47+AT52+AT55+AT56</f>
        <v>184</v>
      </c>
      <c r="AU45" s="490"/>
      <c r="AV45" s="491">
        <f t="shared" ref="AV45" si="76">AV46+AV47+AV52+AV55+AV56</f>
        <v>12</v>
      </c>
      <c r="AW45" s="594"/>
      <c r="AX45" s="489">
        <f t="shared" ref="AX45" si="77">AX46+AX47+AX52+AX55+AX56</f>
        <v>468</v>
      </c>
      <c r="AY45" s="490"/>
      <c r="AZ45" s="491">
        <f t="shared" ref="AZ45" si="78">AZ46+AZ47+AZ52+AZ55+AZ56</f>
        <v>180</v>
      </c>
      <c r="BA45" s="490"/>
      <c r="BB45" s="491">
        <f t="shared" ref="BB45" si="79">BB46+BB47+BB52+BB55+BB56</f>
        <v>13</v>
      </c>
      <c r="BC45" s="584"/>
      <c r="BD45" s="491">
        <f t="shared" ref="BD45" si="80">BD46+BD47+BD52+BD55+BD56</f>
        <v>954</v>
      </c>
      <c r="BE45" s="490"/>
      <c r="BF45" s="491">
        <f t="shared" ref="BF45" si="81">BF46+BF47+BF52+BF55+BF56</f>
        <v>348</v>
      </c>
      <c r="BG45" s="490"/>
      <c r="BH45" s="491">
        <f t="shared" ref="BH45" si="82">BH46+BH47+BH52+BH55+BH56</f>
        <v>27</v>
      </c>
      <c r="BI45" s="594"/>
      <c r="BJ45" s="489">
        <f t="shared" ref="BJ45" si="83">BJ46+BJ47+BJ52+BJ55+BJ56</f>
        <v>216</v>
      </c>
      <c r="BK45" s="490"/>
      <c r="BL45" s="491">
        <f t="shared" ref="BL45" si="84">BL46+BL47+BL52+BL55+BL56</f>
        <v>72</v>
      </c>
      <c r="BM45" s="490"/>
      <c r="BN45" s="491">
        <f t="shared" ref="BN45" si="85">BN46+BN47+BN52+BN55+BN56</f>
        <v>6</v>
      </c>
      <c r="BO45" s="490"/>
      <c r="BP45" s="585"/>
      <c r="BQ45" s="586"/>
      <c r="BR45" s="586"/>
      <c r="BS45" s="586"/>
      <c r="BT45" s="587"/>
      <c r="BU45" s="355"/>
    </row>
    <row r="46" spans="1:73" s="5" customFormat="1" ht="68.5" customHeight="1" thickTop="1" x14ac:dyDescent="0.5">
      <c r="A46" s="50"/>
      <c r="B46" s="591" t="s">
        <v>54</v>
      </c>
      <c r="C46" s="592"/>
      <c r="D46" s="666" t="s">
        <v>94</v>
      </c>
      <c r="E46" s="667"/>
      <c r="F46" s="667"/>
      <c r="G46" s="667"/>
      <c r="H46" s="667"/>
      <c r="I46" s="667"/>
      <c r="J46" s="667"/>
      <c r="K46" s="667"/>
      <c r="L46" s="667"/>
      <c r="M46" s="667"/>
      <c r="N46" s="667"/>
      <c r="O46" s="667"/>
      <c r="P46" s="667"/>
      <c r="Q46" s="667"/>
      <c r="R46" s="667"/>
      <c r="S46" s="667"/>
      <c r="T46" s="667"/>
      <c r="U46" s="667"/>
      <c r="V46" s="667"/>
      <c r="W46" s="667"/>
      <c r="X46" s="667"/>
      <c r="Y46" s="667"/>
      <c r="Z46" s="667"/>
      <c r="AA46" s="668"/>
      <c r="AB46" s="609"/>
      <c r="AC46" s="609"/>
      <c r="AD46" s="610">
        <v>1</v>
      </c>
      <c r="AE46" s="610"/>
      <c r="AF46" s="493">
        <f>AR46+AX46+BJ46</f>
        <v>108</v>
      </c>
      <c r="AG46" s="494"/>
      <c r="AH46" s="494">
        <f t="shared" ref="AH46" si="86">SUM(AJ46:AQ46)</f>
        <v>52</v>
      </c>
      <c r="AI46" s="494"/>
      <c r="AJ46" s="494"/>
      <c r="AK46" s="494"/>
      <c r="AL46" s="494"/>
      <c r="AM46" s="494"/>
      <c r="AN46" s="494">
        <v>52</v>
      </c>
      <c r="AO46" s="494"/>
      <c r="AP46" s="494"/>
      <c r="AQ46" s="598"/>
      <c r="AR46" s="493">
        <f>AV46*36</f>
        <v>108</v>
      </c>
      <c r="AS46" s="494"/>
      <c r="AT46" s="494">
        <f>AH46</f>
        <v>52</v>
      </c>
      <c r="AU46" s="494"/>
      <c r="AV46" s="494">
        <v>3</v>
      </c>
      <c r="AW46" s="596"/>
      <c r="AX46" s="597">
        <f t="shared" ref="AX46" si="87">BB46*36</f>
        <v>0</v>
      </c>
      <c r="AY46" s="494"/>
      <c r="AZ46" s="494"/>
      <c r="BA46" s="494"/>
      <c r="BB46" s="494"/>
      <c r="BC46" s="598"/>
      <c r="BD46" s="493">
        <f t="shared" ref="BD46" si="88">BH46*36</f>
        <v>0</v>
      </c>
      <c r="BE46" s="494"/>
      <c r="BF46" s="494"/>
      <c r="BG46" s="494"/>
      <c r="BH46" s="494"/>
      <c r="BI46" s="598"/>
      <c r="BJ46" s="493">
        <f t="shared" ref="BJ46" si="89">BN46*36</f>
        <v>0</v>
      </c>
      <c r="BK46" s="494"/>
      <c r="BL46" s="494"/>
      <c r="BM46" s="494"/>
      <c r="BN46" s="494"/>
      <c r="BO46" s="598"/>
      <c r="BP46" s="640" t="s">
        <v>21</v>
      </c>
      <c r="BQ46" s="641"/>
      <c r="BR46" s="641"/>
      <c r="BS46" s="641"/>
      <c r="BT46" s="642"/>
      <c r="BU46" s="355" t="s">
        <v>317</v>
      </c>
    </row>
    <row r="47" spans="1:73" s="5" customFormat="1" ht="45.5" customHeight="1" x14ac:dyDescent="0.5">
      <c r="A47" s="50"/>
      <c r="B47" s="506" t="s">
        <v>90</v>
      </c>
      <c r="C47" s="507"/>
      <c r="D47" s="600" t="s">
        <v>186</v>
      </c>
      <c r="E47" s="601"/>
      <c r="F47" s="601"/>
      <c r="G47" s="601"/>
      <c r="H47" s="601"/>
      <c r="I47" s="601"/>
      <c r="J47" s="601"/>
      <c r="K47" s="601"/>
      <c r="L47" s="601"/>
      <c r="M47" s="601"/>
      <c r="N47" s="601"/>
      <c r="O47" s="601"/>
      <c r="P47" s="601"/>
      <c r="Q47" s="601"/>
      <c r="R47" s="601"/>
      <c r="S47" s="601"/>
      <c r="T47" s="601"/>
      <c r="U47" s="601"/>
      <c r="V47" s="601"/>
      <c r="W47" s="601"/>
      <c r="X47" s="601"/>
      <c r="Y47" s="601"/>
      <c r="Z47" s="601"/>
      <c r="AA47" s="602"/>
      <c r="AB47" s="516"/>
      <c r="AC47" s="516"/>
      <c r="AD47" s="516"/>
      <c r="AE47" s="516"/>
      <c r="AF47" s="517">
        <f>SUM(AF48:AG51)</f>
        <v>648</v>
      </c>
      <c r="AG47" s="492"/>
      <c r="AH47" s="517">
        <f t="shared" ref="AH47" si="90">SUM(AH48:AI51)</f>
        <v>252</v>
      </c>
      <c r="AI47" s="492"/>
      <c r="AJ47" s="517">
        <f t="shared" ref="AJ47" si="91">SUM(AJ48:AK51)</f>
        <v>134</v>
      </c>
      <c r="AK47" s="492"/>
      <c r="AL47" s="517">
        <f t="shared" ref="AL47" si="92">SUM(AL48:AM51)</f>
        <v>0</v>
      </c>
      <c r="AM47" s="492"/>
      <c r="AN47" s="517">
        <f t="shared" ref="AN47" si="93">SUM(AN48:AO51)</f>
        <v>62</v>
      </c>
      <c r="AO47" s="492"/>
      <c r="AP47" s="404">
        <f t="shared" ref="AP47" si="94">SUM(AP48:AQ51)</f>
        <v>56</v>
      </c>
      <c r="AQ47" s="405"/>
      <c r="AR47" s="417">
        <f t="shared" ref="AR47" si="95">SUM(AR48:AS51)</f>
        <v>324</v>
      </c>
      <c r="AS47" s="404"/>
      <c r="AT47" s="404">
        <f t="shared" ref="AT47" si="96">SUM(AT48:AU51)</f>
        <v>132</v>
      </c>
      <c r="AU47" s="404"/>
      <c r="AV47" s="404">
        <f t="shared" ref="AV47" si="97">SUM(AV48:AW51)</f>
        <v>9</v>
      </c>
      <c r="AW47" s="415"/>
      <c r="AX47" s="423">
        <f t="shared" ref="AX47" si="98">SUM(AX48:AY51)</f>
        <v>324</v>
      </c>
      <c r="AY47" s="404"/>
      <c r="AZ47" s="417">
        <f t="shared" ref="AZ47" si="99">SUM(AZ48:BA51)</f>
        <v>120</v>
      </c>
      <c r="BA47" s="404"/>
      <c r="BB47" s="417">
        <f t="shared" ref="BB47" si="100">SUM(BB48:BC51)</f>
        <v>9</v>
      </c>
      <c r="BC47" s="405"/>
      <c r="BD47" s="417">
        <f>SUM(BD48:BE50)</f>
        <v>0</v>
      </c>
      <c r="BE47" s="404"/>
      <c r="BF47" s="404">
        <f>SUM(BF48:BG50)</f>
        <v>0</v>
      </c>
      <c r="BG47" s="404"/>
      <c r="BH47" s="404"/>
      <c r="BI47" s="405"/>
      <c r="BJ47" s="417">
        <f>SUM(BJ48:BK50)</f>
        <v>0</v>
      </c>
      <c r="BK47" s="492"/>
      <c r="BL47" s="492">
        <f>SUM(BL48:BM50)</f>
        <v>0</v>
      </c>
      <c r="BM47" s="492"/>
      <c r="BN47" s="492"/>
      <c r="BO47" s="405"/>
      <c r="BP47" s="438"/>
      <c r="BQ47" s="416"/>
      <c r="BR47" s="416"/>
      <c r="BS47" s="416"/>
      <c r="BT47" s="428"/>
      <c r="BU47" s="355"/>
    </row>
    <row r="48" spans="1:73" s="5" customFormat="1" ht="40.75" customHeight="1" x14ac:dyDescent="0.5">
      <c r="A48" s="50"/>
      <c r="B48" s="469" t="s">
        <v>91</v>
      </c>
      <c r="C48" s="470"/>
      <c r="D48" s="441" t="s">
        <v>187</v>
      </c>
      <c r="E48" s="442"/>
      <c r="F48" s="442"/>
      <c r="G48" s="442"/>
      <c r="H48" s="442"/>
      <c r="I48" s="442"/>
      <c r="J48" s="442"/>
      <c r="K48" s="442"/>
      <c r="L48" s="442"/>
      <c r="M48" s="442"/>
      <c r="N48" s="442"/>
      <c r="O48" s="442"/>
      <c r="P48" s="442"/>
      <c r="Q48" s="442"/>
      <c r="R48" s="442"/>
      <c r="S48" s="442"/>
      <c r="T48" s="442"/>
      <c r="U48" s="442"/>
      <c r="V48" s="442"/>
      <c r="W48" s="442"/>
      <c r="X48" s="442"/>
      <c r="Y48" s="442"/>
      <c r="Z48" s="442"/>
      <c r="AA48" s="443"/>
      <c r="AB48" s="471">
        <v>1</v>
      </c>
      <c r="AC48" s="471"/>
      <c r="AD48" s="471"/>
      <c r="AE48" s="471"/>
      <c r="AF48" s="472">
        <f>AR48+AX48+BJ48</f>
        <v>216</v>
      </c>
      <c r="AG48" s="473"/>
      <c r="AH48" s="473">
        <f t="shared" ref="AH48:AH50" si="101">SUM(AJ48:AQ48)</f>
        <v>72</v>
      </c>
      <c r="AI48" s="473"/>
      <c r="AJ48" s="473">
        <v>36</v>
      </c>
      <c r="AK48" s="473"/>
      <c r="AL48" s="473"/>
      <c r="AM48" s="473"/>
      <c r="AN48" s="473"/>
      <c r="AO48" s="473"/>
      <c r="AP48" s="473">
        <v>36</v>
      </c>
      <c r="AQ48" s="408"/>
      <c r="AR48" s="452">
        <f>AV48*36</f>
        <v>216</v>
      </c>
      <c r="AS48" s="453"/>
      <c r="AT48" s="453">
        <v>72</v>
      </c>
      <c r="AU48" s="453"/>
      <c r="AV48" s="453">
        <v>6</v>
      </c>
      <c r="AW48" s="408"/>
      <c r="AX48" s="452">
        <f t="shared" ref="AX48:AX50" si="102">BB48*36</f>
        <v>0</v>
      </c>
      <c r="AY48" s="453"/>
      <c r="AZ48" s="453"/>
      <c r="BA48" s="453"/>
      <c r="BB48" s="453"/>
      <c r="BC48" s="454"/>
      <c r="BD48" s="407">
        <f t="shared" ref="BD48:BD50" si="103">BH48*36</f>
        <v>0</v>
      </c>
      <c r="BE48" s="453"/>
      <c r="BF48" s="453"/>
      <c r="BG48" s="453"/>
      <c r="BH48" s="453"/>
      <c r="BI48" s="454"/>
      <c r="BJ48" s="407">
        <f t="shared" ref="BJ48:BJ50" si="104">BN48*36</f>
        <v>0</v>
      </c>
      <c r="BK48" s="473"/>
      <c r="BL48" s="473"/>
      <c r="BM48" s="473"/>
      <c r="BN48" s="473"/>
      <c r="BO48" s="454"/>
      <c r="BP48" s="410" t="s">
        <v>57</v>
      </c>
      <c r="BQ48" s="406"/>
      <c r="BR48" s="406"/>
      <c r="BS48" s="406"/>
      <c r="BT48" s="409"/>
      <c r="BU48" s="355" t="s">
        <v>320</v>
      </c>
    </row>
    <row r="49" spans="1:73" s="5" customFormat="1" ht="40.75" customHeight="1" x14ac:dyDescent="0.5">
      <c r="A49" s="50"/>
      <c r="B49" s="469" t="s">
        <v>92</v>
      </c>
      <c r="C49" s="470"/>
      <c r="D49" s="441" t="s">
        <v>188</v>
      </c>
      <c r="E49" s="442"/>
      <c r="F49" s="442"/>
      <c r="G49" s="442"/>
      <c r="H49" s="442"/>
      <c r="I49" s="442"/>
      <c r="J49" s="442"/>
      <c r="K49" s="442"/>
      <c r="L49" s="442"/>
      <c r="M49" s="442"/>
      <c r="N49" s="442"/>
      <c r="O49" s="442"/>
      <c r="P49" s="442"/>
      <c r="Q49" s="442"/>
      <c r="R49" s="442"/>
      <c r="S49" s="442"/>
      <c r="T49" s="442"/>
      <c r="U49" s="442"/>
      <c r="V49" s="442"/>
      <c r="W49" s="442"/>
      <c r="X49" s="442"/>
      <c r="Y49" s="442"/>
      <c r="Z49" s="442"/>
      <c r="AA49" s="443"/>
      <c r="AB49" s="471"/>
      <c r="AC49" s="471"/>
      <c r="AD49" s="471">
        <v>2</v>
      </c>
      <c r="AE49" s="471"/>
      <c r="AF49" s="472">
        <f>AR49+AX49+BJ49</f>
        <v>108</v>
      </c>
      <c r="AG49" s="473"/>
      <c r="AH49" s="473">
        <f t="shared" si="101"/>
        <v>48</v>
      </c>
      <c r="AI49" s="473"/>
      <c r="AJ49" s="473">
        <v>28</v>
      </c>
      <c r="AK49" s="473"/>
      <c r="AL49" s="473"/>
      <c r="AM49" s="473"/>
      <c r="AN49" s="473"/>
      <c r="AO49" s="473"/>
      <c r="AP49" s="473">
        <v>20</v>
      </c>
      <c r="AQ49" s="408"/>
      <c r="AR49" s="452">
        <f>AV49*36</f>
        <v>0</v>
      </c>
      <c r="AS49" s="453"/>
      <c r="AT49" s="453"/>
      <c r="AU49" s="453"/>
      <c r="AV49" s="453"/>
      <c r="AW49" s="408"/>
      <c r="AX49" s="452">
        <f t="shared" si="102"/>
        <v>108</v>
      </c>
      <c r="AY49" s="453"/>
      <c r="AZ49" s="453">
        <v>48</v>
      </c>
      <c r="BA49" s="453"/>
      <c r="BB49" s="453">
        <v>3</v>
      </c>
      <c r="BC49" s="454"/>
      <c r="BD49" s="407">
        <f t="shared" si="103"/>
        <v>0</v>
      </c>
      <c r="BE49" s="453"/>
      <c r="BF49" s="453"/>
      <c r="BG49" s="453"/>
      <c r="BH49" s="453"/>
      <c r="BI49" s="454"/>
      <c r="BJ49" s="407">
        <f t="shared" si="104"/>
        <v>0</v>
      </c>
      <c r="BK49" s="473"/>
      <c r="BL49" s="473"/>
      <c r="BM49" s="473"/>
      <c r="BN49" s="473"/>
      <c r="BO49" s="454"/>
      <c r="BP49" s="410" t="s">
        <v>58</v>
      </c>
      <c r="BQ49" s="406"/>
      <c r="BR49" s="406"/>
      <c r="BS49" s="406"/>
      <c r="BT49" s="409"/>
      <c r="BU49" s="355" t="s">
        <v>320</v>
      </c>
    </row>
    <row r="50" spans="1:73" s="5" customFormat="1" ht="37.75" customHeight="1" x14ac:dyDescent="0.5">
      <c r="A50" s="50"/>
      <c r="B50" s="469" t="s">
        <v>93</v>
      </c>
      <c r="C50" s="470"/>
      <c r="D50" s="441" t="s">
        <v>189</v>
      </c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43"/>
      <c r="AB50" s="471"/>
      <c r="AC50" s="471"/>
      <c r="AD50" s="471">
        <v>2</v>
      </c>
      <c r="AE50" s="471"/>
      <c r="AF50" s="472">
        <f>AR50+AX50+BJ50</f>
        <v>216</v>
      </c>
      <c r="AG50" s="473"/>
      <c r="AH50" s="473">
        <f t="shared" si="101"/>
        <v>72</v>
      </c>
      <c r="AI50" s="473"/>
      <c r="AJ50" s="473">
        <v>36</v>
      </c>
      <c r="AK50" s="473"/>
      <c r="AL50" s="473"/>
      <c r="AM50" s="473"/>
      <c r="AN50" s="473">
        <v>36</v>
      </c>
      <c r="AO50" s="473"/>
      <c r="AP50" s="473"/>
      <c r="AQ50" s="408"/>
      <c r="AR50" s="452">
        <f>AV50*36</f>
        <v>0</v>
      </c>
      <c r="AS50" s="453"/>
      <c r="AT50" s="453"/>
      <c r="AU50" s="453"/>
      <c r="AV50" s="453"/>
      <c r="AW50" s="408"/>
      <c r="AX50" s="452">
        <f t="shared" si="102"/>
        <v>216</v>
      </c>
      <c r="AY50" s="453"/>
      <c r="AZ50" s="453">
        <f>AH50</f>
        <v>72</v>
      </c>
      <c r="BA50" s="453"/>
      <c r="BB50" s="453">
        <v>6</v>
      </c>
      <c r="BC50" s="454"/>
      <c r="BD50" s="407">
        <f t="shared" si="103"/>
        <v>0</v>
      </c>
      <c r="BE50" s="453"/>
      <c r="BF50" s="453"/>
      <c r="BG50" s="453"/>
      <c r="BH50" s="453"/>
      <c r="BI50" s="454"/>
      <c r="BJ50" s="407">
        <f t="shared" si="104"/>
        <v>0</v>
      </c>
      <c r="BK50" s="473"/>
      <c r="BL50" s="473"/>
      <c r="BM50" s="473"/>
      <c r="BN50" s="473"/>
      <c r="BO50" s="454"/>
      <c r="BP50" s="410" t="s">
        <v>59</v>
      </c>
      <c r="BQ50" s="406"/>
      <c r="BR50" s="406"/>
      <c r="BS50" s="406"/>
      <c r="BT50" s="409"/>
      <c r="BU50" s="355" t="s">
        <v>320</v>
      </c>
    </row>
    <row r="51" spans="1:73" s="5" customFormat="1" ht="37.75" customHeight="1" x14ac:dyDescent="0.5">
      <c r="A51" s="50"/>
      <c r="B51" s="436" t="s">
        <v>190</v>
      </c>
      <c r="C51" s="437"/>
      <c r="D51" s="441" t="s">
        <v>191</v>
      </c>
      <c r="E51" s="442"/>
      <c r="F51" s="442"/>
      <c r="G51" s="442"/>
      <c r="H51" s="442"/>
      <c r="I51" s="442"/>
      <c r="J51" s="442"/>
      <c r="K51" s="442"/>
      <c r="L51" s="442"/>
      <c r="M51" s="442"/>
      <c r="N51" s="442"/>
      <c r="O51" s="442"/>
      <c r="P51" s="442"/>
      <c r="Q51" s="442"/>
      <c r="R51" s="442"/>
      <c r="S51" s="442"/>
      <c r="T51" s="442"/>
      <c r="U51" s="442"/>
      <c r="V51" s="442"/>
      <c r="W51" s="442"/>
      <c r="X51" s="442"/>
      <c r="Y51" s="442"/>
      <c r="Z51" s="442"/>
      <c r="AA51" s="443"/>
      <c r="AB51" s="410">
        <v>1</v>
      </c>
      <c r="AC51" s="409"/>
      <c r="AD51" s="410"/>
      <c r="AE51" s="409"/>
      <c r="AF51" s="410">
        <v>108</v>
      </c>
      <c r="AG51" s="407"/>
      <c r="AH51" s="408">
        <v>60</v>
      </c>
      <c r="AI51" s="407"/>
      <c r="AJ51" s="408">
        <v>34</v>
      </c>
      <c r="AK51" s="407"/>
      <c r="AL51" s="408"/>
      <c r="AM51" s="407"/>
      <c r="AN51" s="408">
        <v>26</v>
      </c>
      <c r="AO51" s="407"/>
      <c r="AP51" s="408"/>
      <c r="AQ51" s="406"/>
      <c r="AR51" s="452">
        <v>108</v>
      </c>
      <c r="AS51" s="453"/>
      <c r="AT51" s="453">
        <v>60</v>
      </c>
      <c r="AU51" s="453"/>
      <c r="AV51" s="453">
        <v>3</v>
      </c>
      <c r="AW51" s="408"/>
      <c r="AX51" s="452"/>
      <c r="AY51" s="453"/>
      <c r="AZ51" s="453"/>
      <c r="BA51" s="453"/>
      <c r="BB51" s="453"/>
      <c r="BC51" s="454"/>
      <c r="BD51" s="407"/>
      <c r="BE51" s="453"/>
      <c r="BF51" s="453"/>
      <c r="BG51" s="453"/>
      <c r="BH51" s="453"/>
      <c r="BI51" s="454"/>
      <c r="BJ51" s="406"/>
      <c r="BK51" s="407"/>
      <c r="BL51" s="408"/>
      <c r="BM51" s="407"/>
      <c r="BN51" s="408"/>
      <c r="BO51" s="409"/>
      <c r="BP51" s="410" t="s">
        <v>117</v>
      </c>
      <c r="BQ51" s="406"/>
      <c r="BR51" s="406"/>
      <c r="BS51" s="406"/>
      <c r="BT51" s="409"/>
      <c r="BU51" s="355" t="s">
        <v>320</v>
      </c>
    </row>
    <row r="52" spans="1:73" s="5" customFormat="1" ht="46.75" customHeight="1" x14ac:dyDescent="0.5">
      <c r="A52" s="50"/>
      <c r="B52" s="506" t="s">
        <v>104</v>
      </c>
      <c r="C52" s="507"/>
      <c r="D52" s="600" t="s">
        <v>192</v>
      </c>
      <c r="E52" s="601"/>
      <c r="F52" s="601"/>
      <c r="G52" s="601"/>
      <c r="H52" s="601"/>
      <c r="I52" s="601"/>
      <c r="J52" s="601"/>
      <c r="K52" s="601"/>
      <c r="L52" s="601"/>
      <c r="M52" s="601"/>
      <c r="N52" s="601"/>
      <c r="O52" s="601"/>
      <c r="P52" s="601"/>
      <c r="Q52" s="601"/>
      <c r="R52" s="601"/>
      <c r="S52" s="601"/>
      <c r="T52" s="601"/>
      <c r="U52" s="601"/>
      <c r="V52" s="601"/>
      <c r="W52" s="601"/>
      <c r="X52" s="601"/>
      <c r="Y52" s="601"/>
      <c r="Z52" s="601"/>
      <c r="AA52" s="602"/>
      <c r="AB52" s="516"/>
      <c r="AC52" s="516"/>
      <c r="AD52" s="516"/>
      <c r="AE52" s="516"/>
      <c r="AF52" s="517">
        <f>SUM(AF53:AG54)</f>
        <v>252</v>
      </c>
      <c r="AG52" s="492"/>
      <c r="AH52" s="517">
        <f t="shared" ref="AH52" si="105">SUM(AH53:AI54)</f>
        <v>96</v>
      </c>
      <c r="AI52" s="492"/>
      <c r="AJ52" s="517">
        <f t="shared" ref="AJ52" si="106">SUM(AJ53:AK54)</f>
        <v>44</v>
      </c>
      <c r="AK52" s="492"/>
      <c r="AL52" s="517">
        <f t="shared" ref="AL52" si="107">SUM(AL53:AM54)</f>
        <v>52</v>
      </c>
      <c r="AM52" s="492"/>
      <c r="AN52" s="517">
        <f t="shared" ref="AN52" si="108">SUM(AN53:AO54)</f>
        <v>0</v>
      </c>
      <c r="AO52" s="492"/>
      <c r="AP52" s="517">
        <f t="shared" ref="AP52" si="109">SUM(AP53:AQ54)</f>
        <v>0</v>
      </c>
      <c r="AQ52" s="415"/>
      <c r="AR52" s="423">
        <f t="shared" ref="AR52" si="110">SUM(AR53:AS54)</f>
        <v>0</v>
      </c>
      <c r="AS52" s="404"/>
      <c r="AT52" s="404">
        <f t="shared" ref="AT52" si="111">SUM(AT53:AU54)</f>
        <v>0</v>
      </c>
      <c r="AU52" s="404"/>
      <c r="AV52" s="404">
        <f t="shared" ref="AV52" si="112">SUM(AV53:AW54)</f>
        <v>0</v>
      </c>
      <c r="AW52" s="405"/>
      <c r="AX52" s="417">
        <f t="shared" ref="AX52" si="113">SUM(AX53:AY54)</f>
        <v>144</v>
      </c>
      <c r="AY52" s="404"/>
      <c r="AZ52" s="404">
        <f t="shared" ref="AZ52" si="114">SUM(AZ53:BA54)</f>
        <v>60</v>
      </c>
      <c r="BA52" s="404"/>
      <c r="BB52" s="404">
        <f t="shared" ref="BB52" si="115">SUM(BB53:BC54)</f>
        <v>4</v>
      </c>
      <c r="BC52" s="415"/>
      <c r="BD52" s="423">
        <f t="shared" ref="BD52" si="116">SUM(BD53:BE54)</f>
        <v>108</v>
      </c>
      <c r="BE52" s="404"/>
      <c r="BF52" s="404">
        <f t="shared" ref="BF52" si="117">SUM(BF53:BG54)</f>
        <v>36</v>
      </c>
      <c r="BG52" s="404"/>
      <c r="BH52" s="404">
        <f t="shared" ref="BH52" si="118">SUM(BH53:BI54)</f>
        <v>3</v>
      </c>
      <c r="BI52" s="405"/>
      <c r="BJ52" s="417">
        <f t="shared" ref="BJ52" si="119">SUM(BJ53:BK54)</f>
        <v>0</v>
      </c>
      <c r="BK52" s="492"/>
      <c r="BL52" s="517">
        <f t="shared" ref="BL52" si="120">SUM(BL53:BM54)</f>
        <v>0</v>
      </c>
      <c r="BM52" s="492"/>
      <c r="BN52" s="517">
        <f t="shared" ref="BN52" si="121">SUM(BN53:BO54)</f>
        <v>0</v>
      </c>
      <c r="BO52" s="492"/>
      <c r="BP52" s="410" t="s">
        <v>118</v>
      </c>
      <c r="BQ52" s="406"/>
      <c r="BR52" s="406"/>
      <c r="BS52" s="406"/>
      <c r="BT52" s="409"/>
      <c r="BU52" s="355"/>
    </row>
    <row r="53" spans="1:73" s="5" customFormat="1" ht="41.5" customHeight="1" x14ac:dyDescent="0.5">
      <c r="A53" s="50"/>
      <c r="B53" s="469" t="s">
        <v>95</v>
      </c>
      <c r="C53" s="470"/>
      <c r="D53" s="441" t="s">
        <v>193</v>
      </c>
      <c r="E53" s="442"/>
      <c r="F53" s="442"/>
      <c r="G53" s="442"/>
      <c r="H53" s="442"/>
      <c r="I53" s="442"/>
      <c r="J53" s="442"/>
      <c r="K53" s="442"/>
      <c r="L53" s="442"/>
      <c r="M53" s="442"/>
      <c r="N53" s="442"/>
      <c r="O53" s="442"/>
      <c r="P53" s="442"/>
      <c r="Q53" s="442"/>
      <c r="R53" s="442"/>
      <c r="S53" s="442"/>
      <c r="T53" s="442"/>
      <c r="U53" s="442"/>
      <c r="V53" s="442"/>
      <c r="W53" s="442"/>
      <c r="X53" s="442"/>
      <c r="Y53" s="442"/>
      <c r="Z53" s="442"/>
      <c r="AA53" s="443"/>
      <c r="AB53" s="471"/>
      <c r="AC53" s="471"/>
      <c r="AD53" s="471">
        <v>3</v>
      </c>
      <c r="AE53" s="471"/>
      <c r="AF53" s="472">
        <v>108</v>
      </c>
      <c r="AG53" s="473"/>
      <c r="AH53" s="473">
        <f t="shared" ref="AH53:AH54" si="122">SUM(AJ53:AQ53)</f>
        <v>36</v>
      </c>
      <c r="AI53" s="473"/>
      <c r="AJ53" s="473">
        <v>18</v>
      </c>
      <c r="AK53" s="473"/>
      <c r="AL53" s="473">
        <v>18</v>
      </c>
      <c r="AM53" s="473"/>
      <c r="AN53" s="473"/>
      <c r="AO53" s="473"/>
      <c r="AP53" s="473"/>
      <c r="AQ53" s="408"/>
      <c r="AR53" s="452">
        <f>AV53*36</f>
        <v>0</v>
      </c>
      <c r="AS53" s="453"/>
      <c r="AT53" s="453"/>
      <c r="AU53" s="453"/>
      <c r="AV53" s="453"/>
      <c r="AW53" s="454"/>
      <c r="AX53" s="407">
        <f t="shared" ref="AX53:AX54" si="123">BB53*36</f>
        <v>0</v>
      </c>
      <c r="AY53" s="453"/>
      <c r="AZ53" s="453"/>
      <c r="BA53" s="453"/>
      <c r="BB53" s="453"/>
      <c r="BC53" s="408"/>
      <c r="BD53" s="452">
        <f t="shared" ref="BD53:BD54" si="124">BH53*36</f>
        <v>108</v>
      </c>
      <c r="BE53" s="453"/>
      <c r="BF53" s="453">
        <f>AH53</f>
        <v>36</v>
      </c>
      <c r="BG53" s="453"/>
      <c r="BH53" s="453">
        <v>3</v>
      </c>
      <c r="BI53" s="454"/>
      <c r="BJ53" s="407">
        <f t="shared" ref="BJ53:BJ54" si="125">BN53*36</f>
        <v>0</v>
      </c>
      <c r="BK53" s="473"/>
      <c r="BL53" s="473"/>
      <c r="BM53" s="473"/>
      <c r="BN53" s="473"/>
      <c r="BO53" s="454"/>
      <c r="BP53" s="410"/>
      <c r="BQ53" s="406"/>
      <c r="BR53" s="406"/>
      <c r="BS53" s="406"/>
      <c r="BT53" s="409"/>
      <c r="BU53" s="355" t="s">
        <v>320</v>
      </c>
    </row>
    <row r="54" spans="1:73" s="5" customFormat="1" ht="42.5" customHeight="1" x14ac:dyDescent="0.5">
      <c r="A54" s="50"/>
      <c r="B54" s="607" t="s">
        <v>96</v>
      </c>
      <c r="C54" s="608"/>
      <c r="D54" s="441" t="s">
        <v>194</v>
      </c>
      <c r="E54" s="442"/>
      <c r="F54" s="442"/>
      <c r="G54" s="442"/>
      <c r="H54" s="442"/>
      <c r="I54" s="442"/>
      <c r="J54" s="442"/>
      <c r="K54" s="442"/>
      <c r="L54" s="442"/>
      <c r="M54" s="442"/>
      <c r="N54" s="442"/>
      <c r="O54" s="442"/>
      <c r="P54" s="442"/>
      <c r="Q54" s="442"/>
      <c r="R54" s="442"/>
      <c r="S54" s="442"/>
      <c r="T54" s="442"/>
      <c r="U54" s="442"/>
      <c r="V54" s="442"/>
      <c r="W54" s="442"/>
      <c r="X54" s="442"/>
      <c r="Y54" s="442"/>
      <c r="Z54" s="442"/>
      <c r="AA54" s="443"/>
      <c r="AB54" s="471"/>
      <c r="AC54" s="471"/>
      <c r="AD54" s="471">
        <v>2</v>
      </c>
      <c r="AE54" s="471"/>
      <c r="AF54" s="643">
        <f>AR54+AX54+BJ54</f>
        <v>144</v>
      </c>
      <c r="AG54" s="644"/>
      <c r="AH54" s="473">
        <f t="shared" si="122"/>
        <v>60</v>
      </c>
      <c r="AI54" s="473"/>
      <c r="AJ54" s="473">
        <v>26</v>
      </c>
      <c r="AK54" s="473"/>
      <c r="AL54" s="473">
        <v>34</v>
      </c>
      <c r="AM54" s="473"/>
      <c r="AN54" s="473"/>
      <c r="AO54" s="473"/>
      <c r="AP54" s="473"/>
      <c r="AQ54" s="408"/>
      <c r="AR54" s="645">
        <f>AV54*36</f>
        <v>0</v>
      </c>
      <c r="AS54" s="646"/>
      <c r="AT54" s="453"/>
      <c r="AU54" s="453"/>
      <c r="AV54" s="453"/>
      <c r="AW54" s="454"/>
      <c r="AX54" s="407">
        <f t="shared" si="123"/>
        <v>144</v>
      </c>
      <c r="AY54" s="453"/>
      <c r="AZ54" s="453">
        <f>AH54</f>
        <v>60</v>
      </c>
      <c r="BA54" s="453"/>
      <c r="BB54" s="453">
        <v>4</v>
      </c>
      <c r="BC54" s="408"/>
      <c r="BD54" s="452">
        <f t="shared" si="124"/>
        <v>0</v>
      </c>
      <c r="BE54" s="453"/>
      <c r="BF54" s="453"/>
      <c r="BG54" s="453"/>
      <c r="BH54" s="453"/>
      <c r="BI54" s="454"/>
      <c r="BJ54" s="407">
        <f t="shared" si="125"/>
        <v>0</v>
      </c>
      <c r="BK54" s="473"/>
      <c r="BL54" s="473"/>
      <c r="BM54" s="473"/>
      <c r="BN54" s="473"/>
      <c r="BO54" s="454"/>
      <c r="BP54" s="410"/>
      <c r="BQ54" s="406"/>
      <c r="BR54" s="406"/>
      <c r="BS54" s="406"/>
      <c r="BT54" s="409"/>
      <c r="BU54" s="355" t="s">
        <v>322</v>
      </c>
    </row>
    <row r="55" spans="1:73" s="5" customFormat="1" ht="48" customHeight="1" x14ac:dyDescent="0.5">
      <c r="A55" s="50"/>
      <c r="B55" s="629" t="s">
        <v>97</v>
      </c>
      <c r="C55" s="630"/>
      <c r="D55" s="600" t="s">
        <v>195</v>
      </c>
      <c r="E55" s="601"/>
      <c r="F55" s="601"/>
      <c r="G55" s="601"/>
      <c r="H55" s="601"/>
      <c r="I55" s="601"/>
      <c r="J55" s="601"/>
      <c r="K55" s="601"/>
      <c r="L55" s="601"/>
      <c r="M55" s="601"/>
      <c r="N55" s="601"/>
      <c r="O55" s="601"/>
      <c r="P55" s="601"/>
      <c r="Q55" s="601"/>
      <c r="R55" s="601"/>
      <c r="S55" s="601"/>
      <c r="T55" s="601"/>
      <c r="U55" s="601"/>
      <c r="V55" s="601"/>
      <c r="W55" s="601"/>
      <c r="X55" s="601"/>
      <c r="Y55" s="601"/>
      <c r="Z55" s="601"/>
      <c r="AA55" s="602"/>
      <c r="AB55" s="471">
        <v>4</v>
      </c>
      <c r="AC55" s="471"/>
      <c r="AD55" s="471"/>
      <c r="AE55" s="471"/>
      <c r="AF55" s="517">
        <v>216</v>
      </c>
      <c r="AG55" s="492"/>
      <c r="AH55" s="492">
        <f t="shared" ref="AH55" si="126">SUM(AJ55:AQ55)</f>
        <v>72</v>
      </c>
      <c r="AI55" s="492"/>
      <c r="AJ55" s="492">
        <v>36</v>
      </c>
      <c r="AK55" s="492"/>
      <c r="AL55" s="492"/>
      <c r="AM55" s="492"/>
      <c r="AN55" s="492"/>
      <c r="AO55" s="492"/>
      <c r="AP55" s="492">
        <v>36</v>
      </c>
      <c r="AQ55" s="415"/>
      <c r="AR55" s="423">
        <f>AV55*36</f>
        <v>0</v>
      </c>
      <c r="AS55" s="404"/>
      <c r="AT55" s="404"/>
      <c r="AU55" s="404"/>
      <c r="AV55" s="404"/>
      <c r="AW55" s="405"/>
      <c r="AX55" s="417"/>
      <c r="AY55" s="404"/>
      <c r="AZ55" s="404"/>
      <c r="BA55" s="404"/>
      <c r="BB55" s="404"/>
      <c r="BC55" s="415"/>
      <c r="BD55" s="452"/>
      <c r="BE55" s="453"/>
      <c r="BF55" s="453"/>
      <c r="BG55" s="453"/>
      <c r="BH55" s="453"/>
      <c r="BI55" s="454"/>
      <c r="BJ55" s="417">
        <f t="shared" ref="BJ55" si="127">BN55*36</f>
        <v>216</v>
      </c>
      <c r="BK55" s="492"/>
      <c r="BL55" s="492">
        <f>AH55</f>
        <v>72</v>
      </c>
      <c r="BM55" s="492"/>
      <c r="BN55" s="492">
        <v>6</v>
      </c>
      <c r="BO55" s="405"/>
      <c r="BP55" s="410" t="s">
        <v>119</v>
      </c>
      <c r="BQ55" s="406"/>
      <c r="BR55" s="406"/>
      <c r="BS55" s="406"/>
      <c r="BT55" s="409"/>
      <c r="BU55" s="355" t="s">
        <v>320</v>
      </c>
    </row>
    <row r="56" spans="1:73" s="5" customFormat="1" ht="48" customHeight="1" x14ac:dyDescent="0.5">
      <c r="A56" s="50"/>
      <c r="B56" s="418" t="s">
        <v>105</v>
      </c>
      <c r="C56" s="419"/>
      <c r="D56" s="420" t="s">
        <v>266</v>
      </c>
      <c r="E56" s="421"/>
      <c r="F56" s="421"/>
      <c r="G56" s="421"/>
      <c r="H56" s="421"/>
      <c r="I56" s="421"/>
      <c r="J56" s="421"/>
      <c r="K56" s="421"/>
      <c r="L56" s="421"/>
      <c r="M56" s="421"/>
      <c r="N56" s="421"/>
      <c r="O56" s="421"/>
      <c r="P56" s="421"/>
      <c r="Q56" s="421"/>
      <c r="R56" s="421"/>
      <c r="S56" s="421"/>
      <c r="T56" s="421"/>
      <c r="U56" s="421"/>
      <c r="V56" s="421"/>
      <c r="W56" s="421"/>
      <c r="X56" s="421"/>
      <c r="Y56" s="421"/>
      <c r="Z56" s="421"/>
      <c r="AA56" s="422"/>
      <c r="AB56" s="410"/>
      <c r="AC56" s="409"/>
      <c r="AD56" s="410"/>
      <c r="AE56" s="409"/>
      <c r="AF56" s="423">
        <f>AF57</f>
        <v>846</v>
      </c>
      <c r="AG56" s="404"/>
      <c r="AH56" s="404">
        <f t="shared" ref="AH56" si="128">AH57</f>
        <v>312</v>
      </c>
      <c r="AI56" s="404"/>
      <c r="AJ56" s="404">
        <f t="shared" ref="AJ56" si="129">AJ57</f>
        <v>150</v>
      </c>
      <c r="AK56" s="404"/>
      <c r="AL56" s="404">
        <f t="shared" ref="AL56" si="130">AL57</f>
        <v>0</v>
      </c>
      <c r="AM56" s="404"/>
      <c r="AN56" s="404">
        <f t="shared" ref="AN56" si="131">AN57</f>
        <v>0</v>
      </c>
      <c r="AO56" s="404"/>
      <c r="AP56" s="404">
        <f t="shared" ref="AP56" si="132">AP57</f>
        <v>162</v>
      </c>
      <c r="AQ56" s="415"/>
      <c r="AR56" s="423">
        <f t="shared" ref="AR56" si="133">AR57</f>
        <v>0</v>
      </c>
      <c r="AS56" s="404"/>
      <c r="AT56" s="404">
        <f t="shared" ref="AT56" si="134">AT57</f>
        <v>0</v>
      </c>
      <c r="AU56" s="404"/>
      <c r="AV56" s="404">
        <f t="shared" ref="AV56" si="135">AV57</f>
        <v>0</v>
      </c>
      <c r="AW56" s="405"/>
      <c r="AX56" s="417">
        <f t="shared" ref="AX56" si="136">AX57</f>
        <v>0</v>
      </c>
      <c r="AY56" s="404"/>
      <c r="AZ56" s="404">
        <f t="shared" ref="AZ56" si="137">AZ57</f>
        <v>0</v>
      </c>
      <c r="BA56" s="404"/>
      <c r="BB56" s="404">
        <f t="shared" ref="BB56" si="138">BB57</f>
        <v>0</v>
      </c>
      <c r="BC56" s="415"/>
      <c r="BD56" s="423">
        <f t="shared" ref="BD56" si="139">BD57</f>
        <v>846</v>
      </c>
      <c r="BE56" s="404"/>
      <c r="BF56" s="404">
        <f t="shared" ref="BF56" si="140">BF57</f>
        <v>312</v>
      </c>
      <c r="BG56" s="404"/>
      <c r="BH56" s="404">
        <f t="shared" ref="BH56" si="141">BH57</f>
        <v>24</v>
      </c>
      <c r="BI56" s="405"/>
      <c r="BJ56" s="406"/>
      <c r="BK56" s="407"/>
      <c r="BL56" s="408"/>
      <c r="BM56" s="407"/>
      <c r="BN56" s="408"/>
      <c r="BO56" s="409"/>
      <c r="BP56" s="410"/>
      <c r="BQ56" s="406"/>
      <c r="BR56" s="406"/>
      <c r="BS56" s="406"/>
      <c r="BT56" s="409"/>
      <c r="BU56" s="355"/>
    </row>
    <row r="57" spans="1:73" s="5" customFormat="1" ht="72" customHeight="1" x14ac:dyDescent="0.5">
      <c r="A57" s="50"/>
      <c r="B57" s="514" t="s">
        <v>106</v>
      </c>
      <c r="C57" s="515"/>
      <c r="D57" s="600" t="s">
        <v>301</v>
      </c>
      <c r="E57" s="601"/>
      <c r="F57" s="601"/>
      <c r="G57" s="601"/>
      <c r="H57" s="601"/>
      <c r="I57" s="601"/>
      <c r="J57" s="601"/>
      <c r="K57" s="601"/>
      <c r="L57" s="601"/>
      <c r="M57" s="601"/>
      <c r="N57" s="601"/>
      <c r="O57" s="601"/>
      <c r="P57" s="601"/>
      <c r="Q57" s="601"/>
      <c r="R57" s="601"/>
      <c r="S57" s="601"/>
      <c r="T57" s="601"/>
      <c r="U57" s="601"/>
      <c r="V57" s="601"/>
      <c r="W57" s="601"/>
      <c r="X57" s="601"/>
      <c r="Y57" s="601"/>
      <c r="Z57" s="601"/>
      <c r="AA57" s="602"/>
      <c r="AB57" s="516"/>
      <c r="AC57" s="516"/>
      <c r="AD57" s="516"/>
      <c r="AE57" s="516"/>
      <c r="AF57" s="517">
        <f>SUM(AF58:AG63)</f>
        <v>846</v>
      </c>
      <c r="AG57" s="492"/>
      <c r="AH57" s="517">
        <f>SUM(AH58:AI63)</f>
        <v>312</v>
      </c>
      <c r="AI57" s="492"/>
      <c r="AJ57" s="517">
        <f t="shared" ref="AJ57" si="142">SUM(AJ58:AK63)</f>
        <v>150</v>
      </c>
      <c r="AK57" s="492"/>
      <c r="AL57" s="517">
        <f t="shared" ref="AL57" si="143">SUM(AL58:AM63)</f>
        <v>0</v>
      </c>
      <c r="AM57" s="492"/>
      <c r="AN57" s="517">
        <f t="shared" ref="AN57" si="144">SUM(AN58:AO63)</f>
        <v>0</v>
      </c>
      <c r="AO57" s="492"/>
      <c r="AP57" s="517">
        <f t="shared" ref="AP57" si="145">SUM(AP58:AQ63)</f>
        <v>162</v>
      </c>
      <c r="AQ57" s="415"/>
      <c r="AR57" s="423">
        <f t="shared" ref="AR57" si="146">SUM(AR58:AS63)</f>
        <v>0</v>
      </c>
      <c r="AS57" s="404"/>
      <c r="AT57" s="404">
        <f t="shared" ref="AT57" si="147">SUM(AT58:AU63)</f>
        <v>0</v>
      </c>
      <c r="AU57" s="404"/>
      <c r="AV57" s="404">
        <f t="shared" ref="AV57" si="148">SUM(AV58:AW63)</f>
        <v>0</v>
      </c>
      <c r="AW57" s="405"/>
      <c r="AX57" s="417">
        <f t="shared" ref="AX57" si="149">SUM(AX58:AY63)</f>
        <v>0</v>
      </c>
      <c r="AY57" s="404"/>
      <c r="AZ57" s="404">
        <f t="shared" ref="AZ57" si="150">SUM(AZ58:BA63)</f>
        <v>0</v>
      </c>
      <c r="BA57" s="404"/>
      <c r="BB57" s="404">
        <f t="shared" ref="BB57" si="151">SUM(BB58:BC63)</f>
        <v>0</v>
      </c>
      <c r="BC57" s="415"/>
      <c r="BD57" s="423">
        <f t="shared" ref="BD57" si="152">SUM(BD58:BE63)</f>
        <v>846</v>
      </c>
      <c r="BE57" s="404"/>
      <c r="BF57" s="404">
        <f t="shared" ref="BF57" si="153">SUM(BF58:BG63)</f>
        <v>312</v>
      </c>
      <c r="BG57" s="404"/>
      <c r="BH57" s="404">
        <f t="shared" ref="BH57" si="154">SUM(BH58:BI63)</f>
        <v>24</v>
      </c>
      <c r="BI57" s="405"/>
      <c r="BJ57" s="417">
        <f>SUM(BJ58:BK59)</f>
        <v>0</v>
      </c>
      <c r="BK57" s="492"/>
      <c r="BL57" s="492">
        <f>SUM(BL58:BM59)</f>
        <v>0</v>
      </c>
      <c r="BM57" s="492"/>
      <c r="BN57" s="492">
        <f>SUM(BN58:BO59)</f>
        <v>0</v>
      </c>
      <c r="BO57" s="405"/>
      <c r="BP57" s="438"/>
      <c r="BQ57" s="416"/>
      <c r="BR57" s="416"/>
      <c r="BS57" s="416"/>
      <c r="BT57" s="428"/>
      <c r="BU57" s="355"/>
    </row>
    <row r="58" spans="1:73" s="5" customFormat="1" ht="42.5" customHeight="1" x14ac:dyDescent="0.5">
      <c r="A58" s="50"/>
      <c r="B58" s="524" t="s">
        <v>254</v>
      </c>
      <c r="C58" s="525"/>
      <c r="D58" s="441" t="s">
        <v>196</v>
      </c>
      <c r="E58" s="442"/>
      <c r="F58" s="442"/>
      <c r="G58" s="442"/>
      <c r="H58" s="442"/>
      <c r="I58" s="442"/>
      <c r="J58" s="442"/>
      <c r="K58" s="442"/>
      <c r="L58" s="442"/>
      <c r="M58" s="442"/>
      <c r="N58" s="442"/>
      <c r="O58" s="442"/>
      <c r="P58" s="442"/>
      <c r="Q58" s="442"/>
      <c r="R58" s="442"/>
      <c r="S58" s="442"/>
      <c r="T58" s="442"/>
      <c r="U58" s="442"/>
      <c r="V58" s="442"/>
      <c r="W58" s="442"/>
      <c r="X58" s="442"/>
      <c r="Y58" s="442"/>
      <c r="Z58" s="442"/>
      <c r="AA58" s="443"/>
      <c r="AB58" s="558">
        <v>3</v>
      </c>
      <c r="AC58" s="459"/>
      <c r="AD58" s="558"/>
      <c r="AE58" s="459"/>
      <c r="AF58" s="558">
        <v>216</v>
      </c>
      <c r="AG58" s="472"/>
      <c r="AH58" s="526">
        <f>AJ58+AL58+AN58+AP58</f>
        <v>72</v>
      </c>
      <c r="AI58" s="472"/>
      <c r="AJ58" s="526">
        <v>36</v>
      </c>
      <c r="AK58" s="472"/>
      <c r="AL58" s="526"/>
      <c r="AM58" s="472"/>
      <c r="AN58" s="526"/>
      <c r="AO58" s="472"/>
      <c r="AP58" s="526">
        <v>36</v>
      </c>
      <c r="AQ58" s="406"/>
      <c r="AR58" s="452">
        <f>AV58*36</f>
        <v>0</v>
      </c>
      <c r="AS58" s="453"/>
      <c r="AT58" s="453"/>
      <c r="AU58" s="453"/>
      <c r="AV58" s="453"/>
      <c r="AW58" s="454"/>
      <c r="AX58" s="407">
        <f t="shared" ref="AX58:AX59" si="155">BB58*36</f>
        <v>0</v>
      </c>
      <c r="AY58" s="453"/>
      <c r="AZ58" s="453"/>
      <c r="BA58" s="453"/>
      <c r="BB58" s="453"/>
      <c r="BC58" s="408"/>
      <c r="BD58" s="452">
        <f t="shared" ref="BD58:BD59" si="156">BH58*36</f>
        <v>216</v>
      </c>
      <c r="BE58" s="453"/>
      <c r="BF58" s="453">
        <v>72</v>
      </c>
      <c r="BG58" s="453"/>
      <c r="BH58" s="453">
        <v>6</v>
      </c>
      <c r="BI58" s="454"/>
      <c r="BJ58" s="406">
        <f t="shared" ref="BJ58:BJ59" si="157">BN58*36</f>
        <v>0</v>
      </c>
      <c r="BK58" s="472"/>
      <c r="BL58" s="526"/>
      <c r="BM58" s="472"/>
      <c r="BN58" s="526"/>
      <c r="BO58" s="459"/>
      <c r="BP58" s="410" t="s">
        <v>120</v>
      </c>
      <c r="BQ58" s="406"/>
      <c r="BR58" s="406"/>
      <c r="BS58" s="406"/>
      <c r="BT58" s="409"/>
      <c r="BU58" s="355" t="s">
        <v>320</v>
      </c>
    </row>
    <row r="59" spans="1:73" s="108" customFormat="1" ht="45.5" customHeight="1" x14ac:dyDescent="0.5">
      <c r="A59" s="107"/>
      <c r="B59" s="522" t="s">
        <v>255</v>
      </c>
      <c r="C59" s="523"/>
      <c r="D59" s="647" t="s">
        <v>197</v>
      </c>
      <c r="E59" s="648"/>
      <c r="F59" s="648"/>
      <c r="G59" s="648"/>
      <c r="H59" s="648"/>
      <c r="I59" s="648"/>
      <c r="J59" s="648"/>
      <c r="K59" s="648"/>
      <c r="L59" s="648"/>
      <c r="M59" s="648"/>
      <c r="N59" s="648"/>
      <c r="O59" s="648"/>
      <c r="P59" s="648"/>
      <c r="Q59" s="648"/>
      <c r="R59" s="648"/>
      <c r="S59" s="648"/>
      <c r="T59" s="648"/>
      <c r="U59" s="648"/>
      <c r="V59" s="648"/>
      <c r="W59" s="648"/>
      <c r="X59" s="648"/>
      <c r="Y59" s="648"/>
      <c r="Z59" s="648"/>
      <c r="AA59" s="649"/>
      <c r="AB59" s="496">
        <v>3</v>
      </c>
      <c r="AC59" s="496"/>
      <c r="AD59" s="496"/>
      <c r="AE59" s="496"/>
      <c r="AF59" s="497">
        <v>108</v>
      </c>
      <c r="AG59" s="498"/>
      <c r="AH59" s="526">
        <f t="shared" ref="AH59:AH63" si="158">AJ59+AL59+AN59+AP59</f>
        <v>48</v>
      </c>
      <c r="AI59" s="472"/>
      <c r="AJ59" s="498">
        <v>28</v>
      </c>
      <c r="AK59" s="498"/>
      <c r="AL59" s="498"/>
      <c r="AM59" s="498"/>
      <c r="AN59" s="498"/>
      <c r="AO59" s="498"/>
      <c r="AP59" s="498">
        <v>20</v>
      </c>
      <c r="AQ59" s="424"/>
      <c r="AR59" s="426">
        <f>AV59*36</f>
        <v>0</v>
      </c>
      <c r="AS59" s="427"/>
      <c r="AT59" s="427"/>
      <c r="AU59" s="427"/>
      <c r="AV59" s="427"/>
      <c r="AW59" s="434"/>
      <c r="AX59" s="430">
        <f t="shared" si="155"/>
        <v>0</v>
      </c>
      <c r="AY59" s="427"/>
      <c r="AZ59" s="427"/>
      <c r="BA59" s="427"/>
      <c r="BB59" s="427"/>
      <c r="BC59" s="424"/>
      <c r="BD59" s="426">
        <f t="shared" si="156"/>
        <v>108</v>
      </c>
      <c r="BE59" s="427"/>
      <c r="BF59" s="427">
        <v>48</v>
      </c>
      <c r="BG59" s="427"/>
      <c r="BH59" s="427">
        <v>3</v>
      </c>
      <c r="BI59" s="434"/>
      <c r="BJ59" s="430">
        <f t="shared" si="157"/>
        <v>0</v>
      </c>
      <c r="BK59" s="498"/>
      <c r="BL59" s="498"/>
      <c r="BM59" s="498"/>
      <c r="BN59" s="498"/>
      <c r="BO59" s="434"/>
      <c r="BP59" s="435" t="s">
        <v>121</v>
      </c>
      <c r="BQ59" s="425"/>
      <c r="BR59" s="425"/>
      <c r="BS59" s="425"/>
      <c r="BT59" s="429"/>
      <c r="BU59" s="355" t="s">
        <v>320</v>
      </c>
    </row>
    <row r="60" spans="1:73" s="108" customFormat="1" ht="69.5" customHeight="1" x14ac:dyDescent="0.5">
      <c r="A60" s="107"/>
      <c r="B60" s="518" t="s">
        <v>256</v>
      </c>
      <c r="C60" s="519"/>
      <c r="D60" s="647" t="s">
        <v>198</v>
      </c>
      <c r="E60" s="648"/>
      <c r="F60" s="648"/>
      <c r="G60" s="648"/>
      <c r="H60" s="648"/>
      <c r="I60" s="648"/>
      <c r="J60" s="648"/>
      <c r="K60" s="648"/>
      <c r="L60" s="648"/>
      <c r="M60" s="648"/>
      <c r="N60" s="648"/>
      <c r="O60" s="648"/>
      <c r="P60" s="648"/>
      <c r="Q60" s="648"/>
      <c r="R60" s="648"/>
      <c r="S60" s="648"/>
      <c r="T60" s="648"/>
      <c r="U60" s="648"/>
      <c r="V60" s="648"/>
      <c r="W60" s="648"/>
      <c r="X60" s="648"/>
      <c r="Y60" s="648"/>
      <c r="Z60" s="648"/>
      <c r="AA60" s="649"/>
      <c r="AB60" s="435">
        <v>3</v>
      </c>
      <c r="AC60" s="429"/>
      <c r="AD60" s="435"/>
      <c r="AE60" s="429"/>
      <c r="AF60" s="435">
        <v>108</v>
      </c>
      <c r="AG60" s="430"/>
      <c r="AH60" s="526">
        <f t="shared" si="158"/>
        <v>48</v>
      </c>
      <c r="AI60" s="472"/>
      <c r="AJ60" s="424">
        <v>28</v>
      </c>
      <c r="AK60" s="430"/>
      <c r="AL60" s="424"/>
      <c r="AM60" s="430"/>
      <c r="AN60" s="424"/>
      <c r="AO60" s="430"/>
      <c r="AP60" s="424">
        <v>20</v>
      </c>
      <c r="AQ60" s="425"/>
      <c r="AR60" s="426"/>
      <c r="AS60" s="427"/>
      <c r="AT60" s="427"/>
      <c r="AU60" s="427"/>
      <c r="AV60" s="427"/>
      <c r="AW60" s="434"/>
      <c r="AX60" s="430"/>
      <c r="AY60" s="427"/>
      <c r="AZ60" s="427"/>
      <c r="BA60" s="427"/>
      <c r="BB60" s="427"/>
      <c r="BC60" s="424"/>
      <c r="BD60" s="426">
        <v>108</v>
      </c>
      <c r="BE60" s="427"/>
      <c r="BF60" s="427">
        <v>48</v>
      </c>
      <c r="BG60" s="427"/>
      <c r="BH60" s="427">
        <v>3</v>
      </c>
      <c r="BI60" s="434"/>
      <c r="BJ60" s="425"/>
      <c r="BK60" s="430"/>
      <c r="BL60" s="424"/>
      <c r="BM60" s="430"/>
      <c r="BN60" s="424"/>
      <c r="BO60" s="429"/>
      <c r="BP60" s="435" t="s">
        <v>122</v>
      </c>
      <c r="BQ60" s="425"/>
      <c r="BR60" s="425"/>
      <c r="BS60" s="425"/>
      <c r="BT60" s="429"/>
      <c r="BU60" s="355" t="s">
        <v>320</v>
      </c>
    </row>
    <row r="61" spans="1:73" s="108" customFormat="1" ht="37" customHeight="1" x14ac:dyDescent="0.5">
      <c r="A61" s="107"/>
      <c r="B61" s="518" t="s">
        <v>257</v>
      </c>
      <c r="C61" s="519"/>
      <c r="D61" s="647" t="s">
        <v>211</v>
      </c>
      <c r="E61" s="648"/>
      <c r="F61" s="648"/>
      <c r="G61" s="648"/>
      <c r="H61" s="648"/>
      <c r="I61" s="648"/>
      <c r="J61" s="648"/>
      <c r="K61" s="648"/>
      <c r="L61" s="648"/>
      <c r="M61" s="648"/>
      <c r="N61" s="648"/>
      <c r="O61" s="648"/>
      <c r="P61" s="648"/>
      <c r="Q61" s="648"/>
      <c r="R61" s="648"/>
      <c r="S61" s="648"/>
      <c r="T61" s="648"/>
      <c r="U61" s="648"/>
      <c r="V61" s="648"/>
      <c r="W61" s="648"/>
      <c r="X61" s="648"/>
      <c r="Y61" s="648"/>
      <c r="Z61" s="648"/>
      <c r="AA61" s="649"/>
      <c r="AB61" s="435"/>
      <c r="AC61" s="429"/>
      <c r="AD61" s="435">
        <v>3</v>
      </c>
      <c r="AE61" s="429"/>
      <c r="AF61" s="435">
        <v>106</v>
      </c>
      <c r="AG61" s="430"/>
      <c r="AH61" s="526">
        <f t="shared" si="158"/>
        <v>36</v>
      </c>
      <c r="AI61" s="472"/>
      <c r="AJ61" s="424">
        <v>6</v>
      </c>
      <c r="AK61" s="430"/>
      <c r="AL61" s="424"/>
      <c r="AM61" s="430"/>
      <c r="AN61" s="424"/>
      <c r="AO61" s="430"/>
      <c r="AP61" s="424">
        <v>30</v>
      </c>
      <c r="AQ61" s="425"/>
      <c r="AR61" s="426"/>
      <c r="AS61" s="427"/>
      <c r="AT61" s="427"/>
      <c r="AU61" s="427"/>
      <c r="AV61" s="427"/>
      <c r="AW61" s="434"/>
      <c r="AX61" s="425"/>
      <c r="AY61" s="430"/>
      <c r="AZ61" s="424"/>
      <c r="BA61" s="430"/>
      <c r="BB61" s="424"/>
      <c r="BC61" s="425"/>
      <c r="BD61" s="426">
        <v>106</v>
      </c>
      <c r="BE61" s="427"/>
      <c r="BF61" s="427">
        <v>36</v>
      </c>
      <c r="BG61" s="427"/>
      <c r="BH61" s="427">
        <v>3</v>
      </c>
      <c r="BI61" s="434"/>
      <c r="BJ61" s="425"/>
      <c r="BK61" s="430"/>
      <c r="BL61" s="424"/>
      <c r="BM61" s="430"/>
      <c r="BN61" s="424"/>
      <c r="BO61" s="429"/>
      <c r="BP61" s="435" t="s">
        <v>229</v>
      </c>
      <c r="BQ61" s="425"/>
      <c r="BR61" s="425"/>
      <c r="BS61" s="425"/>
      <c r="BT61" s="429"/>
      <c r="BU61" s="355" t="s">
        <v>320</v>
      </c>
    </row>
    <row r="62" spans="1:73" s="5" customFormat="1" ht="37" customHeight="1" x14ac:dyDescent="0.5">
      <c r="A62" s="50"/>
      <c r="B62" s="520" t="s">
        <v>258</v>
      </c>
      <c r="C62" s="521"/>
      <c r="D62" s="441" t="s">
        <v>199</v>
      </c>
      <c r="E62" s="442"/>
      <c r="F62" s="442"/>
      <c r="G62" s="442"/>
      <c r="H62" s="442"/>
      <c r="I62" s="442"/>
      <c r="J62" s="442"/>
      <c r="K62" s="442"/>
      <c r="L62" s="442"/>
      <c r="M62" s="442"/>
      <c r="N62" s="442"/>
      <c r="O62" s="442"/>
      <c r="P62" s="442"/>
      <c r="Q62" s="442"/>
      <c r="R62" s="442"/>
      <c r="S62" s="442"/>
      <c r="T62" s="442"/>
      <c r="U62" s="442"/>
      <c r="V62" s="442"/>
      <c r="W62" s="442"/>
      <c r="X62" s="442"/>
      <c r="Y62" s="442"/>
      <c r="Z62" s="442"/>
      <c r="AA62" s="443"/>
      <c r="AB62" s="410"/>
      <c r="AC62" s="409"/>
      <c r="AD62" s="410">
        <v>3</v>
      </c>
      <c r="AE62" s="409"/>
      <c r="AF62" s="410">
        <v>210</v>
      </c>
      <c r="AG62" s="407"/>
      <c r="AH62" s="526">
        <f t="shared" si="158"/>
        <v>72</v>
      </c>
      <c r="AI62" s="472"/>
      <c r="AJ62" s="408">
        <v>36</v>
      </c>
      <c r="AK62" s="407"/>
      <c r="AL62" s="408"/>
      <c r="AM62" s="407"/>
      <c r="AN62" s="408"/>
      <c r="AO62" s="407"/>
      <c r="AP62" s="408">
        <v>36</v>
      </c>
      <c r="AQ62" s="406"/>
      <c r="AR62" s="452"/>
      <c r="AS62" s="453"/>
      <c r="AT62" s="453"/>
      <c r="AU62" s="453"/>
      <c r="AV62" s="453"/>
      <c r="AW62" s="454"/>
      <c r="AX62" s="406"/>
      <c r="AY62" s="407"/>
      <c r="AZ62" s="408"/>
      <c r="BA62" s="407"/>
      <c r="BB62" s="408"/>
      <c r="BC62" s="406"/>
      <c r="BD62" s="452">
        <v>210</v>
      </c>
      <c r="BE62" s="453"/>
      <c r="BF62" s="453">
        <v>72</v>
      </c>
      <c r="BG62" s="453"/>
      <c r="BH62" s="453">
        <v>6</v>
      </c>
      <c r="BI62" s="454"/>
      <c r="BJ62" s="406"/>
      <c r="BK62" s="407"/>
      <c r="BL62" s="408"/>
      <c r="BM62" s="407"/>
      <c r="BN62" s="408"/>
      <c r="BO62" s="409"/>
      <c r="BP62" s="410" t="s">
        <v>231</v>
      </c>
      <c r="BQ62" s="406"/>
      <c r="BR62" s="406"/>
      <c r="BS62" s="406"/>
      <c r="BT62" s="409"/>
      <c r="BU62" s="355" t="s">
        <v>320</v>
      </c>
    </row>
    <row r="63" spans="1:73" s="108" customFormat="1" ht="37" customHeight="1" x14ac:dyDescent="0.5">
      <c r="A63" s="107"/>
      <c r="B63" s="518" t="s">
        <v>259</v>
      </c>
      <c r="C63" s="519"/>
      <c r="D63" s="647" t="s">
        <v>200</v>
      </c>
      <c r="E63" s="648"/>
      <c r="F63" s="648"/>
      <c r="G63" s="648"/>
      <c r="H63" s="648"/>
      <c r="I63" s="648"/>
      <c r="J63" s="648"/>
      <c r="K63" s="648"/>
      <c r="L63" s="648"/>
      <c r="M63" s="648"/>
      <c r="N63" s="648"/>
      <c r="O63" s="648"/>
      <c r="P63" s="648"/>
      <c r="Q63" s="648"/>
      <c r="R63" s="648"/>
      <c r="S63" s="648"/>
      <c r="T63" s="648"/>
      <c r="U63" s="648"/>
      <c r="V63" s="648"/>
      <c r="W63" s="648"/>
      <c r="X63" s="648"/>
      <c r="Y63" s="648"/>
      <c r="Z63" s="648"/>
      <c r="AA63" s="649"/>
      <c r="AB63" s="435"/>
      <c r="AC63" s="429"/>
      <c r="AD63" s="435">
        <v>3</v>
      </c>
      <c r="AE63" s="429"/>
      <c r="AF63" s="435">
        <v>98</v>
      </c>
      <c r="AG63" s="430"/>
      <c r="AH63" s="526">
        <f t="shared" si="158"/>
        <v>36</v>
      </c>
      <c r="AI63" s="472"/>
      <c r="AJ63" s="424">
        <v>16</v>
      </c>
      <c r="AK63" s="430"/>
      <c r="AL63" s="424"/>
      <c r="AM63" s="430"/>
      <c r="AN63" s="424"/>
      <c r="AO63" s="430"/>
      <c r="AP63" s="424">
        <v>20</v>
      </c>
      <c r="AQ63" s="425"/>
      <c r="AR63" s="426"/>
      <c r="AS63" s="427"/>
      <c r="AT63" s="427"/>
      <c r="AU63" s="427"/>
      <c r="AV63" s="427"/>
      <c r="AW63" s="434"/>
      <c r="AX63" s="425"/>
      <c r="AY63" s="430"/>
      <c r="AZ63" s="424"/>
      <c r="BA63" s="430"/>
      <c r="BB63" s="424"/>
      <c r="BC63" s="425"/>
      <c r="BD63" s="426">
        <f>AF63</f>
        <v>98</v>
      </c>
      <c r="BE63" s="427"/>
      <c r="BF63" s="427">
        <f>AH63</f>
        <v>36</v>
      </c>
      <c r="BG63" s="427"/>
      <c r="BH63" s="427">
        <v>3</v>
      </c>
      <c r="BI63" s="434"/>
      <c r="BJ63" s="425"/>
      <c r="BK63" s="430"/>
      <c r="BL63" s="424"/>
      <c r="BM63" s="430"/>
      <c r="BN63" s="424"/>
      <c r="BO63" s="429"/>
      <c r="BP63" s="435" t="s">
        <v>232</v>
      </c>
      <c r="BQ63" s="425"/>
      <c r="BR63" s="425"/>
      <c r="BS63" s="425"/>
      <c r="BT63" s="429"/>
      <c r="BU63" s="355" t="s">
        <v>320</v>
      </c>
    </row>
    <row r="64" spans="1:73" s="5" customFormat="1" ht="41.5" customHeight="1" x14ac:dyDescent="0.5">
      <c r="A64" s="50"/>
      <c r="B64" s="514" t="s">
        <v>107</v>
      </c>
      <c r="C64" s="515"/>
      <c r="D64" s="600" t="s">
        <v>201</v>
      </c>
      <c r="E64" s="601"/>
      <c r="F64" s="601"/>
      <c r="G64" s="601"/>
      <c r="H64" s="601"/>
      <c r="I64" s="601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2"/>
      <c r="AB64" s="516"/>
      <c r="AC64" s="516"/>
      <c r="AD64" s="516"/>
      <c r="AE64" s="516"/>
      <c r="AF64" s="517">
        <f>SUM(AF65:AG70)</f>
        <v>846</v>
      </c>
      <c r="AG64" s="492"/>
      <c r="AH64" s="517">
        <f t="shared" ref="AH64" si="159">SUM(AH65:AI70)</f>
        <v>312</v>
      </c>
      <c r="AI64" s="492"/>
      <c r="AJ64" s="517">
        <f t="shared" ref="AJ64" si="160">SUM(AJ65:AK70)</f>
        <v>150</v>
      </c>
      <c r="AK64" s="492"/>
      <c r="AL64" s="517">
        <f t="shared" ref="AL64" si="161">SUM(AL65:AM70)</f>
        <v>0</v>
      </c>
      <c r="AM64" s="492"/>
      <c r="AN64" s="517">
        <f t="shared" ref="AN64" si="162">SUM(AN65:AO70)</f>
        <v>0</v>
      </c>
      <c r="AO64" s="492"/>
      <c r="AP64" s="517">
        <f t="shared" ref="AP64" si="163">SUM(AP65:AQ70)</f>
        <v>162</v>
      </c>
      <c r="AQ64" s="415"/>
      <c r="AR64" s="423">
        <f t="shared" ref="AR64" si="164">SUM(AR65:AS70)</f>
        <v>0</v>
      </c>
      <c r="AS64" s="404"/>
      <c r="AT64" s="404">
        <f t="shared" ref="AT64" si="165">SUM(AT65:AU70)</f>
        <v>0</v>
      </c>
      <c r="AU64" s="404"/>
      <c r="AV64" s="404">
        <f t="shared" ref="AV64" si="166">SUM(AV65:AW70)</f>
        <v>0</v>
      </c>
      <c r="AW64" s="405"/>
      <c r="AX64" s="417">
        <f t="shared" ref="AX64" si="167">SUM(AX65:AY70)</f>
        <v>0</v>
      </c>
      <c r="AY64" s="492"/>
      <c r="AZ64" s="517">
        <f t="shared" ref="AZ64" si="168">SUM(AZ65:BA70)</f>
        <v>0</v>
      </c>
      <c r="BA64" s="492"/>
      <c r="BB64" s="517">
        <f t="shared" ref="BB64" si="169">SUM(BB65:BC70)</f>
        <v>0</v>
      </c>
      <c r="BC64" s="415"/>
      <c r="BD64" s="423">
        <f t="shared" ref="BD64" si="170">SUM(BD65:BE70)</f>
        <v>846</v>
      </c>
      <c r="BE64" s="404"/>
      <c r="BF64" s="404">
        <f t="shared" ref="BF64" si="171">SUM(BF65:BG70)</f>
        <v>312</v>
      </c>
      <c r="BG64" s="404"/>
      <c r="BH64" s="404">
        <f t="shared" ref="BH64" si="172">SUM(BH65:BI70)</f>
        <v>24</v>
      </c>
      <c r="BI64" s="405"/>
      <c r="BJ64" s="417">
        <f t="shared" ref="BJ64" si="173">SUM(BJ65:BK68)</f>
        <v>0</v>
      </c>
      <c r="BK64" s="492"/>
      <c r="BL64" s="492"/>
      <c r="BM64" s="492"/>
      <c r="BN64" s="492">
        <f t="shared" ref="BN64" si="174">SUM(BN65:BO68)</f>
        <v>0</v>
      </c>
      <c r="BO64" s="405"/>
      <c r="BP64" s="438"/>
      <c r="BQ64" s="416"/>
      <c r="BR64" s="416"/>
      <c r="BS64" s="416"/>
      <c r="BT64" s="428"/>
      <c r="BU64" s="355"/>
    </row>
    <row r="65" spans="1:73" s="5" customFormat="1" ht="40.75" customHeight="1" x14ac:dyDescent="0.5">
      <c r="A65" s="50"/>
      <c r="B65" s="524" t="s">
        <v>260</v>
      </c>
      <c r="C65" s="525"/>
      <c r="D65" s="441" t="s">
        <v>202</v>
      </c>
      <c r="E65" s="442"/>
      <c r="F65" s="442"/>
      <c r="G65" s="442"/>
      <c r="H65" s="442"/>
      <c r="I65" s="442"/>
      <c r="J65" s="442"/>
      <c r="K65" s="442"/>
      <c r="L65" s="442"/>
      <c r="M65" s="442"/>
      <c r="N65" s="442"/>
      <c r="O65" s="442"/>
      <c r="P65" s="442"/>
      <c r="Q65" s="442"/>
      <c r="R65" s="442"/>
      <c r="S65" s="442"/>
      <c r="T65" s="442"/>
      <c r="U65" s="442"/>
      <c r="V65" s="442"/>
      <c r="W65" s="442"/>
      <c r="X65" s="442"/>
      <c r="Y65" s="442"/>
      <c r="Z65" s="442"/>
      <c r="AA65" s="443"/>
      <c r="AB65" s="471">
        <v>3</v>
      </c>
      <c r="AC65" s="471"/>
      <c r="AD65" s="471"/>
      <c r="AE65" s="471"/>
      <c r="AF65" s="472">
        <v>216</v>
      </c>
      <c r="AG65" s="473"/>
      <c r="AH65" s="473">
        <f>AJ65+AL65+AN65+AP65</f>
        <v>72</v>
      </c>
      <c r="AI65" s="473"/>
      <c r="AJ65" s="473">
        <v>36</v>
      </c>
      <c r="AK65" s="473"/>
      <c r="AL65" s="473"/>
      <c r="AM65" s="473"/>
      <c r="AN65" s="473"/>
      <c r="AO65" s="473"/>
      <c r="AP65" s="473">
        <v>36</v>
      </c>
      <c r="AQ65" s="408"/>
      <c r="AR65" s="452">
        <f>AV65*36</f>
        <v>0</v>
      </c>
      <c r="AS65" s="453"/>
      <c r="AT65" s="453"/>
      <c r="AU65" s="453"/>
      <c r="AV65" s="453"/>
      <c r="AW65" s="454"/>
      <c r="AX65" s="407">
        <f t="shared" ref="AX65:AX66" si="175">BB65*36</f>
        <v>0</v>
      </c>
      <c r="AY65" s="473"/>
      <c r="AZ65" s="473"/>
      <c r="BA65" s="473"/>
      <c r="BB65" s="473"/>
      <c r="BC65" s="408"/>
      <c r="BD65" s="452">
        <f t="shared" ref="BD65:BD67" si="176">BH65*36</f>
        <v>216</v>
      </c>
      <c r="BE65" s="453"/>
      <c r="BF65" s="453">
        <v>72</v>
      </c>
      <c r="BG65" s="453"/>
      <c r="BH65" s="453">
        <v>6</v>
      </c>
      <c r="BI65" s="454"/>
      <c r="BJ65" s="407"/>
      <c r="BK65" s="473"/>
      <c r="BL65" s="473"/>
      <c r="BM65" s="473"/>
      <c r="BN65" s="473"/>
      <c r="BO65" s="454"/>
      <c r="BP65" s="410" t="s">
        <v>234</v>
      </c>
      <c r="BQ65" s="406"/>
      <c r="BR65" s="406"/>
      <c r="BS65" s="406"/>
      <c r="BT65" s="409"/>
      <c r="BU65" s="355" t="s">
        <v>320</v>
      </c>
    </row>
    <row r="66" spans="1:73" s="5" customFormat="1" ht="36.75" customHeight="1" x14ac:dyDescent="0.5">
      <c r="A66" s="50"/>
      <c r="B66" s="524" t="s">
        <v>261</v>
      </c>
      <c r="C66" s="525"/>
      <c r="D66" s="441" t="s">
        <v>203</v>
      </c>
      <c r="E66" s="442"/>
      <c r="F66" s="442"/>
      <c r="G66" s="442"/>
      <c r="H66" s="442"/>
      <c r="I66" s="442"/>
      <c r="J66" s="442"/>
      <c r="K66" s="442"/>
      <c r="L66" s="442"/>
      <c r="M66" s="442"/>
      <c r="N66" s="442"/>
      <c r="O66" s="442"/>
      <c r="P66" s="442"/>
      <c r="Q66" s="442"/>
      <c r="R66" s="442"/>
      <c r="S66" s="442"/>
      <c r="T66" s="442"/>
      <c r="U66" s="442"/>
      <c r="V66" s="442"/>
      <c r="W66" s="442"/>
      <c r="X66" s="442"/>
      <c r="Y66" s="442"/>
      <c r="Z66" s="442"/>
      <c r="AA66" s="443"/>
      <c r="AB66" s="471">
        <v>3</v>
      </c>
      <c r="AC66" s="471"/>
      <c r="AD66" s="471"/>
      <c r="AE66" s="471"/>
      <c r="AF66" s="472">
        <v>108</v>
      </c>
      <c r="AG66" s="473"/>
      <c r="AH66" s="473">
        <f t="shared" ref="AH66:AH70" si="177">AJ66+AL66+AN66+AP66</f>
        <v>48</v>
      </c>
      <c r="AI66" s="473"/>
      <c r="AJ66" s="473">
        <v>28</v>
      </c>
      <c r="AK66" s="473"/>
      <c r="AL66" s="473"/>
      <c r="AM66" s="473"/>
      <c r="AN66" s="473"/>
      <c r="AO66" s="473"/>
      <c r="AP66" s="473">
        <v>20</v>
      </c>
      <c r="AQ66" s="408"/>
      <c r="AR66" s="452">
        <f>AV66*36</f>
        <v>0</v>
      </c>
      <c r="AS66" s="453"/>
      <c r="AT66" s="453"/>
      <c r="AU66" s="453"/>
      <c r="AV66" s="453"/>
      <c r="AW66" s="454"/>
      <c r="AX66" s="407">
        <f t="shared" si="175"/>
        <v>0</v>
      </c>
      <c r="AY66" s="473"/>
      <c r="AZ66" s="473"/>
      <c r="BA66" s="473"/>
      <c r="BB66" s="473"/>
      <c r="BC66" s="408"/>
      <c r="BD66" s="452">
        <f t="shared" si="176"/>
        <v>108</v>
      </c>
      <c r="BE66" s="453"/>
      <c r="BF66" s="453">
        <v>48</v>
      </c>
      <c r="BG66" s="453"/>
      <c r="BH66" s="453">
        <v>3</v>
      </c>
      <c r="BI66" s="454"/>
      <c r="BJ66" s="407">
        <f t="shared" ref="BJ66" si="178">BN66*36</f>
        <v>0</v>
      </c>
      <c r="BK66" s="473"/>
      <c r="BL66" s="473"/>
      <c r="BM66" s="473"/>
      <c r="BN66" s="473"/>
      <c r="BO66" s="454"/>
      <c r="BP66" s="410" t="s">
        <v>233</v>
      </c>
      <c r="BQ66" s="406"/>
      <c r="BR66" s="406"/>
      <c r="BS66" s="406"/>
      <c r="BT66" s="409"/>
      <c r="BU66" s="355" t="s">
        <v>320</v>
      </c>
    </row>
    <row r="67" spans="1:73" s="108" customFormat="1" ht="67.25" customHeight="1" x14ac:dyDescent="0.5">
      <c r="A67" s="107"/>
      <c r="B67" s="522" t="s">
        <v>262</v>
      </c>
      <c r="C67" s="523"/>
      <c r="D67" s="647" t="s">
        <v>204</v>
      </c>
      <c r="E67" s="648"/>
      <c r="F67" s="648"/>
      <c r="G67" s="648"/>
      <c r="H67" s="648"/>
      <c r="I67" s="648"/>
      <c r="J67" s="648"/>
      <c r="K67" s="648"/>
      <c r="L67" s="648"/>
      <c r="M67" s="648"/>
      <c r="N67" s="648"/>
      <c r="O67" s="648"/>
      <c r="P67" s="648"/>
      <c r="Q67" s="648"/>
      <c r="R67" s="648"/>
      <c r="S67" s="648"/>
      <c r="T67" s="648"/>
      <c r="U67" s="648"/>
      <c r="V67" s="648"/>
      <c r="W67" s="648"/>
      <c r="X67" s="648"/>
      <c r="Y67" s="648"/>
      <c r="Z67" s="648"/>
      <c r="AA67" s="649"/>
      <c r="AB67" s="496">
        <v>3</v>
      </c>
      <c r="AC67" s="496"/>
      <c r="AD67" s="496"/>
      <c r="AE67" s="496"/>
      <c r="AF67" s="497">
        <v>108</v>
      </c>
      <c r="AG67" s="498"/>
      <c r="AH67" s="473">
        <f t="shared" si="177"/>
        <v>48</v>
      </c>
      <c r="AI67" s="473"/>
      <c r="AJ67" s="498">
        <v>28</v>
      </c>
      <c r="AK67" s="498"/>
      <c r="AL67" s="498"/>
      <c r="AM67" s="498"/>
      <c r="AN67" s="498"/>
      <c r="AO67" s="498"/>
      <c r="AP67" s="498">
        <v>20</v>
      </c>
      <c r="AQ67" s="424"/>
      <c r="AR67" s="426">
        <f>AV67*36</f>
        <v>0</v>
      </c>
      <c r="AS67" s="427"/>
      <c r="AT67" s="427"/>
      <c r="AU67" s="427"/>
      <c r="AV67" s="427"/>
      <c r="AW67" s="434"/>
      <c r="AX67" s="430">
        <f t="shared" ref="AX67" si="179">BB67*36</f>
        <v>0</v>
      </c>
      <c r="AY67" s="498"/>
      <c r="AZ67" s="498"/>
      <c r="BA67" s="498"/>
      <c r="BB67" s="498"/>
      <c r="BC67" s="424"/>
      <c r="BD67" s="426">
        <f t="shared" si="176"/>
        <v>108</v>
      </c>
      <c r="BE67" s="427"/>
      <c r="BF67" s="427">
        <v>48</v>
      </c>
      <c r="BG67" s="427"/>
      <c r="BH67" s="427">
        <v>3</v>
      </c>
      <c r="BI67" s="434"/>
      <c r="BJ67" s="430">
        <f t="shared" ref="BJ67" si="180">BN67*36</f>
        <v>0</v>
      </c>
      <c r="BK67" s="498"/>
      <c r="BL67" s="498"/>
      <c r="BM67" s="498"/>
      <c r="BN67" s="498"/>
      <c r="BO67" s="434"/>
      <c r="BP67" s="435" t="s">
        <v>235</v>
      </c>
      <c r="BQ67" s="425"/>
      <c r="BR67" s="425"/>
      <c r="BS67" s="425"/>
      <c r="BT67" s="429"/>
      <c r="BU67" s="355" t="s">
        <v>320</v>
      </c>
    </row>
    <row r="68" spans="1:73" s="108" customFormat="1" ht="37" customHeight="1" x14ac:dyDescent="0.5">
      <c r="A68" s="107"/>
      <c r="B68" s="522" t="s">
        <v>263</v>
      </c>
      <c r="C68" s="523"/>
      <c r="D68" s="647" t="s">
        <v>212</v>
      </c>
      <c r="E68" s="648"/>
      <c r="F68" s="648"/>
      <c r="G68" s="648"/>
      <c r="H68" s="648"/>
      <c r="I68" s="648"/>
      <c r="J68" s="648"/>
      <c r="K68" s="648"/>
      <c r="L68" s="648"/>
      <c r="M68" s="648"/>
      <c r="N68" s="648"/>
      <c r="O68" s="648"/>
      <c r="P68" s="648"/>
      <c r="Q68" s="648"/>
      <c r="R68" s="648"/>
      <c r="S68" s="648"/>
      <c r="T68" s="648"/>
      <c r="U68" s="648"/>
      <c r="V68" s="648"/>
      <c r="W68" s="648"/>
      <c r="X68" s="648"/>
      <c r="Y68" s="648"/>
      <c r="Z68" s="648"/>
      <c r="AA68" s="649"/>
      <c r="AB68" s="496"/>
      <c r="AC68" s="496"/>
      <c r="AD68" s="496">
        <v>3</v>
      </c>
      <c r="AE68" s="496"/>
      <c r="AF68" s="497">
        <v>106</v>
      </c>
      <c r="AG68" s="498"/>
      <c r="AH68" s="473">
        <f t="shared" si="177"/>
        <v>36</v>
      </c>
      <c r="AI68" s="473"/>
      <c r="AJ68" s="498">
        <v>6</v>
      </c>
      <c r="AK68" s="498"/>
      <c r="AL68" s="498"/>
      <c r="AM68" s="498"/>
      <c r="AN68" s="498"/>
      <c r="AO68" s="498"/>
      <c r="AP68" s="498">
        <v>30</v>
      </c>
      <c r="AQ68" s="499"/>
      <c r="AR68" s="426">
        <f>AV68*36</f>
        <v>0</v>
      </c>
      <c r="AS68" s="427"/>
      <c r="AT68" s="427"/>
      <c r="AU68" s="427"/>
      <c r="AV68" s="427"/>
      <c r="AW68" s="434"/>
      <c r="AX68" s="430">
        <f t="shared" ref="AX68" si="181">BB68*36</f>
        <v>0</v>
      </c>
      <c r="AY68" s="498"/>
      <c r="AZ68" s="498"/>
      <c r="BA68" s="498"/>
      <c r="BB68" s="498"/>
      <c r="BC68" s="424"/>
      <c r="BD68" s="426">
        <v>106</v>
      </c>
      <c r="BE68" s="427"/>
      <c r="BF68" s="427">
        <v>36</v>
      </c>
      <c r="BG68" s="427"/>
      <c r="BH68" s="427">
        <v>3</v>
      </c>
      <c r="BI68" s="434"/>
      <c r="BJ68" s="430">
        <f t="shared" ref="BJ68" si="182">BN68*36</f>
        <v>0</v>
      </c>
      <c r="BK68" s="498"/>
      <c r="BL68" s="498"/>
      <c r="BM68" s="498"/>
      <c r="BN68" s="498"/>
      <c r="BO68" s="434"/>
      <c r="BP68" s="435" t="s">
        <v>236</v>
      </c>
      <c r="BQ68" s="425"/>
      <c r="BR68" s="425"/>
      <c r="BS68" s="425"/>
      <c r="BT68" s="429"/>
      <c r="BU68" s="355" t="s">
        <v>320</v>
      </c>
    </row>
    <row r="69" spans="1:73" s="108" customFormat="1" ht="37" customHeight="1" x14ac:dyDescent="0.5">
      <c r="A69" s="107"/>
      <c r="B69" s="518" t="s">
        <v>264</v>
      </c>
      <c r="C69" s="519"/>
      <c r="D69" s="647" t="s">
        <v>205</v>
      </c>
      <c r="E69" s="648"/>
      <c r="F69" s="648"/>
      <c r="G69" s="648"/>
      <c r="H69" s="648"/>
      <c r="I69" s="648"/>
      <c r="J69" s="648"/>
      <c r="K69" s="648"/>
      <c r="L69" s="648"/>
      <c r="M69" s="648"/>
      <c r="N69" s="648"/>
      <c r="O69" s="648"/>
      <c r="P69" s="648"/>
      <c r="Q69" s="648"/>
      <c r="R69" s="648"/>
      <c r="S69" s="648"/>
      <c r="T69" s="648"/>
      <c r="U69" s="648"/>
      <c r="V69" s="648"/>
      <c r="W69" s="648"/>
      <c r="X69" s="648"/>
      <c r="Y69" s="648"/>
      <c r="Z69" s="648"/>
      <c r="AA69" s="649"/>
      <c r="AB69" s="435"/>
      <c r="AC69" s="429"/>
      <c r="AD69" s="435">
        <v>3</v>
      </c>
      <c r="AE69" s="429"/>
      <c r="AF69" s="435">
        <v>210</v>
      </c>
      <c r="AG69" s="430"/>
      <c r="AH69" s="473">
        <f t="shared" si="177"/>
        <v>72</v>
      </c>
      <c r="AI69" s="473"/>
      <c r="AJ69" s="424">
        <v>36</v>
      </c>
      <c r="AK69" s="430"/>
      <c r="AL69" s="424"/>
      <c r="AM69" s="430"/>
      <c r="AN69" s="424"/>
      <c r="AO69" s="430"/>
      <c r="AP69" s="424">
        <v>36</v>
      </c>
      <c r="AQ69" s="429"/>
      <c r="AR69" s="435"/>
      <c r="AS69" s="430"/>
      <c r="AT69" s="424"/>
      <c r="AU69" s="430"/>
      <c r="AV69" s="424"/>
      <c r="AW69" s="429"/>
      <c r="AX69" s="425"/>
      <c r="AY69" s="430"/>
      <c r="AZ69" s="424"/>
      <c r="BA69" s="430"/>
      <c r="BB69" s="424"/>
      <c r="BC69" s="425"/>
      <c r="BD69" s="426">
        <v>210</v>
      </c>
      <c r="BE69" s="427"/>
      <c r="BF69" s="427">
        <v>72</v>
      </c>
      <c r="BG69" s="427"/>
      <c r="BH69" s="427">
        <v>6</v>
      </c>
      <c r="BI69" s="434"/>
      <c r="BJ69" s="425"/>
      <c r="BK69" s="430"/>
      <c r="BL69" s="424"/>
      <c r="BM69" s="430"/>
      <c r="BN69" s="424"/>
      <c r="BO69" s="429"/>
      <c r="BP69" s="435" t="s">
        <v>237</v>
      </c>
      <c r="BQ69" s="425"/>
      <c r="BR69" s="425"/>
      <c r="BS69" s="425"/>
      <c r="BT69" s="429"/>
      <c r="BU69" s="355" t="s">
        <v>320</v>
      </c>
    </row>
    <row r="70" spans="1:73" s="108" customFormat="1" ht="37" customHeight="1" x14ac:dyDescent="0.5">
      <c r="A70" s="107"/>
      <c r="B70" s="518" t="s">
        <v>265</v>
      </c>
      <c r="C70" s="519"/>
      <c r="D70" s="647" t="s">
        <v>206</v>
      </c>
      <c r="E70" s="648"/>
      <c r="F70" s="648"/>
      <c r="G70" s="648"/>
      <c r="H70" s="648"/>
      <c r="I70" s="648"/>
      <c r="J70" s="648"/>
      <c r="K70" s="648"/>
      <c r="L70" s="648"/>
      <c r="M70" s="648"/>
      <c r="N70" s="648"/>
      <c r="O70" s="648"/>
      <c r="P70" s="648"/>
      <c r="Q70" s="648"/>
      <c r="R70" s="648"/>
      <c r="S70" s="648"/>
      <c r="T70" s="648"/>
      <c r="U70" s="648"/>
      <c r="V70" s="648"/>
      <c r="W70" s="648"/>
      <c r="X70" s="648"/>
      <c r="Y70" s="648"/>
      <c r="Z70" s="648"/>
      <c r="AA70" s="649"/>
      <c r="AB70" s="435"/>
      <c r="AC70" s="429"/>
      <c r="AD70" s="435">
        <v>3</v>
      </c>
      <c r="AE70" s="429"/>
      <c r="AF70" s="435">
        <v>98</v>
      </c>
      <c r="AG70" s="430"/>
      <c r="AH70" s="473">
        <f t="shared" si="177"/>
        <v>36</v>
      </c>
      <c r="AI70" s="473"/>
      <c r="AJ70" s="424">
        <v>16</v>
      </c>
      <c r="AK70" s="430"/>
      <c r="AL70" s="424"/>
      <c r="AM70" s="430"/>
      <c r="AN70" s="424"/>
      <c r="AO70" s="430"/>
      <c r="AP70" s="424">
        <v>20</v>
      </c>
      <c r="AQ70" s="429"/>
      <c r="AR70" s="435"/>
      <c r="AS70" s="430"/>
      <c r="AT70" s="424"/>
      <c r="AU70" s="430"/>
      <c r="AV70" s="424"/>
      <c r="AW70" s="429"/>
      <c r="AX70" s="425"/>
      <c r="AY70" s="430"/>
      <c r="AZ70" s="424"/>
      <c r="BA70" s="430"/>
      <c r="BB70" s="424"/>
      <c r="BC70" s="425"/>
      <c r="BD70" s="426">
        <f>AF70</f>
        <v>98</v>
      </c>
      <c r="BE70" s="427"/>
      <c r="BF70" s="427">
        <f>AH70</f>
        <v>36</v>
      </c>
      <c r="BG70" s="427"/>
      <c r="BH70" s="427">
        <v>3</v>
      </c>
      <c r="BI70" s="434"/>
      <c r="BJ70" s="425"/>
      <c r="BK70" s="430"/>
      <c r="BL70" s="424"/>
      <c r="BM70" s="430"/>
      <c r="BN70" s="424"/>
      <c r="BO70" s="429"/>
      <c r="BP70" s="435" t="s">
        <v>238</v>
      </c>
      <c r="BQ70" s="425"/>
      <c r="BR70" s="425"/>
      <c r="BS70" s="425"/>
      <c r="BT70" s="429"/>
      <c r="BU70" s="355" t="s">
        <v>320</v>
      </c>
    </row>
    <row r="71" spans="1:73" s="5" customFormat="1" ht="37" customHeight="1" x14ac:dyDescent="0.5">
      <c r="A71" s="50"/>
      <c r="B71" s="418" t="s">
        <v>108</v>
      </c>
      <c r="C71" s="419"/>
      <c r="D71" s="600" t="s">
        <v>208</v>
      </c>
      <c r="E71" s="601"/>
      <c r="F71" s="601"/>
      <c r="G71" s="601"/>
      <c r="H71" s="601"/>
      <c r="I71" s="601"/>
      <c r="J71" s="601"/>
      <c r="K71" s="601"/>
      <c r="L71" s="601"/>
      <c r="M71" s="601"/>
      <c r="N71" s="601"/>
      <c r="O71" s="601"/>
      <c r="P71" s="601"/>
      <c r="Q71" s="601"/>
      <c r="R71" s="601"/>
      <c r="S71" s="601"/>
      <c r="T71" s="601"/>
      <c r="U71" s="601"/>
      <c r="V71" s="601"/>
      <c r="W71" s="601"/>
      <c r="X71" s="601"/>
      <c r="Y71" s="601"/>
      <c r="Z71" s="601"/>
      <c r="AA71" s="602"/>
      <c r="AB71" s="410"/>
      <c r="AC71" s="409"/>
      <c r="AD71" s="410"/>
      <c r="AE71" s="409"/>
      <c r="AF71" s="438" t="s">
        <v>285</v>
      </c>
      <c r="AG71" s="417"/>
      <c r="AH71" s="415" t="s">
        <v>286</v>
      </c>
      <c r="AI71" s="417"/>
      <c r="AJ71" s="415" t="s">
        <v>287</v>
      </c>
      <c r="AK71" s="417"/>
      <c r="AL71" s="415"/>
      <c r="AM71" s="417"/>
      <c r="AN71" s="415" t="s">
        <v>288</v>
      </c>
      <c r="AO71" s="417"/>
      <c r="AP71" s="415"/>
      <c r="AQ71" s="428"/>
      <c r="AR71" s="438"/>
      <c r="AS71" s="417"/>
      <c r="AT71" s="415"/>
      <c r="AU71" s="417"/>
      <c r="AV71" s="415"/>
      <c r="AW71" s="428"/>
      <c r="AX71" s="416" t="s">
        <v>290</v>
      </c>
      <c r="AY71" s="417"/>
      <c r="AZ71" s="415" t="s">
        <v>286</v>
      </c>
      <c r="BA71" s="417"/>
      <c r="BB71" s="415" t="s">
        <v>289</v>
      </c>
      <c r="BC71" s="428"/>
      <c r="BD71" s="410"/>
      <c r="BE71" s="407"/>
      <c r="BF71" s="408"/>
      <c r="BG71" s="407"/>
      <c r="BH71" s="408"/>
      <c r="BI71" s="409"/>
      <c r="BJ71" s="410"/>
      <c r="BK71" s="407"/>
      <c r="BL71" s="408"/>
      <c r="BM71" s="407"/>
      <c r="BN71" s="408"/>
      <c r="BO71" s="409"/>
      <c r="BP71" s="410"/>
      <c r="BQ71" s="406"/>
      <c r="BR71" s="406"/>
      <c r="BS71" s="406"/>
      <c r="BT71" s="409"/>
      <c r="BU71" s="355"/>
    </row>
    <row r="72" spans="1:73" s="5" customFormat="1" ht="37" customHeight="1" x14ac:dyDescent="0.5">
      <c r="A72" s="50"/>
      <c r="B72" s="436" t="s">
        <v>109</v>
      </c>
      <c r="C72" s="437"/>
      <c r="D72" s="441" t="s">
        <v>210</v>
      </c>
      <c r="E72" s="442"/>
      <c r="F72" s="442"/>
      <c r="G72" s="442"/>
      <c r="H72" s="442"/>
      <c r="I72" s="442"/>
      <c r="J72" s="442"/>
      <c r="K72" s="442"/>
      <c r="L72" s="442"/>
      <c r="M72" s="442"/>
      <c r="N72" s="442"/>
      <c r="O72" s="442"/>
      <c r="P72" s="442"/>
      <c r="Q72" s="442"/>
      <c r="R72" s="442"/>
      <c r="S72" s="442"/>
      <c r="T72" s="442"/>
      <c r="U72" s="442"/>
      <c r="V72" s="442"/>
      <c r="W72" s="442"/>
      <c r="X72" s="442"/>
      <c r="Y72" s="442"/>
      <c r="Z72" s="442"/>
      <c r="AA72" s="443"/>
      <c r="AB72" s="410"/>
      <c r="AC72" s="409"/>
      <c r="AD72" s="410" t="s">
        <v>291</v>
      </c>
      <c r="AE72" s="409"/>
      <c r="AF72" s="410" t="s">
        <v>285</v>
      </c>
      <c r="AG72" s="407"/>
      <c r="AH72" s="408" t="s">
        <v>286</v>
      </c>
      <c r="AI72" s="407"/>
      <c r="AJ72" s="408" t="s">
        <v>287</v>
      </c>
      <c r="AK72" s="407"/>
      <c r="AL72" s="408"/>
      <c r="AM72" s="407"/>
      <c r="AN72" s="408" t="s">
        <v>288</v>
      </c>
      <c r="AO72" s="407"/>
      <c r="AP72" s="408"/>
      <c r="AQ72" s="409"/>
      <c r="AR72" s="410"/>
      <c r="AS72" s="407"/>
      <c r="AT72" s="408"/>
      <c r="AU72" s="407"/>
      <c r="AV72" s="408"/>
      <c r="AW72" s="409"/>
      <c r="AX72" s="406" t="s">
        <v>290</v>
      </c>
      <c r="AY72" s="407"/>
      <c r="AZ72" s="408" t="s">
        <v>286</v>
      </c>
      <c r="BA72" s="407"/>
      <c r="BB72" s="408" t="s">
        <v>289</v>
      </c>
      <c r="BC72" s="409"/>
      <c r="BD72" s="410"/>
      <c r="BE72" s="407"/>
      <c r="BF72" s="408"/>
      <c r="BG72" s="407"/>
      <c r="BH72" s="408"/>
      <c r="BI72" s="409"/>
      <c r="BJ72" s="410"/>
      <c r="BK72" s="407"/>
      <c r="BL72" s="408"/>
      <c r="BM72" s="407"/>
      <c r="BN72" s="408"/>
      <c r="BO72" s="409"/>
      <c r="BP72" s="410" t="s">
        <v>146</v>
      </c>
      <c r="BQ72" s="406"/>
      <c r="BR72" s="406"/>
      <c r="BS72" s="406"/>
      <c r="BT72" s="409"/>
      <c r="BU72" s="355" t="s">
        <v>321</v>
      </c>
    </row>
    <row r="73" spans="1:73" s="5" customFormat="1" ht="37" customHeight="1" x14ac:dyDescent="0.5">
      <c r="A73" s="50"/>
      <c r="B73" s="506" t="s">
        <v>207</v>
      </c>
      <c r="C73" s="507"/>
      <c r="D73" s="600" t="s">
        <v>1</v>
      </c>
      <c r="E73" s="601"/>
      <c r="F73" s="601"/>
      <c r="G73" s="601"/>
      <c r="H73" s="601"/>
      <c r="I73" s="601"/>
      <c r="J73" s="601"/>
      <c r="K73" s="601"/>
      <c r="L73" s="601"/>
      <c r="M73" s="601"/>
      <c r="N73" s="601"/>
      <c r="O73" s="601"/>
      <c r="P73" s="601"/>
      <c r="Q73" s="601"/>
      <c r="R73" s="601"/>
      <c r="S73" s="601"/>
      <c r="T73" s="601"/>
      <c r="U73" s="601"/>
      <c r="V73" s="601"/>
      <c r="W73" s="601"/>
      <c r="X73" s="601"/>
      <c r="Y73" s="601"/>
      <c r="Z73" s="601"/>
      <c r="AA73" s="602"/>
      <c r="AB73" s="471"/>
      <c r="AC73" s="471"/>
      <c r="AD73" s="471"/>
      <c r="AE73" s="471"/>
      <c r="AF73" s="122" t="s">
        <v>38</v>
      </c>
      <c r="AG73" s="172">
        <f>SUM(AG74:AG76)</f>
        <v>338</v>
      </c>
      <c r="AH73" s="111" t="s">
        <v>38</v>
      </c>
      <c r="AI73" s="172">
        <f>SUM(AI74:AI76)</f>
        <v>218</v>
      </c>
      <c r="AJ73" s="111" t="s">
        <v>38</v>
      </c>
      <c r="AK73" s="172">
        <f>SUM(AK74:AK76)</f>
        <v>66</v>
      </c>
      <c r="AL73" s="111" t="s">
        <v>38</v>
      </c>
      <c r="AM73" s="172">
        <f>SUM(AM74:AM76)</f>
        <v>24</v>
      </c>
      <c r="AN73" s="173" t="s">
        <v>38</v>
      </c>
      <c r="AO73" s="172">
        <f>SUM(AO74:AO76)</f>
        <v>96</v>
      </c>
      <c r="AP73" s="111" t="s">
        <v>38</v>
      </c>
      <c r="AQ73" s="174">
        <f>SUM(AQ74:AQ76)</f>
        <v>32</v>
      </c>
      <c r="AR73" s="119" t="s">
        <v>38</v>
      </c>
      <c r="AS73" s="197">
        <f>SUM(AS74:AS76)</f>
        <v>190</v>
      </c>
      <c r="AT73" s="117" t="s">
        <v>38</v>
      </c>
      <c r="AU73" s="197">
        <f>SUM(AU74:AU76)</f>
        <v>130</v>
      </c>
      <c r="AV73" s="117" t="s">
        <v>38</v>
      </c>
      <c r="AW73" s="194">
        <f>SUM(AW74:AW76)</f>
        <v>2</v>
      </c>
      <c r="AX73" s="118" t="s">
        <v>38</v>
      </c>
      <c r="AY73" s="199">
        <f>SUM(AY74:AY76)</f>
        <v>148</v>
      </c>
      <c r="AZ73" s="111" t="s">
        <v>38</v>
      </c>
      <c r="BA73" s="199">
        <f>SUM(BA74:BA76)</f>
        <v>88</v>
      </c>
      <c r="BB73" s="111" t="s">
        <v>38</v>
      </c>
      <c r="BC73" s="301">
        <f>SUM(BC74:BC76)</f>
        <v>7</v>
      </c>
      <c r="BD73" s="431"/>
      <c r="BE73" s="432"/>
      <c r="BF73" s="433"/>
      <c r="BG73" s="432"/>
      <c r="BH73" s="433"/>
      <c r="BI73" s="511"/>
      <c r="BJ73" s="431"/>
      <c r="BK73" s="432"/>
      <c r="BL73" s="433"/>
      <c r="BM73" s="432"/>
      <c r="BN73" s="433"/>
      <c r="BO73" s="511"/>
      <c r="BP73" s="410"/>
      <c r="BQ73" s="406"/>
      <c r="BR73" s="406"/>
      <c r="BS73" s="406"/>
      <c r="BT73" s="409"/>
      <c r="BU73" s="355"/>
    </row>
    <row r="74" spans="1:73" s="5" customFormat="1" ht="42.5" customHeight="1" x14ac:dyDescent="0.5">
      <c r="A74" s="50"/>
      <c r="B74" s="469" t="s">
        <v>209</v>
      </c>
      <c r="C74" s="470"/>
      <c r="D74" s="441" t="s">
        <v>125</v>
      </c>
      <c r="E74" s="442"/>
      <c r="F74" s="442"/>
      <c r="G74" s="442"/>
      <c r="H74" s="442"/>
      <c r="I74" s="442"/>
      <c r="J74" s="442"/>
      <c r="K74" s="442"/>
      <c r="L74" s="442"/>
      <c r="M74" s="442"/>
      <c r="N74" s="442"/>
      <c r="O74" s="442"/>
      <c r="P74" s="442"/>
      <c r="Q74" s="442"/>
      <c r="R74" s="442"/>
      <c r="S74" s="442"/>
      <c r="T74" s="442"/>
      <c r="U74" s="442"/>
      <c r="V74" s="442"/>
      <c r="W74" s="442"/>
      <c r="X74" s="442"/>
      <c r="Y74" s="442"/>
      <c r="Z74" s="442"/>
      <c r="AA74" s="443"/>
      <c r="AB74" s="175" t="s">
        <v>38</v>
      </c>
      <c r="AC74" s="176">
        <v>2</v>
      </c>
      <c r="AD74" s="175"/>
      <c r="AE74" s="176"/>
      <c r="AF74" s="113" t="s">
        <v>38</v>
      </c>
      <c r="AG74" s="306">
        <f>AS74+AY74</f>
        <v>124</v>
      </c>
      <c r="AH74" s="110" t="s">
        <v>38</v>
      </c>
      <c r="AI74" s="306">
        <f>AK74+AM74+AO74+AQ74</f>
        <v>72</v>
      </c>
      <c r="AJ74" s="110" t="s">
        <v>38</v>
      </c>
      <c r="AK74" s="308">
        <v>40</v>
      </c>
      <c r="AL74" s="110"/>
      <c r="AM74" s="177"/>
      <c r="AN74" s="109"/>
      <c r="AO74" s="177"/>
      <c r="AP74" s="110" t="s">
        <v>38</v>
      </c>
      <c r="AQ74" s="307">
        <v>32</v>
      </c>
      <c r="AR74" s="114" t="s">
        <v>38</v>
      </c>
      <c r="AS74" s="304">
        <v>48</v>
      </c>
      <c r="AT74" s="115" t="s">
        <v>38</v>
      </c>
      <c r="AU74" s="304">
        <v>32</v>
      </c>
      <c r="AV74" s="115"/>
      <c r="AW74" s="198"/>
      <c r="AX74" s="116" t="s">
        <v>38</v>
      </c>
      <c r="AY74" s="306">
        <v>76</v>
      </c>
      <c r="AZ74" s="110" t="s">
        <v>38</v>
      </c>
      <c r="BA74" s="306">
        <v>40</v>
      </c>
      <c r="BB74" s="110" t="s">
        <v>38</v>
      </c>
      <c r="BC74" s="302">
        <v>3</v>
      </c>
      <c r="BD74" s="431"/>
      <c r="BE74" s="432"/>
      <c r="BF74" s="433"/>
      <c r="BG74" s="432"/>
      <c r="BH74" s="433"/>
      <c r="BI74" s="511"/>
      <c r="BJ74" s="431"/>
      <c r="BK74" s="432"/>
      <c r="BL74" s="433"/>
      <c r="BM74" s="432"/>
      <c r="BN74" s="433"/>
      <c r="BO74" s="511"/>
      <c r="BP74" s="410" t="s">
        <v>19</v>
      </c>
      <c r="BQ74" s="406"/>
      <c r="BR74" s="406"/>
      <c r="BS74" s="406"/>
      <c r="BT74" s="409"/>
      <c r="BU74" s="355" t="s">
        <v>316</v>
      </c>
    </row>
    <row r="75" spans="1:73" s="5" customFormat="1" ht="38.5" customHeight="1" x14ac:dyDescent="0.5">
      <c r="A75" s="50"/>
      <c r="B75" s="469" t="s">
        <v>297</v>
      </c>
      <c r="C75" s="470"/>
      <c r="D75" s="441" t="s">
        <v>126</v>
      </c>
      <c r="E75" s="442"/>
      <c r="F75" s="442"/>
      <c r="G75" s="442"/>
      <c r="H75" s="442"/>
      <c r="I75" s="442"/>
      <c r="J75" s="442"/>
      <c r="K75" s="442"/>
      <c r="L75" s="442"/>
      <c r="M75" s="442"/>
      <c r="N75" s="442"/>
      <c r="O75" s="442"/>
      <c r="P75" s="442"/>
      <c r="Q75" s="442"/>
      <c r="R75" s="442"/>
      <c r="S75" s="442"/>
      <c r="T75" s="442"/>
      <c r="U75" s="442"/>
      <c r="V75" s="442"/>
      <c r="W75" s="442"/>
      <c r="X75" s="442"/>
      <c r="Y75" s="442"/>
      <c r="Z75" s="442"/>
      <c r="AA75" s="443"/>
      <c r="AB75" s="175" t="s">
        <v>38</v>
      </c>
      <c r="AC75" s="176">
        <v>2</v>
      </c>
      <c r="AD75" s="175"/>
      <c r="AE75" s="176"/>
      <c r="AF75" s="113" t="s">
        <v>38</v>
      </c>
      <c r="AG75" s="306">
        <f>AS75+AY75</f>
        <v>142</v>
      </c>
      <c r="AH75" s="110" t="s">
        <v>38</v>
      </c>
      <c r="AI75" s="306">
        <f t="shared" ref="AI75:AI76" si="183">AK75+AM75+AO75+AQ75</f>
        <v>96</v>
      </c>
      <c r="AJ75" s="110"/>
      <c r="AK75" s="308"/>
      <c r="AL75" s="110"/>
      <c r="AM75" s="177"/>
      <c r="AN75" s="178" t="s">
        <v>38</v>
      </c>
      <c r="AO75" s="308">
        <v>96</v>
      </c>
      <c r="AP75" s="178"/>
      <c r="AQ75" s="112"/>
      <c r="AR75" s="114" t="s">
        <v>38</v>
      </c>
      <c r="AS75" s="304">
        <v>70</v>
      </c>
      <c r="AT75" s="115" t="s">
        <v>38</v>
      </c>
      <c r="AU75" s="304">
        <v>48</v>
      </c>
      <c r="AV75" s="115"/>
      <c r="AW75" s="198"/>
      <c r="AX75" s="116" t="s">
        <v>38</v>
      </c>
      <c r="AY75" s="306">
        <v>72</v>
      </c>
      <c r="AZ75" s="110" t="s">
        <v>38</v>
      </c>
      <c r="BA75" s="306">
        <v>48</v>
      </c>
      <c r="BB75" s="110" t="s">
        <v>38</v>
      </c>
      <c r="BC75" s="302">
        <v>4</v>
      </c>
      <c r="BD75" s="431"/>
      <c r="BE75" s="432"/>
      <c r="BF75" s="433"/>
      <c r="BG75" s="432"/>
      <c r="BH75" s="433"/>
      <c r="BI75" s="511"/>
      <c r="BJ75" s="431"/>
      <c r="BK75" s="432"/>
      <c r="BL75" s="433"/>
      <c r="BM75" s="432"/>
      <c r="BN75" s="433"/>
      <c r="BO75" s="511"/>
      <c r="BP75" s="410" t="s">
        <v>21</v>
      </c>
      <c r="BQ75" s="406"/>
      <c r="BR75" s="406"/>
      <c r="BS75" s="406"/>
      <c r="BT75" s="409"/>
      <c r="BU75" s="355" t="s">
        <v>317</v>
      </c>
    </row>
    <row r="76" spans="1:73" s="5" customFormat="1" ht="42.5" customHeight="1" thickBot="1" x14ac:dyDescent="0.55000000000000004">
      <c r="A76" s="50"/>
      <c r="B76" s="469" t="s">
        <v>298</v>
      </c>
      <c r="C76" s="470"/>
      <c r="D76" s="651" t="s">
        <v>127</v>
      </c>
      <c r="E76" s="652"/>
      <c r="F76" s="652"/>
      <c r="G76" s="652"/>
      <c r="H76" s="652"/>
      <c r="I76" s="652"/>
      <c r="J76" s="652"/>
      <c r="K76" s="652"/>
      <c r="L76" s="652"/>
      <c r="M76" s="652"/>
      <c r="N76" s="652"/>
      <c r="O76" s="652"/>
      <c r="P76" s="652"/>
      <c r="Q76" s="652"/>
      <c r="R76" s="652"/>
      <c r="S76" s="652"/>
      <c r="T76" s="652"/>
      <c r="U76" s="652"/>
      <c r="V76" s="652"/>
      <c r="W76" s="652"/>
      <c r="X76" s="652"/>
      <c r="Y76" s="652"/>
      <c r="Z76" s="652"/>
      <c r="AA76" s="653"/>
      <c r="AB76" s="179"/>
      <c r="AC76" s="180"/>
      <c r="AD76" s="179" t="s">
        <v>38</v>
      </c>
      <c r="AE76" s="180" t="s">
        <v>253</v>
      </c>
      <c r="AF76" s="123" t="s">
        <v>38</v>
      </c>
      <c r="AG76" s="310">
        <f>AS76</f>
        <v>72</v>
      </c>
      <c r="AH76" s="121" t="s">
        <v>38</v>
      </c>
      <c r="AI76" s="310">
        <f t="shared" si="183"/>
        <v>50</v>
      </c>
      <c r="AJ76" s="121" t="s">
        <v>38</v>
      </c>
      <c r="AK76" s="309">
        <v>26</v>
      </c>
      <c r="AL76" s="121" t="s">
        <v>38</v>
      </c>
      <c r="AM76" s="195">
        <v>24</v>
      </c>
      <c r="AN76" s="182"/>
      <c r="AO76" s="181"/>
      <c r="AP76" s="182"/>
      <c r="AQ76" s="183"/>
      <c r="AR76" s="120" t="s">
        <v>38</v>
      </c>
      <c r="AS76" s="305">
        <f>AW76*36</f>
        <v>72</v>
      </c>
      <c r="AT76" s="186" t="s">
        <v>38</v>
      </c>
      <c r="AU76" s="305">
        <f>AI76</f>
        <v>50</v>
      </c>
      <c r="AV76" s="186" t="s">
        <v>38</v>
      </c>
      <c r="AW76" s="303">
        <v>2</v>
      </c>
      <c r="AX76" s="185"/>
      <c r="AY76" s="181"/>
      <c r="AZ76" s="182"/>
      <c r="BA76" s="181"/>
      <c r="BB76" s="182"/>
      <c r="BC76" s="184"/>
      <c r="BD76" s="612"/>
      <c r="BE76" s="613"/>
      <c r="BF76" s="512"/>
      <c r="BG76" s="613"/>
      <c r="BH76" s="512"/>
      <c r="BI76" s="513"/>
      <c r="BJ76" s="612"/>
      <c r="BK76" s="613"/>
      <c r="BL76" s="512"/>
      <c r="BM76" s="613"/>
      <c r="BN76" s="512"/>
      <c r="BO76" s="513"/>
      <c r="BP76" s="637" t="s">
        <v>20</v>
      </c>
      <c r="BQ76" s="638"/>
      <c r="BR76" s="638"/>
      <c r="BS76" s="638"/>
      <c r="BT76" s="639"/>
      <c r="BU76" s="355" t="s">
        <v>318</v>
      </c>
    </row>
    <row r="77" spans="1:73" s="10" customFormat="1" ht="16.75" customHeight="1" thickTop="1" thickBot="1" x14ac:dyDescent="0.55000000000000004">
      <c r="A77" s="53"/>
      <c r="B77" s="162"/>
      <c r="C77" s="156"/>
      <c r="D77" s="156"/>
      <c r="E77" s="156"/>
      <c r="F77" s="156"/>
      <c r="G77" s="156"/>
      <c r="H77" s="156"/>
      <c r="I77" s="156"/>
      <c r="J77" s="156"/>
      <c r="K77" s="156"/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</row>
    <row r="78" spans="1:73" s="5" customFormat="1" ht="40.25" customHeight="1" thickTop="1" x14ac:dyDescent="0.5">
      <c r="A78" s="50"/>
      <c r="B78" s="165" t="s">
        <v>55</v>
      </c>
      <c r="C78" s="163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6"/>
      <c r="AF78" s="411">
        <f>AF32+AF45</f>
        <v>3300</v>
      </c>
      <c r="AG78" s="411"/>
      <c r="AH78" s="411">
        <f t="shared" ref="AH78" si="184">AH32+AH45</f>
        <v>1178</v>
      </c>
      <c r="AI78" s="411"/>
      <c r="AJ78" s="411">
        <f t="shared" ref="AJ78" si="185">AJ32+AJ45</f>
        <v>542</v>
      </c>
      <c r="AK78" s="411"/>
      <c r="AL78" s="411">
        <f t="shared" ref="AL78" si="186">AL32+AL45</f>
        <v>52</v>
      </c>
      <c r="AM78" s="411"/>
      <c r="AN78" s="411">
        <f t="shared" ref="AN78" si="187">AN32+AN45</f>
        <v>186</v>
      </c>
      <c r="AO78" s="411"/>
      <c r="AP78" s="411">
        <f t="shared" ref="AP78" si="188">AP32+AP45</f>
        <v>398</v>
      </c>
      <c r="AQ78" s="411"/>
      <c r="AR78" s="411">
        <f t="shared" ref="AR78" si="189">AR32+AR45</f>
        <v>1050</v>
      </c>
      <c r="AS78" s="411"/>
      <c r="AT78" s="411">
        <f t="shared" ref="AT78" si="190">AT32+AT45</f>
        <v>378</v>
      </c>
      <c r="AU78" s="411"/>
      <c r="AV78" s="411">
        <f t="shared" ref="AV78" si="191">AV32+AV45</f>
        <v>30</v>
      </c>
      <c r="AW78" s="411"/>
      <c r="AX78" s="411">
        <f t="shared" ref="AX78" si="192">AX32+AX45</f>
        <v>990</v>
      </c>
      <c r="AY78" s="411"/>
      <c r="AZ78" s="411">
        <f t="shared" ref="AZ78" si="193">AZ32+AZ45</f>
        <v>380</v>
      </c>
      <c r="BA78" s="411"/>
      <c r="BB78" s="411">
        <f t="shared" ref="BB78" si="194">BB32+BB45</f>
        <v>28</v>
      </c>
      <c r="BC78" s="411"/>
      <c r="BD78" s="411">
        <f t="shared" ref="BD78" si="195">BD32+BD45</f>
        <v>1044</v>
      </c>
      <c r="BE78" s="411"/>
      <c r="BF78" s="411">
        <f t="shared" ref="BF78" si="196">BF32+BF45</f>
        <v>348</v>
      </c>
      <c r="BG78" s="411"/>
      <c r="BH78" s="411">
        <f t="shared" ref="BH78:BN78" si="197">BH32+BH45</f>
        <v>30</v>
      </c>
      <c r="BI78" s="411"/>
      <c r="BJ78" s="411">
        <f t="shared" si="197"/>
        <v>216</v>
      </c>
      <c r="BK78" s="411"/>
      <c r="BL78" s="411">
        <f t="shared" si="197"/>
        <v>72</v>
      </c>
      <c r="BM78" s="411"/>
      <c r="BN78" s="411">
        <f t="shared" si="197"/>
        <v>6</v>
      </c>
      <c r="BO78" s="411"/>
      <c r="BP78" s="654">
        <f>BB79+BN79</f>
        <v>0</v>
      </c>
      <c r="BQ78" s="655"/>
      <c r="BR78" s="655"/>
      <c r="BS78" s="655"/>
      <c r="BT78" s="656"/>
    </row>
    <row r="79" spans="1:73" s="5" customFormat="1" ht="34.25" customHeight="1" x14ac:dyDescent="0.5">
      <c r="A79" s="50"/>
      <c r="B79" s="167" t="s">
        <v>22</v>
      </c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8"/>
      <c r="AF79" s="616">
        <f>AR78+AX78+BJ78</f>
        <v>2256</v>
      </c>
      <c r="AG79" s="616"/>
      <c r="AH79" s="616">
        <f>AT78+AZ78+BL78</f>
        <v>830</v>
      </c>
      <c r="AI79" s="616"/>
      <c r="AJ79" s="453"/>
      <c r="AK79" s="453"/>
      <c r="AL79" s="453"/>
      <c r="AM79" s="453"/>
      <c r="AN79" s="453"/>
      <c r="AO79" s="453"/>
      <c r="AP79" s="453"/>
      <c r="AQ79" s="453"/>
      <c r="AR79" s="412">
        <f>AT78/AR30</f>
        <v>21</v>
      </c>
      <c r="AS79" s="413"/>
      <c r="AT79" s="413"/>
      <c r="AU79" s="413"/>
      <c r="AV79" s="413"/>
      <c r="AW79" s="414"/>
      <c r="AX79" s="412">
        <f t="shared" ref="AX79" si="198">AZ78/AX30</f>
        <v>21.111111111111111</v>
      </c>
      <c r="AY79" s="413"/>
      <c r="AZ79" s="413"/>
      <c r="BA79" s="413"/>
      <c r="BB79" s="413"/>
      <c r="BC79" s="414"/>
      <c r="BD79" s="412">
        <f t="shared" ref="BD79" si="199">BF78/BD30</f>
        <v>20.470588235294116</v>
      </c>
      <c r="BE79" s="413"/>
      <c r="BF79" s="413"/>
      <c r="BG79" s="413"/>
      <c r="BH79" s="413"/>
      <c r="BI79" s="414"/>
      <c r="BJ79" s="412">
        <f t="shared" ref="BJ79" si="200">BL78/BJ30</f>
        <v>24</v>
      </c>
      <c r="BK79" s="413"/>
      <c r="BL79" s="413"/>
      <c r="BM79" s="413"/>
      <c r="BN79" s="413"/>
      <c r="BO79" s="414"/>
      <c r="BP79" s="657"/>
      <c r="BQ79" s="658"/>
      <c r="BR79" s="658"/>
      <c r="BS79" s="658"/>
      <c r="BT79" s="659"/>
    </row>
    <row r="80" spans="1:73" s="5" customFormat="1" ht="51.5" hidden="1" customHeight="1" x14ac:dyDescent="0.5">
      <c r="A80" s="50"/>
      <c r="B80" s="167" t="s">
        <v>23</v>
      </c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8"/>
      <c r="AF80" s="404"/>
      <c r="AG80" s="404"/>
      <c r="AH80" s="453"/>
      <c r="AI80" s="453"/>
      <c r="AJ80" s="453"/>
      <c r="AK80" s="453"/>
      <c r="AL80" s="453"/>
      <c r="AM80" s="453"/>
      <c r="AN80" s="453"/>
      <c r="AO80" s="453"/>
      <c r="AP80" s="453"/>
      <c r="AQ80" s="453"/>
      <c r="AR80" s="415"/>
      <c r="AS80" s="416"/>
      <c r="AT80" s="416"/>
      <c r="AU80" s="416"/>
      <c r="AV80" s="416"/>
      <c r="AW80" s="417"/>
      <c r="AX80" s="415"/>
      <c r="AY80" s="416"/>
      <c r="AZ80" s="416"/>
      <c r="BA80" s="416"/>
      <c r="BB80" s="416"/>
      <c r="BC80" s="417"/>
      <c r="BD80" s="415"/>
      <c r="BE80" s="416"/>
      <c r="BF80" s="416"/>
      <c r="BG80" s="416"/>
      <c r="BH80" s="416"/>
      <c r="BI80" s="417"/>
      <c r="BJ80" s="408"/>
      <c r="BK80" s="406"/>
      <c r="BL80" s="406"/>
      <c r="BM80" s="406"/>
      <c r="BN80" s="406"/>
      <c r="BO80" s="409"/>
      <c r="BP80" s="657"/>
      <c r="BQ80" s="658"/>
      <c r="BR80" s="658"/>
      <c r="BS80" s="658"/>
      <c r="BT80" s="659"/>
    </row>
    <row r="81" spans="1:73" s="5" customFormat="1" ht="40.25" customHeight="1" x14ac:dyDescent="0.5">
      <c r="A81" s="50"/>
      <c r="B81" s="167" t="s">
        <v>24</v>
      </c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  <c r="AD81" s="164"/>
      <c r="AE81" s="168"/>
      <c r="AF81" s="404">
        <f>AR81+AX81+BD81</f>
        <v>1</v>
      </c>
      <c r="AG81" s="404"/>
      <c r="AH81" s="453"/>
      <c r="AI81" s="453"/>
      <c r="AJ81" s="453"/>
      <c r="AK81" s="453"/>
      <c r="AL81" s="453"/>
      <c r="AM81" s="453"/>
      <c r="AN81" s="453"/>
      <c r="AO81" s="453"/>
      <c r="AP81" s="453"/>
      <c r="AQ81" s="453"/>
      <c r="AR81" s="415"/>
      <c r="AS81" s="416"/>
      <c r="AT81" s="416"/>
      <c r="AU81" s="416"/>
      <c r="AV81" s="416"/>
      <c r="AW81" s="417"/>
      <c r="AX81" s="415"/>
      <c r="AY81" s="416"/>
      <c r="AZ81" s="416"/>
      <c r="BA81" s="416"/>
      <c r="BB81" s="416"/>
      <c r="BC81" s="417"/>
      <c r="BD81" s="415">
        <v>1</v>
      </c>
      <c r="BE81" s="416"/>
      <c r="BF81" s="416"/>
      <c r="BG81" s="416"/>
      <c r="BH81" s="416"/>
      <c r="BI81" s="417"/>
      <c r="BJ81" s="408"/>
      <c r="BK81" s="406"/>
      <c r="BL81" s="406"/>
      <c r="BM81" s="406"/>
      <c r="BN81" s="406"/>
      <c r="BO81" s="409"/>
      <c r="BP81" s="657"/>
      <c r="BQ81" s="658"/>
      <c r="BR81" s="658"/>
      <c r="BS81" s="658"/>
      <c r="BT81" s="659"/>
    </row>
    <row r="82" spans="1:73" s="5" customFormat="1" ht="37.25" customHeight="1" x14ac:dyDescent="0.5">
      <c r="A82" s="50"/>
      <c r="B82" s="167" t="s">
        <v>25</v>
      </c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8"/>
      <c r="AF82" s="404">
        <f>AR82+AX82+BD82+BJ82</f>
        <v>10</v>
      </c>
      <c r="AG82" s="404"/>
      <c r="AH82" s="453"/>
      <c r="AI82" s="453"/>
      <c r="AJ82" s="453"/>
      <c r="AK82" s="453"/>
      <c r="AL82" s="453"/>
      <c r="AM82" s="453"/>
      <c r="AN82" s="453"/>
      <c r="AO82" s="453"/>
      <c r="AP82" s="453"/>
      <c r="AQ82" s="453"/>
      <c r="AR82" s="415">
        <f>COUNTIF(AB33:AC63,1)</f>
        <v>3</v>
      </c>
      <c r="AS82" s="416"/>
      <c r="AT82" s="416"/>
      <c r="AU82" s="416"/>
      <c r="AV82" s="416"/>
      <c r="AW82" s="417"/>
      <c r="AX82" s="415">
        <f>COUNTIF(AB33:AC63,2)</f>
        <v>3</v>
      </c>
      <c r="AY82" s="416"/>
      <c r="AZ82" s="416"/>
      <c r="BA82" s="416"/>
      <c r="BB82" s="416"/>
      <c r="BC82" s="417"/>
      <c r="BD82" s="415">
        <f>COUNTIF(AB33:AC63,3)</f>
        <v>3</v>
      </c>
      <c r="BE82" s="416"/>
      <c r="BF82" s="416"/>
      <c r="BG82" s="416"/>
      <c r="BH82" s="416"/>
      <c r="BI82" s="417"/>
      <c r="BJ82" s="415">
        <v>1</v>
      </c>
      <c r="BK82" s="416"/>
      <c r="BL82" s="416"/>
      <c r="BM82" s="416"/>
      <c r="BN82" s="416"/>
      <c r="BO82" s="428"/>
      <c r="BP82" s="657"/>
      <c r="BQ82" s="658"/>
      <c r="BR82" s="658"/>
      <c r="BS82" s="658"/>
      <c r="BT82" s="659"/>
    </row>
    <row r="83" spans="1:73" s="5" customFormat="1" ht="39" customHeight="1" thickBot="1" x14ac:dyDescent="0.55000000000000004">
      <c r="A83" s="50"/>
      <c r="B83" s="169" t="s">
        <v>26</v>
      </c>
      <c r="C83" s="170"/>
      <c r="D83" s="170"/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  <c r="AA83" s="170"/>
      <c r="AB83" s="170"/>
      <c r="AC83" s="170"/>
      <c r="AD83" s="170"/>
      <c r="AE83" s="171"/>
      <c r="AF83" s="617">
        <f>AR83+AX83+BD83+BJ83</f>
        <v>13</v>
      </c>
      <c r="AG83" s="617"/>
      <c r="AH83" s="615"/>
      <c r="AI83" s="615"/>
      <c r="AJ83" s="615"/>
      <c r="AK83" s="615"/>
      <c r="AL83" s="615"/>
      <c r="AM83" s="615"/>
      <c r="AN83" s="615"/>
      <c r="AO83" s="615"/>
      <c r="AP83" s="615"/>
      <c r="AQ83" s="615"/>
      <c r="AR83" s="626">
        <v>5</v>
      </c>
      <c r="AS83" s="627"/>
      <c r="AT83" s="627"/>
      <c r="AU83" s="627"/>
      <c r="AV83" s="627"/>
      <c r="AW83" s="669"/>
      <c r="AX83" s="626">
        <v>4</v>
      </c>
      <c r="AY83" s="627"/>
      <c r="AZ83" s="627"/>
      <c r="BA83" s="627"/>
      <c r="BB83" s="627"/>
      <c r="BC83" s="669"/>
      <c r="BD83" s="626">
        <f>COUNTIF(AD34:AE64,3)</f>
        <v>4</v>
      </c>
      <c r="BE83" s="627"/>
      <c r="BF83" s="627"/>
      <c r="BG83" s="627"/>
      <c r="BH83" s="627"/>
      <c r="BI83" s="669"/>
      <c r="BJ83" s="626"/>
      <c r="BK83" s="627"/>
      <c r="BL83" s="627"/>
      <c r="BM83" s="627"/>
      <c r="BN83" s="627"/>
      <c r="BO83" s="628"/>
      <c r="BP83" s="660"/>
      <c r="BQ83" s="661"/>
      <c r="BR83" s="661"/>
      <c r="BS83" s="661"/>
      <c r="BT83" s="662"/>
    </row>
    <row r="84" spans="1:73" s="5" customFormat="1" ht="21.5" customHeight="1" thickTop="1" thickBot="1" x14ac:dyDescent="0.55000000000000004">
      <c r="A84" s="50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317"/>
      <c r="AK84" s="317"/>
      <c r="AL84" s="317"/>
      <c r="AM84" s="317"/>
      <c r="AN84" s="317"/>
      <c r="AO84" s="317"/>
      <c r="AP84" s="317"/>
      <c r="AQ84" s="317"/>
      <c r="AR84" s="317"/>
      <c r="AS84" s="317"/>
      <c r="AT84" s="317"/>
      <c r="AU84" s="317"/>
      <c r="AV84" s="317"/>
      <c r="AW84" s="317"/>
      <c r="AX84" s="317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</row>
    <row r="85" spans="1:73" s="18" customFormat="1" ht="55.25" customHeight="1" thickTop="1" thickBot="1" x14ac:dyDescent="0.8">
      <c r="A85" s="52"/>
      <c r="B85" s="611" t="s">
        <v>81</v>
      </c>
      <c r="C85" s="553"/>
      <c r="D85" s="553"/>
      <c r="E85" s="553"/>
      <c r="F85" s="553"/>
      <c r="G85" s="553"/>
      <c r="H85" s="553"/>
      <c r="I85" s="553"/>
      <c r="J85" s="553"/>
      <c r="K85" s="553"/>
      <c r="L85" s="553"/>
      <c r="M85" s="553"/>
      <c r="N85" s="553"/>
      <c r="O85" s="553"/>
      <c r="P85" s="553"/>
      <c r="Q85" s="553"/>
      <c r="R85" s="553"/>
      <c r="S85" s="553"/>
      <c r="T85" s="553"/>
      <c r="U85" s="553"/>
      <c r="V85" s="553"/>
      <c r="W85" s="553"/>
      <c r="X85" s="553"/>
      <c r="Y85" s="553"/>
      <c r="Z85" s="553"/>
      <c r="AA85" s="553" t="s">
        <v>82</v>
      </c>
      <c r="AB85" s="553"/>
      <c r="AC85" s="553"/>
      <c r="AD85" s="553"/>
      <c r="AE85" s="553"/>
      <c r="AF85" s="553"/>
      <c r="AG85" s="553"/>
      <c r="AH85" s="553"/>
      <c r="AI85" s="553"/>
      <c r="AJ85" s="553"/>
      <c r="AK85" s="553"/>
      <c r="AL85" s="553"/>
      <c r="AM85" s="553"/>
      <c r="AN85" s="553"/>
      <c r="AO85" s="553"/>
      <c r="AP85" s="553"/>
      <c r="AQ85" s="553"/>
      <c r="AR85" s="553"/>
      <c r="AS85" s="553"/>
      <c r="AT85" s="553"/>
      <c r="AU85" s="553"/>
      <c r="AV85" s="618" t="s">
        <v>110</v>
      </c>
      <c r="AW85" s="619"/>
      <c r="AX85" s="619"/>
      <c r="AY85" s="619"/>
      <c r="AZ85" s="619"/>
      <c r="BA85" s="619"/>
      <c r="BB85" s="619"/>
      <c r="BC85" s="619"/>
      <c r="BD85" s="619"/>
      <c r="BE85" s="619"/>
      <c r="BF85" s="619"/>
      <c r="BG85" s="619"/>
      <c r="BH85" s="619"/>
      <c r="BI85" s="619"/>
      <c r="BJ85" s="619"/>
      <c r="BK85" s="619"/>
      <c r="BL85" s="619"/>
      <c r="BM85" s="619"/>
      <c r="BN85" s="619"/>
      <c r="BO85" s="619"/>
      <c r="BP85" s="619"/>
      <c r="BQ85" s="619"/>
      <c r="BR85" s="619"/>
      <c r="BS85" s="619"/>
      <c r="BT85" s="620"/>
      <c r="BU85" s="52"/>
    </row>
    <row r="86" spans="1:73" s="18" customFormat="1" ht="42" customHeight="1" thickTop="1" thickBot="1" x14ac:dyDescent="0.8">
      <c r="A86" s="52"/>
      <c r="B86" s="504" t="s">
        <v>48</v>
      </c>
      <c r="C86" s="505"/>
      <c r="D86" s="505"/>
      <c r="E86" s="505"/>
      <c r="F86" s="505"/>
      <c r="G86" s="505"/>
      <c r="H86" s="505"/>
      <c r="I86" s="505"/>
      <c r="J86" s="505"/>
      <c r="K86" s="505"/>
      <c r="L86" s="505"/>
      <c r="M86" s="505"/>
      <c r="N86" s="505"/>
      <c r="O86" s="505" t="s">
        <v>49</v>
      </c>
      <c r="P86" s="505"/>
      <c r="Q86" s="505"/>
      <c r="R86" s="505"/>
      <c r="S86" s="501" t="s">
        <v>50</v>
      </c>
      <c r="T86" s="445"/>
      <c r="U86" s="502"/>
      <c r="V86" s="508" t="s">
        <v>51</v>
      </c>
      <c r="W86" s="509"/>
      <c r="X86" s="509"/>
      <c r="Y86" s="509"/>
      <c r="Z86" s="510"/>
      <c r="AA86" s="505" t="s">
        <v>49</v>
      </c>
      <c r="AB86" s="505"/>
      <c r="AC86" s="505"/>
      <c r="AD86" s="505"/>
      <c r="AE86" s="505"/>
      <c r="AF86" s="505"/>
      <c r="AG86" s="505"/>
      <c r="AH86" s="505" t="s">
        <v>50</v>
      </c>
      <c r="AI86" s="505"/>
      <c r="AJ86" s="505"/>
      <c r="AK86" s="505"/>
      <c r="AL86" s="505"/>
      <c r="AM86" s="505"/>
      <c r="AN86" s="505"/>
      <c r="AO86" s="505" t="s">
        <v>51</v>
      </c>
      <c r="AP86" s="505"/>
      <c r="AQ86" s="505"/>
      <c r="AR86" s="505"/>
      <c r="AS86" s="505"/>
      <c r="AT86" s="505"/>
      <c r="AU86" s="505"/>
      <c r="AV86" s="621" t="s">
        <v>86</v>
      </c>
      <c r="AW86" s="622"/>
      <c r="AX86" s="622"/>
      <c r="AY86" s="622"/>
      <c r="AZ86" s="622"/>
      <c r="BA86" s="622"/>
      <c r="BB86" s="622"/>
      <c r="BC86" s="622"/>
      <c r="BD86" s="622"/>
      <c r="BE86" s="622"/>
      <c r="BF86" s="622"/>
      <c r="BG86" s="622"/>
      <c r="BH86" s="622"/>
      <c r="BI86" s="622"/>
      <c r="BJ86" s="622"/>
      <c r="BK86" s="622"/>
      <c r="BL86" s="622"/>
      <c r="BM86" s="622"/>
      <c r="BN86" s="622"/>
      <c r="BO86" s="622"/>
      <c r="BP86" s="622"/>
      <c r="BQ86" s="622"/>
      <c r="BR86" s="622"/>
      <c r="BS86" s="622"/>
      <c r="BT86" s="623"/>
      <c r="BU86" s="52"/>
    </row>
    <row r="87" spans="1:73" s="18" customFormat="1" ht="42" customHeight="1" thickTop="1" thickBot="1" x14ac:dyDescent="0.8">
      <c r="A87" s="52"/>
      <c r="B87" s="504" t="s">
        <v>111</v>
      </c>
      <c r="C87" s="505"/>
      <c r="D87" s="505"/>
      <c r="E87" s="505"/>
      <c r="F87" s="505"/>
      <c r="G87" s="505"/>
      <c r="H87" s="505"/>
      <c r="I87" s="505"/>
      <c r="J87" s="505"/>
      <c r="K87" s="505"/>
      <c r="L87" s="505"/>
      <c r="M87" s="505"/>
      <c r="N87" s="505"/>
      <c r="O87" s="505">
        <v>4</v>
      </c>
      <c r="P87" s="505"/>
      <c r="Q87" s="505"/>
      <c r="R87" s="505"/>
      <c r="S87" s="501">
        <v>4</v>
      </c>
      <c r="T87" s="445"/>
      <c r="U87" s="502"/>
      <c r="V87" s="501">
        <f>S87*54/36</f>
        <v>6</v>
      </c>
      <c r="W87" s="445"/>
      <c r="X87" s="445"/>
      <c r="Y87" s="445"/>
      <c r="Z87" s="502"/>
      <c r="AA87" s="505">
        <v>4</v>
      </c>
      <c r="AB87" s="505"/>
      <c r="AC87" s="505"/>
      <c r="AD87" s="505"/>
      <c r="AE87" s="505"/>
      <c r="AF87" s="505"/>
      <c r="AG87" s="505"/>
      <c r="AH87" s="505">
        <v>13</v>
      </c>
      <c r="AI87" s="505"/>
      <c r="AJ87" s="505"/>
      <c r="AK87" s="505"/>
      <c r="AL87" s="505"/>
      <c r="AM87" s="505"/>
      <c r="AN87" s="505"/>
      <c r="AO87" s="614">
        <f>AH87*1.5</f>
        <v>19.5</v>
      </c>
      <c r="AP87" s="614"/>
      <c r="AQ87" s="614"/>
      <c r="AR87" s="614"/>
      <c r="AS87" s="614"/>
      <c r="AT87" s="614"/>
      <c r="AU87" s="614"/>
      <c r="AV87" s="462"/>
      <c r="AW87" s="624"/>
      <c r="AX87" s="624"/>
      <c r="AY87" s="624"/>
      <c r="AZ87" s="624"/>
      <c r="BA87" s="624"/>
      <c r="BB87" s="624"/>
      <c r="BC87" s="624"/>
      <c r="BD87" s="624"/>
      <c r="BE87" s="624"/>
      <c r="BF87" s="624"/>
      <c r="BG87" s="624"/>
      <c r="BH87" s="624"/>
      <c r="BI87" s="624"/>
      <c r="BJ87" s="624"/>
      <c r="BK87" s="624"/>
      <c r="BL87" s="624"/>
      <c r="BM87" s="624"/>
      <c r="BN87" s="624"/>
      <c r="BO87" s="624"/>
      <c r="BP87" s="624"/>
      <c r="BQ87" s="624"/>
      <c r="BR87" s="624"/>
      <c r="BS87" s="624"/>
      <c r="BT87" s="625"/>
      <c r="BU87" s="52"/>
    </row>
    <row r="88" spans="1:73" s="1" customFormat="1" ht="24" customHeight="1" thickTop="1" x14ac:dyDescent="0.3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5"/>
      <c r="BO88" s="55"/>
      <c r="BP88" s="55"/>
      <c r="BQ88" s="54"/>
      <c r="BR88" s="54"/>
      <c r="BS88" s="54"/>
      <c r="BT88" s="54"/>
      <c r="BU88" s="54"/>
    </row>
    <row r="89" spans="1:73" s="312" customFormat="1" ht="54" customHeight="1" thickBot="1" x14ac:dyDescent="1">
      <c r="A89" s="311"/>
      <c r="B89" s="503" t="s">
        <v>129</v>
      </c>
      <c r="C89" s="503"/>
      <c r="D89" s="503"/>
      <c r="E89" s="503"/>
      <c r="F89" s="503"/>
      <c r="G89" s="503"/>
      <c r="H89" s="503"/>
      <c r="I89" s="503"/>
      <c r="J89" s="503"/>
      <c r="K89" s="503"/>
      <c r="L89" s="503"/>
      <c r="M89" s="503"/>
      <c r="N89" s="503"/>
      <c r="O89" s="503"/>
      <c r="P89" s="503"/>
      <c r="Q89" s="503"/>
      <c r="R89" s="503"/>
      <c r="S89" s="503"/>
      <c r="T89" s="503"/>
      <c r="U89" s="503"/>
      <c r="V89" s="503"/>
      <c r="W89" s="503"/>
      <c r="X89" s="503"/>
      <c r="Y89" s="503"/>
      <c r="Z89" s="503"/>
      <c r="AA89" s="503"/>
      <c r="AB89" s="503"/>
      <c r="AC89" s="503"/>
      <c r="AD89" s="503"/>
      <c r="AE89" s="503"/>
      <c r="AF89" s="503"/>
      <c r="AG89" s="503"/>
      <c r="AH89" s="503"/>
      <c r="AI89" s="503"/>
      <c r="AJ89" s="503"/>
      <c r="AK89" s="503"/>
      <c r="AL89" s="503"/>
      <c r="AM89" s="503"/>
      <c r="AN89" s="503"/>
      <c r="AO89" s="503"/>
      <c r="AP89" s="503"/>
      <c r="AQ89" s="503"/>
      <c r="AR89" s="503"/>
      <c r="AS89" s="503"/>
      <c r="AT89" s="503"/>
      <c r="AU89" s="503"/>
      <c r="AV89" s="503"/>
      <c r="AW89" s="503"/>
      <c r="AX89" s="503"/>
      <c r="AY89" s="503"/>
      <c r="AZ89" s="503"/>
      <c r="BA89" s="503"/>
      <c r="BB89" s="503"/>
      <c r="BC89" s="503"/>
      <c r="BD89" s="503"/>
      <c r="BE89" s="503"/>
      <c r="BF89" s="503"/>
      <c r="BG89" s="503"/>
      <c r="BH89" s="503"/>
      <c r="BI89" s="503"/>
      <c r="BJ89" s="503"/>
      <c r="BK89" s="503"/>
      <c r="BL89" s="503"/>
      <c r="BM89" s="503"/>
      <c r="BN89" s="503"/>
      <c r="BO89" s="503"/>
      <c r="BP89" s="503"/>
      <c r="BQ89" s="311"/>
      <c r="BR89" s="311"/>
      <c r="BS89" s="311"/>
      <c r="BT89" s="311"/>
      <c r="BU89" s="311"/>
    </row>
    <row r="90" spans="1:73" s="11" customFormat="1" ht="126" customHeight="1" thickTop="1" thickBot="1" x14ac:dyDescent="0.8">
      <c r="A90" s="58"/>
      <c r="B90" s="373" t="s">
        <v>7</v>
      </c>
      <c r="C90" s="374"/>
      <c r="D90" s="374"/>
      <c r="E90" s="374"/>
      <c r="F90" s="374"/>
      <c r="G90" s="375"/>
      <c r="H90" s="370" t="s">
        <v>46</v>
      </c>
      <c r="I90" s="370"/>
      <c r="J90" s="370"/>
      <c r="K90" s="370"/>
      <c r="L90" s="370"/>
      <c r="M90" s="370"/>
      <c r="N90" s="370"/>
      <c r="O90" s="370"/>
      <c r="P90" s="370"/>
      <c r="Q90" s="370"/>
      <c r="R90" s="370"/>
      <c r="S90" s="370"/>
      <c r="T90" s="370"/>
      <c r="U90" s="370"/>
      <c r="V90" s="370"/>
      <c r="W90" s="370"/>
      <c r="X90" s="370"/>
      <c r="Y90" s="370"/>
      <c r="Z90" s="370"/>
      <c r="AA90" s="370"/>
      <c r="AB90" s="370"/>
      <c r="AC90" s="370"/>
      <c r="AD90" s="370"/>
      <c r="AE90" s="370"/>
      <c r="AF90" s="370"/>
      <c r="AG90" s="370"/>
      <c r="AH90" s="370"/>
      <c r="AI90" s="370"/>
      <c r="AJ90" s="370"/>
      <c r="AK90" s="370"/>
      <c r="AL90" s="370"/>
      <c r="AM90" s="370"/>
      <c r="AN90" s="370"/>
      <c r="AO90" s="370"/>
      <c r="AP90" s="370"/>
      <c r="AQ90" s="370"/>
      <c r="AR90" s="370"/>
      <c r="AS90" s="370"/>
      <c r="AT90" s="370"/>
      <c r="AU90" s="370"/>
      <c r="AV90" s="370"/>
      <c r="AW90" s="370"/>
      <c r="AX90" s="370"/>
      <c r="AY90" s="370"/>
      <c r="AZ90" s="370"/>
      <c r="BA90" s="370"/>
      <c r="BB90" s="370"/>
      <c r="BC90" s="370"/>
      <c r="BD90" s="370"/>
      <c r="BE90" s="370"/>
      <c r="BF90" s="370"/>
      <c r="BG90" s="370"/>
      <c r="BH90" s="370"/>
      <c r="BI90" s="370"/>
      <c r="BJ90" s="370"/>
      <c r="BK90" s="370"/>
      <c r="BL90" s="370"/>
      <c r="BM90" s="370"/>
      <c r="BN90" s="373" t="s">
        <v>47</v>
      </c>
      <c r="BO90" s="374"/>
      <c r="BP90" s="374"/>
      <c r="BQ90" s="374"/>
      <c r="BR90" s="374"/>
      <c r="BS90" s="375"/>
    </row>
    <row r="91" spans="1:73" s="11" customFormat="1" ht="83.5" customHeight="1" thickTop="1" x14ac:dyDescent="0.75">
      <c r="A91" s="58"/>
      <c r="B91" s="376" t="s">
        <v>19</v>
      </c>
      <c r="C91" s="377"/>
      <c r="D91" s="377"/>
      <c r="E91" s="377"/>
      <c r="F91" s="377"/>
      <c r="G91" s="378"/>
      <c r="H91" s="371" t="s">
        <v>89</v>
      </c>
      <c r="I91" s="371"/>
      <c r="J91" s="371"/>
      <c r="K91" s="371"/>
      <c r="L91" s="371"/>
      <c r="M91" s="371"/>
      <c r="N91" s="371"/>
      <c r="O91" s="371"/>
      <c r="P91" s="371"/>
      <c r="Q91" s="371"/>
      <c r="R91" s="371"/>
      <c r="S91" s="371"/>
      <c r="T91" s="371"/>
      <c r="U91" s="371"/>
      <c r="V91" s="371"/>
      <c r="W91" s="371"/>
      <c r="X91" s="371"/>
      <c r="Y91" s="371"/>
      <c r="Z91" s="371"/>
      <c r="AA91" s="371"/>
      <c r="AB91" s="371"/>
      <c r="AC91" s="371"/>
      <c r="AD91" s="371"/>
      <c r="AE91" s="371"/>
      <c r="AF91" s="371"/>
      <c r="AG91" s="371"/>
      <c r="AH91" s="371"/>
      <c r="AI91" s="371"/>
      <c r="AJ91" s="371"/>
      <c r="AK91" s="371"/>
      <c r="AL91" s="371"/>
      <c r="AM91" s="371"/>
      <c r="AN91" s="371"/>
      <c r="AO91" s="371"/>
      <c r="AP91" s="371"/>
      <c r="AQ91" s="371"/>
      <c r="AR91" s="371"/>
      <c r="AS91" s="371"/>
      <c r="AT91" s="371"/>
      <c r="AU91" s="371"/>
      <c r="AV91" s="371"/>
      <c r="AW91" s="371"/>
      <c r="AX91" s="371"/>
      <c r="AY91" s="371"/>
      <c r="AZ91" s="371"/>
      <c r="BA91" s="371"/>
      <c r="BB91" s="371"/>
      <c r="BC91" s="371"/>
      <c r="BD91" s="371"/>
      <c r="BE91" s="371"/>
      <c r="BF91" s="371"/>
      <c r="BG91" s="371"/>
      <c r="BH91" s="371"/>
      <c r="BI91" s="371"/>
      <c r="BJ91" s="371"/>
      <c r="BK91" s="371"/>
      <c r="BL91" s="371"/>
      <c r="BM91" s="371"/>
      <c r="BN91" s="401" t="s">
        <v>306</v>
      </c>
      <c r="BO91" s="402"/>
      <c r="BP91" s="402"/>
      <c r="BQ91" s="402"/>
      <c r="BR91" s="402"/>
      <c r="BS91" s="403"/>
    </row>
    <row r="92" spans="1:73" s="11" customFormat="1" ht="83.5" customHeight="1" x14ac:dyDescent="0.75">
      <c r="A92" s="58"/>
      <c r="B92" s="379" t="s">
        <v>20</v>
      </c>
      <c r="C92" s="380"/>
      <c r="D92" s="380"/>
      <c r="E92" s="380"/>
      <c r="F92" s="380"/>
      <c r="G92" s="381"/>
      <c r="H92" s="361" t="s">
        <v>87</v>
      </c>
      <c r="I92" s="361"/>
      <c r="J92" s="361"/>
      <c r="K92" s="361"/>
      <c r="L92" s="361"/>
      <c r="M92" s="361"/>
      <c r="N92" s="361"/>
      <c r="O92" s="361"/>
      <c r="P92" s="361"/>
      <c r="Q92" s="361"/>
      <c r="R92" s="361"/>
      <c r="S92" s="361"/>
      <c r="T92" s="361"/>
      <c r="U92" s="361"/>
      <c r="V92" s="361"/>
      <c r="W92" s="361"/>
      <c r="X92" s="361"/>
      <c r="Y92" s="361"/>
      <c r="Z92" s="361"/>
      <c r="AA92" s="361"/>
      <c r="AB92" s="361"/>
      <c r="AC92" s="361"/>
      <c r="AD92" s="361"/>
      <c r="AE92" s="361"/>
      <c r="AF92" s="361"/>
      <c r="AG92" s="361"/>
      <c r="AH92" s="361"/>
      <c r="AI92" s="361"/>
      <c r="AJ92" s="361"/>
      <c r="AK92" s="361"/>
      <c r="AL92" s="361"/>
      <c r="AM92" s="361"/>
      <c r="AN92" s="361"/>
      <c r="AO92" s="361"/>
      <c r="AP92" s="361"/>
      <c r="AQ92" s="361"/>
      <c r="AR92" s="361"/>
      <c r="AS92" s="361"/>
      <c r="AT92" s="361"/>
      <c r="AU92" s="361"/>
      <c r="AV92" s="361"/>
      <c r="AW92" s="361"/>
      <c r="AX92" s="361"/>
      <c r="AY92" s="361"/>
      <c r="AZ92" s="361"/>
      <c r="BA92" s="361"/>
      <c r="BB92" s="361"/>
      <c r="BC92" s="361"/>
      <c r="BD92" s="361"/>
      <c r="BE92" s="361"/>
      <c r="BF92" s="361"/>
      <c r="BG92" s="361"/>
      <c r="BH92" s="361"/>
      <c r="BI92" s="361"/>
      <c r="BJ92" s="361"/>
      <c r="BK92" s="361"/>
      <c r="BL92" s="361"/>
      <c r="BM92" s="361"/>
      <c r="BN92" s="382" t="s">
        <v>298</v>
      </c>
      <c r="BO92" s="383"/>
      <c r="BP92" s="383"/>
      <c r="BQ92" s="383"/>
      <c r="BR92" s="383"/>
      <c r="BS92" s="384"/>
    </row>
    <row r="93" spans="1:73" s="11" customFormat="1" ht="83.5" customHeight="1" x14ac:dyDescent="0.75">
      <c r="A93" s="58"/>
      <c r="B93" s="379" t="s">
        <v>21</v>
      </c>
      <c r="C93" s="380"/>
      <c r="D93" s="380"/>
      <c r="E93" s="380"/>
      <c r="F93" s="380"/>
      <c r="G93" s="381"/>
      <c r="H93" s="361" t="s">
        <v>124</v>
      </c>
      <c r="I93" s="361"/>
      <c r="J93" s="361"/>
      <c r="K93" s="361"/>
      <c r="L93" s="361"/>
      <c r="M93" s="361"/>
      <c r="N93" s="361"/>
      <c r="O93" s="361"/>
      <c r="P93" s="361"/>
      <c r="Q93" s="361"/>
      <c r="R93" s="361"/>
      <c r="S93" s="361"/>
      <c r="T93" s="361"/>
      <c r="U93" s="361"/>
      <c r="V93" s="361"/>
      <c r="W93" s="361"/>
      <c r="X93" s="361"/>
      <c r="Y93" s="361"/>
      <c r="Z93" s="361"/>
      <c r="AA93" s="361"/>
      <c r="AB93" s="361"/>
      <c r="AC93" s="361"/>
      <c r="AD93" s="361"/>
      <c r="AE93" s="361"/>
      <c r="AF93" s="361"/>
      <c r="AG93" s="361"/>
      <c r="AH93" s="361"/>
      <c r="AI93" s="361"/>
      <c r="AJ93" s="361"/>
      <c r="AK93" s="361"/>
      <c r="AL93" s="361"/>
      <c r="AM93" s="361"/>
      <c r="AN93" s="361"/>
      <c r="AO93" s="361"/>
      <c r="AP93" s="361"/>
      <c r="AQ93" s="361"/>
      <c r="AR93" s="361"/>
      <c r="AS93" s="361"/>
      <c r="AT93" s="361"/>
      <c r="AU93" s="361"/>
      <c r="AV93" s="361"/>
      <c r="AW93" s="361"/>
      <c r="AX93" s="361"/>
      <c r="AY93" s="361"/>
      <c r="AZ93" s="361"/>
      <c r="BA93" s="361"/>
      <c r="BB93" s="361"/>
      <c r="BC93" s="361"/>
      <c r="BD93" s="361"/>
      <c r="BE93" s="361"/>
      <c r="BF93" s="361"/>
      <c r="BG93" s="361"/>
      <c r="BH93" s="361"/>
      <c r="BI93" s="361"/>
      <c r="BJ93" s="361"/>
      <c r="BK93" s="361"/>
      <c r="BL93" s="361"/>
      <c r="BM93" s="361"/>
      <c r="BN93" s="382" t="s">
        <v>307</v>
      </c>
      <c r="BO93" s="383"/>
      <c r="BP93" s="383"/>
      <c r="BQ93" s="383"/>
      <c r="BR93" s="383"/>
      <c r="BS93" s="384"/>
    </row>
    <row r="94" spans="1:73" s="11" customFormat="1" ht="83.5" customHeight="1" x14ac:dyDescent="0.75">
      <c r="A94" s="58"/>
      <c r="B94" s="379" t="s">
        <v>114</v>
      </c>
      <c r="C94" s="380"/>
      <c r="D94" s="380"/>
      <c r="E94" s="380"/>
      <c r="F94" s="380"/>
      <c r="G94" s="381"/>
      <c r="H94" s="361" t="s">
        <v>113</v>
      </c>
      <c r="I94" s="361"/>
      <c r="J94" s="361"/>
      <c r="K94" s="361"/>
      <c r="L94" s="361"/>
      <c r="M94" s="361"/>
      <c r="N94" s="361"/>
      <c r="O94" s="361"/>
      <c r="P94" s="361"/>
      <c r="Q94" s="361"/>
      <c r="R94" s="361"/>
      <c r="S94" s="361"/>
      <c r="T94" s="361"/>
      <c r="U94" s="361"/>
      <c r="V94" s="361"/>
      <c r="W94" s="361"/>
      <c r="X94" s="361"/>
      <c r="Y94" s="361"/>
      <c r="Z94" s="361"/>
      <c r="AA94" s="361"/>
      <c r="AB94" s="361"/>
      <c r="AC94" s="361"/>
      <c r="AD94" s="361"/>
      <c r="AE94" s="361"/>
      <c r="AF94" s="361"/>
      <c r="AG94" s="361"/>
      <c r="AH94" s="361"/>
      <c r="AI94" s="361"/>
      <c r="AJ94" s="361"/>
      <c r="AK94" s="361"/>
      <c r="AL94" s="361"/>
      <c r="AM94" s="361"/>
      <c r="AN94" s="361"/>
      <c r="AO94" s="361"/>
      <c r="AP94" s="361"/>
      <c r="AQ94" s="361"/>
      <c r="AR94" s="361"/>
      <c r="AS94" s="361"/>
      <c r="AT94" s="361"/>
      <c r="AU94" s="361"/>
      <c r="AV94" s="361"/>
      <c r="AW94" s="361"/>
      <c r="AX94" s="361"/>
      <c r="AY94" s="361"/>
      <c r="AZ94" s="361"/>
      <c r="BA94" s="361"/>
      <c r="BB94" s="361"/>
      <c r="BC94" s="361"/>
      <c r="BD94" s="361"/>
      <c r="BE94" s="361"/>
      <c r="BF94" s="361"/>
      <c r="BG94" s="361"/>
      <c r="BH94" s="361"/>
      <c r="BI94" s="361"/>
      <c r="BJ94" s="361"/>
      <c r="BK94" s="361"/>
      <c r="BL94" s="361"/>
      <c r="BM94" s="361"/>
      <c r="BN94" s="382" t="s">
        <v>247</v>
      </c>
      <c r="BO94" s="383"/>
      <c r="BP94" s="383"/>
      <c r="BQ94" s="383"/>
      <c r="BR94" s="383"/>
      <c r="BS94" s="384"/>
    </row>
    <row r="95" spans="1:73" s="11" customFormat="1" ht="71.400000000000006" customHeight="1" x14ac:dyDescent="0.75">
      <c r="A95" s="58"/>
      <c r="B95" s="379" t="s">
        <v>115</v>
      </c>
      <c r="C95" s="380"/>
      <c r="D95" s="380"/>
      <c r="E95" s="380"/>
      <c r="F95" s="380"/>
      <c r="G95" s="381"/>
      <c r="H95" s="361" t="s">
        <v>130</v>
      </c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61"/>
      <c r="Z95" s="361"/>
      <c r="AA95" s="361"/>
      <c r="AB95" s="361"/>
      <c r="AC95" s="361"/>
      <c r="AD95" s="361"/>
      <c r="AE95" s="361"/>
      <c r="AF95" s="361"/>
      <c r="AG95" s="361"/>
      <c r="AH95" s="361"/>
      <c r="AI95" s="361"/>
      <c r="AJ95" s="361"/>
      <c r="AK95" s="361"/>
      <c r="AL95" s="361"/>
      <c r="AM95" s="361"/>
      <c r="AN95" s="361"/>
      <c r="AO95" s="361"/>
      <c r="AP95" s="361"/>
      <c r="AQ95" s="361"/>
      <c r="AR95" s="361"/>
      <c r="AS95" s="361"/>
      <c r="AT95" s="361"/>
      <c r="AU95" s="361"/>
      <c r="AV95" s="361"/>
      <c r="AW95" s="361"/>
      <c r="AX95" s="361"/>
      <c r="AY95" s="361"/>
      <c r="AZ95" s="361"/>
      <c r="BA95" s="361"/>
      <c r="BB95" s="361"/>
      <c r="BC95" s="361"/>
      <c r="BD95" s="361"/>
      <c r="BE95" s="361"/>
      <c r="BF95" s="361"/>
      <c r="BG95" s="361"/>
      <c r="BH95" s="361"/>
      <c r="BI95" s="361"/>
      <c r="BJ95" s="361"/>
      <c r="BK95" s="361"/>
      <c r="BL95" s="361"/>
      <c r="BM95" s="361"/>
      <c r="BN95" s="382" t="s">
        <v>247</v>
      </c>
      <c r="BO95" s="383"/>
      <c r="BP95" s="383"/>
      <c r="BQ95" s="383"/>
      <c r="BR95" s="383"/>
      <c r="BS95" s="384"/>
    </row>
    <row r="96" spans="1:73" s="11" customFormat="1" ht="83.5" customHeight="1" x14ac:dyDescent="0.75">
      <c r="A96" s="58"/>
      <c r="B96" s="379" t="s">
        <v>116</v>
      </c>
      <c r="C96" s="380"/>
      <c r="D96" s="380"/>
      <c r="E96" s="380"/>
      <c r="F96" s="380"/>
      <c r="G96" s="381"/>
      <c r="H96" s="361" t="s">
        <v>123</v>
      </c>
      <c r="I96" s="361"/>
      <c r="J96" s="361"/>
      <c r="K96" s="361"/>
      <c r="L96" s="361"/>
      <c r="M96" s="361"/>
      <c r="N96" s="361"/>
      <c r="O96" s="361"/>
      <c r="P96" s="361"/>
      <c r="Q96" s="361"/>
      <c r="R96" s="361"/>
      <c r="S96" s="361"/>
      <c r="T96" s="361"/>
      <c r="U96" s="361"/>
      <c r="V96" s="361"/>
      <c r="W96" s="361"/>
      <c r="X96" s="361"/>
      <c r="Y96" s="361"/>
      <c r="Z96" s="361"/>
      <c r="AA96" s="361"/>
      <c r="AB96" s="361"/>
      <c r="AC96" s="361"/>
      <c r="AD96" s="361"/>
      <c r="AE96" s="361"/>
      <c r="AF96" s="361"/>
      <c r="AG96" s="361"/>
      <c r="AH96" s="361"/>
      <c r="AI96" s="361"/>
      <c r="AJ96" s="361"/>
      <c r="AK96" s="361"/>
      <c r="AL96" s="361"/>
      <c r="AM96" s="361"/>
      <c r="AN96" s="361"/>
      <c r="AO96" s="361"/>
      <c r="AP96" s="361"/>
      <c r="AQ96" s="361"/>
      <c r="AR96" s="361"/>
      <c r="AS96" s="361"/>
      <c r="AT96" s="361"/>
      <c r="AU96" s="361"/>
      <c r="AV96" s="361"/>
      <c r="AW96" s="361"/>
      <c r="AX96" s="361"/>
      <c r="AY96" s="361"/>
      <c r="AZ96" s="361"/>
      <c r="BA96" s="361"/>
      <c r="BB96" s="361"/>
      <c r="BC96" s="361"/>
      <c r="BD96" s="361"/>
      <c r="BE96" s="361"/>
      <c r="BF96" s="361"/>
      <c r="BG96" s="361"/>
      <c r="BH96" s="361"/>
      <c r="BI96" s="361"/>
      <c r="BJ96" s="361"/>
      <c r="BK96" s="361"/>
      <c r="BL96" s="361"/>
      <c r="BM96" s="361"/>
      <c r="BN96" s="382" t="s">
        <v>248</v>
      </c>
      <c r="BO96" s="383"/>
      <c r="BP96" s="383"/>
      <c r="BQ96" s="383"/>
      <c r="BR96" s="383"/>
      <c r="BS96" s="384"/>
    </row>
    <row r="97" spans="1:71" s="11" customFormat="1" ht="68.400000000000006" customHeight="1" x14ac:dyDescent="0.75">
      <c r="A97" s="58"/>
      <c r="B97" s="379" t="s">
        <v>146</v>
      </c>
      <c r="C97" s="380"/>
      <c r="D97" s="380"/>
      <c r="E97" s="380"/>
      <c r="F97" s="380"/>
      <c r="G97" s="381"/>
      <c r="H97" s="372" t="s">
        <v>147</v>
      </c>
      <c r="I97" s="372"/>
      <c r="J97" s="372"/>
      <c r="K97" s="372"/>
      <c r="L97" s="372"/>
      <c r="M97" s="372"/>
      <c r="N97" s="372"/>
      <c r="O97" s="372"/>
      <c r="P97" s="372"/>
      <c r="Q97" s="372"/>
      <c r="R97" s="372"/>
      <c r="S97" s="372"/>
      <c r="T97" s="372"/>
      <c r="U97" s="372"/>
      <c r="V97" s="372"/>
      <c r="W97" s="372"/>
      <c r="X97" s="372"/>
      <c r="Y97" s="372"/>
      <c r="Z97" s="372"/>
      <c r="AA97" s="372"/>
      <c r="AB97" s="372"/>
      <c r="AC97" s="372"/>
      <c r="AD97" s="372"/>
      <c r="AE97" s="372"/>
      <c r="AF97" s="372"/>
      <c r="AG97" s="372"/>
      <c r="AH97" s="372"/>
      <c r="AI97" s="372"/>
      <c r="AJ97" s="372"/>
      <c r="AK97" s="372"/>
      <c r="AL97" s="372"/>
      <c r="AM97" s="372"/>
      <c r="AN97" s="372"/>
      <c r="AO97" s="372"/>
      <c r="AP97" s="372"/>
      <c r="AQ97" s="372"/>
      <c r="AR97" s="372"/>
      <c r="AS97" s="372"/>
      <c r="AT97" s="372"/>
      <c r="AU97" s="372"/>
      <c r="AV97" s="372"/>
      <c r="AW97" s="372"/>
      <c r="AX97" s="372"/>
      <c r="AY97" s="372"/>
      <c r="AZ97" s="372"/>
      <c r="BA97" s="372"/>
      <c r="BB97" s="372"/>
      <c r="BC97" s="372"/>
      <c r="BD97" s="372"/>
      <c r="BE97" s="372"/>
      <c r="BF97" s="372"/>
      <c r="BG97" s="372"/>
      <c r="BH97" s="372"/>
      <c r="BI97" s="372"/>
      <c r="BJ97" s="372"/>
      <c r="BK97" s="372"/>
      <c r="BL97" s="372"/>
      <c r="BM97" s="372"/>
      <c r="BN97" s="382" t="s">
        <v>109</v>
      </c>
      <c r="BO97" s="383"/>
      <c r="BP97" s="383"/>
      <c r="BQ97" s="383"/>
      <c r="BR97" s="383"/>
      <c r="BS97" s="384"/>
    </row>
    <row r="98" spans="1:71" s="314" customFormat="1" ht="83.5" customHeight="1" x14ac:dyDescent="0.75">
      <c r="A98" s="313"/>
      <c r="B98" s="379" t="s">
        <v>83</v>
      </c>
      <c r="C98" s="380"/>
      <c r="D98" s="380"/>
      <c r="E98" s="380"/>
      <c r="F98" s="380"/>
      <c r="G98" s="381"/>
      <c r="H98" s="361" t="s">
        <v>213</v>
      </c>
      <c r="I98" s="361"/>
      <c r="J98" s="361"/>
      <c r="K98" s="361"/>
      <c r="L98" s="361"/>
      <c r="M98" s="361"/>
      <c r="N98" s="361"/>
      <c r="O98" s="361"/>
      <c r="P98" s="361"/>
      <c r="Q98" s="361"/>
      <c r="R98" s="361"/>
      <c r="S98" s="361"/>
      <c r="T98" s="361"/>
      <c r="U98" s="361"/>
      <c r="V98" s="361"/>
      <c r="W98" s="361"/>
      <c r="X98" s="361"/>
      <c r="Y98" s="361"/>
      <c r="Z98" s="361"/>
      <c r="AA98" s="361"/>
      <c r="AB98" s="361"/>
      <c r="AC98" s="361"/>
      <c r="AD98" s="361"/>
      <c r="AE98" s="361"/>
      <c r="AF98" s="361"/>
      <c r="AG98" s="361"/>
      <c r="AH98" s="361"/>
      <c r="AI98" s="361"/>
      <c r="AJ98" s="361"/>
      <c r="AK98" s="361"/>
      <c r="AL98" s="361"/>
      <c r="AM98" s="361"/>
      <c r="AN98" s="361"/>
      <c r="AO98" s="361"/>
      <c r="AP98" s="361"/>
      <c r="AQ98" s="361"/>
      <c r="AR98" s="361"/>
      <c r="AS98" s="361"/>
      <c r="AT98" s="361"/>
      <c r="AU98" s="361"/>
      <c r="AV98" s="361"/>
      <c r="AW98" s="361"/>
      <c r="AX98" s="361"/>
      <c r="AY98" s="361"/>
      <c r="AZ98" s="361"/>
      <c r="BA98" s="361"/>
      <c r="BB98" s="361"/>
      <c r="BC98" s="361"/>
      <c r="BD98" s="361"/>
      <c r="BE98" s="361"/>
      <c r="BF98" s="361"/>
      <c r="BG98" s="361"/>
      <c r="BH98" s="361"/>
      <c r="BI98" s="361"/>
      <c r="BJ98" s="361"/>
      <c r="BK98" s="361"/>
      <c r="BL98" s="361"/>
      <c r="BM98" s="361"/>
      <c r="BN98" s="382" t="s">
        <v>52</v>
      </c>
      <c r="BO98" s="383"/>
      <c r="BP98" s="383"/>
      <c r="BQ98" s="383"/>
      <c r="BR98" s="383"/>
      <c r="BS98" s="384"/>
    </row>
    <row r="99" spans="1:71" s="314" customFormat="1" ht="83.5" customHeight="1" x14ac:dyDescent="0.75">
      <c r="A99" s="313"/>
      <c r="B99" s="379" t="s">
        <v>84</v>
      </c>
      <c r="C99" s="380"/>
      <c r="D99" s="380"/>
      <c r="E99" s="380"/>
      <c r="F99" s="380"/>
      <c r="G99" s="381"/>
      <c r="H99" s="361" t="s">
        <v>215</v>
      </c>
      <c r="I99" s="361"/>
      <c r="J99" s="361"/>
      <c r="K99" s="361"/>
      <c r="L99" s="361"/>
      <c r="M99" s="361"/>
      <c r="N99" s="361"/>
      <c r="O99" s="361"/>
      <c r="P99" s="361"/>
      <c r="Q99" s="361"/>
      <c r="R99" s="361"/>
      <c r="S99" s="361"/>
      <c r="T99" s="361"/>
      <c r="U99" s="361"/>
      <c r="V99" s="361"/>
      <c r="W99" s="361"/>
      <c r="X99" s="361"/>
      <c r="Y99" s="361"/>
      <c r="Z99" s="361"/>
      <c r="AA99" s="361"/>
      <c r="AB99" s="361"/>
      <c r="AC99" s="361"/>
      <c r="AD99" s="361"/>
      <c r="AE99" s="361"/>
      <c r="AF99" s="361"/>
      <c r="AG99" s="361"/>
      <c r="AH99" s="361"/>
      <c r="AI99" s="361"/>
      <c r="AJ99" s="361"/>
      <c r="AK99" s="361"/>
      <c r="AL99" s="361"/>
      <c r="AM99" s="361"/>
      <c r="AN99" s="361"/>
      <c r="AO99" s="361"/>
      <c r="AP99" s="361"/>
      <c r="AQ99" s="361"/>
      <c r="AR99" s="361"/>
      <c r="AS99" s="361"/>
      <c r="AT99" s="361"/>
      <c r="AU99" s="361"/>
      <c r="AV99" s="361"/>
      <c r="AW99" s="361"/>
      <c r="AX99" s="361"/>
      <c r="AY99" s="361"/>
      <c r="AZ99" s="361"/>
      <c r="BA99" s="361"/>
      <c r="BB99" s="361"/>
      <c r="BC99" s="361"/>
      <c r="BD99" s="361"/>
      <c r="BE99" s="361"/>
      <c r="BF99" s="361"/>
      <c r="BG99" s="361"/>
      <c r="BH99" s="361"/>
      <c r="BI99" s="361"/>
      <c r="BJ99" s="361"/>
      <c r="BK99" s="361"/>
      <c r="BL99" s="361"/>
      <c r="BM99" s="361"/>
      <c r="BN99" s="382" t="s">
        <v>53</v>
      </c>
      <c r="BO99" s="383"/>
      <c r="BP99" s="383"/>
      <c r="BQ99" s="383"/>
      <c r="BR99" s="383"/>
      <c r="BS99" s="384"/>
    </row>
    <row r="100" spans="1:71" s="316" customFormat="1" ht="83.5" customHeight="1" x14ac:dyDescent="0.75">
      <c r="A100" s="315"/>
      <c r="B100" s="379" t="s">
        <v>85</v>
      </c>
      <c r="C100" s="380"/>
      <c r="D100" s="380"/>
      <c r="E100" s="380"/>
      <c r="F100" s="380"/>
      <c r="G100" s="381"/>
      <c r="H100" s="361" t="s">
        <v>214</v>
      </c>
      <c r="I100" s="361"/>
      <c r="J100" s="361"/>
      <c r="K100" s="361"/>
      <c r="L100" s="361"/>
      <c r="M100" s="361"/>
      <c r="N100" s="361"/>
      <c r="O100" s="361"/>
      <c r="P100" s="361"/>
      <c r="Q100" s="361"/>
      <c r="R100" s="361"/>
      <c r="S100" s="361"/>
      <c r="T100" s="361"/>
      <c r="U100" s="361"/>
      <c r="V100" s="361"/>
      <c r="W100" s="361"/>
      <c r="X100" s="361"/>
      <c r="Y100" s="361"/>
      <c r="Z100" s="361"/>
      <c r="AA100" s="361"/>
      <c r="AB100" s="361"/>
      <c r="AC100" s="361"/>
      <c r="AD100" s="361"/>
      <c r="AE100" s="361"/>
      <c r="AF100" s="361"/>
      <c r="AG100" s="361"/>
      <c r="AH100" s="361"/>
      <c r="AI100" s="361"/>
      <c r="AJ100" s="361"/>
      <c r="AK100" s="361"/>
      <c r="AL100" s="361"/>
      <c r="AM100" s="361"/>
      <c r="AN100" s="361"/>
      <c r="AO100" s="361"/>
      <c r="AP100" s="361"/>
      <c r="AQ100" s="361"/>
      <c r="AR100" s="361"/>
      <c r="AS100" s="361"/>
      <c r="AT100" s="361"/>
      <c r="AU100" s="361"/>
      <c r="AV100" s="361"/>
      <c r="AW100" s="361"/>
      <c r="AX100" s="361"/>
      <c r="AY100" s="361"/>
      <c r="AZ100" s="361"/>
      <c r="BA100" s="361"/>
      <c r="BB100" s="361"/>
      <c r="BC100" s="361"/>
      <c r="BD100" s="361"/>
      <c r="BE100" s="361"/>
      <c r="BF100" s="361"/>
      <c r="BG100" s="361"/>
      <c r="BH100" s="361"/>
      <c r="BI100" s="361"/>
      <c r="BJ100" s="361"/>
      <c r="BK100" s="361"/>
      <c r="BL100" s="361"/>
      <c r="BM100" s="361"/>
      <c r="BN100" s="382" t="s">
        <v>141</v>
      </c>
      <c r="BO100" s="383"/>
      <c r="BP100" s="383"/>
      <c r="BQ100" s="383"/>
      <c r="BR100" s="383"/>
      <c r="BS100" s="384"/>
    </row>
    <row r="101" spans="1:71" s="316" customFormat="1" ht="83.5" customHeight="1" x14ac:dyDescent="0.75">
      <c r="A101" s="315"/>
      <c r="B101" s="379" t="s">
        <v>112</v>
      </c>
      <c r="C101" s="380"/>
      <c r="D101" s="380"/>
      <c r="E101" s="380"/>
      <c r="F101" s="380"/>
      <c r="G101" s="381"/>
      <c r="H101" s="361" t="s">
        <v>216</v>
      </c>
      <c r="I101" s="361"/>
      <c r="J101" s="361"/>
      <c r="K101" s="361"/>
      <c r="L101" s="361"/>
      <c r="M101" s="361"/>
      <c r="N101" s="361"/>
      <c r="O101" s="361"/>
      <c r="P101" s="361"/>
      <c r="Q101" s="361"/>
      <c r="R101" s="361"/>
      <c r="S101" s="361"/>
      <c r="T101" s="361"/>
      <c r="U101" s="361"/>
      <c r="V101" s="361"/>
      <c r="W101" s="361"/>
      <c r="X101" s="361"/>
      <c r="Y101" s="361"/>
      <c r="Z101" s="361"/>
      <c r="AA101" s="361"/>
      <c r="AB101" s="361"/>
      <c r="AC101" s="361"/>
      <c r="AD101" s="361"/>
      <c r="AE101" s="361"/>
      <c r="AF101" s="361"/>
      <c r="AG101" s="361"/>
      <c r="AH101" s="361"/>
      <c r="AI101" s="361"/>
      <c r="AJ101" s="361"/>
      <c r="AK101" s="361"/>
      <c r="AL101" s="361"/>
      <c r="AM101" s="361"/>
      <c r="AN101" s="361"/>
      <c r="AO101" s="361"/>
      <c r="AP101" s="361"/>
      <c r="AQ101" s="361"/>
      <c r="AR101" s="361"/>
      <c r="AS101" s="361"/>
      <c r="AT101" s="361"/>
      <c r="AU101" s="361"/>
      <c r="AV101" s="361"/>
      <c r="AW101" s="361"/>
      <c r="AX101" s="361"/>
      <c r="AY101" s="361"/>
      <c r="AZ101" s="361"/>
      <c r="BA101" s="361"/>
      <c r="BB101" s="361"/>
      <c r="BC101" s="361"/>
      <c r="BD101" s="361"/>
      <c r="BE101" s="361"/>
      <c r="BF101" s="361"/>
      <c r="BG101" s="361"/>
      <c r="BH101" s="361"/>
      <c r="BI101" s="361"/>
      <c r="BJ101" s="361"/>
      <c r="BK101" s="361"/>
      <c r="BL101" s="361"/>
      <c r="BM101" s="361"/>
      <c r="BN101" s="382" t="s">
        <v>79</v>
      </c>
      <c r="BO101" s="383"/>
      <c r="BP101" s="383"/>
      <c r="BQ101" s="383"/>
      <c r="BR101" s="383"/>
      <c r="BS101" s="384"/>
    </row>
    <row r="102" spans="1:71" s="314" customFormat="1" ht="83.5" customHeight="1" x14ac:dyDescent="0.75">
      <c r="A102" s="313"/>
      <c r="B102" s="379" t="s">
        <v>128</v>
      </c>
      <c r="C102" s="380"/>
      <c r="D102" s="380"/>
      <c r="E102" s="380"/>
      <c r="F102" s="380"/>
      <c r="G102" s="381"/>
      <c r="H102" s="361" t="s">
        <v>217</v>
      </c>
      <c r="I102" s="361"/>
      <c r="J102" s="361"/>
      <c r="K102" s="361"/>
      <c r="L102" s="361"/>
      <c r="M102" s="361"/>
      <c r="N102" s="361"/>
      <c r="O102" s="361"/>
      <c r="P102" s="361"/>
      <c r="Q102" s="361"/>
      <c r="R102" s="361"/>
      <c r="S102" s="361"/>
      <c r="T102" s="361"/>
      <c r="U102" s="361"/>
      <c r="V102" s="361"/>
      <c r="W102" s="361"/>
      <c r="X102" s="361"/>
      <c r="Y102" s="361"/>
      <c r="Z102" s="361"/>
      <c r="AA102" s="361"/>
      <c r="AB102" s="361"/>
      <c r="AC102" s="361"/>
      <c r="AD102" s="361"/>
      <c r="AE102" s="361"/>
      <c r="AF102" s="361"/>
      <c r="AG102" s="361"/>
      <c r="AH102" s="361"/>
      <c r="AI102" s="361"/>
      <c r="AJ102" s="361"/>
      <c r="AK102" s="361"/>
      <c r="AL102" s="361"/>
      <c r="AM102" s="361"/>
      <c r="AN102" s="361"/>
      <c r="AO102" s="361"/>
      <c r="AP102" s="361"/>
      <c r="AQ102" s="361"/>
      <c r="AR102" s="361"/>
      <c r="AS102" s="361"/>
      <c r="AT102" s="361"/>
      <c r="AU102" s="361"/>
      <c r="AV102" s="361"/>
      <c r="AW102" s="361"/>
      <c r="AX102" s="361"/>
      <c r="AY102" s="361"/>
      <c r="AZ102" s="361"/>
      <c r="BA102" s="361"/>
      <c r="BB102" s="361"/>
      <c r="BC102" s="361"/>
      <c r="BD102" s="361"/>
      <c r="BE102" s="361"/>
      <c r="BF102" s="361"/>
      <c r="BG102" s="361"/>
      <c r="BH102" s="361"/>
      <c r="BI102" s="361"/>
      <c r="BJ102" s="361"/>
      <c r="BK102" s="361"/>
      <c r="BL102" s="361"/>
      <c r="BM102" s="361"/>
      <c r="BN102" s="382" t="s">
        <v>80</v>
      </c>
      <c r="BO102" s="383"/>
      <c r="BP102" s="383"/>
      <c r="BQ102" s="383"/>
      <c r="BR102" s="383"/>
      <c r="BS102" s="384"/>
    </row>
    <row r="103" spans="1:71" s="314" customFormat="1" ht="83.5" customHeight="1" x14ac:dyDescent="0.75">
      <c r="A103" s="313"/>
      <c r="B103" s="379" t="s">
        <v>218</v>
      </c>
      <c r="C103" s="380"/>
      <c r="D103" s="380"/>
      <c r="E103" s="380"/>
      <c r="F103" s="380"/>
      <c r="G103" s="381"/>
      <c r="H103" s="361" t="s">
        <v>219</v>
      </c>
      <c r="I103" s="361"/>
      <c r="J103" s="361"/>
      <c r="K103" s="361"/>
      <c r="L103" s="361"/>
      <c r="M103" s="361"/>
      <c r="N103" s="361"/>
      <c r="O103" s="361"/>
      <c r="P103" s="361"/>
      <c r="Q103" s="361"/>
      <c r="R103" s="361"/>
      <c r="S103" s="361"/>
      <c r="T103" s="361"/>
      <c r="U103" s="361"/>
      <c r="V103" s="361"/>
      <c r="W103" s="361"/>
      <c r="X103" s="361"/>
      <c r="Y103" s="361"/>
      <c r="Z103" s="361"/>
      <c r="AA103" s="361"/>
      <c r="AB103" s="361"/>
      <c r="AC103" s="361"/>
      <c r="AD103" s="361"/>
      <c r="AE103" s="361"/>
      <c r="AF103" s="361"/>
      <c r="AG103" s="361"/>
      <c r="AH103" s="361"/>
      <c r="AI103" s="361"/>
      <c r="AJ103" s="361"/>
      <c r="AK103" s="361"/>
      <c r="AL103" s="361"/>
      <c r="AM103" s="361"/>
      <c r="AN103" s="361"/>
      <c r="AO103" s="361"/>
      <c r="AP103" s="361"/>
      <c r="AQ103" s="361"/>
      <c r="AR103" s="361"/>
      <c r="AS103" s="361"/>
      <c r="AT103" s="361"/>
      <c r="AU103" s="361"/>
      <c r="AV103" s="361"/>
      <c r="AW103" s="361"/>
      <c r="AX103" s="361"/>
      <c r="AY103" s="361"/>
      <c r="AZ103" s="361"/>
      <c r="BA103" s="361"/>
      <c r="BB103" s="361"/>
      <c r="BC103" s="361"/>
      <c r="BD103" s="361"/>
      <c r="BE103" s="361"/>
      <c r="BF103" s="361"/>
      <c r="BG103" s="361"/>
      <c r="BH103" s="361"/>
      <c r="BI103" s="361"/>
      <c r="BJ103" s="361"/>
      <c r="BK103" s="361"/>
      <c r="BL103" s="361"/>
      <c r="BM103" s="361"/>
      <c r="BN103" s="382" t="s">
        <v>103</v>
      </c>
      <c r="BO103" s="383"/>
      <c r="BP103" s="383"/>
      <c r="BQ103" s="383"/>
      <c r="BR103" s="383"/>
      <c r="BS103" s="384"/>
    </row>
    <row r="104" spans="1:71" s="314" customFormat="1" ht="83.5" customHeight="1" x14ac:dyDescent="0.75">
      <c r="A104" s="313"/>
      <c r="B104" s="364" t="s">
        <v>57</v>
      </c>
      <c r="C104" s="365"/>
      <c r="D104" s="365"/>
      <c r="E104" s="365"/>
      <c r="F104" s="365"/>
      <c r="G104" s="366"/>
      <c r="H104" s="360" t="s">
        <v>220</v>
      </c>
      <c r="I104" s="360"/>
      <c r="J104" s="360"/>
      <c r="K104" s="360"/>
      <c r="L104" s="360"/>
      <c r="M104" s="360"/>
      <c r="N104" s="360"/>
      <c r="O104" s="360"/>
      <c r="P104" s="360"/>
      <c r="Q104" s="360"/>
      <c r="R104" s="360"/>
      <c r="S104" s="360"/>
      <c r="T104" s="360"/>
      <c r="U104" s="360"/>
      <c r="V104" s="360"/>
      <c r="W104" s="360"/>
      <c r="X104" s="360"/>
      <c r="Y104" s="360"/>
      <c r="Z104" s="360"/>
      <c r="AA104" s="360"/>
      <c r="AB104" s="360"/>
      <c r="AC104" s="360"/>
      <c r="AD104" s="360"/>
      <c r="AE104" s="360"/>
      <c r="AF104" s="360"/>
      <c r="AG104" s="360"/>
      <c r="AH104" s="360"/>
      <c r="AI104" s="360"/>
      <c r="AJ104" s="360"/>
      <c r="AK104" s="360"/>
      <c r="AL104" s="360"/>
      <c r="AM104" s="360"/>
      <c r="AN104" s="360"/>
      <c r="AO104" s="360"/>
      <c r="AP104" s="360"/>
      <c r="AQ104" s="360"/>
      <c r="AR104" s="360"/>
      <c r="AS104" s="360"/>
      <c r="AT104" s="360"/>
      <c r="AU104" s="360"/>
      <c r="AV104" s="360"/>
      <c r="AW104" s="360"/>
      <c r="AX104" s="360"/>
      <c r="AY104" s="360"/>
      <c r="AZ104" s="360"/>
      <c r="BA104" s="360"/>
      <c r="BB104" s="360"/>
      <c r="BC104" s="360"/>
      <c r="BD104" s="360"/>
      <c r="BE104" s="360"/>
      <c r="BF104" s="360"/>
      <c r="BG104" s="360"/>
      <c r="BH104" s="360"/>
      <c r="BI104" s="360"/>
      <c r="BJ104" s="360"/>
      <c r="BK104" s="360"/>
      <c r="BL104" s="360"/>
      <c r="BM104" s="360"/>
      <c r="BN104" s="382" t="s">
        <v>91</v>
      </c>
      <c r="BO104" s="383"/>
      <c r="BP104" s="383"/>
      <c r="BQ104" s="383"/>
      <c r="BR104" s="383"/>
      <c r="BS104" s="384"/>
    </row>
    <row r="105" spans="1:71" s="314" customFormat="1" ht="83.5" customHeight="1" x14ac:dyDescent="0.75">
      <c r="A105" s="313"/>
      <c r="B105" s="364" t="s">
        <v>58</v>
      </c>
      <c r="C105" s="365"/>
      <c r="D105" s="365"/>
      <c r="E105" s="365"/>
      <c r="F105" s="365"/>
      <c r="G105" s="366"/>
      <c r="H105" s="360" t="s">
        <v>221</v>
      </c>
      <c r="I105" s="360"/>
      <c r="J105" s="360"/>
      <c r="K105" s="360"/>
      <c r="L105" s="360"/>
      <c r="M105" s="360"/>
      <c r="N105" s="360"/>
      <c r="O105" s="360"/>
      <c r="P105" s="360"/>
      <c r="Q105" s="360"/>
      <c r="R105" s="360"/>
      <c r="S105" s="360"/>
      <c r="T105" s="360"/>
      <c r="U105" s="360"/>
      <c r="V105" s="360"/>
      <c r="W105" s="360"/>
      <c r="X105" s="360"/>
      <c r="Y105" s="360"/>
      <c r="Z105" s="360"/>
      <c r="AA105" s="360"/>
      <c r="AB105" s="360"/>
      <c r="AC105" s="360"/>
      <c r="AD105" s="360"/>
      <c r="AE105" s="360"/>
      <c r="AF105" s="360"/>
      <c r="AG105" s="360"/>
      <c r="AH105" s="360"/>
      <c r="AI105" s="360"/>
      <c r="AJ105" s="360"/>
      <c r="AK105" s="360"/>
      <c r="AL105" s="360"/>
      <c r="AM105" s="360"/>
      <c r="AN105" s="360"/>
      <c r="AO105" s="360"/>
      <c r="AP105" s="360"/>
      <c r="AQ105" s="360"/>
      <c r="AR105" s="360"/>
      <c r="AS105" s="360"/>
      <c r="AT105" s="360"/>
      <c r="AU105" s="360"/>
      <c r="AV105" s="360"/>
      <c r="AW105" s="360"/>
      <c r="AX105" s="360"/>
      <c r="AY105" s="360"/>
      <c r="AZ105" s="360"/>
      <c r="BA105" s="360"/>
      <c r="BB105" s="360"/>
      <c r="BC105" s="360"/>
      <c r="BD105" s="360"/>
      <c r="BE105" s="360"/>
      <c r="BF105" s="360"/>
      <c r="BG105" s="360"/>
      <c r="BH105" s="360"/>
      <c r="BI105" s="360"/>
      <c r="BJ105" s="360"/>
      <c r="BK105" s="360"/>
      <c r="BL105" s="360"/>
      <c r="BM105" s="360"/>
      <c r="BN105" s="382" t="s">
        <v>92</v>
      </c>
      <c r="BO105" s="383"/>
      <c r="BP105" s="383"/>
      <c r="BQ105" s="383"/>
      <c r="BR105" s="383"/>
      <c r="BS105" s="384"/>
    </row>
    <row r="106" spans="1:71" s="316" customFormat="1" ht="83.5" customHeight="1" x14ac:dyDescent="0.75">
      <c r="A106" s="315"/>
      <c r="B106" s="364" t="s">
        <v>59</v>
      </c>
      <c r="C106" s="365"/>
      <c r="D106" s="365"/>
      <c r="E106" s="365"/>
      <c r="F106" s="365"/>
      <c r="G106" s="366"/>
      <c r="H106" s="360" t="s">
        <v>222</v>
      </c>
      <c r="I106" s="360"/>
      <c r="J106" s="360"/>
      <c r="K106" s="360"/>
      <c r="L106" s="360"/>
      <c r="M106" s="360"/>
      <c r="N106" s="360"/>
      <c r="O106" s="360"/>
      <c r="P106" s="360"/>
      <c r="Q106" s="360"/>
      <c r="R106" s="360"/>
      <c r="S106" s="360"/>
      <c r="T106" s="360"/>
      <c r="U106" s="360"/>
      <c r="V106" s="360"/>
      <c r="W106" s="360"/>
      <c r="X106" s="360"/>
      <c r="Y106" s="360"/>
      <c r="Z106" s="360"/>
      <c r="AA106" s="360"/>
      <c r="AB106" s="360"/>
      <c r="AC106" s="360"/>
      <c r="AD106" s="360"/>
      <c r="AE106" s="360"/>
      <c r="AF106" s="360"/>
      <c r="AG106" s="360"/>
      <c r="AH106" s="360"/>
      <c r="AI106" s="360"/>
      <c r="AJ106" s="360"/>
      <c r="AK106" s="360"/>
      <c r="AL106" s="360"/>
      <c r="AM106" s="360"/>
      <c r="AN106" s="360"/>
      <c r="AO106" s="360"/>
      <c r="AP106" s="360"/>
      <c r="AQ106" s="360"/>
      <c r="AR106" s="360"/>
      <c r="AS106" s="360"/>
      <c r="AT106" s="360"/>
      <c r="AU106" s="360"/>
      <c r="AV106" s="360"/>
      <c r="AW106" s="360"/>
      <c r="AX106" s="360"/>
      <c r="AY106" s="360"/>
      <c r="AZ106" s="360"/>
      <c r="BA106" s="360"/>
      <c r="BB106" s="360"/>
      <c r="BC106" s="360"/>
      <c r="BD106" s="360"/>
      <c r="BE106" s="360"/>
      <c r="BF106" s="360"/>
      <c r="BG106" s="360"/>
      <c r="BH106" s="360"/>
      <c r="BI106" s="360"/>
      <c r="BJ106" s="360"/>
      <c r="BK106" s="360"/>
      <c r="BL106" s="360"/>
      <c r="BM106" s="360"/>
      <c r="BN106" s="382" t="s">
        <v>93</v>
      </c>
      <c r="BO106" s="383"/>
      <c r="BP106" s="383"/>
      <c r="BQ106" s="383"/>
      <c r="BR106" s="383"/>
      <c r="BS106" s="384"/>
    </row>
    <row r="107" spans="1:71" s="316" customFormat="1" ht="83.5" customHeight="1" x14ac:dyDescent="0.75">
      <c r="A107" s="315"/>
      <c r="B107" s="364" t="s">
        <v>117</v>
      </c>
      <c r="C107" s="365"/>
      <c r="D107" s="365"/>
      <c r="E107" s="365"/>
      <c r="F107" s="365"/>
      <c r="G107" s="366"/>
      <c r="H107" s="360" t="s">
        <v>223</v>
      </c>
      <c r="I107" s="360"/>
      <c r="J107" s="360"/>
      <c r="K107" s="360"/>
      <c r="L107" s="360"/>
      <c r="M107" s="360"/>
      <c r="N107" s="360"/>
      <c r="O107" s="360"/>
      <c r="P107" s="360"/>
      <c r="Q107" s="360"/>
      <c r="R107" s="360"/>
      <c r="S107" s="360"/>
      <c r="T107" s="360"/>
      <c r="U107" s="360"/>
      <c r="V107" s="360"/>
      <c r="W107" s="360"/>
      <c r="X107" s="360"/>
      <c r="Y107" s="360"/>
      <c r="Z107" s="360"/>
      <c r="AA107" s="360"/>
      <c r="AB107" s="360"/>
      <c r="AC107" s="360"/>
      <c r="AD107" s="360"/>
      <c r="AE107" s="360"/>
      <c r="AF107" s="360"/>
      <c r="AG107" s="360"/>
      <c r="AH107" s="360"/>
      <c r="AI107" s="360"/>
      <c r="AJ107" s="360"/>
      <c r="AK107" s="360"/>
      <c r="AL107" s="360"/>
      <c r="AM107" s="360"/>
      <c r="AN107" s="360"/>
      <c r="AO107" s="360"/>
      <c r="AP107" s="360"/>
      <c r="AQ107" s="360"/>
      <c r="AR107" s="360"/>
      <c r="AS107" s="360"/>
      <c r="AT107" s="360"/>
      <c r="AU107" s="360"/>
      <c r="AV107" s="360"/>
      <c r="AW107" s="360"/>
      <c r="AX107" s="360"/>
      <c r="AY107" s="360"/>
      <c r="AZ107" s="360"/>
      <c r="BA107" s="360"/>
      <c r="BB107" s="360"/>
      <c r="BC107" s="360"/>
      <c r="BD107" s="360"/>
      <c r="BE107" s="360"/>
      <c r="BF107" s="360"/>
      <c r="BG107" s="360"/>
      <c r="BH107" s="360"/>
      <c r="BI107" s="360"/>
      <c r="BJ107" s="360"/>
      <c r="BK107" s="360"/>
      <c r="BL107" s="360"/>
      <c r="BM107" s="360"/>
      <c r="BN107" s="382" t="s">
        <v>190</v>
      </c>
      <c r="BO107" s="383"/>
      <c r="BP107" s="383"/>
      <c r="BQ107" s="383"/>
      <c r="BR107" s="383"/>
      <c r="BS107" s="384"/>
    </row>
    <row r="108" spans="1:71" s="316" customFormat="1" ht="83.5" customHeight="1" x14ac:dyDescent="0.75">
      <c r="A108" s="315"/>
      <c r="B108" s="364" t="s">
        <v>118</v>
      </c>
      <c r="C108" s="365"/>
      <c r="D108" s="365"/>
      <c r="E108" s="365"/>
      <c r="F108" s="365"/>
      <c r="G108" s="366"/>
      <c r="H108" s="361" t="s">
        <v>224</v>
      </c>
      <c r="I108" s="361"/>
      <c r="J108" s="361"/>
      <c r="K108" s="361"/>
      <c r="L108" s="361"/>
      <c r="M108" s="361"/>
      <c r="N108" s="361"/>
      <c r="O108" s="361"/>
      <c r="P108" s="361"/>
      <c r="Q108" s="361"/>
      <c r="R108" s="361"/>
      <c r="S108" s="361"/>
      <c r="T108" s="361"/>
      <c r="U108" s="361"/>
      <c r="V108" s="361"/>
      <c r="W108" s="361"/>
      <c r="X108" s="361"/>
      <c r="Y108" s="361"/>
      <c r="Z108" s="361"/>
      <c r="AA108" s="361"/>
      <c r="AB108" s="361"/>
      <c r="AC108" s="361"/>
      <c r="AD108" s="361"/>
      <c r="AE108" s="361"/>
      <c r="AF108" s="361"/>
      <c r="AG108" s="361"/>
      <c r="AH108" s="361"/>
      <c r="AI108" s="361"/>
      <c r="AJ108" s="361"/>
      <c r="AK108" s="361"/>
      <c r="AL108" s="361"/>
      <c r="AM108" s="361"/>
      <c r="AN108" s="361"/>
      <c r="AO108" s="361"/>
      <c r="AP108" s="361"/>
      <c r="AQ108" s="361"/>
      <c r="AR108" s="361"/>
      <c r="AS108" s="361"/>
      <c r="AT108" s="361"/>
      <c r="AU108" s="361"/>
      <c r="AV108" s="361"/>
      <c r="AW108" s="361"/>
      <c r="AX108" s="361"/>
      <c r="AY108" s="361"/>
      <c r="AZ108" s="361"/>
      <c r="BA108" s="361"/>
      <c r="BB108" s="361"/>
      <c r="BC108" s="361"/>
      <c r="BD108" s="361"/>
      <c r="BE108" s="361"/>
      <c r="BF108" s="361"/>
      <c r="BG108" s="361"/>
      <c r="BH108" s="361"/>
      <c r="BI108" s="361"/>
      <c r="BJ108" s="361"/>
      <c r="BK108" s="361"/>
      <c r="BL108" s="361"/>
      <c r="BM108" s="361"/>
      <c r="BN108" s="382" t="s">
        <v>104</v>
      </c>
      <c r="BO108" s="383"/>
      <c r="BP108" s="383"/>
      <c r="BQ108" s="383"/>
      <c r="BR108" s="383"/>
      <c r="BS108" s="384"/>
    </row>
    <row r="109" spans="1:71" s="314" customFormat="1" ht="83.5" customHeight="1" x14ac:dyDescent="0.75">
      <c r="A109" s="313"/>
      <c r="B109" s="364" t="s">
        <v>119</v>
      </c>
      <c r="C109" s="365"/>
      <c r="D109" s="365"/>
      <c r="E109" s="365"/>
      <c r="F109" s="365"/>
      <c r="G109" s="366"/>
      <c r="H109" s="361" t="s">
        <v>225</v>
      </c>
      <c r="I109" s="361"/>
      <c r="J109" s="361"/>
      <c r="K109" s="361"/>
      <c r="L109" s="361"/>
      <c r="M109" s="361"/>
      <c r="N109" s="361"/>
      <c r="O109" s="361"/>
      <c r="P109" s="361"/>
      <c r="Q109" s="361"/>
      <c r="R109" s="361"/>
      <c r="S109" s="361"/>
      <c r="T109" s="361"/>
      <c r="U109" s="361"/>
      <c r="V109" s="361"/>
      <c r="W109" s="361"/>
      <c r="X109" s="361"/>
      <c r="Y109" s="361"/>
      <c r="Z109" s="361"/>
      <c r="AA109" s="361"/>
      <c r="AB109" s="361"/>
      <c r="AC109" s="361"/>
      <c r="AD109" s="361"/>
      <c r="AE109" s="361"/>
      <c r="AF109" s="361"/>
      <c r="AG109" s="361"/>
      <c r="AH109" s="361"/>
      <c r="AI109" s="361"/>
      <c r="AJ109" s="361"/>
      <c r="AK109" s="361"/>
      <c r="AL109" s="361"/>
      <c r="AM109" s="361"/>
      <c r="AN109" s="361"/>
      <c r="AO109" s="361"/>
      <c r="AP109" s="361"/>
      <c r="AQ109" s="361"/>
      <c r="AR109" s="361"/>
      <c r="AS109" s="361"/>
      <c r="AT109" s="361"/>
      <c r="AU109" s="361"/>
      <c r="AV109" s="361"/>
      <c r="AW109" s="361"/>
      <c r="AX109" s="361"/>
      <c r="AY109" s="361"/>
      <c r="AZ109" s="361"/>
      <c r="BA109" s="361"/>
      <c r="BB109" s="361"/>
      <c r="BC109" s="361"/>
      <c r="BD109" s="361"/>
      <c r="BE109" s="361"/>
      <c r="BF109" s="361"/>
      <c r="BG109" s="361"/>
      <c r="BH109" s="361"/>
      <c r="BI109" s="361"/>
      <c r="BJ109" s="361"/>
      <c r="BK109" s="361"/>
      <c r="BL109" s="361"/>
      <c r="BM109" s="361"/>
      <c r="BN109" s="382" t="s">
        <v>97</v>
      </c>
      <c r="BO109" s="383"/>
      <c r="BP109" s="383"/>
      <c r="BQ109" s="383"/>
      <c r="BR109" s="383"/>
      <c r="BS109" s="384"/>
    </row>
    <row r="110" spans="1:71" s="314" customFormat="1" ht="83.5" customHeight="1" x14ac:dyDescent="0.75">
      <c r="A110" s="313"/>
      <c r="B110" s="364" t="s">
        <v>120</v>
      </c>
      <c r="C110" s="365"/>
      <c r="D110" s="365"/>
      <c r="E110" s="365"/>
      <c r="F110" s="365"/>
      <c r="G110" s="366"/>
      <c r="H110" s="361" t="s">
        <v>226</v>
      </c>
      <c r="I110" s="361"/>
      <c r="J110" s="361"/>
      <c r="K110" s="361"/>
      <c r="L110" s="361"/>
      <c r="M110" s="361"/>
      <c r="N110" s="361"/>
      <c r="O110" s="361"/>
      <c r="P110" s="361"/>
      <c r="Q110" s="361"/>
      <c r="R110" s="361"/>
      <c r="S110" s="361"/>
      <c r="T110" s="361"/>
      <c r="U110" s="361"/>
      <c r="V110" s="361"/>
      <c r="W110" s="361"/>
      <c r="X110" s="361"/>
      <c r="Y110" s="361"/>
      <c r="Z110" s="361"/>
      <c r="AA110" s="361"/>
      <c r="AB110" s="361"/>
      <c r="AC110" s="361"/>
      <c r="AD110" s="361"/>
      <c r="AE110" s="361"/>
      <c r="AF110" s="361"/>
      <c r="AG110" s="361"/>
      <c r="AH110" s="361"/>
      <c r="AI110" s="361"/>
      <c r="AJ110" s="361"/>
      <c r="AK110" s="361"/>
      <c r="AL110" s="361"/>
      <c r="AM110" s="361"/>
      <c r="AN110" s="361"/>
      <c r="AO110" s="361"/>
      <c r="AP110" s="361"/>
      <c r="AQ110" s="361"/>
      <c r="AR110" s="361"/>
      <c r="AS110" s="361"/>
      <c r="AT110" s="361"/>
      <c r="AU110" s="361"/>
      <c r="AV110" s="361"/>
      <c r="AW110" s="361"/>
      <c r="AX110" s="361"/>
      <c r="AY110" s="361"/>
      <c r="AZ110" s="361"/>
      <c r="BA110" s="361"/>
      <c r="BB110" s="361"/>
      <c r="BC110" s="361"/>
      <c r="BD110" s="361"/>
      <c r="BE110" s="361"/>
      <c r="BF110" s="361"/>
      <c r="BG110" s="361"/>
      <c r="BH110" s="361"/>
      <c r="BI110" s="361"/>
      <c r="BJ110" s="361"/>
      <c r="BK110" s="361"/>
      <c r="BL110" s="361"/>
      <c r="BM110" s="361"/>
      <c r="BN110" s="382" t="s">
        <v>254</v>
      </c>
      <c r="BO110" s="383"/>
      <c r="BP110" s="383"/>
      <c r="BQ110" s="383"/>
      <c r="BR110" s="383"/>
      <c r="BS110" s="384"/>
    </row>
    <row r="111" spans="1:71" s="314" customFormat="1" ht="83.5" customHeight="1" x14ac:dyDescent="0.75">
      <c r="A111" s="313"/>
      <c r="B111" s="364" t="s">
        <v>121</v>
      </c>
      <c r="C111" s="365"/>
      <c r="D111" s="365"/>
      <c r="E111" s="365"/>
      <c r="F111" s="365"/>
      <c r="G111" s="366"/>
      <c r="H111" s="361" t="s">
        <v>227</v>
      </c>
      <c r="I111" s="361"/>
      <c r="J111" s="361"/>
      <c r="K111" s="361"/>
      <c r="L111" s="361"/>
      <c r="M111" s="361"/>
      <c r="N111" s="361"/>
      <c r="O111" s="361"/>
      <c r="P111" s="361"/>
      <c r="Q111" s="361"/>
      <c r="R111" s="361"/>
      <c r="S111" s="361"/>
      <c r="T111" s="361"/>
      <c r="U111" s="361"/>
      <c r="V111" s="361"/>
      <c r="W111" s="361"/>
      <c r="X111" s="361"/>
      <c r="Y111" s="361"/>
      <c r="Z111" s="361"/>
      <c r="AA111" s="361"/>
      <c r="AB111" s="361"/>
      <c r="AC111" s="361"/>
      <c r="AD111" s="361"/>
      <c r="AE111" s="361"/>
      <c r="AF111" s="361"/>
      <c r="AG111" s="361"/>
      <c r="AH111" s="361"/>
      <c r="AI111" s="361"/>
      <c r="AJ111" s="361"/>
      <c r="AK111" s="361"/>
      <c r="AL111" s="361"/>
      <c r="AM111" s="361"/>
      <c r="AN111" s="361"/>
      <c r="AO111" s="361"/>
      <c r="AP111" s="361"/>
      <c r="AQ111" s="361"/>
      <c r="AR111" s="361"/>
      <c r="AS111" s="361"/>
      <c r="AT111" s="361"/>
      <c r="AU111" s="361"/>
      <c r="AV111" s="361"/>
      <c r="AW111" s="361"/>
      <c r="AX111" s="361"/>
      <c r="AY111" s="361"/>
      <c r="AZ111" s="361"/>
      <c r="BA111" s="361"/>
      <c r="BB111" s="361"/>
      <c r="BC111" s="361"/>
      <c r="BD111" s="361"/>
      <c r="BE111" s="361"/>
      <c r="BF111" s="361"/>
      <c r="BG111" s="361"/>
      <c r="BH111" s="361"/>
      <c r="BI111" s="361"/>
      <c r="BJ111" s="361"/>
      <c r="BK111" s="361"/>
      <c r="BL111" s="361"/>
      <c r="BM111" s="361"/>
      <c r="BN111" s="382" t="s">
        <v>255</v>
      </c>
      <c r="BO111" s="383"/>
      <c r="BP111" s="383"/>
      <c r="BQ111" s="383"/>
      <c r="BR111" s="383"/>
      <c r="BS111" s="384"/>
    </row>
    <row r="112" spans="1:71" s="314" customFormat="1" ht="83.5" customHeight="1" x14ac:dyDescent="0.75">
      <c r="A112" s="313"/>
      <c r="B112" s="364" t="s">
        <v>122</v>
      </c>
      <c r="C112" s="365"/>
      <c r="D112" s="365"/>
      <c r="E112" s="365"/>
      <c r="F112" s="365"/>
      <c r="G112" s="366"/>
      <c r="H112" s="361" t="s">
        <v>228</v>
      </c>
      <c r="I112" s="361"/>
      <c r="J112" s="361"/>
      <c r="K112" s="361"/>
      <c r="L112" s="361"/>
      <c r="M112" s="361"/>
      <c r="N112" s="361"/>
      <c r="O112" s="361"/>
      <c r="P112" s="361"/>
      <c r="Q112" s="361"/>
      <c r="R112" s="361"/>
      <c r="S112" s="361"/>
      <c r="T112" s="361"/>
      <c r="U112" s="361"/>
      <c r="V112" s="361"/>
      <c r="W112" s="361"/>
      <c r="X112" s="361"/>
      <c r="Y112" s="361"/>
      <c r="Z112" s="361"/>
      <c r="AA112" s="361"/>
      <c r="AB112" s="361"/>
      <c r="AC112" s="361"/>
      <c r="AD112" s="361"/>
      <c r="AE112" s="361"/>
      <c r="AF112" s="361"/>
      <c r="AG112" s="361"/>
      <c r="AH112" s="361"/>
      <c r="AI112" s="361"/>
      <c r="AJ112" s="361"/>
      <c r="AK112" s="361"/>
      <c r="AL112" s="361"/>
      <c r="AM112" s="361"/>
      <c r="AN112" s="361"/>
      <c r="AO112" s="361"/>
      <c r="AP112" s="361"/>
      <c r="AQ112" s="361"/>
      <c r="AR112" s="361"/>
      <c r="AS112" s="361"/>
      <c r="AT112" s="361"/>
      <c r="AU112" s="361"/>
      <c r="AV112" s="361"/>
      <c r="AW112" s="361"/>
      <c r="AX112" s="361"/>
      <c r="AY112" s="361"/>
      <c r="AZ112" s="361"/>
      <c r="BA112" s="361"/>
      <c r="BB112" s="361"/>
      <c r="BC112" s="361"/>
      <c r="BD112" s="361"/>
      <c r="BE112" s="361"/>
      <c r="BF112" s="361"/>
      <c r="BG112" s="361"/>
      <c r="BH112" s="361"/>
      <c r="BI112" s="361"/>
      <c r="BJ112" s="361"/>
      <c r="BK112" s="361"/>
      <c r="BL112" s="361"/>
      <c r="BM112" s="361"/>
      <c r="BN112" s="382" t="s">
        <v>256</v>
      </c>
      <c r="BO112" s="383"/>
      <c r="BP112" s="383"/>
      <c r="BQ112" s="383"/>
      <c r="BR112" s="383"/>
      <c r="BS112" s="384"/>
    </row>
    <row r="113" spans="1:73" s="314" customFormat="1" ht="83.5" customHeight="1" x14ac:dyDescent="0.75">
      <c r="A113" s="313"/>
      <c r="B113" s="364" t="s">
        <v>229</v>
      </c>
      <c r="C113" s="365"/>
      <c r="D113" s="365"/>
      <c r="E113" s="365"/>
      <c r="F113" s="365"/>
      <c r="G113" s="366"/>
      <c r="H113" s="361" t="s">
        <v>230</v>
      </c>
      <c r="I113" s="361"/>
      <c r="J113" s="361"/>
      <c r="K113" s="361"/>
      <c r="L113" s="361"/>
      <c r="M113" s="361"/>
      <c r="N113" s="361"/>
      <c r="O113" s="361"/>
      <c r="P113" s="361"/>
      <c r="Q113" s="361"/>
      <c r="R113" s="361"/>
      <c r="S113" s="361"/>
      <c r="T113" s="361"/>
      <c r="U113" s="361"/>
      <c r="V113" s="361"/>
      <c r="W113" s="361"/>
      <c r="X113" s="361"/>
      <c r="Y113" s="361"/>
      <c r="Z113" s="361"/>
      <c r="AA113" s="361"/>
      <c r="AB113" s="361"/>
      <c r="AC113" s="361"/>
      <c r="AD113" s="361"/>
      <c r="AE113" s="361"/>
      <c r="AF113" s="361"/>
      <c r="AG113" s="361"/>
      <c r="AH113" s="361"/>
      <c r="AI113" s="361"/>
      <c r="AJ113" s="361"/>
      <c r="AK113" s="361"/>
      <c r="AL113" s="361"/>
      <c r="AM113" s="361"/>
      <c r="AN113" s="361"/>
      <c r="AO113" s="361"/>
      <c r="AP113" s="361"/>
      <c r="AQ113" s="361"/>
      <c r="AR113" s="361"/>
      <c r="AS113" s="361"/>
      <c r="AT113" s="361"/>
      <c r="AU113" s="361"/>
      <c r="AV113" s="361"/>
      <c r="AW113" s="361"/>
      <c r="AX113" s="361"/>
      <c r="AY113" s="361"/>
      <c r="AZ113" s="361"/>
      <c r="BA113" s="361"/>
      <c r="BB113" s="361"/>
      <c r="BC113" s="361"/>
      <c r="BD113" s="361"/>
      <c r="BE113" s="361"/>
      <c r="BF113" s="361"/>
      <c r="BG113" s="361"/>
      <c r="BH113" s="361"/>
      <c r="BI113" s="361"/>
      <c r="BJ113" s="361"/>
      <c r="BK113" s="361"/>
      <c r="BL113" s="361"/>
      <c r="BM113" s="361"/>
      <c r="BN113" s="382" t="s">
        <v>257</v>
      </c>
      <c r="BO113" s="383"/>
      <c r="BP113" s="383"/>
      <c r="BQ113" s="383"/>
      <c r="BR113" s="383"/>
      <c r="BS113" s="384"/>
    </row>
    <row r="114" spans="1:73" s="314" customFormat="1" ht="83.5" customHeight="1" x14ac:dyDescent="0.75">
      <c r="A114" s="313"/>
      <c r="B114" s="364" t="s">
        <v>231</v>
      </c>
      <c r="C114" s="365"/>
      <c r="D114" s="365"/>
      <c r="E114" s="365"/>
      <c r="F114" s="365"/>
      <c r="G114" s="366"/>
      <c r="H114" s="361" t="s">
        <v>239</v>
      </c>
      <c r="I114" s="361"/>
      <c r="J114" s="361"/>
      <c r="K114" s="361"/>
      <c r="L114" s="361"/>
      <c r="M114" s="361"/>
      <c r="N114" s="361"/>
      <c r="O114" s="361"/>
      <c r="P114" s="361"/>
      <c r="Q114" s="361"/>
      <c r="R114" s="361"/>
      <c r="S114" s="361"/>
      <c r="T114" s="361"/>
      <c r="U114" s="361"/>
      <c r="V114" s="361"/>
      <c r="W114" s="361"/>
      <c r="X114" s="361"/>
      <c r="Y114" s="361"/>
      <c r="Z114" s="361"/>
      <c r="AA114" s="361"/>
      <c r="AB114" s="361"/>
      <c r="AC114" s="361"/>
      <c r="AD114" s="361"/>
      <c r="AE114" s="361"/>
      <c r="AF114" s="361"/>
      <c r="AG114" s="361"/>
      <c r="AH114" s="361"/>
      <c r="AI114" s="361"/>
      <c r="AJ114" s="361"/>
      <c r="AK114" s="361"/>
      <c r="AL114" s="361"/>
      <c r="AM114" s="361"/>
      <c r="AN114" s="361"/>
      <c r="AO114" s="361"/>
      <c r="AP114" s="361"/>
      <c r="AQ114" s="361"/>
      <c r="AR114" s="361"/>
      <c r="AS114" s="361"/>
      <c r="AT114" s="361"/>
      <c r="AU114" s="361"/>
      <c r="AV114" s="361"/>
      <c r="AW114" s="361"/>
      <c r="AX114" s="361"/>
      <c r="AY114" s="361"/>
      <c r="AZ114" s="361"/>
      <c r="BA114" s="361"/>
      <c r="BB114" s="361"/>
      <c r="BC114" s="361"/>
      <c r="BD114" s="361"/>
      <c r="BE114" s="361"/>
      <c r="BF114" s="361"/>
      <c r="BG114" s="361"/>
      <c r="BH114" s="361"/>
      <c r="BI114" s="361"/>
      <c r="BJ114" s="361"/>
      <c r="BK114" s="361"/>
      <c r="BL114" s="361"/>
      <c r="BM114" s="361"/>
      <c r="BN114" s="382" t="s">
        <v>258</v>
      </c>
      <c r="BO114" s="383"/>
      <c r="BP114" s="383"/>
      <c r="BQ114" s="383"/>
      <c r="BR114" s="383"/>
      <c r="BS114" s="384"/>
    </row>
    <row r="115" spans="1:73" s="314" customFormat="1" ht="83.5" customHeight="1" x14ac:dyDescent="0.75">
      <c r="A115" s="313"/>
      <c r="B115" s="364" t="s">
        <v>232</v>
      </c>
      <c r="C115" s="365"/>
      <c r="D115" s="365"/>
      <c r="E115" s="365"/>
      <c r="F115" s="365"/>
      <c r="G115" s="366"/>
      <c r="H115" s="361" t="s">
        <v>240</v>
      </c>
      <c r="I115" s="361"/>
      <c r="J115" s="361"/>
      <c r="K115" s="361"/>
      <c r="L115" s="361"/>
      <c r="M115" s="361"/>
      <c r="N115" s="361"/>
      <c r="O115" s="361"/>
      <c r="P115" s="361"/>
      <c r="Q115" s="361"/>
      <c r="R115" s="361"/>
      <c r="S115" s="361"/>
      <c r="T115" s="361"/>
      <c r="U115" s="361"/>
      <c r="V115" s="361"/>
      <c r="W115" s="361"/>
      <c r="X115" s="361"/>
      <c r="Y115" s="361"/>
      <c r="Z115" s="361"/>
      <c r="AA115" s="361"/>
      <c r="AB115" s="361"/>
      <c r="AC115" s="361"/>
      <c r="AD115" s="361"/>
      <c r="AE115" s="361"/>
      <c r="AF115" s="361"/>
      <c r="AG115" s="361"/>
      <c r="AH115" s="361"/>
      <c r="AI115" s="361"/>
      <c r="AJ115" s="361"/>
      <c r="AK115" s="361"/>
      <c r="AL115" s="361"/>
      <c r="AM115" s="361"/>
      <c r="AN115" s="361"/>
      <c r="AO115" s="361"/>
      <c r="AP115" s="361"/>
      <c r="AQ115" s="361"/>
      <c r="AR115" s="361"/>
      <c r="AS115" s="361"/>
      <c r="AT115" s="361"/>
      <c r="AU115" s="361"/>
      <c r="AV115" s="361"/>
      <c r="AW115" s="361"/>
      <c r="AX115" s="361"/>
      <c r="AY115" s="361"/>
      <c r="AZ115" s="361"/>
      <c r="BA115" s="361"/>
      <c r="BB115" s="361"/>
      <c r="BC115" s="361"/>
      <c r="BD115" s="361"/>
      <c r="BE115" s="361"/>
      <c r="BF115" s="361"/>
      <c r="BG115" s="361"/>
      <c r="BH115" s="361"/>
      <c r="BI115" s="361"/>
      <c r="BJ115" s="361"/>
      <c r="BK115" s="361"/>
      <c r="BL115" s="361"/>
      <c r="BM115" s="361"/>
      <c r="BN115" s="382" t="s">
        <v>259</v>
      </c>
      <c r="BO115" s="383"/>
      <c r="BP115" s="383"/>
      <c r="BQ115" s="383"/>
      <c r="BR115" s="383"/>
      <c r="BS115" s="384"/>
    </row>
    <row r="116" spans="1:73" s="314" customFormat="1" ht="83.5" customHeight="1" x14ac:dyDescent="0.75">
      <c r="A116" s="313"/>
      <c r="B116" s="364" t="s">
        <v>234</v>
      </c>
      <c r="C116" s="365"/>
      <c r="D116" s="365"/>
      <c r="E116" s="365"/>
      <c r="F116" s="365"/>
      <c r="G116" s="366"/>
      <c r="H116" s="361" t="s">
        <v>241</v>
      </c>
      <c r="I116" s="361"/>
      <c r="J116" s="361"/>
      <c r="K116" s="361"/>
      <c r="L116" s="361"/>
      <c r="M116" s="361"/>
      <c r="N116" s="361"/>
      <c r="O116" s="361"/>
      <c r="P116" s="361"/>
      <c r="Q116" s="361"/>
      <c r="R116" s="361"/>
      <c r="S116" s="361"/>
      <c r="T116" s="361"/>
      <c r="U116" s="361"/>
      <c r="V116" s="361"/>
      <c r="W116" s="361"/>
      <c r="X116" s="361"/>
      <c r="Y116" s="361"/>
      <c r="Z116" s="361"/>
      <c r="AA116" s="361"/>
      <c r="AB116" s="361"/>
      <c r="AC116" s="361"/>
      <c r="AD116" s="361"/>
      <c r="AE116" s="361"/>
      <c r="AF116" s="361"/>
      <c r="AG116" s="361"/>
      <c r="AH116" s="361"/>
      <c r="AI116" s="361"/>
      <c r="AJ116" s="361"/>
      <c r="AK116" s="361"/>
      <c r="AL116" s="361"/>
      <c r="AM116" s="361"/>
      <c r="AN116" s="361"/>
      <c r="AO116" s="361"/>
      <c r="AP116" s="361"/>
      <c r="AQ116" s="361"/>
      <c r="AR116" s="361"/>
      <c r="AS116" s="361"/>
      <c r="AT116" s="361"/>
      <c r="AU116" s="361"/>
      <c r="AV116" s="361"/>
      <c r="AW116" s="361"/>
      <c r="AX116" s="361"/>
      <c r="AY116" s="361"/>
      <c r="AZ116" s="361"/>
      <c r="BA116" s="361"/>
      <c r="BB116" s="361"/>
      <c r="BC116" s="361"/>
      <c r="BD116" s="361"/>
      <c r="BE116" s="361"/>
      <c r="BF116" s="361"/>
      <c r="BG116" s="361"/>
      <c r="BH116" s="361"/>
      <c r="BI116" s="361"/>
      <c r="BJ116" s="361"/>
      <c r="BK116" s="361"/>
      <c r="BL116" s="361"/>
      <c r="BM116" s="361"/>
      <c r="BN116" s="382" t="s">
        <v>260</v>
      </c>
      <c r="BO116" s="383"/>
      <c r="BP116" s="383"/>
      <c r="BQ116" s="383"/>
      <c r="BR116" s="383"/>
      <c r="BS116" s="384"/>
    </row>
    <row r="117" spans="1:73" s="314" customFormat="1" ht="83.5" customHeight="1" x14ac:dyDescent="0.75">
      <c r="A117" s="313"/>
      <c r="B117" s="364" t="s">
        <v>233</v>
      </c>
      <c r="C117" s="365"/>
      <c r="D117" s="365"/>
      <c r="E117" s="365"/>
      <c r="F117" s="365"/>
      <c r="G117" s="366"/>
      <c r="H117" s="361" t="s">
        <v>242</v>
      </c>
      <c r="I117" s="361"/>
      <c r="J117" s="361"/>
      <c r="K117" s="361"/>
      <c r="L117" s="361"/>
      <c r="M117" s="361"/>
      <c r="N117" s="361"/>
      <c r="O117" s="361"/>
      <c r="P117" s="361"/>
      <c r="Q117" s="361"/>
      <c r="R117" s="361"/>
      <c r="S117" s="361"/>
      <c r="T117" s="361"/>
      <c r="U117" s="361"/>
      <c r="V117" s="361"/>
      <c r="W117" s="361"/>
      <c r="X117" s="361"/>
      <c r="Y117" s="361"/>
      <c r="Z117" s="361"/>
      <c r="AA117" s="361"/>
      <c r="AB117" s="361"/>
      <c r="AC117" s="361"/>
      <c r="AD117" s="361"/>
      <c r="AE117" s="361"/>
      <c r="AF117" s="361"/>
      <c r="AG117" s="361"/>
      <c r="AH117" s="361"/>
      <c r="AI117" s="361"/>
      <c r="AJ117" s="361"/>
      <c r="AK117" s="361"/>
      <c r="AL117" s="361"/>
      <c r="AM117" s="361"/>
      <c r="AN117" s="361"/>
      <c r="AO117" s="361"/>
      <c r="AP117" s="361"/>
      <c r="AQ117" s="361"/>
      <c r="AR117" s="361"/>
      <c r="AS117" s="361"/>
      <c r="AT117" s="361"/>
      <c r="AU117" s="361"/>
      <c r="AV117" s="361"/>
      <c r="AW117" s="361"/>
      <c r="AX117" s="361"/>
      <c r="AY117" s="361"/>
      <c r="AZ117" s="361"/>
      <c r="BA117" s="361"/>
      <c r="BB117" s="361"/>
      <c r="BC117" s="361"/>
      <c r="BD117" s="361"/>
      <c r="BE117" s="361"/>
      <c r="BF117" s="361"/>
      <c r="BG117" s="361"/>
      <c r="BH117" s="361"/>
      <c r="BI117" s="361"/>
      <c r="BJ117" s="361"/>
      <c r="BK117" s="361"/>
      <c r="BL117" s="361"/>
      <c r="BM117" s="361"/>
      <c r="BN117" s="382" t="s">
        <v>261</v>
      </c>
      <c r="BO117" s="383"/>
      <c r="BP117" s="383"/>
      <c r="BQ117" s="383"/>
      <c r="BR117" s="383"/>
      <c r="BS117" s="384"/>
    </row>
    <row r="118" spans="1:73" s="314" customFormat="1" ht="83.5" customHeight="1" x14ac:dyDescent="0.75">
      <c r="A118" s="313"/>
      <c r="B118" s="364" t="s">
        <v>235</v>
      </c>
      <c r="C118" s="365"/>
      <c r="D118" s="365"/>
      <c r="E118" s="365"/>
      <c r="F118" s="365"/>
      <c r="G118" s="366"/>
      <c r="H118" s="361" t="s">
        <v>243</v>
      </c>
      <c r="I118" s="361"/>
      <c r="J118" s="361"/>
      <c r="K118" s="361"/>
      <c r="L118" s="361"/>
      <c r="M118" s="361"/>
      <c r="N118" s="361"/>
      <c r="O118" s="361"/>
      <c r="P118" s="361"/>
      <c r="Q118" s="361"/>
      <c r="R118" s="361"/>
      <c r="S118" s="361"/>
      <c r="T118" s="361"/>
      <c r="U118" s="361"/>
      <c r="V118" s="361"/>
      <c r="W118" s="361"/>
      <c r="X118" s="361"/>
      <c r="Y118" s="361"/>
      <c r="Z118" s="361"/>
      <c r="AA118" s="361"/>
      <c r="AB118" s="361"/>
      <c r="AC118" s="361"/>
      <c r="AD118" s="361"/>
      <c r="AE118" s="361"/>
      <c r="AF118" s="361"/>
      <c r="AG118" s="361"/>
      <c r="AH118" s="361"/>
      <c r="AI118" s="361"/>
      <c r="AJ118" s="361"/>
      <c r="AK118" s="361"/>
      <c r="AL118" s="361"/>
      <c r="AM118" s="361"/>
      <c r="AN118" s="361"/>
      <c r="AO118" s="361"/>
      <c r="AP118" s="361"/>
      <c r="AQ118" s="361"/>
      <c r="AR118" s="361"/>
      <c r="AS118" s="361"/>
      <c r="AT118" s="361"/>
      <c r="AU118" s="361"/>
      <c r="AV118" s="361"/>
      <c r="AW118" s="361"/>
      <c r="AX118" s="361"/>
      <c r="AY118" s="361"/>
      <c r="AZ118" s="361"/>
      <c r="BA118" s="361"/>
      <c r="BB118" s="361"/>
      <c r="BC118" s="361"/>
      <c r="BD118" s="361"/>
      <c r="BE118" s="361"/>
      <c r="BF118" s="361"/>
      <c r="BG118" s="361"/>
      <c r="BH118" s="361"/>
      <c r="BI118" s="361"/>
      <c r="BJ118" s="361"/>
      <c r="BK118" s="361"/>
      <c r="BL118" s="361"/>
      <c r="BM118" s="361"/>
      <c r="BN118" s="382" t="s">
        <v>262</v>
      </c>
      <c r="BO118" s="383"/>
      <c r="BP118" s="383"/>
      <c r="BQ118" s="383"/>
      <c r="BR118" s="383"/>
      <c r="BS118" s="384"/>
    </row>
    <row r="119" spans="1:73" s="314" customFormat="1" ht="83.5" customHeight="1" x14ac:dyDescent="0.75">
      <c r="A119" s="313"/>
      <c r="B119" s="364" t="s">
        <v>236</v>
      </c>
      <c r="C119" s="365"/>
      <c r="D119" s="365"/>
      <c r="E119" s="365"/>
      <c r="F119" s="365"/>
      <c r="G119" s="366"/>
      <c r="H119" s="361" t="s">
        <v>244</v>
      </c>
      <c r="I119" s="361"/>
      <c r="J119" s="361"/>
      <c r="K119" s="361"/>
      <c r="L119" s="361"/>
      <c r="M119" s="361"/>
      <c r="N119" s="361"/>
      <c r="O119" s="361"/>
      <c r="P119" s="361"/>
      <c r="Q119" s="361"/>
      <c r="R119" s="361"/>
      <c r="S119" s="361"/>
      <c r="T119" s="361"/>
      <c r="U119" s="361"/>
      <c r="V119" s="361"/>
      <c r="W119" s="361"/>
      <c r="X119" s="361"/>
      <c r="Y119" s="361"/>
      <c r="Z119" s="361"/>
      <c r="AA119" s="361"/>
      <c r="AB119" s="361"/>
      <c r="AC119" s="361"/>
      <c r="AD119" s="361"/>
      <c r="AE119" s="361"/>
      <c r="AF119" s="361"/>
      <c r="AG119" s="361"/>
      <c r="AH119" s="361"/>
      <c r="AI119" s="361"/>
      <c r="AJ119" s="361"/>
      <c r="AK119" s="361"/>
      <c r="AL119" s="361"/>
      <c r="AM119" s="361"/>
      <c r="AN119" s="361"/>
      <c r="AO119" s="361"/>
      <c r="AP119" s="361"/>
      <c r="AQ119" s="361"/>
      <c r="AR119" s="361"/>
      <c r="AS119" s="361"/>
      <c r="AT119" s="361"/>
      <c r="AU119" s="361"/>
      <c r="AV119" s="361"/>
      <c r="AW119" s="361"/>
      <c r="AX119" s="361"/>
      <c r="AY119" s="361"/>
      <c r="AZ119" s="361"/>
      <c r="BA119" s="361"/>
      <c r="BB119" s="361"/>
      <c r="BC119" s="361"/>
      <c r="BD119" s="361"/>
      <c r="BE119" s="361"/>
      <c r="BF119" s="361"/>
      <c r="BG119" s="361"/>
      <c r="BH119" s="361"/>
      <c r="BI119" s="361"/>
      <c r="BJ119" s="361"/>
      <c r="BK119" s="361"/>
      <c r="BL119" s="361"/>
      <c r="BM119" s="361"/>
      <c r="BN119" s="382" t="s">
        <v>263</v>
      </c>
      <c r="BO119" s="383"/>
      <c r="BP119" s="383"/>
      <c r="BQ119" s="383"/>
      <c r="BR119" s="383"/>
      <c r="BS119" s="384"/>
    </row>
    <row r="120" spans="1:73" s="314" customFormat="1" ht="83.5" customHeight="1" x14ac:dyDescent="0.75">
      <c r="A120" s="313"/>
      <c r="B120" s="364" t="s">
        <v>237</v>
      </c>
      <c r="C120" s="365"/>
      <c r="D120" s="365"/>
      <c r="E120" s="365"/>
      <c r="F120" s="365"/>
      <c r="G120" s="366"/>
      <c r="H120" s="361" t="s">
        <v>245</v>
      </c>
      <c r="I120" s="361"/>
      <c r="J120" s="361"/>
      <c r="K120" s="361"/>
      <c r="L120" s="361"/>
      <c r="M120" s="361"/>
      <c r="N120" s="361"/>
      <c r="O120" s="361"/>
      <c r="P120" s="361"/>
      <c r="Q120" s="361"/>
      <c r="R120" s="361"/>
      <c r="S120" s="361"/>
      <c r="T120" s="361"/>
      <c r="U120" s="361"/>
      <c r="V120" s="361"/>
      <c r="W120" s="361"/>
      <c r="X120" s="361"/>
      <c r="Y120" s="361"/>
      <c r="Z120" s="361"/>
      <c r="AA120" s="361"/>
      <c r="AB120" s="361"/>
      <c r="AC120" s="361"/>
      <c r="AD120" s="361"/>
      <c r="AE120" s="361"/>
      <c r="AF120" s="361"/>
      <c r="AG120" s="361"/>
      <c r="AH120" s="361"/>
      <c r="AI120" s="361"/>
      <c r="AJ120" s="361"/>
      <c r="AK120" s="361"/>
      <c r="AL120" s="361"/>
      <c r="AM120" s="361"/>
      <c r="AN120" s="361"/>
      <c r="AO120" s="361"/>
      <c r="AP120" s="361"/>
      <c r="AQ120" s="361"/>
      <c r="AR120" s="361"/>
      <c r="AS120" s="361"/>
      <c r="AT120" s="361"/>
      <c r="AU120" s="361"/>
      <c r="AV120" s="361"/>
      <c r="AW120" s="361"/>
      <c r="AX120" s="361"/>
      <c r="AY120" s="361"/>
      <c r="AZ120" s="361"/>
      <c r="BA120" s="361"/>
      <c r="BB120" s="361"/>
      <c r="BC120" s="361"/>
      <c r="BD120" s="361"/>
      <c r="BE120" s="361"/>
      <c r="BF120" s="361"/>
      <c r="BG120" s="361"/>
      <c r="BH120" s="361"/>
      <c r="BI120" s="361"/>
      <c r="BJ120" s="361"/>
      <c r="BK120" s="361"/>
      <c r="BL120" s="361"/>
      <c r="BM120" s="361"/>
      <c r="BN120" s="382" t="s">
        <v>264</v>
      </c>
      <c r="BO120" s="383"/>
      <c r="BP120" s="383"/>
      <c r="BQ120" s="383"/>
      <c r="BR120" s="383"/>
      <c r="BS120" s="384"/>
    </row>
    <row r="121" spans="1:73" s="314" customFormat="1" ht="83.5" customHeight="1" thickBot="1" x14ac:dyDescent="0.8">
      <c r="A121" s="313"/>
      <c r="B121" s="367" t="s">
        <v>238</v>
      </c>
      <c r="C121" s="368"/>
      <c r="D121" s="368"/>
      <c r="E121" s="368"/>
      <c r="F121" s="368"/>
      <c r="G121" s="369"/>
      <c r="H121" s="362" t="s">
        <v>246</v>
      </c>
      <c r="I121" s="362"/>
      <c r="J121" s="362"/>
      <c r="K121" s="362"/>
      <c r="L121" s="362"/>
      <c r="M121" s="362"/>
      <c r="N121" s="362"/>
      <c r="O121" s="362"/>
      <c r="P121" s="362"/>
      <c r="Q121" s="362"/>
      <c r="R121" s="362"/>
      <c r="S121" s="362"/>
      <c r="T121" s="362"/>
      <c r="U121" s="362"/>
      <c r="V121" s="362"/>
      <c r="W121" s="362"/>
      <c r="X121" s="362"/>
      <c r="Y121" s="362"/>
      <c r="Z121" s="362"/>
      <c r="AA121" s="362"/>
      <c r="AB121" s="362"/>
      <c r="AC121" s="362"/>
      <c r="AD121" s="362"/>
      <c r="AE121" s="362"/>
      <c r="AF121" s="362"/>
      <c r="AG121" s="362"/>
      <c r="AH121" s="362"/>
      <c r="AI121" s="362"/>
      <c r="AJ121" s="362"/>
      <c r="AK121" s="362"/>
      <c r="AL121" s="362"/>
      <c r="AM121" s="362"/>
      <c r="AN121" s="362"/>
      <c r="AO121" s="362"/>
      <c r="AP121" s="362"/>
      <c r="AQ121" s="362"/>
      <c r="AR121" s="362"/>
      <c r="AS121" s="362"/>
      <c r="AT121" s="362"/>
      <c r="AU121" s="362"/>
      <c r="AV121" s="362"/>
      <c r="AW121" s="362"/>
      <c r="AX121" s="362"/>
      <c r="AY121" s="362"/>
      <c r="AZ121" s="362"/>
      <c r="BA121" s="362"/>
      <c r="BB121" s="362"/>
      <c r="BC121" s="362"/>
      <c r="BD121" s="362"/>
      <c r="BE121" s="362"/>
      <c r="BF121" s="362"/>
      <c r="BG121" s="362"/>
      <c r="BH121" s="362"/>
      <c r="BI121" s="362"/>
      <c r="BJ121" s="362"/>
      <c r="BK121" s="362"/>
      <c r="BL121" s="362"/>
      <c r="BM121" s="362"/>
      <c r="BN121" s="385" t="s">
        <v>265</v>
      </c>
      <c r="BO121" s="386"/>
      <c r="BP121" s="386"/>
      <c r="BQ121" s="386"/>
      <c r="BR121" s="386"/>
      <c r="BS121" s="387"/>
    </row>
    <row r="122" spans="1:73" s="9" customFormat="1" ht="26.4" customHeight="1" thickTop="1" x14ac:dyDescent="0.55000000000000004">
      <c r="A122" s="56"/>
      <c r="BR122" s="500"/>
      <c r="BS122" s="500"/>
      <c r="BT122" s="500"/>
      <c r="BU122" s="500"/>
    </row>
    <row r="123" spans="1:73" s="6" customFormat="1" ht="118.25" customHeight="1" x14ac:dyDescent="0.5">
      <c r="A123" s="89"/>
      <c r="B123" s="89"/>
      <c r="C123" s="318"/>
      <c r="D123" s="358" t="s">
        <v>294</v>
      </c>
      <c r="E123" s="358"/>
      <c r="F123" s="358"/>
      <c r="G123" s="358"/>
      <c r="H123" s="358"/>
      <c r="I123" s="358"/>
      <c r="J123" s="358"/>
      <c r="K123" s="358"/>
      <c r="L123" s="358"/>
      <c r="M123" s="358"/>
      <c r="N123" s="358"/>
      <c r="O123" s="358"/>
      <c r="P123" s="358"/>
      <c r="Q123" s="358"/>
      <c r="R123" s="358"/>
      <c r="S123" s="358"/>
      <c r="T123" s="358"/>
      <c r="U123" s="358"/>
      <c r="V123" s="358"/>
      <c r="W123" s="358"/>
      <c r="X123" s="358"/>
      <c r="Y123" s="358"/>
      <c r="Z123" s="358"/>
      <c r="AA123" s="358"/>
      <c r="AB123" s="358"/>
      <c r="AC123" s="358"/>
      <c r="AD123" s="358"/>
      <c r="AE123" s="358"/>
      <c r="AF123" s="358"/>
      <c r="AG123" s="358"/>
      <c r="AH123" s="358"/>
      <c r="AI123" s="358"/>
      <c r="AJ123" s="358"/>
      <c r="AK123" s="358"/>
      <c r="AL123" s="358"/>
      <c r="AM123" s="358"/>
      <c r="AN123" s="358"/>
      <c r="AO123" s="358"/>
      <c r="AP123" s="358"/>
      <c r="AQ123" s="358"/>
      <c r="AR123" s="358"/>
      <c r="AS123" s="358"/>
      <c r="AT123" s="358"/>
      <c r="AU123" s="358"/>
      <c r="AV123" s="358"/>
      <c r="AW123" s="358"/>
      <c r="AX123" s="358"/>
      <c r="AY123" s="358"/>
      <c r="AZ123" s="358"/>
      <c r="BA123" s="358"/>
      <c r="BB123" s="358"/>
      <c r="BC123" s="358"/>
      <c r="BD123" s="358"/>
      <c r="BE123" s="358"/>
      <c r="BF123" s="358"/>
      <c r="BG123" s="358"/>
      <c r="BH123" s="358"/>
      <c r="BI123" s="358"/>
      <c r="BJ123" s="358"/>
      <c r="BK123" s="358"/>
      <c r="BL123" s="358"/>
      <c r="BM123" s="358"/>
      <c r="BN123" s="358"/>
      <c r="BO123" s="358"/>
      <c r="BP123" s="358"/>
      <c r="BQ123" s="358"/>
    </row>
    <row r="124" spans="1:73" s="6" customFormat="1" ht="38.4" customHeight="1" x14ac:dyDescent="0.75">
      <c r="A124" s="89"/>
      <c r="B124" s="89"/>
      <c r="C124" s="59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89"/>
      <c r="BJ124" s="89"/>
      <c r="BK124" s="89"/>
      <c r="BL124" s="89"/>
      <c r="BM124" s="89"/>
      <c r="BN124" s="89"/>
      <c r="BO124" s="89"/>
      <c r="BP124" s="89"/>
      <c r="BQ124" s="89"/>
    </row>
    <row r="125" spans="1:73" s="323" customFormat="1" ht="80.25" customHeight="1" x14ac:dyDescent="0.35">
      <c r="A125" s="319"/>
      <c r="B125" s="34"/>
      <c r="C125" s="320" t="s">
        <v>88</v>
      </c>
      <c r="D125" s="363" t="s">
        <v>133</v>
      </c>
      <c r="E125" s="363"/>
      <c r="F125" s="363"/>
      <c r="G125" s="363"/>
      <c r="H125" s="363"/>
      <c r="I125" s="363"/>
      <c r="J125" s="363"/>
      <c r="K125" s="363"/>
      <c r="L125" s="363"/>
      <c r="M125" s="363"/>
      <c r="N125" s="363"/>
      <c r="O125" s="363"/>
      <c r="P125" s="363"/>
      <c r="Q125" s="363"/>
      <c r="R125" s="363"/>
      <c r="S125" s="363"/>
      <c r="T125" s="363"/>
      <c r="U125" s="363"/>
      <c r="V125" s="363"/>
      <c r="W125" s="363"/>
      <c r="X125" s="363"/>
      <c r="Y125" s="363"/>
      <c r="Z125" s="363"/>
      <c r="AA125" s="363"/>
      <c r="AB125" s="363"/>
      <c r="AC125" s="363"/>
      <c r="AD125" s="363"/>
      <c r="AE125" s="363"/>
      <c r="AF125" s="363"/>
      <c r="AG125" s="363"/>
      <c r="AH125" s="363"/>
      <c r="AI125" s="363"/>
      <c r="AJ125" s="363"/>
      <c r="AK125" s="363"/>
      <c r="AL125" s="363"/>
      <c r="AM125" s="363"/>
      <c r="AN125" s="363"/>
      <c r="AO125" s="363"/>
      <c r="AP125" s="363"/>
      <c r="AQ125" s="363"/>
      <c r="AR125" s="363"/>
      <c r="AS125" s="363"/>
      <c r="AT125" s="363"/>
      <c r="AU125" s="363"/>
      <c r="AV125" s="363"/>
      <c r="AW125" s="363"/>
      <c r="AX125" s="363"/>
      <c r="AY125" s="363"/>
      <c r="AZ125" s="363"/>
      <c r="BA125" s="363"/>
      <c r="BB125" s="363"/>
      <c r="BC125" s="363"/>
      <c r="BD125" s="363"/>
      <c r="BE125" s="363"/>
      <c r="BF125" s="363"/>
      <c r="BG125" s="363"/>
      <c r="BH125" s="363"/>
      <c r="BI125" s="34"/>
      <c r="BJ125" s="34"/>
      <c r="BK125" s="34"/>
      <c r="BL125" s="34"/>
      <c r="BM125" s="34"/>
      <c r="BN125" s="34"/>
      <c r="BO125" s="34"/>
      <c r="BP125" s="321"/>
      <c r="BQ125" s="322"/>
    </row>
    <row r="126" spans="1:73" s="323" customFormat="1" ht="15.75" customHeight="1" x14ac:dyDescent="0.35">
      <c r="A126" s="319"/>
      <c r="B126" s="324"/>
      <c r="C126" s="320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25"/>
      <c r="P126" s="325"/>
      <c r="Q126" s="325"/>
      <c r="R126" s="325"/>
      <c r="S126" s="325"/>
      <c r="T126" s="325"/>
      <c r="U126" s="325"/>
      <c r="V126" s="325"/>
      <c r="W126" s="325"/>
      <c r="X126" s="325"/>
      <c r="Y126" s="325"/>
      <c r="Z126" s="325"/>
      <c r="AA126" s="325"/>
      <c r="AB126" s="325"/>
      <c r="AC126" s="325"/>
      <c r="AD126" s="325"/>
      <c r="AE126" s="325"/>
      <c r="AF126" s="325"/>
      <c r="AG126" s="325"/>
      <c r="AH126" s="325"/>
      <c r="AI126" s="325"/>
      <c r="AJ126" s="325"/>
      <c r="AK126" s="325"/>
      <c r="AL126" s="325"/>
      <c r="AM126" s="325"/>
      <c r="AN126" s="325"/>
      <c r="AO126" s="325"/>
      <c r="AP126" s="325"/>
      <c r="AQ126" s="325"/>
      <c r="AR126" s="325"/>
      <c r="AS126" s="325"/>
      <c r="AT126" s="325"/>
      <c r="AU126" s="325"/>
      <c r="AV126" s="325"/>
      <c r="AW126" s="325"/>
      <c r="AX126" s="325"/>
      <c r="AY126" s="325"/>
      <c r="AZ126" s="325"/>
      <c r="BA126" s="325"/>
      <c r="BB126" s="325"/>
      <c r="BC126" s="325"/>
      <c r="BD126" s="325"/>
      <c r="BE126" s="325"/>
      <c r="BF126" s="325"/>
      <c r="BG126" s="325"/>
      <c r="BH126" s="325"/>
      <c r="BI126" s="324"/>
      <c r="BJ126" s="324"/>
      <c r="BK126" s="324"/>
      <c r="BL126" s="324"/>
      <c r="BM126" s="324"/>
      <c r="BN126" s="324"/>
      <c r="BO126" s="324"/>
      <c r="BP126" s="324"/>
      <c r="BQ126" s="324"/>
    </row>
    <row r="127" spans="1:73" s="330" customFormat="1" ht="53.5" x14ac:dyDescent="0.35">
      <c r="A127" s="326"/>
      <c r="B127" s="327"/>
      <c r="C127" s="328" t="s">
        <v>134</v>
      </c>
      <c r="D127" s="356" t="s">
        <v>135</v>
      </c>
      <c r="E127" s="356"/>
      <c r="F127" s="356"/>
      <c r="G127" s="356"/>
      <c r="H127" s="356"/>
      <c r="I127" s="356"/>
      <c r="J127" s="356"/>
      <c r="K127" s="356"/>
      <c r="L127" s="356"/>
      <c r="M127" s="356"/>
      <c r="N127" s="356"/>
      <c r="O127" s="356"/>
      <c r="P127" s="356"/>
      <c r="Q127" s="356"/>
      <c r="R127" s="356"/>
      <c r="S127" s="356"/>
      <c r="T127" s="356"/>
      <c r="U127" s="356"/>
      <c r="V127" s="356"/>
      <c r="W127" s="356"/>
      <c r="X127" s="356"/>
      <c r="Y127" s="356"/>
      <c r="Z127" s="329"/>
      <c r="AA127" s="329"/>
      <c r="AB127" s="329"/>
      <c r="AC127" s="329"/>
      <c r="AD127" s="329"/>
      <c r="AE127" s="329"/>
      <c r="AF127" s="329"/>
      <c r="AG127" s="329"/>
      <c r="AH127" s="329"/>
      <c r="AI127" s="329"/>
      <c r="AJ127" s="329"/>
      <c r="AK127" s="329"/>
      <c r="AL127" s="329"/>
      <c r="AM127" s="329"/>
      <c r="AN127" s="329"/>
      <c r="AO127" s="329"/>
      <c r="AP127" s="329"/>
      <c r="AQ127" s="329"/>
      <c r="AR127" s="329"/>
      <c r="AS127" s="329"/>
      <c r="AT127" s="329"/>
      <c r="AU127" s="329"/>
      <c r="AV127" s="329"/>
      <c r="AW127" s="329"/>
      <c r="AX127" s="329"/>
      <c r="AY127" s="329"/>
      <c r="AZ127" s="329"/>
      <c r="BA127" s="329"/>
      <c r="BB127" s="329"/>
      <c r="BC127" s="329"/>
      <c r="BD127" s="329"/>
      <c r="BE127" s="329"/>
      <c r="BF127" s="329"/>
      <c r="BG127" s="329"/>
      <c r="BH127" s="329"/>
      <c r="BI127" s="327"/>
      <c r="BJ127" s="327"/>
      <c r="BK127" s="327"/>
      <c r="BL127" s="327"/>
      <c r="BM127" s="327"/>
      <c r="BN127" s="327"/>
      <c r="BO127" s="327"/>
      <c r="BP127" s="327"/>
      <c r="BQ127" s="327"/>
    </row>
    <row r="128" spans="1:73" s="330" customFormat="1" ht="24" customHeight="1" x14ac:dyDescent="0.5">
      <c r="A128" s="331"/>
      <c r="B128" s="332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332"/>
      <c r="BJ128" s="332"/>
      <c r="BK128" s="332"/>
      <c r="BL128" s="332"/>
      <c r="BM128" s="332"/>
      <c r="BN128" s="332"/>
      <c r="BO128" s="332"/>
      <c r="BP128" s="332"/>
      <c r="BQ128" s="332"/>
    </row>
    <row r="129" spans="1:85" s="330" customFormat="1" ht="73.75" customHeight="1" x14ac:dyDescent="0.95">
      <c r="A129" s="331"/>
      <c r="B129" s="327"/>
      <c r="C129" s="333" t="s">
        <v>144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58"/>
      <c r="AB129" s="58"/>
      <c r="AC129" s="58"/>
      <c r="AD129" s="58"/>
      <c r="AE129" s="334"/>
      <c r="AF129" s="335"/>
      <c r="AG129" s="335"/>
      <c r="AH129" s="335"/>
      <c r="AI129" s="335"/>
      <c r="AJ129" s="335"/>
      <c r="AK129" s="335"/>
      <c r="AL129" s="334"/>
      <c r="AM129" s="65"/>
      <c r="AN129" s="65"/>
      <c r="AO129" s="65"/>
      <c r="AP129" s="65"/>
      <c r="AQ129" s="65"/>
      <c r="AR129" s="66"/>
      <c r="AS129" s="68" t="s">
        <v>145</v>
      </c>
      <c r="AT129" s="66"/>
      <c r="AU129" s="69"/>
      <c r="AV129" s="69"/>
      <c r="AW129" s="69"/>
      <c r="AX129" s="69"/>
      <c r="AY129" s="66"/>
      <c r="AZ129" s="66"/>
      <c r="BA129" s="61"/>
      <c r="BB129" s="61"/>
      <c r="BC129" s="61"/>
      <c r="BD129" s="61"/>
      <c r="BE129" s="61"/>
      <c r="BF129" s="61"/>
      <c r="BG129" s="61"/>
      <c r="BH129" s="61"/>
      <c r="BI129" s="327"/>
      <c r="BJ129" s="327"/>
      <c r="BK129" s="327"/>
      <c r="BL129" s="327"/>
      <c r="BM129" s="327"/>
      <c r="BN129" s="327"/>
      <c r="BO129" s="327"/>
      <c r="BP129" s="327"/>
      <c r="BQ129" s="327"/>
    </row>
    <row r="130" spans="1:85" s="338" customFormat="1" ht="12" customHeight="1" x14ac:dyDescent="0.95">
      <c r="A130" s="336"/>
      <c r="B130" s="337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58"/>
      <c r="AB130" s="58"/>
      <c r="AC130" s="58"/>
      <c r="AD130" s="58"/>
      <c r="AE130" s="65"/>
      <c r="AF130" s="66"/>
      <c r="AG130" s="66"/>
      <c r="AH130" s="66"/>
      <c r="AI130" s="66"/>
      <c r="AJ130" s="66"/>
      <c r="AK130" s="66"/>
      <c r="AL130" s="65"/>
      <c r="AM130" s="65"/>
      <c r="AN130" s="65"/>
      <c r="AO130" s="65"/>
      <c r="AP130" s="65"/>
      <c r="AQ130" s="65"/>
      <c r="AR130" s="66"/>
      <c r="AS130" s="68"/>
      <c r="AT130" s="66"/>
      <c r="AU130" s="69"/>
      <c r="AV130" s="69"/>
      <c r="AW130" s="69"/>
      <c r="AX130" s="69"/>
      <c r="AY130" s="66"/>
      <c r="AZ130" s="66"/>
      <c r="BA130" s="62"/>
      <c r="BB130" s="62"/>
      <c r="BC130" s="62"/>
      <c r="BD130" s="62"/>
      <c r="BE130" s="62"/>
      <c r="BF130" s="62"/>
      <c r="BG130" s="62"/>
      <c r="BH130" s="62"/>
      <c r="BI130" s="337"/>
      <c r="BJ130" s="337"/>
      <c r="BK130" s="337"/>
      <c r="BL130" s="337"/>
      <c r="BM130" s="337"/>
      <c r="BN130" s="337"/>
      <c r="BO130" s="337"/>
      <c r="BP130" s="337"/>
      <c r="BQ130" s="337"/>
    </row>
    <row r="131" spans="1:85" s="338" customFormat="1" ht="60" customHeight="1" x14ac:dyDescent="0.95">
      <c r="A131" s="336"/>
      <c r="B131" s="337"/>
      <c r="C131" s="64"/>
      <c r="D131" s="64"/>
      <c r="E131" s="64"/>
      <c r="F131" s="72" t="s">
        <v>60</v>
      </c>
      <c r="G131" s="73"/>
      <c r="H131" s="70"/>
      <c r="I131" s="70"/>
      <c r="J131" s="74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0"/>
      <c r="AA131" s="77"/>
      <c r="AB131" s="77"/>
      <c r="AC131" s="77"/>
      <c r="AD131" s="77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65"/>
      <c r="AT131" s="65"/>
      <c r="AU131" s="65"/>
      <c r="AV131" s="65"/>
      <c r="AW131" s="65"/>
      <c r="AX131" s="65"/>
      <c r="AY131" s="65"/>
      <c r="AZ131" s="65"/>
      <c r="BA131" s="62"/>
      <c r="BB131" s="62"/>
      <c r="BC131" s="62"/>
      <c r="BD131" s="62"/>
      <c r="BE131" s="62"/>
      <c r="BF131" s="62"/>
      <c r="BG131" s="62"/>
      <c r="BH131" s="62"/>
      <c r="BI131" s="337"/>
      <c r="BJ131" s="337"/>
      <c r="BK131" s="337"/>
      <c r="BL131" s="337"/>
      <c r="BM131" s="337"/>
      <c r="BN131" s="337"/>
      <c r="BO131" s="337"/>
      <c r="BP131" s="337"/>
      <c r="BQ131" s="337"/>
    </row>
    <row r="132" spans="1:85" s="338" customFormat="1" ht="37.75" customHeight="1" x14ac:dyDescent="0.95">
      <c r="A132" s="336"/>
      <c r="B132" s="337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58"/>
      <c r="AB132" s="58"/>
      <c r="AC132" s="58"/>
      <c r="AD132" s="58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65"/>
      <c r="AT132" s="65"/>
      <c r="AU132" s="65"/>
      <c r="AV132" s="65"/>
      <c r="AW132" s="65"/>
      <c r="AX132" s="65"/>
      <c r="AY132" s="65"/>
      <c r="AZ132" s="65"/>
      <c r="BA132" s="60"/>
      <c r="BB132" s="60"/>
      <c r="BC132" s="60"/>
      <c r="BD132" s="60"/>
      <c r="BE132" s="60"/>
      <c r="BF132" s="60"/>
      <c r="BG132" s="60"/>
      <c r="BH132" s="60"/>
      <c r="BI132" s="337"/>
      <c r="BJ132" s="337"/>
      <c r="BK132" s="337"/>
      <c r="BL132" s="337"/>
      <c r="BM132" s="337"/>
      <c r="BN132" s="337"/>
      <c r="BO132" s="337"/>
      <c r="BP132" s="337"/>
      <c r="BQ132" s="337"/>
    </row>
    <row r="133" spans="1:85" s="338" customFormat="1" ht="40.25" customHeight="1" x14ac:dyDescent="0.95">
      <c r="A133" s="336"/>
      <c r="B133" s="339"/>
      <c r="C133" s="357" t="s">
        <v>292</v>
      </c>
      <c r="D133" s="357"/>
      <c r="E133" s="357"/>
      <c r="F133" s="357"/>
      <c r="G133" s="357"/>
      <c r="H133" s="357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  <c r="V133" s="357"/>
      <c r="W133" s="357"/>
      <c r="X133" s="357"/>
      <c r="Y133" s="357"/>
      <c r="Z133" s="357"/>
      <c r="AA133" s="58"/>
      <c r="AB133" s="58"/>
      <c r="AC133" s="58"/>
      <c r="AD133" s="58"/>
      <c r="AE133" s="64"/>
      <c r="AF133" s="64"/>
      <c r="AG133" s="64"/>
      <c r="AH133" s="64"/>
      <c r="AI133" s="64"/>
      <c r="AJ133" s="64"/>
      <c r="AK133" s="63"/>
      <c r="AL133" s="63"/>
      <c r="AM133" s="65"/>
      <c r="AN133" s="65"/>
      <c r="AO133" s="65"/>
      <c r="AP133" s="65"/>
      <c r="AQ133" s="66"/>
      <c r="AR133" s="68"/>
      <c r="AS133" s="68" t="s">
        <v>293</v>
      </c>
      <c r="AT133" s="69"/>
      <c r="AU133" s="69"/>
      <c r="AV133" s="340"/>
      <c r="AW133" s="69"/>
      <c r="AX133" s="66"/>
      <c r="AY133" s="66"/>
      <c r="AZ133" s="66"/>
      <c r="BA133" s="60"/>
      <c r="BB133" s="60"/>
      <c r="BC133" s="60"/>
      <c r="BD133" s="60"/>
      <c r="BE133" s="60"/>
      <c r="BF133" s="60"/>
      <c r="BG133" s="60"/>
      <c r="BH133" s="60"/>
      <c r="BI133" s="337"/>
      <c r="BJ133" s="337"/>
      <c r="BK133" s="337"/>
      <c r="BL133" s="337"/>
      <c r="BM133" s="337"/>
      <c r="BN133" s="337"/>
      <c r="BO133" s="337"/>
      <c r="BP133" s="337"/>
      <c r="BQ133" s="337"/>
    </row>
    <row r="134" spans="1:85" s="338" customFormat="1" ht="19.25" customHeight="1" x14ac:dyDescent="0.95">
      <c r="A134" s="336"/>
      <c r="B134" s="339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61"/>
      <c r="AA134" s="77"/>
      <c r="AB134" s="77"/>
      <c r="AC134" s="77"/>
      <c r="AD134" s="77"/>
      <c r="AE134" s="61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65"/>
      <c r="AT134" s="65"/>
      <c r="AU134" s="65"/>
      <c r="AV134" s="65"/>
      <c r="AW134" s="65"/>
      <c r="AX134" s="65"/>
      <c r="AY134" s="65"/>
      <c r="AZ134" s="65"/>
      <c r="BA134" s="78"/>
      <c r="BB134" s="78"/>
      <c r="BC134" s="78"/>
      <c r="BD134" s="78"/>
      <c r="BE134" s="62"/>
      <c r="BF134" s="62"/>
      <c r="BG134" s="62"/>
      <c r="BH134" s="62"/>
      <c r="BI134" s="337"/>
      <c r="BJ134" s="337"/>
      <c r="BK134" s="337"/>
      <c r="BL134" s="337"/>
      <c r="BM134" s="337"/>
      <c r="BN134" s="337"/>
      <c r="BO134" s="337"/>
      <c r="BP134" s="337"/>
      <c r="BQ134" s="337"/>
    </row>
    <row r="135" spans="1:85" s="11" customFormat="1" ht="55.75" customHeight="1" x14ac:dyDescent="0.95">
      <c r="B135" s="58"/>
      <c r="C135" s="71"/>
      <c r="D135" s="71"/>
      <c r="E135" s="71"/>
      <c r="F135" s="71"/>
      <c r="G135" s="72" t="s">
        <v>60</v>
      </c>
      <c r="H135" s="73"/>
      <c r="I135" s="70"/>
      <c r="J135" s="70"/>
      <c r="K135" s="74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61"/>
      <c r="AB135" s="61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60"/>
      <c r="AZ135" s="60"/>
      <c r="BA135" s="60"/>
      <c r="BB135" s="60"/>
      <c r="BC135" s="60"/>
      <c r="BD135" s="60"/>
      <c r="BE135" s="60"/>
      <c r="BF135" s="79"/>
      <c r="BG135" s="76"/>
      <c r="BH135" s="76"/>
      <c r="BI135" s="76"/>
      <c r="BJ135" s="76"/>
      <c r="BK135" s="76"/>
      <c r="BL135" s="76"/>
      <c r="BM135" s="62"/>
      <c r="BN135" s="80"/>
      <c r="BO135" s="62"/>
      <c r="BP135" s="62"/>
      <c r="BQ135" s="60"/>
      <c r="BR135" s="60"/>
      <c r="BS135" s="60"/>
      <c r="BT135" s="60"/>
      <c r="BU135" s="60"/>
      <c r="BV135" s="60"/>
      <c r="BW135" s="13"/>
      <c r="BX135" s="13"/>
      <c r="BY135" s="13"/>
      <c r="BZ135" s="13"/>
      <c r="CA135" s="13"/>
    </row>
    <row r="136" spans="1:85" s="11" customFormat="1" ht="23.4" customHeight="1" x14ac:dyDescent="0.95">
      <c r="B136" s="58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66"/>
      <c r="AY136" s="81"/>
      <c r="AZ136" s="81"/>
      <c r="BA136" s="81"/>
      <c r="BB136" s="82"/>
      <c r="BC136" s="83"/>
      <c r="BD136" s="60"/>
      <c r="BE136" s="60"/>
      <c r="BF136" s="79"/>
      <c r="BG136" s="76"/>
      <c r="BH136" s="76"/>
      <c r="BI136" s="76"/>
      <c r="BJ136" s="76"/>
      <c r="BK136" s="76"/>
      <c r="BL136" s="76"/>
      <c r="BM136" s="62"/>
      <c r="BN136" s="80"/>
      <c r="BO136" s="62"/>
      <c r="BP136" s="62"/>
      <c r="BQ136" s="60"/>
      <c r="BR136" s="60"/>
      <c r="BS136" s="60"/>
      <c r="BT136" s="60"/>
      <c r="BU136" s="60"/>
      <c r="BV136" s="60"/>
      <c r="BW136" s="13"/>
      <c r="BX136" s="13"/>
      <c r="BY136" s="13"/>
      <c r="BZ136" s="13"/>
      <c r="CA136" s="13"/>
    </row>
    <row r="137" spans="1:85" s="14" customFormat="1" ht="46.75" customHeight="1" x14ac:dyDescent="0.95">
      <c r="B137" s="77"/>
      <c r="C137" s="359" t="s">
        <v>295</v>
      </c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59"/>
      <c r="X137" s="61"/>
      <c r="Y137" s="61"/>
      <c r="Z137" s="61"/>
      <c r="AA137" s="61"/>
      <c r="AB137" s="12"/>
      <c r="AC137" s="12"/>
      <c r="AD137" s="12"/>
      <c r="AE137" s="12"/>
      <c r="AF137" s="12"/>
      <c r="AG137" s="12"/>
      <c r="AH137" s="12"/>
      <c r="AI137" s="12"/>
      <c r="AJ137" s="65"/>
      <c r="AK137" s="65"/>
      <c r="AL137" s="65"/>
      <c r="AM137" s="65"/>
      <c r="AN137" s="65"/>
      <c r="AO137" s="66"/>
      <c r="AP137" s="66"/>
      <c r="AQ137" s="69"/>
      <c r="AR137" s="69"/>
      <c r="AS137" s="69"/>
      <c r="AT137" s="69"/>
      <c r="AU137" s="66"/>
      <c r="AV137" s="66"/>
      <c r="AW137" s="61"/>
      <c r="AX137" s="66"/>
      <c r="AY137" s="62"/>
      <c r="AZ137" s="62"/>
      <c r="BA137" s="62"/>
      <c r="BB137" s="62"/>
      <c r="BC137" s="82"/>
      <c r="BD137" s="81"/>
      <c r="BE137" s="81"/>
      <c r="BF137" s="81"/>
      <c r="BG137" s="76"/>
      <c r="BH137" s="76"/>
      <c r="BI137" s="76"/>
      <c r="BJ137" s="76"/>
      <c r="BK137" s="76"/>
      <c r="BL137" s="76"/>
      <c r="BM137" s="62"/>
      <c r="BN137" s="76"/>
      <c r="BO137" s="62"/>
      <c r="BP137" s="62"/>
      <c r="BQ137" s="62"/>
      <c r="BR137" s="62"/>
      <c r="BS137" s="62"/>
      <c r="BT137" s="62"/>
      <c r="BU137" s="62"/>
      <c r="BV137" s="62"/>
      <c r="BW137" s="12"/>
      <c r="BX137" s="12"/>
      <c r="BY137" s="12"/>
      <c r="BZ137" s="12"/>
      <c r="CA137" s="12"/>
    </row>
    <row r="138" spans="1:85" s="14" customFormat="1" ht="51.65" customHeight="1" x14ac:dyDescent="0.95">
      <c r="B138" s="77"/>
      <c r="C138" s="359"/>
      <c r="D138" s="359"/>
      <c r="E138" s="359"/>
      <c r="F138" s="359"/>
      <c r="G138" s="359"/>
      <c r="H138" s="359"/>
      <c r="I138" s="359"/>
      <c r="J138" s="359"/>
      <c r="K138" s="359"/>
      <c r="L138" s="359"/>
      <c r="M138" s="359"/>
      <c r="N138" s="359"/>
      <c r="O138" s="359"/>
      <c r="P138" s="359"/>
      <c r="Q138" s="359"/>
      <c r="R138" s="359"/>
      <c r="S138" s="359"/>
      <c r="T138" s="359"/>
      <c r="U138" s="359"/>
      <c r="V138" s="359"/>
      <c r="W138" s="359"/>
      <c r="X138" s="61"/>
      <c r="Y138" s="61"/>
      <c r="Z138" s="61"/>
      <c r="AA138" s="61"/>
      <c r="AB138" s="65"/>
      <c r="AC138" s="66"/>
      <c r="AD138" s="66"/>
      <c r="AE138" s="63"/>
      <c r="AF138" s="64"/>
      <c r="AG138" s="64"/>
      <c r="AH138" s="64"/>
      <c r="AI138" s="64"/>
      <c r="AJ138" s="64"/>
      <c r="AK138" s="64"/>
      <c r="AL138" s="63"/>
      <c r="AM138" s="65"/>
      <c r="AN138" s="65"/>
      <c r="AO138" s="66"/>
      <c r="AP138" s="66"/>
      <c r="AQ138" s="69"/>
      <c r="AR138" s="69"/>
      <c r="AS138" s="69" t="s">
        <v>296</v>
      </c>
      <c r="AT138" s="69"/>
      <c r="AU138" s="66"/>
      <c r="AV138" s="66"/>
      <c r="AW138" s="61"/>
      <c r="AX138" s="66"/>
      <c r="AY138" s="62"/>
      <c r="AZ138" s="62"/>
      <c r="BA138" s="62"/>
      <c r="BB138" s="62"/>
      <c r="BC138" s="82"/>
      <c r="BD138" s="81"/>
      <c r="BE138" s="81"/>
      <c r="BF138" s="81"/>
      <c r="BG138" s="76"/>
      <c r="BH138" s="76"/>
      <c r="BI138" s="76"/>
      <c r="BJ138" s="76"/>
      <c r="BK138" s="76"/>
      <c r="BL138" s="76"/>
      <c r="BM138" s="62"/>
      <c r="BN138" s="76"/>
      <c r="BO138" s="62"/>
      <c r="BP138" s="62"/>
      <c r="BQ138" s="62"/>
      <c r="BR138" s="62"/>
      <c r="BS138" s="62"/>
      <c r="BT138" s="62"/>
      <c r="BU138" s="62"/>
      <c r="BV138" s="62"/>
      <c r="BW138" s="12"/>
      <c r="BX138" s="12"/>
      <c r="BY138" s="12"/>
      <c r="BZ138" s="12"/>
      <c r="CA138" s="12"/>
    </row>
    <row r="139" spans="1:85" s="11" customFormat="1" ht="19.25" customHeight="1" x14ac:dyDescent="0.95">
      <c r="B139" s="58"/>
      <c r="C139" s="61"/>
      <c r="D139" s="84"/>
      <c r="E139" s="84"/>
      <c r="F139" s="84"/>
      <c r="G139" s="84"/>
      <c r="H139" s="84"/>
      <c r="I139" s="84"/>
      <c r="J139" s="84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5"/>
      <c r="AC139" s="66"/>
      <c r="AD139" s="66"/>
      <c r="AE139" s="66"/>
      <c r="AF139" s="66"/>
      <c r="AG139" s="66"/>
      <c r="AH139" s="66"/>
      <c r="AI139" s="65"/>
      <c r="AJ139" s="65"/>
      <c r="AK139" s="65"/>
      <c r="AL139" s="65"/>
      <c r="AM139" s="65"/>
      <c r="AN139" s="65"/>
      <c r="AO139" s="66"/>
      <c r="AP139" s="66"/>
      <c r="AQ139" s="69"/>
      <c r="AR139" s="69"/>
      <c r="AS139" s="69"/>
      <c r="AT139" s="69"/>
      <c r="AU139" s="66"/>
      <c r="AV139" s="66"/>
      <c r="AW139" s="61"/>
      <c r="AX139" s="66"/>
      <c r="AY139" s="81"/>
      <c r="AZ139" s="81"/>
      <c r="BA139" s="81"/>
      <c r="BB139" s="82"/>
      <c r="BC139" s="83"/>
      <c r="BD139" s="60"/>
      <c r="BE139" s="60"/>
      <c r="BF139" s="79"/>
      <c r="BG139" s="76"/>
      <c r="BH139" s="76"/>
      <c r="BI139" s="76"/>
      <c r="BJ139" s="76"/>
      <c r="BK139" s="76"/>
      <c r="BL139" s="76"/>
      <c r="BM139" s="62"/>
      <c r="BN139" s="80"/>
      <c r="BO139" s="62"/>
      <c r="BP139" s="62"/>
      <c r="BQ139" s="60"/>
      <c r="BR139" s="60"/>
      <c r="BS139" s="60"/>
      <c r="BT139" s="60"/>
      <c r="BU139" s="60"/>
      <c r="BV139" s="60"/>
      <c r="BW139" s="13"/>
      <c r="BX139" s="13"/>
      <c r="BY139" s="13"/>
      <c r="BZ139" s="13"/>
      <c r="CA139" s="13"/>
    </row>
    <row r="140" spans="1:85" s="11" customFormat="1" ht="53.5" x14ac:dyDescent="0.95">
      <c r="B140" s="58"/>
      <c r="C140" s="64"/>
      <c r="D140" s="64"/>
      <c r="E140" s="64"/>
      <c r="F140" s="64"/>
      <c r="G140" s="72" t="s">
        <v>60</v>
      </c>
      <c r="H140" s="73"/>
      <c r="I140" s="70"/>
      <c r="J140" s="70"/>
      <c r="K140" s="74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66"/>
      <c r="AY140" s="81"/>
      <c r="AZ140" s="81"/>
      <c r="BA140" s="81"/>
      <c r="BB140" s="82"/>
      <c r="BC140" s="83"/>
      <c r="BD140" s="60"/>
      <c r="BE140" s="60"/>
      <c r="BF140" s="79"/>
      <c r="BG140" s="76"/>
      <c r="BH140" s="76"/>
      <c r="BI140" s="76"/>
      <c r="BJ140" s="76"/>
      <c r="BK140" s="76"/>
      <c r="BL140" s="76"/>
      <c r="BM140" s="62"/>
      <c r="BN140" s="80"/>
      <c r="BO140" s="62"/>
      <c r="BP140" s="62"/>
      <c r="BQ140" s="60"/>
      <c r="BR140" s="60"/>
      <c r="BS140" s="60"/>
      <c r="BT140" s="60"/>
      <c r="BU140" s="60"/>
      <c r="BV140" s="60"/>
      <c r="BW140" s="13"/>
      <c r="BX140" s="13"/>
      <c r="BY140" s="13"/>
      <c r="BZ140" s="13"/>
      <c r="CA140" s="13"/>
    </row>
    <row r="141" spans="1:85" s="11" customFormat="1" ht="52.75" customHeight="1" x14ac:dyDescent="0.95">
      <c r="B141" s="58"/>
      <c r="C141" s="85" t="s">
        <v>160</v>
      </c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2"/>
      <c r="BP141" s="62"/>
      <c r="BQ141" s="60"/>
      <c r="BR141" s="60"/>
      <c r="BS141" s="60"/>
      <c r="BT141" s="60"/>
      <c r="BU141" s="60"/>
      <c r="BV141" s="60"/>
      <c r="BW141" s="13"/>
      <c r="BX141" s="13"/>
      <c r="BY141" s="13"/>
      <c r="BZ141" s="13"/>
      <c r="CA141" s="13"/>
    </row>
    <row r="142" spans="1:85" s="11" customFormat="1" ht="52.75" customHeight="1" x14ac:dyDescent="0.95">
      <c r="B142" s="58"/>
      <c r="C142" s="86" t="s">
        <v>323</v>
      </c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60"/>
      <c r="AZ142" s="60"/>
      <c r="BA142" s="60"/>
      <c r="BB142" s="60"/>
      <c r="BC142" s="82"/>
      <c r="BD142" s="81"/>
      <c r="BE142" s="81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0"/>
      <c r="BR142" s="60"/>
      <c r="BS142" s="60"/>
      <c r="BT142" s="60"/>
      <c r="BU142" s="60"/>
      <c r="BV142" s="60"/>
      <c r="BW142" s="13"/>
      <c r="BX142" s="13"/>
      <c r="BY142" s="13"/>
      <c r="BZ142" s="13"/>
      <c r="CA142" s="13"/>
    </row>
    <row r="143" spans="1:85" s="8" customFormat="1" ht="37.5" customHeight="1" x14ac:dyDescent="0.65">
      <c r="B143" s="87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  <c r="AX143" s="88"/>
      <c r="AY143" s="88"/>
      <c r="AZ143" s="88"/>
      <c r="BA143" s="88"/>
      <c r="BB143" s="88"/>
      <c r="BC143" s="88"/>
      <c r="BD143" s="88"/>
      <c r="BE143" s="88"/>
      <c r="BF143" s="88"/>
      <c r="BG143" s="88"/>
      <c r="BH143" s="88"/>
      <c r="BI143" s="88"/>
      <c r="BJ143" s="88"/>
      <c r="BK143" s="88"/>
      <c r="BL143" s="88"/>
      <c r="BM143" s="88"/>
      <c r="BN143" s="88"/>
      <c r="BO143" s="88"/>
      <c r="BP143" s="88"/>
      <c r="BQ143" s="88"/>
      <c r="BR143" s="88"/>
      <c r="BS143" s="88"/>
      <c r="BT143" s="88"/>
      <c r="BU143" s="88"/>
      <c r="BV143" s="88"/>
      <c r="BW143" s="16"/>
      <c r="BX143" s="16"/>
      <c r="BY143" s="16"/>
      <c r="BZ143" s="16"/>
      <c r="CA143" s="16"/>
      <c r="CB143" s="15"/>
      <c r="CC143" s="15"/>
      <c r="CD143" s="15"/>
      <c r="CE143" s="15"/>
      <c r="CF143" s="15"/>
      <c r="CG143" s="15"/>
    </row>
  </sheetData>
  <mergeCells count="1268">
    <mergeCell ref="BU27:BU31"/>
    <mergeCell ref="D75:AA75"/>
    <mergeCell ref="D76:AA76"/>
    <mergeCell ref="BP78:BT83"/>
    <mergeCell ref="BP73:BT73"/>
    <mergeCell ref="BP74:BT74"/>
    <mergeCell ref="BP75:BT75"/>
    <mergeCell ref="BP76:BT76"/>
    <mergeCell ref="D32:AA32"/>
    <mergeCell ref="D33:AA33"/>
    <mergeCell ref="D34:AA34"/>
    <mergeCell ref="D35:AA35"/>
    <mergeCell ref="D36:AA36"/>
    <mergeCell ref="D37:AA37"/>
    <mergeCell ref="AR80:AW80"/>
    <mergeCell ref="AR81:AW81"/>
    <mergeCell ref="AR82:AW82"/>
    <mergeCell ref="AR83:AW83"/>
    <mergeCell ref="AX80:BC80"/>
    <mergeCell ref="AX81:BC81"/>
    <mergeCell ref="AX82:BC82"/>
    <mergeCell ref="AX83:BC83"/>
    <mergeCell ref="BD80:BI80"/>
    <mergeCell ref="BD82:BI82"/>
    <mergeCell ref="BD83:BI83"/>
    <mergeCell ref="D41:AA41"/>
    <mergeCell ref="D42:AA42"/>
    <mergeCell ref="D43:AA43"/>
    <mergeCell ref="D44:AA44"/>
    <mergeCell ref="D45:AA45"/>
    <mergeCell ref="D46:AA46"/>
    <mergeCell ref="D47:AA47"/>
    <mergeCell ref="D61:AA61"/>
    <mergeCell ref="D62:AA62"/>
    <mergeCell ref="D63:AA63"/>
    <mergeCell ref="D64:AA64"/>
    <mergeCell ref="D65:AA65"/>
    <mergeCell ref="D66:AA66"/>
    <mergeCell ref="D67:AA67"/>
    <mergeCell ref="D68:AA68"/>
    <mergeCell ref="D69:AA69"/>
    <mergeCell ref="D70:AA70"/>
    <mergeCell ref="D71:AA71"/>
    <mergeCell ref="D72:AA72"/>
    <mergeCell ref="D73:AA73"/>
    <mergeCell ref="BP51:BT51"/>
    <mergeCell ref="BP52:BT52"/>
    <mergeCell ref="BP53:BT53"/>
    <mergeCell ref="D55:AA55"/>
    <mergeCell ref="D57:AA57"/>
    <mergeCell ref="D58:AA58"/>
    <mergeCell ref="D59:AA59"/>
    <mergeCell ref="D60:AA60"/>
    <mergeCell ref="BP54:BT54"/>
    <mergeCell ref="BP55:BT55"/>
    <mergeCell ref="BP57:BT57"/>
    <mergeCell ref="BP58:BT58"/>
    <mergeCell ref="BP59:BT59"/>
    <mergeCell ref="BP60:BT60"/>
    <mergeCell ref="BP61:BT61"/>
    <mergeCell ref="BP62:BT62"/>
    <mergeCell ref="BP63:BT63"/>
    <mergeCell ref="AL54:AM54"/>
    <mergeCell ref="AH55:AI55"/>
    <mergeCell ref="AJ55:AK55"/>
    <mergeCell ref="AL55:AM55"/>
    <mergeCell ref="AN55:AO55"/>
    <mergeCell ref="AB55:AC55"/>
    <mergeCell ref="AD55:AE55"/>
    <mergeCell ref="AF55:AG55"/>
    <mergeCell ref="AB54:AC54"/>
    <mergeCell ref="AD54:AE54"/>
    <mergeCell ref="AF54:AG54"/>
    <mergeCell ref="AH54:AI54"/>
    <mergeCell ref="AT54:AU54"/>
    <mergeCell ref="AR54:AS54"/>
    <mergeCell ref="AJ54:AK54"/>
    <mergeCell ref="AR58:AS58"/>
    <mergeCell ref="AR60:AS60"/>
    <mergeCell ref="AT57:AU57"/>
    <mergeCell ref="AB59:AC59"/>
    <mergeCell ref="AD58:AE58"/>
    <mergeCell ref="AF58:AG58"/>
    <mergeCell ref="AH58:AI58"/>
    <mergeCell ref="AJ58:AK58"/>
    <mergeCell ref="AL58:AM58"/>
    <mergeCell ref="AN58:AO58"/>
    <mergeCell ref="AP58:AQ58"/>
    <mergeCell ref="AN57:AO57"/>
    <mergeCell ref="BN49:BO49"/>
    <mergeCell ref="BN50:BO50"/>
    <mergeCell ref="BJ52:BK52"/>
    <mergeCell ref="BD49:BE49"/>
    <mergeCell ref="BL49:BM49"/>
    <mergeCell ref="BJ46:BK46"/>
    <mergeCell ref="BL46:BM46"/>
    <mergeCell ref="BN46:BO46"/>
    <mergeCell ref="BP34:BT34"/>
    <mergeCell ref="BP35:BT35"/>
    <mergeCell ref="BP36:BT36"/>
    <mergeCell ref="BP37:BT37"/>
    <mergeCell ref="BP38:BT38"/>
    <mergeCell ref="BP39:BT39"/>
    <mergeCell ref="BP40:BT40"/>
    <mergeCell ref="BP41:BT41"/>
    <mergeCell ref="BP42:BT42"/>
    <mergeCell ref="BP43:BT43"/>
    <mergeCell ref="BP44:BT44"/>
    <mergeCell ref="BP45:BT45"/>
    <mergeCell ref="BP46:BT46"/>
    <mergeCell ref="BP47:BT47"/>
    <mergeCell ref="BP48:BT48"/>
    <mergeCell ref="BP49:BT49"/>
    <mergeCell ref="BP50:BT50"/>
    <mergeCell ref="BJ39:BK39"/>
    <mergeCell ref="BL39:BM39"/>
    <mergeCell ref="BN39:BO39"/>
    <mergeCell ref="BL51:BM51"/>
    <mergeCell ref="BN51:BO51"/>
    <mergeCell ref="BN45:BO45"/>
    <mergeCell ref="BL48:BM48"/>
    <mergeCell ref="B75:C75"/>
    <mergeCell ref="B76:C76"/>
    <mergeCell ref="AP78:AQ78"/>
    <mergeCell ref="AN79:AO79"/>
    <mergeCell ref="AP80:AQ80"/>
    <mergeCell ref="AP65:AQ65"/>
    <mergeCell ref="AP67:AQ67"/>
    <mergeCell ref="B69:C69"/>
    <mergeCell ref="B70:C70"/>
    <mergeCell ref="AF70:AG70"/>
    <mergeCell ref="B65:C65"/>
    <mergeCell ref="BJ19:BK19"/>
    <mergeCell ref="BD52:BE52"/>
    <mergeCell ref="BF52:BG52"/>
    <mergeCell ref="BH52:BI52"/>
    <mergeCell ref="BD32:BE32"/>
    <mergeCell ref="BF32:BG32"/>
    <mergeCell ref="BH32:BI32"/>
    <mergeCell ref="BD33:BE33"/>
    <mergeCell ref="BF33:BG33"/>
    <mergeCell ref="BH33:BI33"/>
    <mergeCell ref="BD34:BE34"/>
    <mergeCell ref="BD39:BE39"/>
    <mergeCell ref="BF39:BG39"/>
    <mergeCell ref="BJ38:BK38"/>
    <mergeCell ref="BJ34:BK34"/>
    <mergeCell ref="BF46:BG46"/>
    <mergeCell ref="BH46:BI46"/>
    <mergeCell ref="BD47:BE47"/>
    <mergeCell ref="BH47:BI47"/>
    <mergeCell ref="BF31:BG31"/>
    <mergeCell ref="BJ74:BK74"/>
    <mergeCell ref="BJ75:BK75"/>
    <mergeCell ref="BJ76:BK76"/>
    <mergeCell ref="BD41:BE41"/>
    <mergeCell ref="BF41:BG41"/>
    <mergeCell ref="BH41:BI41"/>
    <mergeCell ref="BD44:BE44"/>
    <mergeCell ref="BF44:BG44"/>
    <mergeCell ref="BH44:BI44"/>
    <mergeCell ref="BD45:BE45"/>
    <mergeCell ref="AX49:AY49"/>
    <mergeCell ref="AZ49:BA49"/>
    <mergeCell ref="BB49:BC49"/>
    <mergeCell ref="BJ49:BK49"/>
    <mergeCell ref="AZ37:BA37"/>
    <mergeCell ref="BB37:BC37"/>
    <mergeCell ref="BJ37:BK37"/>
    <mergeCell ref="AX33:AY33"/>
    <mergeCell ref="AZ33:BA33"/>
    <mergeCell ref="BB33:BC33"/>
    <mergeCell ref="BJ33:BK33"/>
    <mergeCell ref="BD65:BE65"/>
    <mergeCell ref="BF65:BG65"/>
    <mergeCell ref="BH65:BI65"/>
    <mergeCell ref="AZ65:BA65"/>
    <mergeCell ref="BJ65:BK65"/>
    <mergeCell ref="BB57:BC57"/>
    <mergeCell ref="AX58:AY58"/>
    <mergeCell ref="AZ58:BA58"/>
    <mergeCell ref="AX53:AY53"/>
    <mergeCell ref="BB65:BC65"/>
    <mergeCell ref="AZ57:BA57"/>
    <mergeCell ref="BJ57:BK57"/>
    <mergeCell ref="AN67:AO67"/>
    <mergeCell ref="BF74:BG74"/>
    <mergeCell ref="BH74:BI74"/>
    <mergeCell ref="AN48:AO48"/>
    <mergeCell ref="AP52:AQ52"/>
    <mergeCell ref="AR52:AS52"/>
    <mergeCell ref="AT52:AU52"/>
    <mergeCell ref="AV52:AW52"/>
    <mergeCell ref="AZ52:BA52"/>
    <mergeCell ref="BB52:BC52"/>
    <mergeCell ref="AX52:AY52"/>
    <mergeCell ref="BD53:BE53"/>
    <mergeCell ref="BF53:BG53"/>
    <mergeCell ref="BH53:BI53"/>
    <mergeCell ref="AP55:AQ55"/>
    <mergeCell ref="AR55:AS55"/>
    <mergeCell ref="AT55:AU55"/>
    <mergeCell ref="AR66:AS66"/>
    <mergeCell ref="AT66:AU66"/>
    <mergeCell ref="AR65:AS65"/>
    <mergeCell ref="AT65:AU65"/>
    <mergeCell ref="AR57:AS57"/>
    <mergeCell ref="AR67:AS67"/>
    <mergeCell ref="AT67:AU67"/>
    <mergeCell ref="AX65:AY65"/>
    <mergeCell ref="AX66:AY66"/>
    <mergeCell ref="BF67:BG67"/>
    <mergeCell ref="BH67:BI67"/>
    <mergeCell ref="AR61:AS61"/>
    <mergeCell ref="AR62:AS62"/>
    <mergeCell ref="AR63:AS63"/>
    <mergeCell ref="AN54:AO54"/>
    <mergeCell ref="AJ64:AK64"/>
    <mergeCell ref="AL64:AM64"/>
    <mergeCell ref="AN64:AO64"/>
    <mergeCell ref="AP64:AQ64"/>
    <mergeCell ref="AX68:AY68"/>
    <mergeCell ref="D74:AA74"/>
    <mergeCell ref="BF66:BG66"/>
    <mergeCell ref="BH66:BI66"/>
    <mergeCell ref="B34:C34"/>
    <mergeCell ref="B35:C35"/>
    <mergeCell ref="B55:C55"/>
    <mergeCell ref="BF76:BG76"/>
    <mergeCell ref="BH76:BI76"/>
    <mergeCell ref="BD78:BE78"/>
    <mergeCell ref="BF78:BG78"/>
    <mergeCell ref="BH78:BI78"/>
    <mergeCell ref="BD68:BE68"/>
    <mergeCell ref="BH39:BI39"/>
    <mergeCell ref="BD48:BE48"/>
    <mergeCell ref="BF48:BG48"/>
    <mergeCell ref="BH48:BI48"/>
    <mergeCell ref="AB66:AC66"/>
    <mergeCell ref="AF65:AG65"/>
    <mergeCell ref="AH65:AI65"/>
    <mergeCell ref="AB65:AC65"/>
    <mergeCell ref="B66:C66"/>
    <mergeCell ref="AD66:AE66"/>
    <mergeCell ref="AJ66:AK66"/>
    <mergeCell ref="AD65:AE65"/>
    <mergeCell ref="AF66:AG66"/>
    <mergeCell ref="B64:C64"/>
    <mergeCell ref="AB64:AC64"/>
    <mergeCell ref="AD64:AE64"/>
    <mergeCell ref="AF64:AG64"/>
    <mergeCell ref="AH64:AI64"/>
    <mergeCell ref="AR64:AS64"/>
    <mergeCell ref="AT64:AU64"/>
    <mergeCell ref="AV64:AW64"/>
    <mergeCell ref="AX64:AY64"/>
    <mergeCell ref="AZ64:BA64"/>
    <mergeCell ref="BB64:BC64"/>
    <mergeCell ref="BJ64:BK64"/>
    <mergeCell ref="BL64:BM64"/>
    <mergeCell ref="BD64:BE64"/>
    <mergeCell ref="BF64:BG64"/>
    <mergeCell ref="BH64:BI64"/>
    <mergeCell ref="BH73:BI73"/>
    <mergeCell ref="BJ73:BK73"/>
    <mergeCell ref="AH66:AI66"/>
    <mergeCell ref="AZ68:BA68"/>
    <mergeCell ref="BB68:BC68"/>
    <mergeCell ref="BL68:BM68"/>
    <mergeCell ref="AV68:AW68"/>
    <mergeCell ref="AT68:AU68"/>
    <mergeCell ref="AH69:AI69"/>
    <mergeCell ref="AH70:AI70"/>
    <mergeCell ref="AJ69:AK69"/>
    <mergeCell ref="AJ70:AK70"/>
    <mergeCell ref="AL69:AM69"/>
    <mergeCell ref="AL70:AM70"/>
    <mergeCell ref="AN69:AO69"/>
    <mergeCell ref="AN70:AO70"/>
    <mergeCell ref="AP69:AQ69"/>
    <mergeCell ref="AP70:AQ70"/>
    <mergeCell ref="B67:C67"/>
    <mergeCell ref="B68:C68"/>
    <mergeCell ref="AN59:AO59"/>
    <mergeCell ref="AP59:AQ59"/>
    <mergeCell ref="AR59:AS59"/>
    <mergeCell ref="AT59:AU59"/>
    <mergeCell ref="AV59:AW59"/>
    <mergeCell ref="AX59:AY59"/>
    <mergeCell ref="AZ59:BA59"/>
    <mergeCell ref="BB59:BC59"/>
    <mergeCell ref="BJ59:BK59"/>
    <mergeCell ref="BL76:BM76"/>
    <mergeCell ref="AF82:AG82"/>
    <mergeCell ref="BF60:BG60"/>
    <mergeCell ref="BF61:BG61"/>
    <mergeCell ref="BF62:BG62"/>
    <mergeCell ref="BF63:BG63"/>
    <mergeCell ref="BH60:BI60"/>
    <mergeCell ref="BH61:BI61"/>
    <mergeCell ref="BH62:BI62"/>
    <mergeCell ref="BH63:BI63"/>
    <mergeCell ref="BJ60:BK60"/>
    <mergeCell ref="BJ61:BK61"/>
    <mergeCell ref="BJ62:BK62"/>
    <mergeCell ref="BJ63:BK63"/>
    <mergeCell ref="BL63:BM63"/>
    <mergeCell ref="AP82:AQ82"/>
    <mergeCell ref="AN82:AO82"/>
    <mergeCell ref="AH79:AI79"/>
    <mergeCell ref="BF68:BG68"/>
    <mergeCell ref="BH68:BI68"/>
    <mergeCell ref="BH59:BI59"/>
    <mergeCell ref="AV78:AW78"/>
    <mergeCell ref="AJ79:AK79"/>
    <mergeCell ref="AL79:AM79"/>
    <mergeCell ref="BB78:BC78"/>
    <mergeCell ref="AL83:AM83"/>
    <mergeCell ref="AA85:AU85"/>
    <mergeCell ref="AJ78:AK78"/>
    <mergeCell ref="AL78:AM78"/>
    <mergeCell ref="BN95:BS95"/>
    <mergeCell ref="BN96:BS96"/>
    <mergeCell ref="AH87:AN87"/>
    <mergeCell ref="AH86:AN86"/>
    <mergeCell ref="AJ83:AK83"/>
    <mergeCell ref="AF79:AG79"/>
    <mergeCell ref="AF80:AG80"/>
    <mergeCell ref="AN83:AO83"/>
    <mergeCell ref="AP83:AQ83"/>
    <mergeCell ref="AF83:AG83"/>
    <mergeCell ref="AH83:AI83"/>
    <mergeCell ref="AA86:AG86"/>
    <mergeCell ref="AF78:AG78"/>
    <mergeCell ref="AH78:AI78"/>
    <mergeCell ref="AV85:BT85"/>
    <mergeCell ref="AV86:BT87"/>
    <mergeCell ref="AX79:BC79"/>
    <mergeCell ref="BD79:BI79"/>
    <mergeCell ref="BJ79:BO79"/>
    <mergeCell ref="BJ80:BO80"/>
    <mergeCell ref="BJ81:BO81"/>
    <mergeCell ref="BJ82:BO82"/>
    <mergeCell ref="BJ83:BO83"/>
    <mergeCell ref="BN68:BO68"/>
    <mergeCell ref="BJ68:BK68"/>
    <mergeCell ref="BN59:BO59"/>
    <mergeCell ref="BN64:BO64"/>
    <mergeCell ref="BN58:BO58"/>
    <mergeCell ref="B85:Z85"/>
    <mergeCell ref="B87:N87"/>
    <mergeCell ref="O87:R87"/>
    <mergeCell ref="AA87:AG87"/>
    <mergeCell ref="BD76:BE76"/>
    <mergeCell ref="AH82:AI82"/>
    <mergeCell ref="AJ82:AK82"/>
    <mergeCell ref="AL82:AM82"/>
    <mergeCell ref="BJ78:BK78"/>
    <mergeCell ref="BL78:BM78"/>
    <mergeCell ref="BN78:BO78"/>
    <mergeCell ref="AJ80:AK80"/>
    <mergeCell ref="AL80:AM80"/>
    <mergeCell ref="AN80:AO80"/>
    <mergeCell ref="AP79:AQ79"/>
    <mergeCell ref="AR78:AS78"/>
    <mergeCell ref="AO87:AU87"/>
    <mergeCell ref="AO86:AU86"/>
    <mergeCell ref="AT78:AU78"/>
    <mergeCell ref="AF81:AG81"/>
    <mergeCell ref="AH81:AI81"/>
    <mergeCell ref="AN78:AO78"/>
    <mergeCell ref="BH75:BI75"/>
    <mergeCell ref="BL59:BM59"/>
    <mergeCell ref="BD74:BE74"/>
    <mergeCell ref="O86:R86"/>
    <mergeCell ref="AB58:AC58"/>
    <mergeCell ref="BP67:BT67"/>
    <mergeCell ref="BP68:BT68"/>
    <mergeCell ref="BP69:BT69"/>
    <mergeCell ref="BP70:BT70"/>
    <mergeCell ref="BP71:BT71"/>
    <mergeCell ref="BP64:BT64"/>
    <mergeCell ref="BP65:BT65"/>
    <mergeCell ref="BP66:BT66"/>
    <mergeCell ref="AR48:AS48"/>
    <mergeCell ref="AT48:AU48"/>
    <mergeCell ref="BF49:BG49"/>
    <mergeCell ref="BH49:BI49"/>
    <mergeCell ref="BD50:BE50"/>
    <mergeCell ref="BF50:BG50"/>
    <mergeCell ref="BH50:BI50"/>
    <mergeCell ref="BD54:BE54"/>
    <mergeCell ref="BF54:BG54"/>
    <mergeCell ref="BH54:BI54"/>
    <mergeCell ref="BD55:BE55"/>
    <mergeCell ref="BF55:BG55"/>
    <mergeCell ref="BH55:BI55"/>
    <mergeCell ref="BL60:BM60"/>
    <mergeCell ref="BL61:BM61"/>
    <mergeCell ref="BL62:BM62"/>
    <mergeCell ref="BJ50:BK50"/>
    <mergeCell ref="BN65:BO65"/>
    <mergeCell ref="BD66:BE66"/>
    <mergeCell ref="BL50:BM50"/>
    <mergeCell ref="BN54:BO54"/>
    <mergeCell ref="BN53:BO53"/>
    <mergeCell ref="BL52:BM52"/>
    <mergeCell ref="BN52:BO52"/>
    <mergeCell ref="B46:C46"/>
    <mergeCell ref="AB46:AC46"/>
    <mergeCell ref="AD46:AE46"/>
    <mergeCell ref="AF46:AG46"/>
    <mergeCell ref="AH46:AI46"/>
    <mergeCell ref="AJ46:AK46"/>
    <mergeCell ref="AL46:AM46"/>
    <mergeCell ref="AN46:AO46"/>
    <mergeCell ref="AP46:AQ46"/>
    <mergeCell ref="AR46:AS46"/>
    <mergeCell ref="AT46:AU46"/>
    <mergeCell ref="AV46:AW46"/>
    <mergeCell ref="AX46:AY46"/>
    <mergeCell ref="AZ46:BA46"/>
    <mergeCell ref="BB46:BC46"/>
    <mergeCell ref="AP48:AQ48"/>
    <mergeCell ref="BJ48:BK48"/>
    <mergeCell ref="D48:AA48"/>
    <mergeCell ref="BN48:BO48"/>
    <mergeCell ref="BL47:BM47"/>
    <mergeCell ref="BN47:BO47"/>
    <mergeCell ref="B47:C47"/>
    <mergeCell ref="AP47:AQ47"/>
    <mergeCell ref="AR47:AS47"/>
    <mergeCell ref="AT47:AU47"/>
    <mergeCell ref="AV47:AW47"/>
    <mergeCell ref="AX47:AY47"/>
    <mergeCell ref="AZ47:BA47"/>
    <mergeCell ref="AZ48:BA48"/>
    <mergeCell ref="B45:C45"/>
    <mergeCell ref="AV48:AW48"/>
    <mergeCell ref="B54:C54"/>
    <mergeCell ref="AB47:AC47"/>
    <mergeCell ref="AD47:AE47"/>
    <mergeCell ref="AF47:AG47"/>
    <mergeCell ref="AH47:AI47"/>
    <mergeCell ref="AJ47:AK47"/>
    <mergeCell ref="AL47:AM47"/>
    <mergeCell ref="AN47:AO47"/>
    <mergeCell ref="AN52:AO52"/>
    <mergeCell ref="B48:C48"/>
    <mergeCell ref="AB48:AC48"/>
    <mergeCell ref="AD48:AE48"/>
    <mergeCell ref="AF48:AG48"/>
    <mergeCell ref="AH48:AI48"/>
    <mergeCell ref="AJ48:AK48"/>
    <mergeCell ref="AL48:AM48"/>
    <mergeCell ref="AV53:AW53"/>
    <mergeCell ref="AP54:AQ54"/>
    <mergeCell ref="AR53:AS53"/>
    <mergeCell ref="D54:AA54"/>
    <mergeCell ref="D49:AA49"/>
    <mergeCell ref="D50:AA50"/>
    <mergeCell ref="D51:AA51"/>
    <mergeCell ref="D52:AA52"/>
    <mergeCell ref="AF50:AG50"/>
    <mergeCell ref="AH50:AI50"/>
    <mergeCell ref="AJ50:AK50"/>
    <mergeCell ref="AL50:AM50"/>
    <mergeCell ref="B49:C49"/>
    <mergeCell ref="AB49:AC49"/>
    <mergeCell ref="AD49:AE49"/>
    <mergeCell ref="AH49:AI49"/>
    <mergeCell ref="AJ49:AK49"/>
    <mergeCell ref="AL49:AM49"/>
    <mergeCell ref="AN49:AO49"/>
    <mergeCell ref="AP49:AQ49"/>
    <mergeCell ref="AF49:AG49"/>
    <mergeCell ref="B50:C50"/>
    <mergeCell ref="AB50:AC50"/>
    <mergeCell ref="AD50:AE50"/>
    <mergeCell ref="B52:C52"/>
    <mergeCell ref="AB52:AC52"/>
    <mergeCell ref="AD52:AE52"/>
    <mergeCell ref="AF52:AG52"/>
    <mergeCell ref="AH52:AI52"/>
    <mergeCell ref="AJ52:AK52"/>
    <mergeCell ref="AL52:AM52"/>
    <mergeCell ref="AV50:AW50"/>
    <mergeCell ref="AN50:AO50"/>
    <mergeCell ref="AP50:AQ50"/>
    <mergeCell ref="AR50:AS50"/>
    <mergeCell ref="AT50:AU50"/>
    <mergeCell ref="AP53:AQ53"/>
    <mergeCell ref="AT53:AU53"/>
    <mergeCell ref="AR49:AS49"/>
    <mergeCell ref="AT49:AU49"/>
    <mergeCell ref="AB44:AC44"/>
    <mergeCell ref="AD44:AE44"/>
    <mergeCell ref="AF44:AG44"/>
    <mergeCell ref="AH44:AI44"/>
    <mergeCell ref="AJ44:AK44"/>
    <mergeCell ref="AL44:AM44"/>
    <mergeCell ref="AN44:AO44"/>
    <mergeCell ref="AR45:AS45"/>
    <mergeCell ref="AT45:AU45"/>
    <mergeCell ref="AV45:AW45"/>
    <mergeCell ref="AX45:AY45"/>
    <mergeCell ref="AZ45:BA45"/>
    <mergeCell ref="BB45:BC45"/>
    <mergeCell ref="BJ45:BK45"/>
    <mergeCell ref="AT44:AU44"/>
    <mergeCell ref="AV44:AW44"/>
    <mergeCell ref="AX44:AY44"/>
    <mergeCell ref="AZ44:BA44"/>
    <mergeCell ref="BB44:BC44"/>
    <mergeCell ref="BJ44:BK44"/>
    <mergeCell ref="AP45:AQ45"/>
    <mergeCell ref="AJ45:AK45"/>
    <mergeCell ref="AL45:AM45"/>
    <mergeCell ref="AN45:AO45"/>
    <mergeCell ref="BF45:BG45"/>
    <mergeCell ref="BH45:BI45"/>
    <mergeCell ref="AB45:AC45"/>
    <mergeCell ref="AD45:AE45"/>
    <mergeCell ref="AF45:AG45"/>
    <mergeCell ref="AH45:AI45"/>
    <mergeCell ref="BN44:BO44"/>
    <mergeCell ref="BN38:BO38"/>
    <mergeCell ref="B41:C41"/>
    <mergeCell ref="AB41:AC41"/>
    <mergeCell ref="AD41:AE41"/>
    <mergeCell ref="AF41:AG41"/>
    <mergeCell ref="AH41:AI41"/>
    <mergeCell ref="AJ41:AK41"/>
    <mergeCell ref="AL41:AM41"/>
    <mergeCell ref="AN41:AO41"/>
    <mergeCell ref="AP41:AQ41"/>
    <mergeCell ref="AR41:AS41"/>
    <mergeCell ref="AT41:AU41"/>
    <mergeCell ref="AV41:AW41"/>
    <mergeCell ref="AX41:AY41"/>
    <mergeCell ref="AZ41:BA41"/>
    <mergeCell ref="BB41:BC41"/>
    <mergeCell ref="BJ41:BK41"/>
    <mergeCell ref="BL41:BM41"/>
    <mergeCell ref="BN41:BO41"/>
    <mergeCell ref="BB39:BC39"/>
    <mergeCell ref="D38:AA38"/>
    <mergeCell ref="D39:AA39"/>
    <mergeCell ref="D40:AA40"/>
    <mergeCell ref="AP44:AQ44"/>
    <mergeCell ref="AR44:AS44"/>
    <mergeCell ref="B44:C44"/>
    <mergeCell ref="B39:C39"/>
    <mergeCell ref="AP38:AQ38"/>
    <mergeCell ref="AR38:AS38"/>
    <mergeCell ref="AT38:AU38"/>
    <mergeCell ref="AV43:AW43"/>
    <mergeCell ref="AD36:AE36"/>
    <mergeCell ref="BH36:BI36"/>
    <mergeCell ref="BD36:BE36"/>
    <mergeCell ref="AV38:AW38"/>
    <mergeCell ref="AX38:AY38"/>
    <mergeCell ref="AZ38:BA38"/>
    <mergeCell ref="BB38:BC38"/>
    <mergeCell ref="AB39:AC39"/>
    <mergeCell ref="AD39:AE39"/>
    <mergeCell ref="AF39:AG39"/>
    <mergeCell ref="AH39:AI39"/>
    <mergeCell ref="AJ39:AK39"/>
    <mergeCell ref="AL39:AM39"/>
    <mergeCell ref="AN39:AO39"/>
    <mergeCell ref="AP39:AQ39"/>
    <mergeCell ref="AR39:AS39"/>
    <mergeCell ref="AT39:AU39"/>
    <mergeCell ref="AV39:AW39"/>
    <mergeCell ref="AX39:AY39"/>
    <mergeCell ref="AZ39:BA39"/>
    <mergeCell ref="AB37:AC37"/>
    <mergeCell ref="AD37:AE37"/>
    <mergeCell ref="AF37:AG37"/>
    <mergeCell ref="AH37:AI37"/>
    <mergeCell ref="AJ37:AK37"/>
    <mergeCell ref="AL37:AM37"/>
    <mergeCell ref="AN37:AO37"/>
    <mergeCell ref="AP37:AQ37"/>
    <mergeCell ref="AR37:AS37"/>
    <mergeCell ref="AT37:AU37"/>
    <mergeCell ref="AV37:AW37"/>
    <mergeCell ref="AX37:AY37"/>
    <mergeCell ref="AB34:AC34"/>
    <mergeCell ref="AB35:AC35"/>
    <mergeCell ref="AD34:AE34"/>
    <mergeCell ref="AD35:AE35"/>
    <mergeCell ref="AH34:AI34"/>
    <mergeCell ref="AJ34:AK34"/>
    <mergeCell ref="AF34:AG34"/>
    <mergeCell ref="BD37:BE37"/>
    <mergeCell ref="BF37:BG37"/>
    <mergeCell ref="BH37:BI37"/>
    <mergeCell ref="BL38:BM38"/>
    <mergeCell ref="B38:C38"/>
    <mergeCell ref="AB38:AC38"/>
    <mergeCell ref="AD38:AE38"/>
    <mergeCell ref="AF38:AG38"/>
    <mergeCell ref="AH38:AI38"/>
    <mergeCell ref="AJ38:AK38"/>
    <mergeCell ref="AL38:AM38"/>
    <mergeCell ref="AN38:AO38"/>
    <mergeCell ref="BD38:BE38"/>
    <mergeCell ref="BF38:BG38"/>
    <mergeCell ref="BH38:BI38"/>
    <mergeCell ref="AN35:AO35"/>
    <mergeCell ref="AP35:AQ35"/>
    <mergeCell ref="AX35:AY35"/>
    <mergeCell ref="AZ35:BA35"/>
    <mergeCell ref="BB35:BC35"/>
    <mergeCell ref="BJ35:BK35"/>
    <mergeCell ref="BL35:BM35"/>
    <mergeCell ref="B37:C37"/>
    <mergeCell ref="B36:C36"/>
    <mergeCell ref="AB36:AC36"/>
    <mergeCell ref="AF35:AG35"/>
    <mergeCell ref="AR35:AS35"/>
    <mergeCell ref="AV35:AW35"/>
    <mergeCell ref="AT35:AU35"/>
    <mergeCell ref="AH35:AI35"/>
    <mergeCell ref="AJ35:AK35"/>
    <mergeCell ref="AL35:AM35"/>
    <mergeCell ref="AR36:AS36"/>
    <mergeCell ref="AV36:AW36"/>
    <mergeCell ref="AX36:AY36"/>
    <mergeCell ref="AZ36:BA36"/>
    <mergeCell ref="BB36:BC36"/>
    <mergeCell ref="BJ36:BK36"/>
    <mergeCell ref="BL36:BM36"/>
    <mergeCell ref="AF36:AG36"/>
    <mergeCell ref="AH36:AI36"/>
    <mergeCell ref="AJ36:AK36"/>
    <mergeCell ref="AL36:AM36"/>
    <mergeCell ref="AN36:AO36"/>
    <mergeCell ref="BF36:BG36"/>
    <mergeCell ref="BF35:BG35"/>
    <mergeCell ref="BH35:BI35"/>
    <mergeCell ref="BD35:BE35"/>
    <mergeCell ref="AT36:AU36"/>
    <mergeCell ref="AL34:AM34"/>
    <mergeCell ref="AN34:AO34"/>
    <mergeCell ref="AP34:AQ34"/>
    <mergeCell ref="AR34:AS34"/>
    <mergeCell ref="AT34:AU34"/>
    <mergeCell ref="AV34:AW34"/>
    <mergeCell ref="AX34:AY34"/>
    <mergeCell ref="AZ34:BA34"/>
    <mergeCell ref="BB34:BC34"/>
    <mergeCell ref="AP36:AQ36"/>
    <mergeCell ref="BL34:BM34"/>
    <mergeCell ref="BN34:BO34"/>
    <mergeCell ref="BN35:BO35"/>
    <mergeCell ref="BF34:BG34"/>
    <mergeCell ref="BH34:BI34"/>
    <mergeCell ref="BN36:BO36"/>
    <mergeCell ref="BL37:BM37"/>
    <mergeCell ref="BN37:BO37"/>
    <mergeCell ref="BN32:BO32"/>
    <mergeCell ref="BP32:BT32"/>
    <mergeCell ref="BP33:BT33"/>
    <mergeCell ref="B33:C33"/>
    <mergeCell ref="AB32:AC32"/>
    <mergeCell ref="AD32:AE32"/>
    <mergeCell ref="AT32:AU32"/>
    <mergeCell ref="AV32:AW32"/>
    <mergeCell ref="AX32:AY32"/>
    <mergeCell ref="AZ32:BA32"/>
    <mergeCell ref="BB32:BC32"/>
    <mergeCell ref="B32:C32"/>
    <mergeCell ref="AF32:AG32"/>
    <mergeCell ref="AH32:AI32"/>
    <mergeCell ref="AJ32:AK32"/>
    <mergeCell ref="AL32:AM32"/>
    <mergeCell ref="AN32:AO32"/>
    <mergeCell ref="AP32:AQ32"/>
    <mergeCell ref="AB33:AC33"/>
    <mergeCell ref="AD33:AE33"/>
    <mergeCell ref="AF33:AG33"/>
    <mergeCell ref="AH33:AI33"/>
    <mergeCell ref="AJ33:AK33"/>
    <mergeCell ref="AL33:AM33"/>
    <mergeCell ref="AN33:AO33"/>
    <mergeCell ref="AP33:AQ33"/>
    <mergeCell ref="AR33:AS33"/>
    <mergeCell ref="AT33:AU33"/>
    <mergeCell ref="AV33:AW33"/>
    <mergeCell ref="BL33:BM33"/>
    <mergeCell ref="BN33:BO33"/>
    <mergeCell ref="BA16:BB16"/>
    <mergeCell ref="BN19:BO19"/>
    <mergeCell ref="BL13:BM16"/>
    <mergeCell ref="BL17:BM17"/>
    <mergeCell ref="BN17:BO17"/>
    <mergeCell ref="BL18:BM18"/>
    <mergeCell ref="BN18:BO18"/>
    <mergeCell ref="BJ17:BK17"/>
    <mergeCell ref="BJ18:BK18"/>
    <mergeCell ref="AR27:BO27"/>
    <mergeCell ref="BB31:BC31"/>
    <mergeCell ref="AZ31:BA31"/>
    <mergeCell ref="AX31:AY31"/>
    <mergeCell ref="AV31:AW31"/>
    <mergeCell ref="BL30:BO30"/>
    <mergeCell ref="BN31:BO31"/>
    <mergeCell ref="BL31:BM31"/>
    <mergeCell ref="BJ31:BK31"/>
    <mergeCell ref="AR30:AS30"/>
    <mergeCell ref="AX30:AY30"/>
    <mergeCell ref="BJ30:BK30"/>
    <mergeCell ref="B26:BU26"/>
    <mergeCell ref="B27:C31"/>
    <mergeCell ref="AF28:AG31"/>
    <mergeCell ref="AH28:AI31"/>
    <mergeCell ref="AF27:AQ27"/>
    <mergeCell ref="AR28:BC28"/>
    <mergeCell ref="AR29:AW29"/>
    <mergeCell ref="BH31:BI31"/>
    <mergeCell ref="BD30:BE30"/>
    <mergeCell ref="BF30:BI30"/>
    <mergeCell ref="D27:AA31"/>
    <mergeCell ref="AD7:AW7"/>
    <mergeCell ref="AB5:AQ5"/>
    <mergeCell ref="A2:BT2"/>
    <mergeCell ref="A3:BT3"/>
    <mergeCell ref="B13:B16"/>
    <mergeCell ref="C13:F13"/>
    <mergeCell ref="H13:J13"/>
    <mergeCell ref="L13:O13"/>
    <mergeCell ref="P13:S13"/>
    <mergeCell ref="U13:W13"/>
    <mergeCell ref="Y13:AA13"/>
    <mergeCell ref="AC13:AF13"/>
    <mergeCell ref="AH13:AJ13"/>
    <mergeCell ref="BS17:BT17"/>
    <mergeCell ref="BU17:BV17"/>
    <mergeCell ref="BS18:BT18"/>
    <mergeCell ref="BU18:BV18"/>
    <mergeCell ref="BN13:BO16"/>
    <mergeCell ref="BP13:BQ16"/>
    <mergeCell ref="BR13:BR16"/>
    <mergeCell ref="BP17:BQ17"/>
    <mergeCell ref="BP18:BQ18"/>
    <mergeCell ref="BJ13:BK16"/>
    <mergeCell ref="BA17:BB17"/>
    <mergeCell ref="AY13:BC13"/>
    <mergeCell ref="BH13:BI16"/>
    <mergeCell ref="BF13:BG16"/>
    <mergeCell ref="AL13:AO13"/>
    <mergeCell ref="AP13:AS13"/>
    <mergeCell ref="AU13:AW13"/>
    <mergeCell ref="BA14:BB14"/>
    <mergeCell ref="BA15:BB15"/>
    <mergeCell ref="BN55:BO55"/>
    <mergeCell ref="BD57:BE57"/>
    <mergeCell ref="BF57:BG57"/>
    <mergeCell ref="BH57:BI57"/>
    <mergeCell ref="BB55:BC55"/>
    <mergeCell ref="BJ55:BK55"/>
    <mergeCell ref="BN57:BO57"/>
    <mergeCell ref="BL66:BM66"/>
    <mergeCell ref="AZ62:BA62"/>
    <mergeCell ref="BN60:BO60"/>
    <mergeCell ref="BN61:BO61"/>
    <mergeCell ref="BN62:BO62"/>
    <mergeCell ref="BN63:BO63"/>
    <mergeCell ref="BN67:BO67"/>
    <mergeCell ref="BN66:BO66"/>
    <mergeCell ref="BB58:BC58"/>
    <mergeCell ref="BJ58:BK58"/>
    <mergeCell ref="BL58:BM58"/>
    <mergeCell ref="BD58:BE58"/>
    <mergeCell ref="BF58:BG58"/>
    <mergeCell ref="BH58:BI58"/>
    <mergeCell ref="BL67:BM67"/>
    <mergeCell ref="BL65:BM65"/>
    <mergeCell ref="BD56:BE56"/>
    <mergeCell ref="BF56:BG56"/>
    <mergeCell ref="BJ67:BK67"/>
    <mergeCell ref="AZ66:BA66"/>
    <mergeCell ref="BB66:BC66"/>
    <mergeCell ref="BJ66:BK66"/>
    <mergeCell ref="AZ67:BA67"/>
    <mergeCell ref="BB67:BC67"/>
    <mergeCell ref="BD67:BE67"/>
    <mergeCell ref="AH61:AI61"/>
    <mergeCell ref="AH62:AI62"/>
    <mergeCell ref="AH63:AI63"/>
    <mergeCell ref="AJ60:AK60"/>
    <mergeCell ref="AJ61:AK61"/>
    <mergeCell ref="AJ62:AK62"/>
    <mergeCell ref="AJ63:AK63"/>
    <mergeCell ref="AL60:AM60"/>
    <mergeCell ref="AD59:AE59"/>
    <mergeCell ref="AF59:AG59"/>
    <mergeCell ref="AH59:AI59"/>
    <mergeCell ref="AJ59:AK59"/>
    <mergeCell ref="AL59:AM59"/>
    <mergeCell ref="AN60:AO60"/>
    <mergeCell ref="AN61:AO61"/>
    <mergeCell ref="AN62:AO62"/>
    <mergeCell ref="AP57:AQ57"/>
    <mergeCell ref="AF62:AG62"/>
    <mergeCell ref="AF63:AG63"/>
    <mergeCell ref="AH60:AI60"/>
    <mergeCell ref="AL61:AM61"/>
    <mergeCell ref="AL62:AM62"/>
    <mergeCell ref="B57:C57"/>
    <mergeCell ref="AB57:AC57"/>
    <mergeCell ref="AD57:AE57"/>
    <mergeCell ref="AF57:AG57"/>
    <mergeCell ref="AH57:AI57"/>
    <mergeCell ref="AJ57:AK57"/>
    <mergeCell ref="AB67:AC67"/>
    <mergeCell ref="AD67:AE67"/>
    <mergeCell ref="AF67:AG67"/>
    <mergeCell ref="AH67:AI67"/>
    <mergeCell ref="AJ67:AK67"/>
    <mergeCell ref="AL67:AM67"/>
    <mergeCell ref="B60:C60"/>
    <mergeCell ref="B61:C61"/>
    <mergeCell ref="B62:C62"/>
    <mergeCell ref="B63:C63"/>
    <mergeCell ref="AJ68:AK68"/>
    <mergeCell ref="AL57:AM57"/>
    <mergeCell ref="B59:C59"/>
    <mergeCell ref="AL63:AM63"/>
    <mergeCell ref="B58:C58"/>
    <mergeCell ref="AB60:AC60"/>
    <mergeCell ref="AB61:AC61"/>
    <mergeCell ref="AB62:AC62"/>
    <mergeCell ref="AB63:AC63"/>
    <mergeCell ref="AD60:AE60"/>
    <mergeCell ref="AD61:AE61"/>
    <mergeCell ref="AD62:AE62"/>
    <mergeCell ref="AD63:AE63"/>
    <mergeCell ref="AF60:AG60"/>
    <mergeCell ref="AF61:AG61"/>
    <mergeCell ref="AL66:AM66"/>
    <mergeCell ref="BR122:BU122"/>
    <mergeCell ref="S86:U86"/>
    <mergeCell ref="B89:BP89"/>
    <mergeCell ref="B86:N86"/>
    <mergeCell ref="S87:U87"/>
    <mergeCell ref="BD70:BE70"/>
    <mergeCell ref="BF69:BG69"/>
    <mergeCell ref="BN97:BS97"/>
    <mergeCell ref="BN98:BS98"/>
    <mergeCell ref="BN99:BS99"/>
    <mergeCell ref="BN100:BS100"/>
    <mergeCell ref="BN101:BS101"/>
    <mergeCell ref="BN102:BS102"/>
    <mergeCell ref="BN103:BS103"/>
    <mergeCell ref="BN104:BS104"/>
    <mergeCell ref="B74:C74"/>
    <mergeCell ref="AD73:AE73"/>
    <mergeCell ref="B73:C73"/>
    <mergeCell ref="AB73:AC73"/>
    <mergeCell ref="V86:Z86"/>
    <mergeCell ref="V87:Z87"/>
    <mergeCell ref="BN73:BO73"/>
    <mergeCell ref="BN74:BO74"/>
    <mergeCell ref="BN75:BO75"/>
    <mergeCell ref="BN76:BO76"/>
    <mergeCell ref="BD75:BE75"/>
    <mergeCell ref="BF75:BG75"/>
    <mergeCell ref="AJ81:AK81"/>
    <mergeCell ref="AL81:AM81"/>
    <mergeCell ref="AN81:AO81"/>
    <mergeCell ref="AP81:AQ81"/>
    <mergeCell ref="AH80:AI80"/>
    <mergeCell ref="AB68:AC68"/>
    <mergeCell ref="AD68:AE68"/>
    <mergeCell ref="AF68:AG68"/>
    <mergeCell ref="AH68:AI68"/>
    <mergeCell ref="AV67:AW67"/>
    <mergeCell ref="AP66:AQ66"/>
    <mergeCell ref="AV66:AW66"/>
    <mergeCell ref="AX67:AY67"/>
    <mergeCell ref="AR68:AS68"/>
    <mergeCell ref="AL68:AM68"/>
    <mergeCell ref="AN68:AO68"/>
    <mergeCell ref="AP68:AQ68"/>
    <mergeCell ref="AN63:AO63"/>
    <mergeCell ref="AP60:AQ60"/>
    <mergeCell ref="AP61:AQ61"/>
    <mergeCell ref="AP62:AQ62"/>
    <mergeCell ref="AP63:AQ63"/>
    <mergeCell ref="AN66:AO66"/>
    <mergeCell ref="AL65:AM65"/>
    <mergeCell ref="AN65:AO65"/>
    <mergeCell ref="AJ65:AK65"/>
    <mergeCell ref="AT61:AU61"/>
    <mergeCell ref="AT62:AU62"/>
    <mergeCell ref="AT63:AU63"/>
    <mergeCell ref="AV60:AW60"/>
    <mergeCell ref="AV61:AW61"/>
    <mergeCell ref="AV62:AW62"/>
    <mergeCell ref="AV63:AW63"/>
    <mergeCell ref="AX60:AY60"/>
    <mergeCell ref="AX61:AY61"/>
    <mergeCell ref="AX62:AY62"/>
    <mergeCell ref="AX63:AY63"/>
    <mergeCell ref="BL57:BM57"/>
    <mergeCell ref="BD59:BE59"/>
    <mergeCell ref="BF59:BG59"/>
    <mergeCell ref="AR42:AS42"/>
    <mergeCell ref="AR43:AS43"/>
    <mergeCell ref="AT42:AU42"/>
    <mergeCell ref="BL44:BM44"/>
    <mergeCell ref="AZ60:BA60"/>
    <mergeCell ref="AZ61:BA61"/>
    <mergeCell ref="AZ63:BA63"/>
    <mergeCell ref="BB60:BC60"/>
    <mergeCell ref="BB61:BC61"/>
    <mergeCell ref="BB62:BC62"/>
    <mergeCell ref="BB63:BC63"/>
    <mergeCell ref="BD60:BE60"/>
    <mergeCell ref="BD61:BE61"/>
    <mergeCell ref="BD62:BE62"/>
    <mergeCell ref="BD63:BE63"/>
    <mergeCell ref="AT60:AU60"/>
    <mergeCell ref="AX50:AY50"/>
    <mergeCell ref="AZ50:BA50"/>
    <mergeCell ref="BB50:BC50"/>
    <mergeCell ref="AZ53:BA53"/>
    <mergeCell ref="AX48:AY48"/>
    <mergeCell ref="BJ54:BK54"/>
    <mergeCell ref="BL54:BM54"/>
    <mergeCell ref="AZ54:BA54"/>
    <mergeCell ref="AZ55:BA55"/>
    <mergeCell ref="BF47:BG47"/>
    <mergeCell ref="AV49:AW49"/>
    <mergeCell ref="AV65:AW65"/>
    <mergeCell ref="AV54:AW54"/>
    <mergeCell ref="AV55:AW55"/>
    <mergeCell ref="BL43:BM43"/>
    <mergeCell ref="AT43:AU43"/>
    <mergeCell ref="AV42:AW42"/>
    <mergeCell ref="AV57:AW57"/>
    <mergeCell ref="AX57:AY57"/>
    <mergeCell ref="AT58:AU58"/>
    <mergeCell ref="AV58:AW58"/>
    <mergeCell ref="AX42:AY42"/>
    <mergeCell ref="AX43:AY43"/>
    <mergeCell ref="AZ42:BA42"/>
    <mergeCell ref="AZ43:BA43"/>
    <mergeCell ref="BB42:BC42"/>
    <mergeCell ref="BB43:BC43"/>
    <mergeCell ref="BD43:BE43"/>
    <mergeCell ref="BF43:BG43"/>
    <mergeCell ref="BH43:BI43"/>
    <mergeCell ref="BJ43:BK43"/>
    <mergeCell ref="BB54:BC54"/>
    <mergeCell ref="AX54:AY54"/>
    <mergeCell ref="BL55:BM55"/>
    <mergeCell ref="AX55:AY55"/>
    <mergeCell ref="BL45:BM45"/>
    <mergeCell ref="BB47:BC47"/>
    <mergeCell ref="BJ47:BK47"/>
    <mergeCell ref="BD46:BE46"/>
    <mergeCell ref="BB53:BC53"/>
    <mergeCell ref="BJ53:BK53"/>
    <mergeCell ref="BL53:BM53"/>
    <mergeCell ref="BB48:BC48"/>
    <mergeCell ref="B40:C40"/>
    <mergeCell ref="AB40:AC40"/>
    <mergeCell ref="AD40:AE40"/>
    <mergeCell ref="AF40:AG40"/>
    <mergeCell ref="AH40:AI40"/>
    <mergeCell ref="AJ40:AK40"/>
    <mergeCell ref="AL40:AM40"/>
    <mergeCell ref="AN40:AO40"/>
    <mergeCell ref="AP40:AQ40"/>
    <mergeCell ref="AR40:AS40"/>
    <mergeCell ref="AT40:AU40"/>
    <mergeCell ref="AV40:AW40"/>
    <mergeCell ref="AX40:AY40"/>
    <mergeCell ref="BL19:BM19"/>
    <mergeCell ref="BP19:BQ19"/>
    <mergeCell ref="AX29:BC29"/>
    <mergeCell ref="AP42:AQ42"/>
    <mergeCell ref="BF42:BG42"/>
    <mergeCell ref="BH42:BI42"/>
    <mergeCell ref="BJ42:BK42"/>
    <mergeCell ref="AZ40:BA40"/>
    <mergeCell ref="BB40:BC40"/>
    <mergeCell ref="BD40:BE40"/>
    <mergeCell ref="BF40:BG40"/>
    <mergeCell ref="BH40:BI40"/>
    <mergeCell ref="BJ40:BK40"/>
    <mergeCell ref="BL40:BM40"/>
    <mergeCell ref="BL42:BM42"/>
    <mergeCell ref="BP27:BT31"/>
    <mergeCell ref="AR32:AS32"/>
    <mergeCell ref="BJ32:BK32"/>
    <mergeCell ref="BL32:BM32"/>
    <mergeCell ref="AP43:AQ43"/>
    <mergeCell ref="BN40:BO40"/>
    <mergeCell ref="AB27:AC31"/>
    <mergeCell ref="AT30:AW30"/>
    <mergeCell ref="AZ30:BC30"/>
    <mergeCell ref="AJ28:AQ28"/>
    <mergeCell ref="AJ29:AK31"/>
    <mergeCell ref="AL29:AM31"/>
    <mergeCell ref="AN29:AO31"/>
    <mergeCell ref="AP29:AQ31"/>
    <mergeCell ref="BJ29:BO29"/>
    <mergeCell ref="AT31:AU31"/>
    <mergeCell ref="AR31:AS31"/>
    <mergeCell ref="AD27:AE31"/>
    <mergeCell ref="B53:C53"/>
    <mergeCell ref="AB53:AC53"/>
    <mergeCell ref="AD53:AE53"/>
    <mergeCell ref="AF53:AG53"/>
    <mergeCell ref="AH53:AI53"/>
    <mergeCell ref="AJ53:AK53"/>
    <mergeCell ref="AL53:AM53"/>
    <mergeCell ref="AN53:AO53"/>
    <mergeCell ref="AB43:AC43"/>
    <mergeCell ref="AD42:AE42"/>
    <mergeCell ref="AD43:AE43"/>
    <mergeCell ref="AF42:AG42"/>
    <mergeCell ref="AF43:AG43"/>
    <mergeCell ref="AH42:AI42"/>
    <mergeCell ref="AH43:AI43"/>
    <mergeCell ref="AJ42:AK42"/>
    <mergeCell ref="AJ43:AK43"/>
    <mergeCell ref="AL42:AM42"/>
    <mergeCell ref="AL43:AM43"/>
    <mergeCell ref="AN42:AO42"/>
    <mergeCell ref="AN43:AO43"/>
    <mergeCell ref="B42:C42"/>
    <mergeCell ref="B43:C43"/>
    <mergeCell ref="AB42:AC42"/>
    <mergeCell ref="D53:AA53"/>
    <mergeCell ref="BD28:BO28"/>
    <mergeCell ref="BD29:BI29"/>
    <mergeCell ref="BD31:BE31"/>
    <mergeCell ref="BN42:BO42"/>
    <mergeCell ref="BN43:BO43"/>
    <mergeCell ref="B51:C51"/>
    <mergeCell ref="AB51:AC51"/>
    <mergeCell ref="AD51:AE51"/>
    <mergeCell ref="AF51:AG51"/>
    <mergeCell ref="AH51:AI51"/>
    <mergeCell ref="AJ51:AK51"/>
    <mergeCell ref="AL51:AM51"/>
    <mergeCell ref="AN51:AO51"/>
    <mergeCell ref="AP51:AQ51"/>
    <mergeCell ref="AR51:AS51"/>
    <mergeCell ref="AT51:AU51"/>
    <mergeCell ref="AV51:AW51"/>
    <mergeCell ref="AX51:AY51"/>
    <mergeCell ref="AZ51:BA51"/>
    <mergeCell ref="BB51:BC51"/>
    <mergeCell ref="BD51:BE51"/>
    <mergeCell ref="BF51:BG51"/>
    <mergeCell ref="BH51:BI51"/>
    <mergeCell ref="BJ51:BK51"/>
    <mergeCell ref="BD42:BE42"/>
    <mergeCell ref="AV69:AW69"/>
    <mergeCell ref="B71:C71"/>
    <mergeCell ref="B72:C72"/>
    <mergeCell ref="AB71:AC71"/>
    <mergeCell ref="AB72:AC72"/>
    <mergeCell ref="AD71:AE71"/>
    <mergeCell ref="AD72:AE72"/>
    <mergeCell ref="AF71:AG71"/>
    <mergeCell ref="AF72:AG72"/>
    <mergeCell ref="AH71:AI71"/>
    <mergeCell ref="AH72:AI72"/>
    <mergeCell ref="AJ71:AK71"/>
    <mergeCell ref="AJ72:AK72"/>
    <mergeCell ref="AL71:AM71"/>
    <mergeCell ref="AL72:AM72"/>
    <mergeCell ref="AP72:AQ72"/>
    <mergeCell ref="AR71:AS71"/>
    <mergeCell ref="AR72:AS72"/>
    <mergeCell ref="AN71:AO71"/>
    <mergeCell ref="AN72:AO72"/>
    <mergeCell ref="AB69:AC69"/>
    <mergeCell ref="AB70:AC70"/>
    <mergeCell ref="AD69:AE69"/>
    <mergeCell ref="AD70:AE70"/>
    <mergeCell ref="AF69:AG69"/>
    <mergeCell ref="BH72:BI72"/>
    <mergeCell ref="AV70:AW70"/>
    <mergeCell ref="AX69:AY69"/>
    <mergeCell ref="AP71:AQ71"/>
    <mergeCell ref="AT72:AU72"/>
    <mergeCell ref="AV71:AW71"/>
    <mergeCell ref="AV72:AW72"/>
    <mergeCell ref="AX71:AY71"/>
    <mergeCell ref="AX72:AY72"/>
    <mergeCell ref="BL69:BM69"/>
    <mergeCell ref="BL70:BM70"/>
    <mergeCell ref="BN69:BO69"/>
    <mergeCell ref="BN70:BO70"/>
    <mergeCell ref="AT71:AU71"/>
    <mergeCell ref="AX78:AY78"/>
    <mergeCell ref="BD73:BE73"/>
    <mergeCell ref="BF73:BG73"/>
    <mergeCell ref="BL73:BM73"/>
    <mergeCell ref="BL74:BM74"/>
    <mergeCell ref="BL75:BM75"/>
    <mergeCell ref="BF70:BG70"/>
    <mergeCell ref="BH69:BI69"/>
    <mergeCell ref="BH70:BI70"/>
    <mergeCell ref="BJ69:BK69"/>
    <mergeCell ref="BJ70:BK70"/>
    <mergeCell ref="AR69:AS69"/>
    <mergeCell ref="AR70:AS70"/>
    <mergeCell ref="AT69:AU69"/>
    <mergeCell ref="AX70:AY70"/>
    <mergeCell ref="AZ69:BA69"/>
    <mergeCell ref="AZ70:BA70"/>
    <mergeCell ref="AT70:AU70"/>
    <mergeCell ref="B56:C56"/>
    <mergeCell ref="D56:AA56"/>
    <mergeCell ref="AB56:AC56"/>
    <mergeCell ref="AD56:AE56"/>
    <mergeCell ref="AF56:AG56"/>
    <mergeCell ref="AH56:AI56"/>
    <mergeCell ref="AJ56:AK56"/>
    <mergeCell ref="AL56:AM56"/>
    <mergeCell ref="AN56:AO56"/>
    <mergeCell ref="AP56:AQ56"/>
    <mergeCell ref="AR56:AS56"/>
    <mergeCell ref="AT56:AU56"/>
    <mergeCell ref="AV56:AW56"/>
    <mergeCell ref="AX56:AY56"/>
    <mergeCell ref="AZ56:BA56"/>
    <mergeCell ref="BB56:BC56"/>
    <mergeCell ref="BP72:BT72"/>
    <mergeCell ref="BB69:BC69"/>
    <mergeCell ref="BB70:BC70"/>
    <mergeCell ref="BD69:BE69"/>
    <mergeCell ref="BJ71:BK71"/>
    <mergeCell ref="BJ72:BK72"/>
    <mergeCell ref="BL71:BM71"/>
    <mergeCell ref="BL72:BM72"/>
    <mergeCell ref="BN71:BO71"/>
    <mergeCell ref="BN72:BO72"/>
    <mergeCell ref="AZ71:BA71"/>
    <mergeCell ref="AZ72:BA72"/>
    <mergeCell ref="BB71:BC71"/>
    <mergeCell ref="BB72:BC72"/>
    <mergeCell ref="BD71:BE71"/>
    <mergeCell ref="BD72:BE72"/>
    <mergeCell ref="BN117:BS117"/>
    <mergeCell ref="BN118:BS118"/>
    <mergeCell ref="BN119:BS119"/>
    <mergeCell ref="BN120:BS120"/>
    <mergeCell ref="BN121:BS121"/>
    <mergeCell ref="BD13:BE16"/>
    <mergeCell ref="BD17:BE17"/>
    <mergeCell ref="BD18:BE18"/>
    <mergeCell ref="BD19:BE19"/>
    <mergeCell ref="BF17:BG17"/>
    <mergeCell ref="BF18:BG18"/>
    <mergeCell ref="BF19:BG19"/>
    <mergeCell ref="BH17:BI17"/>
    <mergeCell ref="BH18:BI18"/>
    <mergeCell ref="BH19:BI19"/>
    <mergeCell ref="AU18:BC18"/>
    <mergeCell ref="BN90:BS90"/>
    <mergeCell ref="BN91:BS91"/>
    <mergeCell ref="BN92:BS92"/>
    <mergeCell ref="BN93:BS93"/>
    <mergeCell ref="BN94:BS94"/>
    <mergeCell ref="BH56:BI56"/>
    <mergeCell ref="BJ56:BK56"/>
    <mergeCell ref="BL56:BM56"/>
    <mergeCell ref="BN56:BO56"/>
    <mergeCell ref="BP56:BT56"/>
    <mergeCell ref="AZ78:BA78"/>
    <mergeCell ref="AR79:AW79"/>
    <mergeCell ref="BD81:BI81"/>
    <mergeCell ref="BF71:BG71"/>
    <mergeCell ref="BF72:BG72"/>
    <mergeCell ref="BH71:BI71"/>
    <mergeCell ref="B102:G102"/>
    <mergeCell ref="B103:G103"/>
    <mergeCell ref="B104:G104"/>
    <mergeCell ref="B105:G105"/>
    <mergeCell ref="B106:G106"/>
    <mergeCell ref="BN105:BS105"/>
    <mergeCell ref="BN106:BS106"/>
    <mergeCell ref="BN107:BS107"/>
    <mergeCell ref="BN108:BS108"/>
    <mergeCell ref="BN109:BS109"/>
    <mergeCell ref="BN110:BS110"/>
    <mergeCell ref="BN111:BS111"/>
    <mergeCell ref="BN112:BS112"/>
    <mergeCell ref="BN113:BS113"/>
    <mergeCell ref="BN114:BS114"/>
    <mergeCell ref="BN115:BS115"/>
    <mergeCell ref="BN116:BS116"/>
    <mergeCell ref="B119:G119"/>
    <mergeCell ref="B120:G120"/>
    <mergeCell ref="B121:G121"/>
    <mergeCell ref="H90:BM90"/>
    <mergeCell ref="H91:BM91"/>
    <mergeCell ref="H92:BM92"/>
    <mergeCell ref="H93:BM93"/>
    <mergeCell ref="H94:BM94"/>
    <mergeCell ref="H95:BM95"/>
    <mergeCell ref="H96:BM96"/>
    <mergeCell ref="H97:BM97"/>
    <mergeCell ref="H98:BM98"/>
    <mergeCell ref="H99:BM99"/>
    <mergeCell ref="H100:BM100"/>
    <mergeCell ref="H101:BM101"/>
    <mergeCell ref="H102:BM102"/>
    <mergeCell ref="H103:BM103"/>
    <mergeCell ref="H104:BM104"/>
    <mergeCell ref="H105:BM105"/>
    <mergeCell ref="H106:BM106"/>
    <mergeCell ref="B90:G90"/>
    <mergeCell ref="B91:G91"/>
    <mergeCell ref="B92:G92"/>
    <mergeCell ref="B93:G93"/>
    <mergeCell ref="B94:G94"/>
    <mergeCell ref="B95:G95"/>
    <mergeCell ref="B96:G96"/>
    <mergeCell ref="B97:G97"/>
    <mergeCell ref="B98:G98"/>
    <mergeCell ref="B99:G99"/>
    <mergeCell ref="B100:G100"/>
    <mergeCell ref="B101:G101"/>
    <mergeCell ref="D127:Y127"/>
    <mergeCell ref="C133:Z133"/>
    <mergeCell ref="D123:BQ123"/>
    <mergeCell ref="C137:W138"/>
    <mergeCell ref="H107:BM107"/>
    <mergeCell ref="H108:BM108"/>
    <mergeCell ref="H109:BM109"/>
    <mergeCell ref="H110:BM110"/>
    <mergeCell ref="H111:BM111"/>
    <mergeCell ref="H112:BM112"/>
    <mergeCell ref="H113:BM113"/>
    <mergeCell ref="H114:BM114"/>
    <mergeCell ref="H115:BM115"/>
    <mergeCell ref="H116:BM116"/>
    <mergeCell ref="H117:BM117"/>
    <mergeCell ref="H118:BM118"/>
    <mergeCell ref="H119:BM119"/>
    <mergeCell ref="H120:BM120"/>
    <mergeCell ref="H121:BM121"/>
    <mergeCell ref="D125:BH125"/>
    <mergeCell ref="B107:G107"/>
    <mergeCell ref="B108:G108"/>
    <mergeCell ref="B109:G109"/>
    <mergeCell ref="B110:G110"/>
    <mergeCell ref="B111:G111"/>
    <mergeCell ref="B112:G112"/>
    <mergeCell ref="B113:G113"/>
    <mergeCell ref="B114:G114"/>
    <mergeCell ref="B115:G115"/>
    <mergeCell ref="B116:G116"/>
    <mergeCell ref="B117:G117"/>
    <mergeCell ref="B118:G118"/>
  </mergeCells>
  <phoneticPr fontId="9" type="noConversion"/>
  <printOptions horizontalCentered="1"/>
  <pageMargins left="0.39370078740157483" right="0.39370078740157483" top="0.19685039370078741" bottom="0.19685039370078741" header="0.39370078740157483" footer="0.31496062992125984"/>
  <pageSetup paperSize="8" scale="29" fitToHeight="0" orientation="portrait" r:id="rId1"/>
  <headerFooter alignWithMargins="0"/>
  <rowBreaks count="1" manualBreakCount="1">
    <brk id="87" max="16383" man="1"/>
  </rowBreak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45"/>
  <sheetViews>
    <sheetView showZeros="0" view="pageBreakPreview" topLeftCell="A133" zoomScale="40" zoomScaleNormal="100" zoomScaleSheetLayoutView="40" zoomScalePageLayoutView="40" workbookViewId="0">
      <selection activeCell="C144" sqref="C144"/>
    </sheetView>
  </sheetViews>
  <sheetFormatPr defaultRowHeight="14.5" x14ac:dyDescent="0.35"/>
  <cols>
    <col min="1" max="1" width="6.36328125" customWidth="1"/>
    <col min="2" max="2" width="4.36328125" customWidth="1"/>
    <col min="3" max="3" width="4.90625" customWidth="1"/>
    <col min="4" max="23" width="5.81640625" customWidth="1"/>
    <col min="24" max="24" width="7.1796875" customWidth="1"/>
    <col min="25" max="25" width="5.81640625" customWidth="1"/>
    <col min="26" max="26" width="3.81640625" customWidth="1"/>
    <col min="27" max="27" width="8" customWidth="1"/>
    <col min="28" max="28" width="6" customWidth="1"/>
    <col min="29" max="29" width="6.54296875" customWidth="1"/>
    <col min="30" max="30" width="5.453125" customWidth="1"/>
    <col min="31" max="31" width="6.90625" customWidth="1"/>
    <col min="32" max="34" width="5.453125" customWidth="1"/>
    <col min="35" max="35" width="6.90625" customWidth="1"/>
    <col min="36" max="36" width="5.453125" customWidth="1"/>
    <col min="37" max="37" width="6.36328125" customWidth="1"/>
    <col min="38" max="39" width="5.453125" customWidth="1"/>
    <col min="40" max="40" width="5.1796875" customWidth="1"/>
    <col min="41" max="41" width="7.36328125" customWidth="1"/>
    <col min="42" max="42" width="6" customWidth="1"/>
    <col min="43" max="43" width="6.54296875" customWidth="1"/>
    <col min="44" max="46" width="5.453125" customWidth="1"/>
    <col min="47" max="47" width="7.6328125" customWidth="1"/>
    <col min="48" max="48" width="5.453125" customWidth="1"/>
    <col min="49" max="49" width="6.54296875" customWidth="1"/>
    <col min="50" max="52" width="5.453125" customWidth="1"/>
    <col min="53" max="53" width="7.08984375" customWidth="1"/>
    <col min="54" max="54" width="5.453125" customWidth="1"/>
    <col min="55" max="55" width="6.90625" customWidth="1"/>
    <col min="56" max="56" width="5.453125" customWidth="1"/>
    <col min="57" max="57" width="5.1796875" customWidth="1"/>
    <col min="58" max="58" width="4.6328125" customWidth="1"/>
    <col min="59" max="59" width="4.90625" customWidth="1"/>
    <col min="60" max="60" width="6.36328125" customWidth="1"/>
    <col min="61" max="62" width="5.453125" customWidth="1"/>
    <col min="63" max="64" width="5.1796875" customWidth="1"/>
    <col min="65" max="66" width="5.453125" customWidth="1"/>
    <col min="67" max="70" width="4.6328125" customWidth="1"/>
    <col min="71" max="71" width="6.36328125" customWidth="1"/>
  </cols>
  <sheetData>
    <row r="1" spans="1:77" s="202" customFormat="1" ht="34.25" customHeight="1" x14ac:dyDescent="0.35">
      <c r="A1" s="909" t="s">
        <v>56</v>
      </c>
      <c r="B1" s="909"/>
      <c r="C1" s="909"/>
      <c r="D1" s="909"/>
      <c r="E1" s="909"/>
      <c r="F1" s="909"/>
      <c r="G1" s="909"/>
      <c r="H1" s="909"/>
      <c r="I1" s="909"/>
      <c r="J1" s="909"/>
      <c r="K1" s="909"/>
      <c r="L1" s="909"/>
      <c r="M1" s="909"/>
      <c r="N1" s="909"/>
      <c r="O1" s="909"/>
      <c r="P1" s="909"/>
      <c r="Q1" s="909"/>
      <c r="R1" s="909"/>
      <c r="S1" s="909"/>
      <c r="T1" s="909"/>
      <c r="U1" s="909"/>
      <c r="V1" s="909"/>
      <c r="W1" s="909"/>
      <c r="X1" s="909"/>
      <c r="Y1" s="909"/>
      <c r="Z1" s="909"/>
      <c r="AA1" s="909"/>
      <c r="AB1" s="909"/>
      <c r="AC1" s="909"/>
      <c r="AD1" s="909"/>
      <c r="AE1" s="909"/>
      <c r="AF1" s="909"/>
      <c r="AG1" s="909"/>
      <c r="AH1" s="909"/>
      <c r="AI1" s="909"/>
      <c r="AJ1" s="909"/>
      <c r="AK1" s="909"/>
      <c r="AL1" s="909"/>
      <c r="AM1" s="909"/>
      <c r="AN1" s="909"/>
      <c r="AO1" s="909"/>
      <c r="AP1" s="909"/>
      <c r="AQ1" s="909"/>
      <c r="AR1" s="909"/>
      <c r="AS1" s="909"/>
      <c r="AT1" s="909"/>
      <c r="AU1" s="909"/>
      <c r="AV1" s="909"/>
      <c r="AW1" s="909"/>
      <c r="AX1" s="909"/>
      <c r="AY1" s="909"/>
      <c r="AZ1" s="909"/>
      <c r="BA1" s="909"/>
      <c r="BB1" s="909"/>
      <c r="BC1" s="909"/>
      <c r="BD1" s="909"/>
      <c r="BE1" s="909"/>
      <c r="BF1" s="909"/>
      <c r="BG1" s="909"/>
      <c r="BH1" s="909"/>
      <c r="BI1" s="909"/>
      <c r="BJ1" s="909"/>
      <c r="BK1" s="909"/>
      <c r="BL1" s="909"/>
      <c r="BM1" s="909"/>
      <c r="BN1" s="909"/>
      <c r="BO1" s="909"/>
      <c r="BP1" s="909"/>
      <c r="BQ1" s="909"/>
      <c r="BR1" s="909"/>
      <c r="BS1" s="909"/>
      <c r="BT1" s="909"/>
      <c r="BU1" s="909"/>
      <c r="BV1" s="90"/>
      <c r="BW1" s="90"/>
      <c r="BX1" s="90"/>
      <c r="BY1" s="90"/>
    </row>
    <row r="2" spans="1:77" s="203" customFormat="1" ht="40.75" customHeight="1" x14ac:dyDescent="0.35">
      <c r="A2" s="529" t="s">
        <v>140</v>
      </c>
      <c r="B2" s="529"/>
      <c r="C2" s="529"/>
      <c r="D2" s="529"/>
      <c r="E2" s="529"/>
      <c r="F2" s="529"/>
      <c r="G2" s="529"/>
      <c r="H2" s="529"/>
      <c r="I2" s="529"/>
      <c r="J2" s="529"/>
      <c r="K2" s="529"/>
      <c r="L2" s="529"/>
      <c r="M2" s="529"/>
      <c r="N2" s="529"/>
      <c r="O2" s="529"/>
      <c r="P2" s="529"/>
      <c r="Q2" s="529"/>
      <c r="R2" s="529"/>
      <c r="S2" s="529"/>
      <c r="T2" s="529"/>
      <c r="U2" s="529"/>
      <c r="V2" s="529"/>
      <c r="W2" s="529"/>
      <c r="X2" s="529"/>
      <c r="Y2" s="529"/>
      <c r="Z2" s="529"/>
      <c r="AA2" s="529"/>
      <c r="AB2" s="529"/>
      <c r="AC2" s="529"/>
      <c r="AD2" s="529"/>
      <c r="AE2" s="529"/>
      <c r="AF2" s="529"/>
      <c r="AG2" s="529"/>
      <c r="AH2" s="529"/>
      <c r="AI2" s="529"/>
      <c r="AJ2" s="529"/>
      <c r="AK2" s="529"/>
      <c r="AL2" s="529"/>
      <c r="AM2" s="529"/>
      <c r="AN2" s="529"/>
      <c r="AO2" s="529"/>
      <c r="AP2" s="529"/>
      <c r="AQ2" s="529"/>
      <c r="AR2" s="529"/>
      <c r="AS2" s="529"/>
      <c r="AT2" s="529"/>
      <c r="AU2" s="529"/>
      <c r="AV2" s="529"/>
      <c r="AW2" s="529"/>
      <c r="AX2" s="529"/>
      <c r="AY2" s="529"/>
      <c r="AZ2" s="529"/>
      <c r="BA2" s="529"/>
      <c r="BB2" s="529"/>
      <c r="BC2" s="529"/>
      <c r="BD2" s="529"/>
      <c r="BE2" s="529"/>
      <c r="BF2" s="529"/>
      <c r="BG2" s="529"/>
      <c r="BH2" s="529"/>
      <c r="BI2" s="529"/>
      <c r="BJ2" s="529"/>
      <c r="BK2" s="529"/>
      <c r="BL2" s="529"/>
      <c r="BM2" s="529"/>
      <c r="BN2" s="529"/>
      <c r="BO2" s="529"/>
      <c r="BP2" s="529"/>
      <c r="BQ2" s="529"/>
      <c r="BR2" s="529"/>
      <c r="BS2" s="529"/>
      <c r="BT2" s="529"/>
      <c r="BU2" s="529"/>
      <c r="BV2" s="19"/>
      <c r="BW2" s="19"/>
      <c r="BX2" s="19"/>
      <c r="BY2" s="19"/>
    </row>
    <row r="3" spans="1:77" s="203" customFormat="1" ht="51" customHeight="1" x14ac:dyDescent="0.7">
      <c r="A3" s="19"/>
      <c r="B3" s="19"/>
      <c r="C3" s="19"/>
      <c r="D3" s="19"/>
      <c r="E3" s="19"/>
      <c r="F3" s="136" t="s">
        <v>309</v>
      </c>
      <c r="G3" s="136"/>
      <c r="H3" s="136"/>
      <c r="I3" s="136"/>
      <c r="J3" s="136"/>
      <c r="K3" s="136"/>
      <c r="L3" s="136"/>
      <c r="M3" s="136"/>
      <c r="N3" s="136"/>
      <c r="O3" s="204"/>
      <c r="P3" s="38"/>
      <c r="Q3" s="33"/>
      <c r="R3" s="38"/>
      <c r="S3" s="38"/>
      <c r="T3" s="910" t="s">
        <v>143</v>
      </c>
      <c r="U3" s="910"/>
      <c r="V3" s="910"/>
      <c r="W3" s="910"/>
      <c r="X3" s="910"/>
      <c r="Y3" s="910"/>
      <c r="Z3" s="910"/>
      <c r="AA3" s="910"/>
      <c r="AB3" s="910"/>
      <c r="AC3" s="910"/>
      <c r="AD3" s="910"/>
      <c r="AE3" s="910"/>
      <c r="AF3" s="910"/>
      <c r="AG3" s="910"/>
      <c r="AH3" s="910"/>
      <c r="AI3" s="910"/>
      <c r="AJ3" s="910"/>
      <c r="AK3" s="910"/>
      <c r="AL3" s="910"/>
      <c r="AM3" s="910"/>
      <c r="AN3" s="910"/>
      <c r="AO3" s="910"/>
      <c r="AP3" s="910"/>
      <c r="AQ3" s="910"/>
      <c r="AR3" s="910"/>
      <c r="AS3" s="910"/>
      <c r="AT3" s="910"/>
      <c r="AU3" s="910"/>
      <c r="AV3" s="910"/>
      <c r="AW3" s="33"/>
      <c r="AX3" s="33"/>
      <c r="BN3" s="38"/>
      <c r="BO3" s="38"/>
      <c r="BP3" s="38"/>
      <c r="BQ3" s="38"/>
      <c r="BR3" s="19"/>
      <c r="BS3" s="19"/>
      <c r="BT3" s="19"/>
      <c r="BU3" s="19"/>
      <c r="BV3" s="19"/>
      <c r="BW3" s="19"/>
      <c r="BX3" s="19"/>
      <c r="BY3" s="19"/>
    </row>
    <row r="4" spans="1:77" s="203" customFormat="1" ht="34.75" customHeight="1" x14ac:dyDescent="0.85">
      <c r="A4" s="19"/>
      <c r="B4" s="19"/>
      <c r="C4" s="19"/>
      <c r="D4" s="19"/>
      <c r="E4" s="19"/>
      <c r="F4" s="348" t="s">
        <v>310</v>
      </c>
      <c r="G4" s="206"/>
      <c r="H4" s="206"/>
      <c r="I4" s="206"/>
      <c r="J4" s="206"/>
      <c r="K4" s="206"/>
      <c r="L4" s="206"/>
      <c r="M4" s="206"/>
      <c r="N4" s="206"/>
      <c r="O4" s="207"/>
      <c r="P4" s="33"/>
      <c r="Q4" s="33"/>
      <c r="R4" s="33"/>
      <c r="S4" s="33"/>
      <c r="T4" s="33"/>
      <c r="U4" s="33"/>
      <c r="V4" s="208"/>
      <c r="W4" s="208"/>
      <c r="X4" s="208"/>
      <c r="Y4" s="208"/>
      <c r="Z4" s="208"/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33"/>
      <c r="AX4" s="33"/>
      <c r="BA4" s="349" t="s">
        <v>77</v>
      </c>
      <c r="BB4" s="130"/>
      <c r="BC4" s="130"/>
      <c r="BD4" s="130"/>
      <c r="BE4" s="19"/>
      <c r="BF4" s="19"/>
      <c r="BG4" s="130"/>
      <c r="BH4" s="130"/>
      <c r="BI4" s="130"/>
      <c r="BJ4" s="205"/>
      <c r="BK4" s="36"/>
      <c r="BL4" s="19"/>
      <c r="BM4" s="38"/>
      <c r="BN4" s="209"/>
      <c r="BO4" s="209"/>
      <c r="BP4" s="209"/>
      <c r="BQ4" s="209"/>
      <c r="BR4" s="19"/>
      <c r="BS4" s="19"/>
      <c r="BT4" s="19"/>
      <c r="BU4" s="19"/>
      <c r="BV4" s="19"/>
      <c r="BW4" s="19"/>
      <c r="BX4" s="19"/>
      <c r="BY4" s="19"/>
    </row>
    <row r="5" spans="1:77" s="203" customFormat="1" ht="54" customHeight="1" x14ac:dyDescent="0.85">
      <c r="A5" s="19"/>
      <c r="B5" s="19"/>
      <c r="C5" s="19"/>
      <c r="D5" s="19"/>
      <c r="E5" s="19"/>
      <c r="F5" s="206" t="s">
        <v>314</v>
      </c>
      <c r="G5" s="206"/>
      <c r="H5" s="206"/>
      <c r="I5" s="206"/>
      <c r="J5" s="206"/>
      <c r="K5" s="206"/>
      <c r="L5" s="206"/>
      <c r="M5" s="206"/>
      <c r="N5" s="206"/>
      <c r="O5" s="207"/>
      <c r="P5" s="38"/>
      <c r="Q5" s="19"/>
      <c r="R5" s="127" t="s">
        <v>131</v>
      </c>
      <c r="S5" s="127"/>
      <c r="T5" s="127"/>
      <c r="V5" s="127"/>
      <c r="W5" s="127"/>
      <c r="X5" s="127"/>
      <c r="Y5" s="127"/>
      <c r="Z5" s="127"/>
      <c r="AA5" s="527" t="s">
        <v>168</v>
      </c>
      <c r="AB5" s="527"/>
      <c r="AC5" s="527"/>
      <c r="AD5" s="527"/>
      <c r="AE5" s="527"/>
      <c r="AF5" s="527"/>
      <c r="AG5" s="527"/>
      <c r="AH5" s="527"/>
      <c r="AI5" s="527"/>
      <c r="AJ5" s="527"/>
      <c r="AK5" s="527"/>
      <c r="AL5" s="527"/>
      <c r="AM5" s="527"/>
      <c r="AN5" s="527"/>
      <c r="AO5" s="527"/>
      <c r="AP5" s="527"/>
      <c r="AQ5" s="527"/>
      <c r="AR5" s="527"/>
      <c r="AS5" s="527"/>
      <c r="AT5" s="527"/>
      <c r="AU5" s="527"/>
      <c r="AV5" s="527"/>
      <c r="AW5" s="527"/>
      <c r="AX5" s="127"/>
      <c r="BA5" s="132" t="s">
        <v>98</v>
      </c>
      <c r="BB5" s="132"/>
      <c r="BC5" s="132"/>
      <c r="BD5" s="132"/>
      <c r="BE5" s="19"/>
      <c r="BF5" s="19"/>
      <c r="BG5" s="133" t="s">
        <v>267</v>
      </c>
      <c r="BH5" s="132"/>
      <c r="BI5" s="19"/>
      <c r="BJ5" s="135"/>
      <c r="BK5" s="36"/>
      <c r="BL5" s="19"/>
      <c r="BM5" s="209"/>
      <c r="BN5" s="209"/>
      <c r="BO5" s="209"/>
      <c r="BP5" s="209"/>
      <c r="BQ5" s="209"/>
      <c r="BR5" s="19"/>
      <c r="BS5" s="19"/>
      <c r="BT5" s="19"/>
      <c r="BU5" s="19"/>
      <c r="BV5" s="19"/>
      <c r="BW5" s="19"/>
      <c r="BX5" s="19"/>
      <c r="BY5" s="19"/>
    </row>
    <row r="6" spans="1:77" s="211" customFormat="1" ht="40.25" customHeight="1" x14ac:dyDescent="0.85">
      <c r="A6" s="36"/>
      <c r="B6" s="36"/>
      <c r="C6" s="36"/>
      <c r="D6" s="36"/>
      <c r="E6" s="36"/>
      <c r="F6" s="206"/>
      <c r="G6" s="206"/>
      <c r="H6" s="206"/>
      <c r="I6" s="206"/>
      <c r="J6" s="206"/>
      <c r="K6" s="206"/>
      <c r="L6" s="206"/>
      <c r="M6" s="206"/>
      <c r="N6" s="206"/>
      <c r="O6" s="207"/>
      <c r="P6" s="210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BA6" s="130" t="s">
        <v>268</v>
      </c>
      <c r="BB6" s="130"/>
      <c r="BC6" s="130"/>
      <c r="BD6" s="130"/>
      <c r="BE6" s="19"/>
      <c r="BF6" s="19"/>
      <c r="BG6" s="130"/>
      <c r="BH6" s="130"/>
      <c r="BI6" s="130"/>
      <c r="BJ6" s="135"/>
      <c r="BK6" s="36"/>
      <c r="BL6" s="19"/>
      <c r="BM6" s="209"/>
      <c r="BN6" s="209"/>
      <c r="BO6" s="209"/>
      <c r="BP6" s="209"/>
      <c r="BQ6" s="209"/>
      <c r="BR6" s="36"/>
      <c r="BS6" s="36"/>
      <c r="BT6" s="36"/>
      <c r="BU6" s="36"/>
      <c r="BV6" s="36"/>
      <c r="BW6" s="36"/>
      <c r="BX6" s="36"/>
      <c r="BY6" s="36"/>
    </row>
    <row r="7" spans="1:77" s="211" customFormat="1" ht="40.75" customHeight="1" x14ac:dyDescent="0.65">
      <c r="A7" s="36"/>
      <c r="B7" s="36"/>
      <c r="C7" s="36"/>
      <c r="D7" s="36"/>
      <c r="E7" s="36"/>
      <c r="F7" s="212" t="s">
        <v>315</v>
      </c>
      <c r="G7" s="136"/>
      <c r="H7" s="136"/>
      <c r="I7" s="136"/>
      <c r="J7" s="136"/>
      <c r="K7" s="136"/>
      <c r="L7" s="136"/>
      <c r="M7" s="136"/>
      <c r="N7" s="136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09"/>
      <c r="BB7" s="209"/>
      <c r="BC7" s="39"/>
      <c r="BD7" s="29"/>
      <c r="BE7" s="214"/>
      <c r="BF7" s="214"/>
      <c r="BG7" s="214"/>
      <c r="BH7" s="214"/>
      <c r="BI7" s="214"/>
      <c r="BJ7" s="209"/>
      <c r="BK7" s="209"/>
      <c r="BL7" s="209"/>
      <c r="BM7" s="209"/>
      <c r="BN7" s="209"/>
      <c r="BO7" s="209"/>
      <c r="BP7" s="209"/>
      <c r="BQ7" s="209"/>
      <c r="BR7" s="36"/>
      <c r="BS7" s="36"/>
      <c r="BT7" s="36"/>
      <c r="BU7" s="36"/>
      <c r="BV7" s="36"/>
      <c r="BW7" s="36"/>
      <c r="BX7" s="36"/>
      <c r="BY7" s="36"/>
    </row>
    <row r="8" spans="1:77" s="142" customFormat="1" ht="44.4" customHeight="1" thickBot="1" x14ac:dyDescent="1">
      <c r="A8" s="215"/>
      <c r="B8" s="215"/>
      <c r="C8" s="138"/>
      <c r="D8" s="138"/>
      <c r="E8" s="138"/>
      <c r="F8" s="138"/>
      <c r="G8" s="138"/>
      <c r="H8" s="138" t="s">
        <v>61</v>
      </c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215"/>
      <c r="T8" s="215"/>
      <c r="U8" s="215"/>
      <c r="V8" s="215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9"/>
      <c r="AL8" s="139"/>
      <c r="AM8" s="139"/>
      <c r="AN8" s="139"/>
      <c r="AO8" s="139"/>
      <c r="AP8" s="139"/>
      <c r="AQ8" s="139"/>
      <c r="AR8" s="139"/>
      <c r="AS8" s="140"/>
      <c r="AT8" s="141"/>
      <c r="AU8" s="141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 t="s">
        <v>62</v>
      </c>
      <c r="BO8" s="140"/>
      <c r="BP8" s="140"/>
      <c r="BQ8" s="140"/>
      <c r="BR8" s="140"/>
      <c r="BS8" s="140"/>
      <c r="BT8" s="140"/>
      <c r="BU8" s="140"/>
      <c r="BV8" s="28"/>
      <c r="BW8" s="28"/>
      <c r="BX8" s="28"/>
      <c r="BY8" s="28"/>
    </row>
    <row r="9" spans="1:77" s="4" customFormat="1" ht="52.75" customHeight="1" thickTop="1" thickBot="1" x14ac:dyDescent="0.7">
      <c r="A9" s="45"/>
      <c r="B9" s="911" t="s">
        <v>27</v>
      </c>
      <c r="C9" s="912"/>
      <c r="D9" s="913" t="s">
        <v>63</v>
      </c>
      <c r="E9" s="914"/>
      <c r="F9" s="914"/>
      <c r="G9" s="914"/>
      <c r="H9" s="216"/>
      <c r="I9" s="914" t="s">
        <v>64</v>
      </c>
      <c r="J9" s="914"/>
      <c r="K9" s="914"/>
      <c r="L9" s="217"/>
      <c r="M9" s="914" t="s">
        <v>65</v>
      </c>
      <c r="N9" s="914"/>
      <c r="O9" s="914"/>
      <c r="P9" s="914"/>
      <c r="Q9" s="914" t="s">
        <v>66</v>
      </c>
      <c r="R9" s="914"/>
      <c r="S9" s="914"/>
      <c r="T9" s="914"/>
      <c r="U9" s="218"/>
      <c r="V9" s="914" t="s">
        <v>67</v>
      </c>
      <c r="W9" s="914"/>
      <c r="X9" s="914"/>
      <c r="Y9" s="915"/>
      <c r="Z9" s="916"/>
      <c r="AA9" s="914" t="s">
        <v>68</v>
      </c>
      <c r="AB9" s="914"/>
      <c r="AC9" s="914"/>
      <c r="AD9" s="219"/>
      <c r="AE9" s="914" t="s">
        <v>69</v>
      </c>
      <c r="AF9" s="914"/>
      <c r="AG9" s="914"/>
      <c r="AH9" s="914"/>
      <c r="AI9" s="219"/>
      <c r="AJ9" s="914" t="s">
        <v>70</v>
      </c>
      <c r="AK9" s="914"/>
      <c r="AL9" s="914"/>
      <c r="AM9" s="219"/>
      <c r="AN9" s="914" t="s">
        <v>71</v>
      </c>
      <c r="AO9" s="914"/>
      <c r="AP9" s="914"/>
      <c r="AQ9" s="914"/>
      <c r="AR9" s="914" t="s">
        <v>72</v>
      </c>
      <c r="AS9" s="914"/>
      <c r="AT9" s="914"/>
      <c r="AU9" s="914"/>
      <c r="AV9" s="295"/>
      <c r="AW9" s="914" t="s">
        <v>73</v>
      </c>
      <c r="AX9" s="914"/>
      <c r="AY9" s="914"/>
      <c r="AZ9" s="217"/>
      <c r="BA9" s="914" t="s">
        <v>74</v>
      </c>
      <c r="BB9" s="914"/>
      <c r="BC9" s="914"/>
      <c r="BD9" s="932"/>
      <c r="BE9" s="933" t="s">
        <v>158</v>
      </c>
      <c r="BF9" s="934"/>
      <c r="BG9" s="939" t="s">
        <v>159</v>
      </c>
      <c r="BH9" s="940"/>
      <c r="BI9" s="917" t="s">
        <v>269</v>
      </c>
      <c r="BJ9" s="917"/>
      <c r="BK9" s="939" t="s">
        <v>29</v>
      </c>
      <c r="BL9" s="945"/>
      <c r="BM9" s="917" t="s">
        <v>139</v>
      </c>
      <c r="BN9" s="917"/>
      <c r="BO9" s="917" t="s">
        <v>30</v>
      </c>
      <c r="BP9" s="917"/>
      <c r="BQ9" s="920" t="s">
        <v>8</v>
      </c>
      <c r="BR9" s="921"/>
      <c r="BS9" s="45"/>
      <c r="BT9" s="45"/>
      <c r="BU9" s="45"/>
      <c r="BV9" s="45"/>
      <c r="BW9" s="45"/>
      <c r="BX9" s="45"/>
    </row>
    <row r="10" spans="1:77" s="4" customFormat="1" ht="156" customHeight="1" thickTop="1" thickBot="1" x14ac:dyDescent="0.6">
      <c r="A10" s="45"/>
      <c r="B10" s="911"/>
      <c r="C10" s="912"/>
      <c r="D10" s="220">
        <v>1</v>
      </c>
      <c r="E10" s="221">
        <v>8</v>
      </c>
      <c r="F10" s="221">
        <v>15</v>
      </c>
      <c r="G10" s="221">
        <v>22</v>
      </c>
      <c r="H10" s="222">
        <v>29</v>
      </c>
      <c r="I10" s="221">
        <v>6</v>
      </c>
      <c r="J10" s="221">
        <v>13</v>
      </c>
      <c r="K10" s="221">
        <v>20</v>
      </c>
      <c r="L10" s="223">
        <v>27</v>
      </c>
      <c r="M10" s="221">
        <v>3</v>
      </c>
      <c r="N10" s="221">
        <v>10</v>
      </c>
      <c r="O10" s="221">
        <v>17</v>
      </c>
      <c r="P10" s="221">
        <v>24</v>
      </c>
      <c r="Q10" s="221">
        <v>1</v>
      </c>
      <c r="R10" s="221">
        <v>8</v>
      </c>
      <c r="S10" s="221">
        <v>15</v>
      </c>
      <c r="T10" s="221">
        <v>22</v>
      </c>
      <c r="U10" s="223">
        <v>29</v>
      </c>
      <c r="V10" s="221">
        <v>5</v>
      </c>
      <c r="W10" s="221">
        <v>12</v>
      </c>
      <c r="X10" s="221">
        <v>19</v>
      </c>
      <c r="Y10" s="926">
        <v>26</v>
      </c>
      <c r="Z10" s="927"/>
      <c r="AA10" s="221">
        <v>2</v>
      </c>
      <c r="AB10" s="221">
        <v>9</v>
      </c>
      <c r="AC10" s="221">
        <v>16</v>
      </c>
      <c r="AD10" s="222">
        <v>23</v>
      </c>
      <c r="AE10" s="221">
        <v>2</v>
      </c>
      <c r="AF10" s="221">
        <v>9</v>
      </c>
      <c r="AG10" s="221">
        <v>16</v>
      </c>
      <c r="AH10" s="221">
        <v>23</v>
      </c>
      <c r="AI10" s="222">
        <v>30</v>
      </c>
      <c r="AJ10" s="221">
        <v>6</v>
      </c>
      <c r="AK10" s="221">
        <v>13</v>
      </c>
      <c r="AL10" s="221">
        <v>20</v>
      </c>
      <c r="AM10" s="222">
        <v>27</v>
      </c>
      <c r="AN10" s="221">
        <v>4</v>
      </c>
      <c r="AO10" s="221">
        <v>11</v>
      </c>
      <c r="AP10" s="221">
        <v>18</v>
      </c>
      <c r="AQ10" s="221">
        <v>25</v>
      </c>
      <c r="AR10" s="221">
        <v>1</v>
      </c>
      <c r="AS10" s="221">
        <v>8</v>
      </c>
      <c r="AT10" s="221">
        <v>15</v>
      </c>
      <c r="AU10" s="221">
        <v>22</v>
      </c>
      <c r="AV10" s="296">
        <v>29</v>
      </c>
      <c r="AW10" s="221">
        <v>6</v>
      </c>
      <c r="AX10" s="221">
        <v>13</v>
      </c>
      <c r="AY10" s="221">
        <v>20</v>
      </c>
      <c r="AZ10" s="223">
        <v>27</v>
      </c>
      <c r="BA10" s="224">
        <v>3</v>
      </c>
      <c r="BB10" s="224">
        <v>10</v>
      </c>
      <c r="BC10" s="224">
        <v>17</v>
      </c>
      <c r="BD10" s="225">
        <v>24</v>
      </c>
      <c r="BE10" s="935"/>
      <c r="BF10" s="936"/>
      <c r="BG10" s="941"/>
      <c r="BH10" s="942"/>
      <c r="BI10" s="918"/>
      <c r="BJ10" s="918"/>
      <c r="BK10" s="941"/>
      <c r="BL10" s="946"/>
      <c r="BM10" s="918"/>
      <c r="BN10" s="918"/>
      <c r="BO10" s="918"/>
      <c r="BP10" s="918"/>
      <c r="BQ10" s="922"/>
      <c r="BR10" s="923"/>
      <c r="BS10" s="45"/>
      <c r="BT10" s="45"/>
      <c r="BU10" s="45"/>
      <c r="BV10" s="45"/>
      <c r="BW10" s="45"/>
      <c r="BX10" s="45"/>
    </row>
    <row r="11" spans="1:77" s="4" customFormat="1" ht="111.65" customHeight="1" thickTop="1" thickBot="1" x14ac:dyDescent="0.6">
      <c r="A11" s="45"/>
      <c r="B11" s="911"/>
      <c r="C11" s="912"/>
      <c r="D11" s="226">
        <v>7</v>
      </c>
      <c r="E11" s="227">
        <v>14</v>
      </c>
      <c r="F11" s="227">
        <v>21</v>
      </c>
      <c r="G11" s="227">
        <v>28</v>
      </c>
      <c r="H11" s="227">
        <v>5</v>
      </c>
      <c r="I11" s="227">
        <v>12</v>
      </c>
      <c r="J11" s="227">
        <v>19</v>
      </c>
      <c r="K11" s="227">
        <v>26</v>
      </c>
      <c r="L11" s="227">
        <v>2</v>
      </c>
      <c r="M11" s="227">
        <v>9</v>
      </c>
      <c r="N11" s="227">
        <v>16</v>
      </c>
      <c r="O11" s="227">
        <v>23</v>
      </c>
      <c r="P11" s="227">
        <v>30</v>
      </c>
      <c r="Q11" s="227">
        <v>7</v>
      </c>
      <c r="R11" s="227">
        <v>14</v>
      </c>
      <c r="S11" s="227">
        <v>21</v>
      </c>
      <c r="T11" s="227">
        <v>28</v>
      </c>
      <c r="U11" s="227">
        <v>4</v>
      </c>
      <c r="V11" s="227">
        <v>11</v>
      </c>
      <c r="W11" s="227">
        <v>18</v>
      </c>
      <c r="X11" s="227">
        <v>25</v>
      </c>
      <c r="Y11" s="928">
        <v>1</v>
      </c>
      <c r="Z11" s="929"/>
      <c r="AA11" s="227">
        <v>8</v>
      </c>
      <c r="AB11" s="227">
        <v>15</v>
      </c>
      <c r="AC11" s="227">
        <v>22</v>
      </c>
      <c r="AD11" s="227">
        <v>1</v>
      </c>
      <c r="AE11" s="227">
        <v>8</v>
      </c>
      <c r="AF11" s="227">
        <v>15</v>
      </c>
      <c r="AG11" s="227">
        <v>22</v>
      </c>
      <c r="AH11" s="227">
        <v>29</v>
      </c>
      <c r="AI11" s="227">
        <v>5</v>
      </c>
      <c r="AJ11" s="227">
        <v>12</v>
      </c>
      <c r="AK11" s="227">
        <v>19</v>
      </c>
      <c r="AL11" s="227">
        <v>26</v>
      </c>
      <c r="AM11" s="227">
        <v>3</v>
      </c>
      <c r="AN11" s="227">
        <v>10</v>
      </c>
      <c r="AO11" s="227">
        <v>17</v>
      </c>
      <c r="AP11" s="227">
        <v>24</v>
      </c>
      <c r="AQ11" s="227">
        <v>31</v>
      </c>
      <c r="AR11" s="227">
        <v>7</v>
      </c>
      <c r="AS11" s="227">
        <v>14</v>
      </c>
      <c r="AT11" s="227">
        <v>21</v>
      </c>
      <c r="AU11" s="227">
        <v>28</v>
      </c>
      <c r="AV11" s="297">
        <v>5</v>
      </c>
      <c r="AW11" s="227">
        <v>12</v>
      </c>
      <c r="AX11" s="227">
        <v>19</v>
      </c>
      <c r="AY11" s="227">
        <v>26</v>
      </c>
      <c r="AZ11" s="227">
        <v>2</v>
      </c>
      <c r="BA11" s="222">
        <v>9</v>
      </c>
      <c r="BB11" s="222">
        <v>16</v>
      </c>
      <c r="BC11" s="222">
        <v>23</v>
      </c>
      <c r="BD11" s="228">
        <v>31</v>
      </c>
      <c r="BE11" s="935"/>
      <c r="BF11" s="936"/>
      <c r="BG11" s="941"/>
      <c r="BH11" s="942"/>
      <c r="BI11" s="918"/>
      <c r="BJ11" s="918"/>
      <c r="BK11" s="941"/>
      <c r="BL11" s="946"/>
      <c r="BM11" s="918"/>
      <c r="BN11" s="918"/>
      <c r="BO11" s="918"/>
      <c r="BP11" s="918"/>
      <c r="BQ11" s="922"/>
      <c r="BR11" s="923"/>
      <c r="BS11" s="45"/>
      <c r="BT11" s="45"/>
      <c r="BU11" s="45"/>
      <c r="BV11" s="45"/>
      <c r="BW11" s="45"/>
      <c r="BX11" s="45"/>
    </row>
    <row r="12" spans="1:77" s="4" customFormat="1" ht="55.75" customHeight="1" thickTop="1" thickBot="1" x14ac:dyDescent="0.55000000000000004">
      <c r="A12" s="45"/>
      <c r="B12" s="911"/>
      <c r="C12" s="912"/>
      <c r="D12" s="229">
        <v>1</v>
      </c>
      <c r="E12" s="230">
        <v>2</v>
      </c>
      <c r="F12" s="230">
        <v>3</v>
      </c>
      <c r="G12" s="230">
        <v>4</v>
      </c>
      <c r="H12" s="230">
        <v>5</v>
      </c>
      <c r="I12" s="230">
        <v>6</v>
      </c>
      <c r="J12" s="230">
        <v>7</v>
      </c>
      <c r="K12" s="230">
        <v>8</v>
      </c>
      <c r="L12" s="230">
        <v>9</v>
      </c>
      <c r="M12" s="230">
        <v>10</v>
      </c>
      <c r="N12" s="230">
        <v>11</v>
      </c>
      <c r="O12" s="230">
        <v>12</v>
      </c>
      <c r="P12" s="230">
        <v>13</v>
      </c>
      <c r="Q12" s="230">
        <v>14</v>
      </c>
      <c r="R12" s="230">
        <v>15</v>
      </c>
      <c r="S12" s="230">
        <v>16</v>
      </c>
      <c r="T12" s="230">
        <v>17</v>
      </c>
      <c r="U12" s="230">
        <v>18</v>
      </c>
      <c r="V12" s="230">
        <v>19</v>
      </c>
      <c r="W12" s="230">
        <v>20</v>
      </c>
      <c r="X12" s="230">
        <v>21</v>
      </c>
      <c r="Y12" s="930">
        <v>22</v>
      </c>
      <c r="Z12" s="931"/>
      <c r="AA12" s="230">
        <v>23</v>
      </c>
      <c r="AB12" s="230">
        <v>24</v>
      </c>
      <c r="AC12" s="230">
        <v>25</v>
      </c>
      <c r="AD12" s="230">
        <v>26</v>
      </c>
      <c r="AE12" s="230">
        <v>27</v>
      </c>
      <c r="AF12" s="230">
        <v>28</v>
      </c>
      <c r="AG12" s="230">
        <v>29</v>
      </c>
      <c r="AH12" s="230">
        <v>30</v>
      </c>
      <c r="AI12" s="230">
        <v>31</v>
      </c>
      <c r="AJ12" s="230">
        <v>32</v>
      </c>
      <c r="AK12" s="230">
        <v>33</v>
      </c>
      <c r="AL12" s="230">
        <v>34</v>
      </c>
      <c r="AM12" s="230">
        <v>35</v>
      </c>
      <c r="AN12" s="230">
        <v>36</v>
      </c>
      <c r="AO12" s="230">
        <v>37</v>
      </c>
      <c r="AP12" s="230">
        <v>38</v>
      </c>
      <c r="AQ12" s="230">
        <v>39</v>
      </c>
      <c r="AR12" s="230">
        <v>40</v>
      </c>
      <c r="AS12" s="230">
        <v>41</v>
      </c>
      <c r="AT12" s="230">
        <v>42</v>
      </c>
      <c r="AU12" s="230">
        <v>43</v>
      </c>
      <c r="AV12" s="298">
        <v>44</v>
      </c>
      <c r="AW12" s="230">
        <v>45</v>
      </c>
      <c r="AX12" s="230">
        <v>46</v>
      </c>
      <c r="AY12" s="230">
        <v>47</v>
      </c>
      <c r="AZ12" s="230">
        <v>48</v>
      </c>
      <c r="BA12" s="230">
        <v>49</v>
      </c>
      <c r="BB12" s="230">
        <v>50</v>
      </c>
      <c r="BC12" s="230">
        <v>51</v>
      </c>
      <c r="BD12" s="231">
        <v>52</v>
      </c>
      <c r="BE12" s="937"/>
      <c r="BF12" s="938"/>
      <c r="BG12" s="943"/>
      <c r="BH12" s="944"/>
      <c r="BI12" s="919"/>
      <c r="BJ12" s="919"/>
      <c r="BK12" s="943"/>
      <c r="BL12" s="947"/>
      <c r="BM12" s="919"/>
      <c r="BN12" s="919"/>
      <c r="BO12" s="919"/>
      <c r="BP12" s="919"/>
      <c r="BQ12" s="924"/>
      <c r="BR12" s="925"/>
      <c r="BS12" s="45"/>
      <c r="BT12" s="45"/>
      <c r="BU12" s="45"/>
      <c r="BV12" s="45"/>
      <c r="BW12" s="45"/>
      <c r="BX12" s="45"/>
    </row>
    <row r="13" spans="1:77" s="145" customFormat="1" ht="37.25" customHeight="1" thickTop="1" thickBot="1" x14ac:dyDescent="0.7">
      <c r="A13" s="143"/>
      <c r="B13" s="903" t="s">
        <v>32</v>
      </c>
      <c r="C13" s="904"/>
      <c r="D13" s="232"/>
      <c r="E13" s="101" t="s">
        <v>148</v>
      </c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101"/>
      <c r="V13" s="234"/>
      <c r="W13" s="234" t="s">
        <v>33</v>
      </c>
      <c r="X13" s="234" t="s">
        <v>33</v>
      </c>
      <c r="Y13" s="905"/>
      <c r="Z13" s="906"/>
      <c r="AA13" s="234"/>
      <c r="AB13" s="235"/>
      <c r="AC13" s="236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101"/>
      <c r="AO13" s="101"/>
      <c r="AP13" s="101"/>
      <c r="AQ13" s="234"/>
      <c r="AR13" s="234" t="s">
        <v>33</v>
      </c>
      <c r="AS13" s="234" t="s">
        <v>33</v>
      </c>
      <c r="AT13" s="143"/>
      <c r="AU13" s="234"/>
      <c r="AV13" s="299"/>
      <c r="AW13" s="234"/>
      <c r="AX13" s="234"/>
      <c r="AY13" s="234"/>
      <c r="AZ13" s="234"/>
      <c r="BA13" s="234"/>
      <c r="BB13" s="234"/>
      <c r="BC13" s="234"/>
      <c r="BD13" s="234"/>
      <c r="BE13" s="907">
        <v>47</v>
      </c>
      <c r="BF13" s="889"/>
      <c r="BG13" s="908">
        <v>1</v>
      </c>
      <c r="BH13" s="908"/>
      <c r="BI13" s="889">
        <v>4</v>
      </c>
      <c r="BJ13" s="889"/>
      <c r="BK13" s="889"/>
      <c r="BL13" s="889"/>
      <c r="BM13" s="889"/>
      <c r="BN13" s="889"/>
      <c r="BO13" s="889"/>
      <c r="BP13" s="889"/>
      <c r="BQ13" s="889">
        <f>BE13+BG13+BI13+BK13+BM13+BO13</f>
        <v>52</v>
      </c>
      <c r="BR13" s="890"/>
      <c r="BS13" s="870"/>
      <c r="BT13" s="870"/>
      <c r="BU13" s="870"/>
      <c r="BV13" s="870"/>
      <c r="BW13" s="870"/>
      <c r="BX13" s="870"/>
    </row>
    <row r="14" spans="1:77" s="145" customFormat="1" ht="36.65" customHeight="1" thickTop="1" thickBot="1" x14ac:dyDescent="0.7">
      <c r="A14" s="143"/>
      <c r="B14" s="896" t="s">
        <v>35</v>
      </c>
      <c r="C14" s="897"/>
      <c r="D14" s="237"/>
      <c r="E14" s="144"/>
      <c r="F14" s="144"/>
      <c r="G14" s="144"/>
      <c r="H14" s="144"/>
      <c r="I14" s="144"/>
      <c r="J14" s="238" t="s">
        <v>36</v>
      </c>
      <c r="K14" s="238" t="s">
        <v>36</v>
      </c>
      <c r="L14" s="238" t="s">
        <v>36</v>
      </c>
      <c r="M14" s="238" t="s">
        <v>36</v>
      </c>
      <c r="N14" s="234" t="s">
        <v>33</v>
      </c>
      <c r="O14" s="234" t="s">
        <v>33</v>
      </c>
      <c r="P14" s="144"/>
      <c r="Q14" s="144"/>
      <c r="R14" s="144"/>
      <c r="S14" s="144"/>
      <c r="T14" s="144"/>
      <c r="U14" s="239"/>
      <c r="V14" s="238"/>
      <c r="W14" s="238"/>
      <c r="X14" s="240"/>
      <c r="Y14" s="747"/>
      <c r="Z14" s="748"/>
      <c r="AA14" s="238"/>
      <c r="AB14" s="241"/>
      <c r="AC14" s="242"/>
      <c r="AD14" s="241"/>
      <c r="AE14" s="241"/>
      <c r="AF14" s="241"/>
      <c r="AG14" s="241"/>
      <c r="AH14" s="241"/>
      <c r="AI14" s="241"/>
      <c r="AJ14" s="241"/>
      <c r="AK14" s="234" t="s">
        <v>33</v>
      </c>
      <c r="AL14" s="234" t="s">
        <v>33</v>
      </c>
      <c r="AM14" s="241"/>
      <c r="AN14" s="241"/>
      <c r="AO14" s="241"/>
      <c r="AP14" s="241"/>
      <c r="AQ14" s="238"/>
      <c r="AR14" s="238"/>
      <c r="AS14" s="238"/>
      <c r="AT14" s="238"/>
      <c r="AU14" s="238"/>
      <c r="AV14" s="300"/>
      <c r="AW14" s="238"/>
      <c r="AX14" s="238"/>
      <c r="AY14" s="238"/>
      <c r="AZ14" s="238"/>
      <c r="BA14" s="238"/>
      <c r="BB14" s="238"/>
      <c r="BC14" s="238"/>
      <c r="BD14" s="238"/>
      <c r="BE14" s="898">
        <v>44</v>
      </c>
      <c r="BF14" s="899"/>
      <c r="BG14" s="393"/>
      <c r="BH14" s="393"/>
      <c r="BI14" s="900">
        <v>4</v>
      </c>
      <c r="BJ14" s="899"/>
      <c r="BK14" s="900">
        <v>4</v>
      </c>
      <c r="BL14" s="899"/>
      <c r="BM14" s="901"/>
      <c r="BN14" s="902"/>
      <c r="BO14" s="900"/>
      <c r="BP14" s="899"/>
      <c r="BQ14" s="889">
        <f t="shared" ref="BQ14:BQ15" si="0">BE14+BG14+BI14+BK14+BM14+BO14</f>
        <v>52</v>
      </c>
      <c r="BR14" s="890"/>
      <c r="BS14" s="187"/>
      <c r="BT14" s="187"/>
      <c r="BU14" s="187"/>
      <c r="BV14" s="187"/>
      <c r="BW14" s="187"/>
      <c r="BX14" s="187"/>
    </row>
    <row r="15" spans="1:77" s="145" customFormat="1" ht="38.4" customHeight="1" thickTop="1" thickBot="1" x14ac:dyDescent="0.7">
      <c r="A15" s="143"/>
      <c r="B15" s="891" t="s">
        <v>165</v>
      </c>
      <c r="C15" s="892"/>
      <c r="D15" s="196"/>
      <c r="E15" s="102"/>
      <c r="F15" s="102" t="s">
        <v>33</v>
      </c>
      <c r="G15" s="102" t="s">
        <v>33</v>
      </c>
      <c r="H15" s="243"/>
      <c r="I15" s="243"/>
      <c r="J15" s="244"/>
      <c r="K15" s="244" t="s">
        <v>38</v>
      </c>
      <c r="L15" s="244" t="s">
        <v>38</v>
      </c>
      <c r="M15" s="244" t="s">
        <v>38</v>
      </c>
      <c r="N15" s="105" t="s">
        <v>38</v>
      </c>
      <c r="O15" s="105" t="s">
        <v>38</v>
      </c>
      <c r="P15" s="105" t="s">
        <v>38</v>
      </c>
      <c r="Q15" s="105" t="s">
        <v>38</v>
      </c>
      <c r="R15" s="105" t="s">
        <v>38</v>
      </c>
      <c r="S15" s="105" t="s">
        <v>38</v>
      </c>
      <c r="T15" s="105" t="s">
        <v>38</v>
      </c>
      <c r="U15" s="105" t="s">
        <v>38</v>
      </c>
      <c r="V15" s="105" t="s">
        <v>38</v>
      </c>
      <c r="W15" s="105" t="s">
        <v>38</v>
      </c>
      <c r="X15" s="245" t="s">
        <v>37</v>
      </c>
      <c r="Y15" s="246" t="s">
        <v>37</v>
      </c>
      <c r="Z15" s="247"/>
      <c r="AA15" s="711"/>
      <c r="AB15" s="712"/>
      <c r="AC15" s="712"/>
      <c r="AD15" s="712"/>
      <c r="AE15" s="712"/>
      <c r="AF15" s="712"/>
      <c r="AG15" s="712"/>
      <c r="AH15" s="712"/>
      <c r="AI15" s="712"/>
      <c r="AJ15" s="712"/>
      <c r="AK15" s="712"/>
      <c r="AL15" s="712"/>
      <c r="AM15" s="712"/>
      <c r="AN15" s="712"/>
      <c r="AO15" s="712"/>
      <c r="AP15" s="712"/>
      <c r="AQ15" s="712"/>
      <c r="AR15" s="712"/>
      <c r="AS15" s="712"/>
      <c r="AT15" s="712"/>
      <c r="AU15" s="712"/>
      <c r="AV15" s="712"/>
      <c r="AW15" s="712"/>
      <c r="AX15" s="712"/>
      <c r="AY15" s="712"/>
      <c r="AZ15" s="712"/>
      <c r="BA15" s="712"/>
      <c r="BB15" s="712"/>
      <c r="BC15" s="712"/>
      <c r="BD15" s="713"/>
      <c r="BE15" s="893">
        <v>5</v>
      </c>
      <c r="BF15" s="395"/>
      <c r="BG15" s="874"/>
      <c r="BH15" s="874"/>
      <c r="BI15" s="395">
        <v>2</v>
      </c>
      <c r="BJ15" s="395"/>
      <c r="BK15" s="395"/>
      <c r="BL15" s="395"/>
      <c r="BM15" s="894">
        <v>13</v>
      </c>
      <c r="BN15" s="894"/>
      <c r="BO15" s="395">
        <v>2</v>
      </c>
      <c r="BP15" s="395"/>
      <c r="BQ15" s="895">
        <f t="shared" si="0"/>
        <v>22</v>
      </c>
      <c r="BR15" s="876"/>
      <c r="BS15" s="870"/>
      <c r="BT15" s="870"/>
      <c r="BU15" s="870"/>
      <c r="BV15" s="870"/>
      <c r="BW15" s="870"/>
      <c r="BX15" s="870"/>
    </row>
    <row r="16" spans="1:77" s="145" customFormat="1" ht="33.65" customHeight="1" thickTop="1" thickBot="1" x14ac:dyDescent="0.7">
      <c r="A16" s="143"/>
      <c r="B16" s="143"/>
      <c r="C16" s="143"/>
      <c r="D16" s="187"/>
      <c r="E16" s="187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87"/>
      <c r="W16" s="187"/>
      <c r="X16" s="187"/>
      <c r="Y16" s="187"/>
      <c r="Z16" s="150"/>
      <c r="AA16" s="150"/>
      <c r="AB16" s="149"/>
      <c r="AC16" s="149"/>
      <c r="AD16" s="153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873">
        <f>BE13+BE14+BE15</f>
        <v>96</v>
      </c>
      <c r="BF16" s="874"/>
      <c r="BG16" s="873">
        <f t="shared" ref="BG16" si="1">BG13+BG14+BG15</f>
        <v>1</v>
      </c>
      <c r="BH16" s="874"/>
      <c r="BI16" s="873">
        <f t="shared" ref="BI16" si="2">BI13+BI14+BI15</f>
        <v>10</v>
      </c>
      <c r="BJ16" s="874"/>
      <c r="BK16" s="873">
        <f t="shared" ref="BK16" si="3">BK13+BK14+BK15</f>
        <v>4</v>
      </c>
      <c r="BL16" s="874"/>
      <c r="BM16" s="873">
        <f t="shared" ref="BM16" si="4">BM13+BM14+BM15</f>
        <v>13</v>
      </c>
      <c r="BN16" s="874"/>
      <c r="BO16" s="873">
        <f t="shared" ref="BO16" si="5">BO13+BO14+BO15</f>
        <v>2</v>
      </c>
      <c r="BP16" s="874"/>
      <c r="BQ16" s="875">
        <f>BQ13+BQ14+BQ15</f>
        <v>126</v>
      </c>
      <c r="BR16" s="876"/>
      <c r="BS16" s="870"/>
      <c r="BT16" s="870"/>
      <c r="BU16" s="870"/>
      <c r="BV16" s="870"/>
      <c r="BW16" s="870"/>
      <c r="BX16" s="870"/>
    </row>
    <row r="17" spans="1:77" s="18" customFormat="1" ht="36" customHeight="1" thickTop="1" x14ac:dyDescent="0.75">
      <c r="A17" s="52"/>
      <c r="B17" s="871" t="s">
        <v>39</v>
      </c>
      <c r="C17" s="871"/>
      <c r="D17" s="871"/>
      <c r="E17" s="871"/>
      <c r="F17" s="871"/>
      <c r="G17" s="871"/>
      <c r="H17" s="871"/>
      <c r="I17" s="871"/>
      <c r="J17" s="871"/>
      <c r="K17" s="248"/>
      <c r="L17" s="248"/>
      <c r="M17" s="192"/>
      <c r="N17" s="158" t="s">
        <v>40</v>
      </c>
      <c r="O17" s="872" t="s">
        <v>157</v>
      </c>
      <c r="P17" s="872"/>
      <c r="Q17" s="872"/>
      <c r="R17" s="872"/>
      <c r="S17" s="872"/>
      <c r="T17" s="872"/>
      <c r="U17" s="872"/>
      <c r="V17" s="872"/>
      <c r="W17" s="872"/>
      <c r="X17" s="872"/>
      <c r="Y17" s="872"/>
      <c r="Z17" s="872"/>
      <c r="AA17" s="872"/>
      <c r="AB17" s="872"/>
      <c r="AC17" s="872"/>
      <c r="AD17" s="249"/>
      <c r="AE17" s="52"/>
      <c r="AF17" s="193" t="s">
        <v>36</v>
      </c>
      <c r="AG17" s="158" t="s">
        <v>40</v>
      </c>
      <c r="AH17" s="156" t="s">
        <v>44</v>
      </c>
      <c r="AI17" s="93"/>
      <c r="AJ17" s="93"/>
      <c r="AK17" s="93"/>
      <c r="AL17" s="93"/>
      <c r="AM17" s="93"/>
      <c r="AN17" s="52"/>
      <c r="AO17" s="52"/>
      <c r="AP17" s="52"/>
      <c r="AQ17" s="52"/>
      <c r="AR17" s="52"/>
      <c r="AS17" s="52"/>
      <c r="AT17" s="250" t="s">
        <v>37</v>
      </c>
      <c r="AU17" s="158" t="s">
        <v>40</v>
      </c>
      <c r="AV17" s="156" t="s">
        <v>45</v>
      </c>
      <c r="AW17" s="156"/>
      <c r="AX17" s="156"/>
      <c r="AY17" s="156"/>
      <c r="AZ17" s="156"/>
      <c r="BA17" s="156"/>
      <c r="BB17" s="52"/>
      <c r="BC17" s="52"/>
      <c r="BD17" s="52"/>
      <c r="BE17" s="156"/>
      <c r="BF17" s="161"/>
      <c r="BG17" s="161"/>
      <c r="BH17" s="161"/>
      <c r="BI17" s="161"/>
      <c r="BJ17" s="161"/>
      <c r="BK17" s="161"/>
      <c r="BL17" s="161"/>
      <c r="BM17" s="161"/>
      <c r="BN17" s="161"/>
      <c r="BO17" s="161"/>
      <c r="BP17" s="161"/>
      <c r="BQ17" s="161"/>
      <c r="BR17" s="161"/>
      <c r="BS17" s="161"/>
      <c r="BT17" s="161"/>
      <c r="BU17" s="161"/>
      <c r="BV17" s="161"/>
      <c r="BW17" s="161"/>
      <c r="BX17" s="161"/>
      <c r="BY17" s="161"/>
    </row>
    <row r="18" spans="1:77" s="18" customFormat="1" ht="35.5" x14ac:dyDescent="0.75">
      <c r="A18" s="52"/>
      <c r="B18" s="158"/>
      <c r="C18" s="251"/>
      <c r="D18" s="156"/>
      <c r="E18" s="156"/>
      <c r="F18" s="156"/>
      <c r="G18" s="52"/>
      <c r="H18" s="52"/>
      <c r="I18" s="52"/>
      <c r="J18" s="52"/>
      <c r="K18" s="248"/>
      <c r="L18" s="248"/>
      <c r="M18" s="158"/>
      <c r="N18" s="158"/>
      <c r="O18" s="872"/>
      <c r="P18" s="872"/>
      <c r="Q18" s="872"/>
      <c r="R18" s="872"/>
      <c r="S18" s="872"/>
      <c r="T18" s="872"/>
      <c r="U18" s="872"/>
      <c r="V18" s="872"/>
      <c r="W18" s="872"/>
      <c r="X18" s="872"/>
      <c r="Y18" s="872"/>
      <c r="Z18" s="872"/>
      <c r="AA18" s="872"/>
      <c r="AB18" s="872"/>
      <c r="AC18" s="872"/>
      <c r="AD18" s="52"/>
      <c r="AE18" s="200"/>
      <c r="AF18" s="158"/>
      <c r="AG18" s="156"/>
      <c r="AH18" s="93"/>
      <c r="AI18" s="93"/>
      <c r="AJ18" s="93"/>
      <c r="AK18" s="93"/>
      <c r="AL18" s="93"/>
      <c r="AM18" s="52"/>
      <c r="AN18" s="52"/>
      <c r="AO18" s="52"/>
      <c r="AP18" s="52"/>
      <c r="AQ18" s="52"/>
      <c r="AR18" s="252"/>
      <c r="AS18" s="158"/>
      <c r="AT18" s="156"/>
      <c r="AU18" s="156"/>
      <c r="AV18" s="156"/>
      <c r="AW18" s="156"/>
      <c r="AX18" s="156"/>
      <c r="AY18" s="156"/>
      <c r="AZ18" s="52"/>
      <c r="BA18" s="52"/>
      <c r="BB18" s="52"/>
      <c r="BC18" s="156"/>
      <c r="BD18" s="161"/>
      <c r="BE18" s="161"/>
      <c r="BF18" s="161"/>
      <c r="BG18" s="161"/>
      <c r="BH18" s="161"/>
      <c r="BI18" s="161"/>
      <c r="BJ18" s="161"/>
      <c r="BK18" s="161"/>
      <c r="BL18" s="161"/>
      <c r="BM18" s="161"/>
      <c r="BN18" s="161"/>
      <c r="BO18" s="161"/>
      <c r="BP18" s="161"/>
      <c r="BQ18" s="161"/>
      <c r="BR18" s="161"/>
      <c r="BS18" s="161"/>
      <c r="BT18" s="161"/>
      <c r="BU18" s="161"/>
      <c r="BV18" s="161"/>
      <c r="BW18" s="161"/>
      <c r="BX18" s="52"/>
      <c r="BY18" s="52"/>
    </row>
    <row r="19" spans="1:77" s="18" customFormat="1" ht="11.4" customHeight="1" x14ac:dyDescent="0.75">
      <c r="A19" s="52"/>
      <c r="B19" s="158"/>
      <c r="C19" s="251"/>
      <c r="D19" s="156"/>
      <c r="E19" s="156"/>
      <c r="F19" s="156"/>
      <c r="G19" s="156"/>
      <c r="H19" s="52"/>
      <c r="I19" s="52"/>
      <c r="J19" s="52"/>
      <c r="K19" s="156"/>
      <c r="L19" s="156"/>
      <c r="M19" s="156"/>
      <c r="N19" s="156"/>
      <c r="O19" s="156"/>
      <c r="P19" s="156"/>
      <c r="Q19" s="156"/>
      <c r="R19" s="156"/>
      <c r="S19" s="156"/>
      <c r="T19" s="251"/>
      <c r="U19" s="251"/>
      <c r="V19" s="251"/>
      <c r="W19" s="251"/>
      <c r="X19" s="52"/>
      <c r="Y19" s="52"/>
      <c r="Z19" s="52"/>
      <c r="AA19" s="52"/>
      <c r="AB19" s="52"/>
      <c r="AC19" s="52"/>
      <c r="AD19" s="52"/>
      <c r="AE19" s="156"/>
      <c r="AF19" s="156"/>
      <c r="AG19" s="156"/>
      <c r="AH19" s="93"/>
      <c r="AI19" s="93"/>
      <c r="AJ19" s="93"/>
      <c r="AK19" s="93"/>
      <c r="AL19" s="93"/>
      <c r="AM19" s="156"/>
      <c r="AN19" s="156"/>
      <c r="AO19" s="52"/>
      <c r="AP19" s="52"/>
      <c r="AQ19" s="52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52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52"/>
      <c r="BY19" s="52"/>
    </row>
    <row r="20" spans="1:77" s="18" customFormat="1" ht="35.4" customHeight="1" x14ac:dyDescent="0.75">
      <c r="A20" s="158"/>
      <c r="B20" s="158"/>
      <c r="C20" s="156"/>
      <c r="D20" s="156"/>
      <c r="E20" s="156"/>
      <c r="F20" s="253"/>
      <c r="G20" s="52"/>
      <c r="H20" s="52"/>
      <c r="I20" s="52"/>
      <c r="J20" s="52"/>
      <c r="K20" s="248"/>
      <c r="L20" s="248"/>
      <c r="M20" s="193" t="s">
        <v>33</v>
      </c>
      <c r="N20" s="158" t="s">
        <v>40</v>
      </c>
      <c r="O20" s="872" t="s">
        <v>155</v>
      </c>
      <c r="P20" s="872"/>
      <c r="Q20" s="872"/>
      <c r="R20" s="872"/>
      <c r="S20" s="872"/>
      <c r="T20" s="872"/>
      <c r="U20" s="872"/>
      <c r="V20" s="872"/>
      <c r="W20" s="872"/>
      <c r="X20" s="872"/>
      <c r="Y20" s="872"/>
      <c r="Z20" s="872"/>
      <c r="AA20" s="872"/>
      <c r="AB20" s="872"/>
      <c r="AC20" s="249"/>
      <c r="AD20" s="249"/>
      <c r="AE20" s="52"/>
      <c r="AF20" s="250" t="s">
        <v>38</v>
      </c>
      <c r="AG20" s="158" t="s">
        <v>40</v>
      </c>
      <c r="AH20" s="156" t="s">
        <v>78</v>
      </c>
      <c r="AI20" s="93"/>
      <c r="AJ20" s="93"/>
      <c r="AK20" s="93"/>
      <c r="AL20" s="93"/>
      <c r="AM20" s="93"/>
      <c r="AN20" s="52"/>
      <c r="AO20" s="52"/>
      <c r="AP20" s="52"/>
      <c r="AQ20" s="52"/>
      <c r="AR20" s="52"/>
      <c r="AS20" s="52"/>
      <c r="AT20" s="193" t="s">
        <v>148</v>
      </c>
      <c r="AU20" s="158" t="s">
        <v>40</v>
      </c>
      <c r="AV20" s="156" t="s">
        <v>156</v>
      </c>
      <c r="AW20" s="161"/>
      <c r="AX20" s="161"/>
      <c r="AY20" s="161"/>
      <c r="AZ20" s="52"/>
      <c r="BA20" s="93"/>
      <c r="BB20" s="93"/>
      <c r="BC20" s="52"/>
      <c r="BD20" s="52"/>
      <c r="BE20" s="156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93"/>
      <c r="BW20" s="93"/>
      <c r="BX20" s="93"/>
      <c r="BY20" s="93"/>
    </row>
    <row r="21" spans="1:77" s="18" customFormat="1" ht="35.5" x14ac:dyDescent="0.75">
      <c r="A21" s="158"/>
      <c r="B21" s="158"/>
      <c r="C21" s="156"/>
      <c r="D21" s="156"/>
      <c r="E21" s="156"/>
      <c r="F21" s="156"/>
      <c r="G21" s="156"/>
      <c r="H21" s="156"/>
      <c r="I21" s="248"/>
      <c r="J21" s="248"/>
      <c r="K21" s="248"/>
      <c r="L21" s="248"/>
      <c r="M21" s="248"/>
      <c r="N21" s="248"/>
      <c r="O21" s="872"/>
      <c r="P21" s="872"/>
      <c r="Q21" s="872"/>
      <c r="R21" s="872"/>
      <c r="S21" s="872"/>
      <c r="T21" s="872"/>
      <c r="U21" s="872"/>
      <c r="V21" s="872"/>
      <c r="W21" s="872"/>
      <c r="X21" s="872"/>
      <c r="Y21" s="872"/>
      <c r="Z21" s="872"/>
      <c r="AA21" s="872"/>
      <c r="AB21" s="872"/>
      <c r="AC21" s="156"/>
      <c r="AD21" s="156"/>
      <c r="AE21" s="156"/>
      <c r="AF21" s="156"/>
      <c r="AG21" s="52"/>
      <c r="AH21" s="52"/>
      <c r="AI21" s="52"/>
      <c r="AJ21" s="52"/>
      <c r="AK21" s="52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52"/>
      <c r="BX21" s="52"/>
      <c r="BY21" s="52"/>
    </row>
    <row r="22" spans="1:77" s="5" customFormat="1" ht="18" hidden="1" customHeight="1" x14ac:dyDescent="0.5">
      <c r="A22" s="100"/>
      <c r="B22" s="100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100"/>
      <c r="T22" s="100"/>
      <c r="U22" s="100"/>
      <c r="V22" s="100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0"/>
      <c r="BW22" s="50"/>
      <c r="BX22" s="50"/>
      <c r="BY22" s="50"/>
    </row>
    <row r="23" spans="1:77" s="5" customFormat="1" ht="23" hidden="1" x14ac:dyDescent="0.5">
      <c r="A23" s="100"/>
      <c r="B23" s="10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100"/>
      <c r="T23" s="100"/>
      <c r="U23" s="100"/>
      <c r="V23" s="100"/>
      <c r="W23" s="51"/>
      <c r="X23" s="51"/>
      <c r="Y23" s="51"/>
      <c r="Z23" s="51"/>
      <c r="AA23" s="51"/>
      <c r="AB23" s="50"/>
      <c r="AC23" s="50"/>
      <c r="AD23" s="50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0"/>
      <c r="AU23" s="51"/>
      <c r="AV23" s="51"/>
      <c r="AW23" s="51"/>
      <c r="AX23" s="51"/>
      <c r="AY23" s="51"/>
      <c r="AZ23" s="50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0"/>
      <c r="BW23" s="50"/>
      <c r="BX23" s="50"/>
      <c r="BY23" s="50"/>
    </row>
    <row r="24" spans="1:77" s="155" customFormat="1" ht="51.65" customHeight="1" thickBot="1" x14ac:dyDescent="1">
      <c r="A24" s="559" t="s">
        <v>75</v>
      </c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59"/>
      <c r="P24" s="559"/>
      <c r="Q24" s="559"/>
      <c r="R24" s="559"/>
      <c r="S24" s="559"/>
      <c r="T24" s="559"/>
      <c r="U24" s="559"/>
      <c r="V24" s="559"/>
      <c r="W24" s="559"/>
      <c r="X24" s="559"/>
      <c r="Y24" s="559"/>
      <c r="Z24" s="559"/>
      <c r="AA24" s="559"/>
      <c r="AB24" s="559"/>
      <c r="AC24" s="559"/>
      <c r="AD24" s="559"/>
      <c r="AE24" s="559"/>
      <c r="AF24" s="559"/>
      <c r="AG24" s="559"/>
      <c r="AH24" s="559"/>
      <c r="AI24" s="559"/>
      <c r="AJ24" s="559"/>
      <c r="AK24" s="559"/>
      <c r="AL24" s="559"/>
      <c r="AM24" s="559"/>
      <c r="AN24" s="559"/>
      <c r="AO24" s="559"/>
      <c r="AP24" s="559"/>
      <c r="AQ24" s="559"/>
      <c r="AR24" s="559"/>
      <c r="AS24" s="559"/>
      <c r="AT24" s="559"/>
      <c r="AU24" s="559"/>
      <c r="AV24" s="559"/>
      <c r="AW24" s="559"/>
      <c r="AX24" s="559"/>
      <c r="AY24" s="559"/>
      <c r="AZ24" s="559"/>
      <c r="BA24" s="559"/>
      <c r="BB24" s="559"/>
      <c r="BC24" s="559"/>
      <c r="BD24" s="559"/>
      <c r="BE24" s="559"/>
      <c r="BF24" s="559"/>
      <c r="BG24" s="559"/>
      <c r="BH24" s="559"/>
      <c r="BI24" s="559"/>
      <c r="BJ24" s="559"/>
      <c r="BK24" s="559"/>
      <c r="BL24" s="559"/>
      <c r="BM24" s="559"/>
      <c r="BN24" s="559"/>
      <c r="BO24" s="559"/>
      <c r="BP24" s="559"/>
      <c r="BQ24" s="559"/>
      <c r="BR24" s="559"/>
      <c r="BS24" s="559"/>
      <c r="BT24" s="559"/>
      <c r="BU24" s="559"/>
      <c r="BV24" s="154"/>
      <c r="BW24" s="154"/>
      <c r="BX24" s="154"/>
      <c r="BY24" s="154"/>
    </row>
    <row r="25" spans="1:77" s="5" customFormat="1" ht="40.25" customHeight="1" thickTop="1" thickBot="1" x14ac:dyDescent="0.55000000000000004">
      <c r="A25" s="840" t="s">
        <v>101</v>
      </c>
      <c r="B25" s="841"/>
      <c r="C25" s="842"/>
      <c r="D25" s="576" t="s">
        <v>2</v>
      </c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849" t="s">
        <v>3</v>
      </c>
      <c r="U25" s="850"/>
      <c r="V25" s="849" t="s">
        <v>4</v>
      </c>
      <c r="W25" s="850"/>
      <c r="X25" s="855" t="s">
        <v>5</v>
      </c>
      <c r="Y25" s="856"/>
      <c r="Z25" s="856"/>
      <c r="AA25" s="856"/>
      <c r="AB25" s="856"/>
      <c r="AC25" s="856"/>
      <c r="AD25" s="856"/>
      <c r="AE25" s="856"/>
      <c r="AF25" s="856"/>
      <c r="AG25" s="856"/>
      <c r="AH25" s="856"/>
      <c r="AI25" s="856"/>
      <c r="AJ25" s="856"/>
      <c r="AK25" s="857"/>
      <c r="AL25" s="670" t="s">
        <v>154</v>
      </c>
      <c r="AM25" s="619"/>
      <c r="AN25" s="619"/>
      <c r="AO25" s="619"/>
      <c r="AP25" s="619"/>
      <c r="AQ25" s="619"/>
      <c r="AR25" s="619"/>
      <c r="AS25" s="619"/>
      <c r="AT25" s="619"/>
      <c r="AU25" s="619"/>
      <c r="AV25" s="619"/>
      <c r="AW25" s="619"/>
      <c r="AX25" s="619"/>
      <c r="AY25" s="619"/>
      <c r="AZ25" s="619"/>
      <c r="BA25" s="619"/>
      <c r="BB25" s="619"/>
      <c r="BC25" s="619"/>
      <c r="BD25" s="619"/>
      <c r="BE25" s="619"/>
      <c r="BF25" s="619"/>
      <c r="BG25" s="619"/>
      <c r="BH25" s="619"/>
      <c r="BI25" s="619"/>
      <c r="BJ25" s="619"/>
      <c r="BK25" s="619"/>
      <c r="BL25" s="619"/>
      <c r="BM25" s="619"/>
      <c r="BN25" s="619"/>
      <c r="BO25" s="619"/>
      <c r="BP25" s="619"/>
      <c r="BQ25" s="619"/>
      <c r="BR25" s="858" t="s">
        <v>7</v>
      </c>
      <c r="BS25" s="859"/>
      <c r="BT25" s="859"/>
      <c r="BU25" s="860"/>
      <c r="BV25" s="50"/>
      <c r="BW25" s="50"/>
      <c r="BX25" s="50"/>
    </row>
    <row r="26" spans="1:77" s="5" customFormat="1" ht="43.25" customHeight="1" thickTop="1" thickBot="1" x14ac:dyDescent="0.55000000000000004">
      <c r="A26" s="843"/>
      <c r="B26" s="844"/>
      <c r="C26" s="845"/>
      <c r="D26" s="579"/>
      <c r="E26" s="579"/>
      <c r="F26" s="579"/>
      <c r="G26" s="579"/>
      <c r="H26" s="579"/>
      <c r="I26" s="579"/>
      <c r="J26" s="579"/>
      <c r="K26" s="579"/>
      <c r="L26" s="579"/>
      <c r="M26" s="579"/>
      <c r="N26" s="579"/>
      <c r="O26" s="579"/>
      <c r="P26" s="579"/>
      <c r="Q26" s="579"/>
      <c r="R26" s="579"/>
      <c r="S26" s="579"/>
      <c r="T26" s="851"/>
      <c r="U26" s="852"/>
      <c r="V26" s="851"/>
      <c r="W26" s="852"/>
      <c r="X26" s="849" t="s">
        <v>8</v>
      </c>
      <c r="Y26" s="850"/>
      <c r="Z26" s="827" t="s">
        <v>270</v>
      </c>
      <c r="AA26" s="828"/>
      <c r="AB26" s="827" t="s">
        <v>271</v>
      </c>
      <c r="AC26" s="828"/>
      <c r="AD26" s="833" t="s">
        <v>10</v>
      </c>
      <c r="AE26" s="461"/>
      <c r="AF26" s="461"/>
      <c r="AG26" s="461"/>
      <c r="AH26" s="461"/>
      <c r="AI26" s="461"/>
      <c r="AJ26" s="461"/>
      <c r="AK26" s="571"/>
      <c r="AL26" s="800" t="s">
        <v>11</v>
      </c>
      <c r="AM26" s="834"/>
      <c r="AN26" s="834"/>
      <c r="AO26" s="834"/>
      <c r="AP26" s="834"/>
      <c r="AQ26" s="834"/>
      <c r="AR26" s="834"/>
      <c r="AS26" s="834"/>
      <c r="AT26" s="834"/>
      <c r="AU26" s="834"/>
      <c r="AV26" s="834"/>
      <c r="AW26" s="834"/>
      <c r="AX26" s="834"/>
      <c r="AY26" s="834"/>
      <c r="AZ26" s="611" t="s">
        <v>12</v>
      </c>
      <c r="BA26" s="553"/>
      <c r="BB26" s="553"/>
      <c r="BC26" s="553"/>
      <c r="BD26" s="553"/>
      <c r="BE26" s="553"/>
      <c r="BF26" s="553"/>
      <c r="BG26" s="553"/>
      <c r="BH26" s="553"/>
      <c r="BI26" s="553"/>
      <c r="BJ26" s="553"/>
      <c r="BK26" s="554"/>
      <c r="BL26" s="834" t="s">
        <v>167</v>
      </c>
      <c r="BM26" s="834"/>
      <c r="BN26" s="834"/>
      <c r="BO26" s="834"/>
      <c r="BP26" s="834"/>
      <c r="BQ26" s="834"/>
      <c r="BR26" s="861"/>
      <c r="BS26" s="862"/>
      <c r="BT26" s="862"/>
      <c r="BU26" s="863"/>
      <c r="BV26" s="50"/>
      <c r="BW26" s="50"/>
      <c r="BX26" s="50"/>
    </row>
    <row r="27" spans="1:77" s="5" customFormat="1" ht="42.65" customHeight="1" thickTop="1" x14ac:dyDescent="0.5">
      <c r="A27" s="843"/>
      <c r="B27" s="844"/>
      <c r="C27" s="845"/>
      <c r="D27" s="579"/>
      <c r="E27" s="579"/>
      <c r="F27" s="579"/>
      <c r="G27" s="579"/>
      <c r="H27" s="579"/>
      <c r="I27" s="579"/>
      <c r="J27" s="579"/>
      <c r="K27" s="579"/>
      <c r="L27" s="579"/>
      <c r="M27" s="579"/>
      <c r="N27" s="579"/>
      <c r="O27" s="579"/>
      <c r="P27" s="579"/>
      <c r="Q27" s="579"/>
      <c r="R27" s="579"/>
      <c r="S27" s="579"/>
      <c r="T27" s="851"/>
      <c r="U27" s="852"/>
      <c r="V27" s="851"/>
      <c r="W27" s="852"/>
      <c r="X27" s="851"/>
      <c r="Y27" s="852"/>
      <c r="Z27" s="829"/>
      <c r="AA27" s="830"/>
      <c r="AB27" s="829"/>
      <c r="AC27" s="830"/>
      <c r="AD27" s="878" t="s">
        <v>13</v>
      </c>
      <c r="AE27" s="879"/>
      <c r="AF27" s="879" t="s">
        <v>14</v>
      </c>
      <c r="AG27" s="879"/>
      <c r="AH27" s="879" t="s">
        <v>15</v>
      </c>
      <c r="AI27" s="879"/>
      <c r="AJ27" s="879" t="s">
        <v>16</v>
      </c>
      <c r="AK27" s="882"/>
      <c r="AL27" s="885" t="s">
        <v>272</v>
      </c>
      <c r="AM27" s="886"/>
      <c r="AN27" s="572" t="s">
        <v>149</v>
      </c>
      <c r="AO27" s="573"/>
      <c r="AP27" s="573"/>
      <c r="AQ27" s="573"/>
      <c r="AR27" s="573"/>
      <c r="AS27" s="573"/>
      <c r="AT27" s="573" t="s">
        <v>151</v>
      </c>
      <c r="AU27" s="573"/>
      <c r="AV27" s="573"/>
      <c r="AW27" s="573"/>
      <c r="AX27" s="573"/>
      <c r="AY27" s="574"/>
      <c r="AZ27" s="572" t="s">
        <v>152</v>
      </c>
      <c r="BA27" s="573"/>
      <c r="BB27" s="573"/>
      <c r="BC27" s="573"/>
      <c r="BD27" s="573"/>
      <c r="BE27" s="573"/>
      <c r="BF27" s="448" t="s">
        <v>153</v>
      </c>
      <c r="BG27" s="448"/>
      <c r="BH27" s="448"/>
      <c r="BI27" s="448"/>
      <c r="BJ27" s="448"/>
      <c r="BK27" s="449"/>
      <c r="BL27" s="479" t="s">
        <v>166</v>
      </c>
      <c r="BM27" s="448"/>
      <c r="BN27" s="448"/>
      <c r="BO27" s="448"/>
      <c r="BP27" s="448"/>
      <c r="BQ27" s="877"/>
      <c r="BR27" s="861"/>
      <c r="BS27" s="862"/>
      <c r="BT27" s="862"/>
      <c r="BU27" s="863"/>
      <c r="BV27" s="50"/>
      <c r="BW27" s="50"/>
      <c r="BX27" s="50"/>
    </row>
    <row r="28" spans="1:77" s="5" customFormat="1" ht="54" customHeight="1" x14ac:dyDescent="0.5">
      <c r="A28" s="843"/>
      <c r="B28" s="844"/>
      <c r="C28" s="845"/>
      <c r="D28" s="579"/>
      <c r="E28" s="579"/>
      <c r="F28" s="579"/>
      <c r="G28" s="579"/>
      <c r="H28" s="579"/>
      <c r="I28" s="579"/>
      <c r="J28" s="579"/>
      <c r="K28" s="579"/>
      <c r="L28" s="579"/>
      <c r="M28" s="579"/>
      <c r="N28" s="579"/>
      <c r="O28" s="579"/>
      <c r="P28" s="579"/>
      <c r="Q28" s="579"/>
      <c r="R28" s="579"/>
      <c r="S28" s="579"/>
      <c r="T28" s="851"/>
      <c r="U28" s="852"/>
      <c r="V28" s="851"/>
      <c r="W28" s="852"/>
      <c r="X28" s="851"/>
      <c r="Y28" s="852"/>
      <c r="Z28" s="829"/>
      <c r="AA28" s="830"/>
      <c r="AB28" s="829"/>
      <c r="AC28" s="830"/>
      <c r="AD28" s="880"/>
      <c r="AE28" s="881"/>
      <c r="AF28" s="881"/>
      <c r="AG28" s="881"/>
      <c r="AH28" s="881"/>
      <c r="AI28" s="881"/>
      <c r="AJ28" s="881"/>
      <c r="AK28" s="883"/>
      <c r="AL28" s="887"/>
      <c r="AM28" s="888"/>
      <c r="AN28" s="410">
        <v>2</v>
      </c>
      <c r="AO28" s="406"/>
      <c r="AP28" s="406" t="s">
        <v>150</v>
      </c>
      <c r="AQ28" s="406"/>
      <c r="AR28" s="406"/>
      <c r="AS28" s="407"/>
      <c r="AT28" s="408">
        <v>2</v>
      </c>
      <c r="AU28" s="406"/>
      <c r="AV28" s="406" t="s">
        <v>150</v>
      </c>
      <c r="AW28" s="406"/>
      <c r="AX28" s="406"/>
      <c r="AY28" s="409"/>
      <c r="AZ28" s="410">
        <v>2</v>
      </c>
      <c r="BA28" s="406"/>
      <c r="BB28" s="406" t="s">
        <v>150</v>
      </c>
      <c r="BC28" s="406"/>
      <c r="BD28" s="406"/>
      <c r="BE28" s="407"/>
      <c r="BF28" s="408">
        <v>2</v>
      </c>
      <c r="BG28" s="406"/>
      <c r="BH28" s="406" t="s">
        <v>150</v>
      </c>
      <c r="BI28" s="406"/>
      <c r="BJ28" s="406"/>
      <c r="BK28" s="409"/>
      <c r="BL28" s="406">
        <v>2</v>
      </c>
      <c r="BM28" s="406"/>
      <c r="BN28" s="406" t="s">
        <v>150</v>
      </c>
      <c r="BO28" s="406"/>
      <c r="BP28" s="406"/>
      <c r="BQ28" s="406"/>
      <c r="BR28" s="861"/>
      <c r="BS28" s="862"/>
      <c r="BT28" s="862"/>
      <c r="BU28" s="863"/>
      <c r="BV28" s="50"/>
      <c r="BW28" s="50"/>
      <c r="BX28" s="50"/>
    </row>
    <row r="29" spans="1:77" s="5" customFormat="1" ht="127.25" customHeight="1" thickBot="1" x14ac:dyDescent="0.55000000000000004">
      <c r="A29" s="846"/>
      <c r="B29" s="847"/>
      <c r="C29" s="848"/>
      <c r="D29" s="582"/>
      <c r="E29" s="582"/>
      <c r="F29" s="582"/>
      <c r="G29" s="582"/>
      <c r="H29" s="582"/>
      <c r="I29" s="582"/>
      <c r="J29" s="582"/>
      <c r="K29" s="582"/>
      <c r="L29" s="582"/>
      <c r="M29" s="582"/>
      <c r="N29" s="582"/>
      <c r="O29" s="582"/>
      <c r="P29" s="582"/>
      <c r="Q29" s="582"/>
      <c r="R29" s="582"/>
      <c r="S29" s="582"/>
      <c r="T29" s="853"/>
      <c r="U29" s="854"/>
      <c r="V29" s="853"/>
      <c r="W29" s="854"/>
      <c r="X29" s="853"/>
      <c r="Y29" s="854"/>
      <c r="Z29" s="831"/>
      <c r="AA29" s="832"/>
      <c r="AB29" s="831"/>
      <c r="AC29" s="832"/>
      <c r="AD29" s="568"/>
      <c r="AE29" s="465"/>
      <c r="AF29" s="465"/>
      <c r="AG29" s="465"/>
      <c r="AH29" s="465"/>
      <c r="AI29" s="465"/>
      <c r="AJ29" s="465"/>
      <c r="AK29" s="884"/>
      <c r="AL29" s="869" t="s">
        <v>99</v>
      </c>
      <c r="AM29" s="868"/>
      <c r="AN29" s="869" t="s">
        <v>18</v>
      </c>
      <c r="AO29" s="867"/>
      <c r="AP29" s="867" t="s">
        <v>99</v>
      </c>
      <c r="AQ29" s="867"/>
      <c r="AR29" s="867" t="s">
        <v>100</v>
      </c>
      <c r="AS29" s="867"/>
      <c r="AT29" s="867" t="s">
        <v>18</v>
      </c>
      <c r="AU29" s="867"/>
      <c r="AV29" s="867" t="s">
        <v>99</v>
      </c>
      <c r="AW29" s="867"/>
      <c r="AX29" s="867" t="s">
        <v>100</v>
      </c>
      <c r="AY29" s="868"/>
      <c r="AZ29" s="869" t="s">
        <v>18</v>
      </c>
      <c r="BA29" s="867"/>
      <c r="BB29" s="867" t="s">
        <v>99</v>
      </c>
      <c r="BC29" s="867"/>
      <c r="BD29" s="867" t="s">
        <v>100</v>
      </c>
      <c r="BE29" s="867"/>
      <c r="BF29" s="867" t="s">
        <v>18</v>
      </c>
      <c r="BG29" s="867"/>
      <c r="BH29" s="867" t="s">
        <v>99</v>
      </c>
      <c r="BI29" s="867"/>
      <c r="BJ29" s="867" t="s">
        <v>100</v>
      </c>
      <c r="BK29" s="868"/>
      <c r="BL29" s="869" t="s">
        <v>18</v>
      </c>
      <c r="BM29" s="867"/>
      <c r="BN29" s="867" t="s">
        <v>99</v>
      </c>
      <c r="BO29" s="867"/>
      <c r="BP29" s="867" t="s">
        <v>100</v>
      </c>
      <c r="BQ29" s="868"/>
      <c r="BR29" s="864"/>
      <c r="BS29" s="865"/>
      <c r="BT29" s="865"/>
      <c r="BU29" s="866"/>
      <c r="BV29" s="50"/>
      <c r="BW29" s="50"/>
      <c r="BX29" s="50"/>
    </row>
    <row r="30" spans="1:77" s="255" customFormat="1" ht="46.25" customHeight="1" thickTop="1" thickBot="1" x14ac:dyDescent="0.5">
      <c r="A30" s="822">
        <v>1</v>
      </c>
      <c r="B30" s="823"/>
      <c r="C30" s="824"/>
      <c r="D30" s="664" t="s">
        <v>0</v>
      </c>
      <c r="E30" s="664"/>
      <c r="F30" s="664"/>
      <c r="G30" s="664"/>
      <c r="H30" s="664"/>
      <c r="I30" s="664"/>
      <c r="J30" s="664"/>
      <c r="K30" s="664"/>
      <c r="L30" s="664"/>
      <c r="M30" s="664"/>
      <c r="N30" s="664"/>
      <c r="O30" s="664"/>
      <c r="P30" s="664"/>
      <c r="Q30" s="664"/>
      <c r="R30" s="664"/>
      <c r="S30" s="665"/>
      <c r="T30" s="792"/>
      <c r="U30" s="793"/>
      <c r="V30" s="792"/>
      <c r="W30" s="793"/>
      <c r="X30" s="795">
        <v>1230</v>
      </c>
      <c r="Y30" s="796"/>
      <c r="Z30" s="491">
        <v>394</v>
      </c>
      <c r="AA30" s="490"/>
      <c r="AB30" s="780">
        <f>AB31+AB35+AB38+AB39</f>
        <v>100</v>
      </c>
      <c r="AC30" s="781"/>
      <c r="AD30" s="790">
        <f t="shared" ref="AD30" si="6">AD31+AD35+AD38+AD39</f>
        <v>42</v>
      </c>
      <c r="AE30" s="778"/>
      <c r="AF30" s="778">
        <f t="shared" ref="AF30" si="7">AF31+AF35+AF38+AF39</f>
        <v>0</v>
      </c>
      <c r="AG30" s="778"/>
      <c r="AH30" s="778">
        <f t="shared" ref="AH30" si="8">AH31+AH35+AH38+AH39</f>
        <v>20</v>
      </c>
      <c r="AI30" s="778"/>
      <c r="AJ30" s="778">
        <f t="shared" ref="AJ30" si="9">AJ31+AJ35+AJ38+AJ39</f>
        <v>38</v>
      </c>
      <c r="AK30" s="779"/>
      <c r="AL30" s="780">
        <f t="shared" ref="AL30" si="10">AL31+AL35+AL38+AL39</f>
        <v>0</v>
      </c>
      <c r="AM30" s="781"/>
      <c r="AN30" s="790">
        <f t="shared" ref="AN30" si="11">AN31+AN35+AN38+AN39</f>
        <v>528</v>
      </c>
      <c r="AO30" s="778"/>
      <c r="AP30" s="778">
        <f t="shared" ref="AP30" si="12">AP31+AP35+AP38+AP39</f>
        <v>50</v>
      </c>
      <c r="AQ30" s="778"/>
      <c r="AR30" s="778">
        <f t="shared" ref="AR30" si="13">AR31+AR35+AR38+AR39</f>
        <v>15</v>
      </c>
      <c r="AS30" s="778"/>
      <c r="AT30" s="778">
        <f t="shared" ref="AT30" si="14">AT31+AT35+AT38+AT39</f>
        <v>414</v>
      </c>
      <c r="AU30" s="778"/>
      <c r="AV30" s="778">
        <f t="shared" ref="AV30" si="15">AV31+AV35+AV38+AV39</f>
        <v>34</v>
      </c>
      <c r="AW30" s="778"/>
      <c r="AX30" s="778">
        <f t="shared" ref="AX30" si="16">AX31+AX35+AX38+AX39</f>
        <v>12</v>
      </c>
      <c r="AY30" s="779"/>
      <c r="AZ30" s="790">
        <f t="shared" ref="AZ30" si="17">AZ31+AZ35+AZ38+AZ39</f>
        <v>288</v>
      </c>
      <c r="BA30" s="778"/>
      <c r="BB30" s="778">
        <f t="shared" ref="BB30" si="18">BB31+BB35+BB38+BB39</f>
        <v>16</v>
      </c>
      <c r="BC30" s="778"/>
      <c r="BD30" s="778">
        <f t="shared" ref="BD30" si="19">BD31+BD35+BD38+BD39</f>
        <v>9</v>
      </c>
      <c r="BE30" s="778"/>
      <c r="BF30" s="778">
        <f t="shared" ref="BF30" si="20">BF31+BF35+BF38+BF39</f>
        <v>0</v>
      </c>
      <c r="BG30" s="778"/>
      <c r="BH30" s="778">
        <f t="shared" ref="BH30" si="21">BH31+BH35+BH38+BH39</f>
        <v>0</v>
      </c>
      <c r="BI30" s="778"/>
      <c r="BJ30" s="778">
        <f t="shared" ref="BJ30" si="22">BJ31+BJ35+BJ38+BJ39</f>
        <v>0</v>
      </c>
      <c r="BK30" s="779"/>
      <c r="BL30" s="790">
        <f t="shared" ref="BL30" si="23">BL31+BL35+BL38+BL39</f>
        <v>0</v>
      </c>
      <c r="BM30" s="778"/>
      <c r="BN30" s="778">
        <f t="shared" ref="BN30" si="24">BN31+BN35+BN38+BN39</f>
        <v>0</v>
      </c>
      <c r="BO30" s="778"/>
      <c r="BP30" s="778">
        <f t="shared" ref="BP30" si="25">BP31+BP35+BP38+BP39</f>
        <v>0</v>
      </c>
      <c r="BQ30" s="779"/>
      <c r="BR30" s="835"/>
      <c r="BS30" s="836"/>
      <c r="BT30" s="836"/>
      <c r="BU30" s="837"/>
      <c r="BV30" s="254"/>
      <c r="BW30" s="254"/>
      <c r="BX30" s="254"/>
    </row>
    <row r="31" spans="1:77" s="255" customFormat="1" ht="38.4" customHeight="1" thickTop="1" x14ac:dyDescent="0.45">
      <c r="A31" s="782" t="s">
        <v>102</v>
      </c>
      <c r="B31" s="783"/>
      <c r="C31" s="784"/>
      <c r="D31" s="838" t="s">
        <v>170</v>
      </c>
      <c r="E31" s="838"/>
      <c r="F31" s="838"/>
      <c r="G31" s="838"/>
      <c r="H31" s="838"/>
      <c r="I31" s="838"/>
      <c r="J31" s="838"/>
      <c r="K31" s="838"/>
      <c r="L31" s="838"/>
      <c r="M31" s="838"/>
      <c r="N31" s="838"/>
      <c r="O31" s="838"/>
      <c r="P31" s="838"/>
      <c r="Q31" s="838"/>
      <c r="R31" s="838"/>
      <c r="S31" s="839"/>
      <c r="T31" s="640"/>
      <c r="U31" s="642"/>
      <c r="V31" s="640"/>
      <c r="W31" s="642"/>
      <c r="X31" s="493">
        <v>318</v>
      </c>
      <c r="Y31" s="494"/>
      <c r="Z31" s="494">
        <v>146</v>
      </c>
      <c r="AA31" s="494"/>
      <c r="AB31" s="825">
        <f>AB32+AB33+AB34</f>
        <v>36</v>
      </c>
      <c r="AC31" s="826"/>
      <c r="AD31" s="821">
        <f t="shared" ref="AD31" si="26">AD32+AD33+AD34</f>
        <v>18</v>
      </c>
      <c r="AE31" s="819"/>
      <c r="AF31" s="819">
        <f t="shared" ref="AF31" si="27">AF32+AF33+AF34</f>
        <v>0</v>
      </c>
      <c r="AG31" s="819"/>
      <c r="AH31" s="819">
        <f t="shared" ref="AH31" si="28">AH32+AH33+AH34</f>
        <v>0</v>
      </c>
      <c r="AI31" s="819"/>
      <c r="AJ31" s="819">
        <f t="shared" ref="AJ31" si="29">AJ32+AJ33+AJ34</f>
        <v>18</v>
      </c>
      <c r="AK31" s="820"/>
      <c r="AL31" s="825">
        <f t="shared" ref="AL31" si="30">AL32+AL33+AL34</f>
        <v>0</v>
      </c>
      <c r="AM31" s="826"/>
      <c r="AN31" s="821">
        <f t="shared" ref="AN31" si="31">AN32+AN33+AN34</f>
        <v>102</v>
      </c>
      <c r="AO31" s="819"/>
      <c r="AP31" s="819">
        <f t="shared" ref="AP31" si="32">AP32+AP33+AP34</f>
        <v>12</v>
      </c>
      <c r="AQ31" s="819"/>
      <c r="AR31" s="819">
        <f t="shared" ref="AR31" si="33">AR32+AR33+AR34</f>
        <v>3</v>
      </c>
      <c r="AS31" s="819"/>
      <c r="AT31" s="819">
        <f t="shared" ref="AT31" si="34">AT32+AT33+AT34</f>
        <v>108</v>
      </c>
      <c r="AU31" s="819"/>
      <c r="AV31" s="819">
        <f t="shared" ref="AV31" si="35">AV32+AV33+AV34</f>
        <v>12</v>
      </c>
      <c r="AW31" s="819"/>
      <c r="AX31" s="819">
        <f t="shared" ref="AX31" si="36">AX32+AX33+AX34</f>
        <v>3</v>
      </c>
      <c r="AY31" s="820"/>
      <c r="AZ31" s="821">
        <f t="shared" ref="AZ31" si="37">AZ32+AZ33+AZ34</f>
        <v>108</v>
      </c>
      <c r="BA31" s="819"/>
      <c r="BB31" s="819">
        <f t="shared" ref="BB31" si="38">BB32+BB33+BB34</f>
        <v>12</v>
      </c>
      <c r="BC31" s="819"/>
      <c r="BD31" s="819">
        <f t="shared" ref="BD31" si="39">BD32+BD33+BD34</f>
        <v>3</v>
      </c>
      <c r="BE31" s="819"/>
      <c r="BF31" s="819">
        <f t="shared" ref="BF31" si="40">BF32+BF33+BF34</f>
        <v>0</v>
      </c>
      <c r="BG31" s="819"/>
      <c r="BH31" s="819">
        <f t="shared" ref="BH31" si="41">BH32+BH33+BH34</f>
        <v>0</v>
      </c>
      <c r="BI31" s="819"/>
      <c r="BJ31" s="819">
        <f t="shared" ref="BJ31" si="42">BJ32+BJ33+BJ34</f>
        <v>0</v>
      </c>
      <c r="BK31" s="820"/>
      <c r="BL31" s="821">
        <f t="shared" ref="BL31" si="43">BL32+BL33+BL34</f>
        <v>0</v>
      </c>
      <c r="BM31" s="819"/>
      <c r="BN31" s="819">
        <f t="shared" ref="BN31" si="44">BN32+BN33+BN34</f>
        <v>0</v>
      </c>
      <c r="BO31" s="819"/>
      <c r="BP31" s="819">
        <f t="shared" ref="BP31" si="45">BP32+BP33+BP34</f>
        <v>0</v>
      </c>
      <c r="BQ31" s="820"/>
      <c r="BR31" s="352"/>
      <c r="BS31" s="353"/>
      <c r="BT31" s="353"/>
      <c r="BU31" s="354"/>
      <c r="BV31" s="254"/>
      <c r="BW31" s="254"/>
      <c r="BX31" s="254"/>
    </row>
    <row r="32" spans="1:77" s="255" customFormat="1" ht="40.25" customHeight="1" x14ac:dyDescent="0.45">
      <c r="A32" s="520" t="s">
        <v>52</v>
      </c>
      <c r="B32" s="687"/>
      <c r="C32" s="688"/>
      <c r="D32" s="696" t="s">
        <v>171</v>
      </c>
      <c r="E32" s="696"/>
      <c r="F32" s="696"/>
      <c r="G32" s="696"/>
      <c r="H32" s="696"/>
      <c r="I32" s="696"/>
      <c r="J32" s="696"/>
      <c r="K32" s="696"/>
      <c r="L32" s="696"/>
      <c r="M32" s="696"/>
      <c r="N32" s="696"/>
      <c r="O32" s="696"/>
      <c r="P32" s="696"/>
      <c r="Q32" s="696"/>
      <c r="R32" s="696"/>
      <c r="S32" s="697"/>
      <c r="T32" s="410">
        <v>1</v>
      </c>
      <c r="U32" s="409"/>
      <c r="V32" s="410"/>
      <c r="W32" s="409"/>
      <c r="X32" s="472">
        <v>102</v>
      </c>
      <c r="Y32" s="473"/>
      <c r="Z32" s="473">
        <v>50</v>
      </c>
      <c r="AA32" s="473"/>
      <c r="AB32" s="683">
        <f>AD32+AF32+AH32+AJ32</f>
        <v>12</v>
      </c>
      <c r="AC32" s="684"/>
      <c r="AD32" s="682">
        <v>6</v>
      </c>
      <c r="AE32" s="672"/>
      <c r="AF32" s="672"/>
      <c r="AG32" s="672"/>
      <c r="AH32" s="672"/>
      <c r="AI32" s="672"/>
      <c r="AJ32" s="672">
        <v>6</v>
      </c>
      <c r="AK32" s="673"/>
      <c r="AL32" s="680"/>
      <c r="AM32" s="681"/>
      <c r="AN32" s="682">
        <f>X32</f>
        <v>102</v>
      </c>
      <c r="AO32" s="672"/>
      <c r="AP32" s="672">
        <f>AB32</f>
        <v>12</v>
      </c>
      <c r="AQ32" s="672"/>
      <c r="AR32" s="672">
        <v>3</v>
      </c>
      <c r="AS32" s="672"/>
      <c r="AT32" s="672"/>
      <c r="AU32" s="672"/>
      <c r="AV32" s="672"/>
      <c r="AW32" s="672"/>
      <c r="AX32" s="672"/>
      <c r="AY32" s="673"/>
      <c r="AZ32" s="674"/>
      <c r="BA32" s="675"/>
      <c r="BB32" s="675"/>
      <c r="BC32" s="675"/>
      <c r="BD32" s="675"/>
      <c r="BE32" s="675"/>
      <c r="BF32" s="675"/>
      <c r="BG32" s="675"/>
      <c r="BH32" s="675"/>
      <c r="BI32" s="675"/>
      <c r="BJ32" s="675"/>
      <c r="BK32" s="679"/>
      <c r="BL32" s="674"/>
      <c r="BM32" s="675"/>
      <c r="BN32" s="675"/>
      <c r="BO32" s="675"/>
      <c r="BP32" s="675"/>
      <c r="BQ32" s="679"/>
      <c r="BR32" s="631" t="s">
        <v>249</v>
      </c>
      <c r="BS32" s="632"/>
      <c r="BT32" s="632"/>
      <c r="BU32" s="633"/>
      <c r="BV32" s="254"/>
      <c r="BW32" s="254"/>
      <c r="BX32" s="254"/>
    </row>
    <row r="33" spans="1:76" s="255" customFormat="1" ht="38.4" customHeight="1" x14ac:dyDescent="0.45">
      <c r="A33" s="520" t="s">
        <v>53</v>
      </c>
      <c r="B33" s="687"/>
      <c r="C33" s="688"/>
      <c r="D33" s="696" t="s">
        <v>172</v>
      </c>
      <c r="E33" s="696"/>
      <c r="F33" s="696"/>
      <c r="G33" s="696"/>
      <c r="H33" s="696"/>
      <c r="I33" s="696"/>
      <c r="J33" s="696"/>
      <c r="K33" s="696"/>
      <c r="L33" s="696"/>
      <c r="M33" s="696"/>
      <c r="N33" s="696"/>
      <c r="O33" s="696"/>
      <c r="P33" s="696"/>
      <c r="Q33" s="696"/>
      <c r="R33" s="696"/>
      <c r="S33" s="697"/>
      <c r="T33" s="410">
        <v>2</v>
      </c>
      <c r="U33" s="409"/>
      <c r="V33" s="410"/>
      <c r="W33" s="409"/>
      <c r="X33" s="472">
        <v>108</v>
      </c>
      <c r="Y33" s="473"/>
      <c r="Z33" s="473">
        <v>48</v>
      </c>
      <c r="AA33" s="473"/>
      <c r="AB33" s="683">
        <f t="shared" ref="AB33:AB68" si="46">AD33+AF33+AH33+AJ33</f>
        <v>12</v>
      </c>
      <c r="AC33" s="684"/>
      <c r="AD33" s="682">
        <v>6</v>
      </c>
      <c r="AE33" s="672"/>
      <c r="AF33" s="672"/>
      <c r="AG33" s="672"/>
      <c r="AH33" s="672"/>
      <c r="AI33" s="672"/>
      <c r="AJ33" s="672">
        <v>6</v>
      </c>
      <c r="AK33" s="673"/>
      <c r="AL33" s="680"/>
      <c r="AM33" s="681"/>
      <c r="AN33" s="682"/>
      <c r="AO33" s="672"/>
      <c r="AP33" s="672"/>
      <c r="AQ33" s="672"/>
      <c r="AR33" s="672"/>
      <c r="AS33" s="672"/>
      <c r="AT33" s="672">
        <f>X33</f>
        <v>108</v>
      </c>
      <c r="AU33" s="672"/>
      <c r="AV33" s="672">
        <f>AB33</f>
        <v>12</v>
      </c>
      <c r="AW33" s="672"/>
      <c r="AX33" s="672">
        <v>3</v>
      </c>
      <c r="AY33" s="673"/>
      <c r="AZ33" s="674"/>
      <c r="BA33" s="675"/>
      <c r="BB33" s="675"/>
      <c r="BC33" s="675"/>
      <c r="BD33" s="675"/>
      <c r="BE33" s="675"/>
      <c r="BF33" s="675"/>
      <c r="BG33" s="675"/>
      <c r="BH33" s="675"/>
      <c r="BI33" s="675"/>
      <c r="BJ33" s="675"/>
      <c r="BK33" s="679"/>
      <c r="BL33" s="674"/>
      <c r="BM33" s="675"/>
      <c r="BN33" s="675"/>
      <c r="BO33" s="675"/>
      <c r="BP33" s="675"/>
      <c r="BQ33" s="679"/>
      <c r="BR33" s="631" t="s">
        <v>250</v>
      </c>
      <c r="BS33" s="632"/>
      <c r="BT33" s="632"/>
      <c r="BU33" s="633"/>
      <c r="BV33" s="254"/>
      <c r="BW33" s="254"/>
      <c r="BX33" s="254"/>
    </row>
    <row r="34" spans="1:76" s="5" customFormat="1" ht="43.75" customHeight="1" x14ac:dyDescent="0.5">
      <c r="A34" s="520" t="s">
        <v>141</v>
      </c>
      <c r="B34" s="687"/>
      <c r="C34" s="688"/>
      <c r="D34" s="696" t="s">
        <v>173</v>
      </c>
      <c r="E34" s="696"/>
      <c r="F34" s="696"/>
      <c r="G34" s="696"/>
      <c r="H34" s="696"/>
      <c r="I34" s="696"/>
      <c r="J34" s="696"/>
      <c r="K34" s="696"/>
      <c r="L34" s="696"/>
      <c r="M34" s="696"/>
      <c r="N34" s="696"/>
      <c r="O34" s="696"/>
      <c r="P34" s="696"/>
      <c r="Q34" s="696"/>
      <c r="R34" s="696"/>
      <c r="S34" s="697"/>
      <c r="T34" s="410">
        <v>3</v>
      </c>
      <c r="U34" s="409"/>
      <c r="V34" s="410"/>
      <c r="W34" s="409"/>
      <c r="X34" s="472">
        <v>108</v>
      </c>
      <c r="Y34" s="473"/>
      <c r="Z34" s="473">
        <v>48</v>
      </c>
      <c r="AA34" s="473"/>
      <c r="AB34" s="683">
        <f t="shared" si="46"/>
        <v>12</v>
      </c>
      <c r="AC34" s="684"/>
      <c r="AD34" s="452">
        <v>6</v>
      </c>
      <c r="AE34" s="453"/>
      <c r="AF34" s="453"/>
      <c r="AG34" s="453"/>
      <c r="AH34" s="453"/>
      <c r="AI34" s="453"/>
      <c r="AJ34" s="453">
        <v>6</v>
      </c>
      <c r="AK34" s="454"/>
      <c r="AL34" s="410"/>
      <c r="AM34" s="409"/>
      <c r="AN34" s="452"/>
      <c r="AO34" s="453"/>
      <c r="AP34" s="453"/>
      <c r="AQ34" s="453"/>
      <c r="AR34" s="453"/>
      <c r="AS34" s="453"/>
      <c r="AT34" s="453"/>
      <c r="AU34" s="453"/>
      <c r="AV34" s="453"/>
      <c r="AW34" s="453"/>
      <c r="AX34" s="453"/>
      <c r="AY34" s="454"/>
      <c r="AZ34" s="452">
        <f>X34</f>
        <v>108</v>
      </c>
      <c r="BA34" s="453"/>
      <c r="BB34" s="453">
        <f>AB34</f>
        <v>12</v>
      </c>
      <c r="BC34" s="453"/>
      <c r="BD34" s="453">
        <v>3</v>
      </c>
      <c r="BE34" s="453"/>
      <c r="BF34" s="685"/>
      <c r="BG34" s="685"/>
      <c r="BH34" s="453"/>
      <c r="BI34" s="453"/>
      <c r="BJ34" s="453"/>
      <c r="BK34" s="454"/>
      <c r="BL34" s="452"/>
      <c r="BM34" s="453"/>
      <c r="BN34" s="453"/>
      <c r="BO34" s="453"/>
      <c r="BP34" s="453"/>
      <c r="BQ34" s="454"/>
      <c r="BR34" s="410" t="s">
        <v>85</v>
      </c>
      <c r="BS34" s="406"/>
      <c r="BT34" s="406"/>
      <c r="BU34" s="409"/>
      <c r="BV34" s="50"/>
      <c r="BW34" s="50"/>
      <c r="BX34" s="50"/>
    </row>
    <row r="35" spans="1:76" s="255" customFormat="1" ht="66.650000000000006" customHeight="1" x14ac:dyDescent="0.45">
      <c r="A35" s="689" t="s">
        <v>76</v>
      </c>
      <c r="B35" s="690"/>
      <c r="C35" s="691"/>
      <c r="D35" s="694" t="s">
        <v>174</v>
      </c>
      <c r="E35" s="694"/>
      <c r="F35" s="694"/>
      <c r="G35" s="694"/>
      <c r="H35" s="694"/>
      <c r="I35" s="694"/>
      <c r="J35" s="694"/>
      <c r="K35" s="694"/>
      <c r="L35" s="694"/>
      <c r="M35" s="694"/>
      <c r="N35" s="694"/>
      <c r="O35" s="694"/>
      <c r="P35" s="694"/>
      <c r="Q35" s="694"/>
      <c r="R35" s="694"/>
      <c r="S35" s="695"/>
      <c r="T35" s="410"/>
      <c r="U35" s="409"/>
      <c r="V35" s="410"/>
      <c r="W35" s="409"/>
      <c r="X35" s="517">
        <v>432</v>
      </c>
      <c r="Y35" s="492"/>
      <c r="Z35" s="517">
        <v>144</v>
      </c>
      <c r="AA35" s="492"/>
      <c r="AB35" s="680">
        <f>AB36+AB37</f>
        <v>36</v>
      </c>
      <c r="AC35" s="681"/>
      <c r="AD35" s="674">
        <f t="shared" ref="AD35" si="47">AD36+AD37</f>
        <v>16</v>
      </c>
      <c r="AE35" s="675"/>
      <c r="AF35" s="675">
        <f t="shared" ref="AF35" si="48">AF36+AF37</f>
        <v>0</v>
      </c>
      <c r="AG35" s="675"/>
      <c r="AH35" s="675">
        <f t="shared" ref="AH35" si="49">AH36+AH37</f>
        <v>0</v>
      </c>
      <c r="AI35" s="675"/>
      <c r="AJ35" s="675">
        <f t="shared" ref="AJ35" si="50">AJ36+AJ37</f>
        <v>20</v>
      </c>
      <c r="AK35" s="679"/>
      <c r="AL35" s="680">
        <f t="shared" ref="AL35" si="51">AL36+AL37</f>
        <v>0</v>
      </c>
      <c r="AM35" s="681"/>
      <c r="AN35" s="674">
        <f t="shared" ref="AN35" si="52">AN36+AN37</f>
        <v>216</v>
      </c>
      <c r="AO35" s="675"/>
      <c r="AP35" s="675">
        <f t="shared" ref="AP35" si="53">AP36+AP37</f>
        <v>18</v>
      </c>
      <c r="AQ35" s="675"/>
      <c r="AR35" s="675">
        <f t="shared" ref="AR35" si="54">AR36+AR37</f>
        <v>6</v>
      </c>
      <c r="AS35" s="675"/>
      <c r="AT35" s="675">
        <f t="shared" ref="AT35" si="55">AT36+AT37</f>
        <v>216</v>
      </c>
      <c r="AU35" s="675"/>
      <c r="AV35" s="675">
        <f t="shared" ref="AV35" si="56">AV36+AV37</f>
        <v>18</v>
      </c>
      <c r="AW35" s="675"/>
      <c r="AX35" s="675">
        <f t="shared" ref="AX35" si="57">AX36+AX37</f>
        <v>6</v>
      </c>
      <c r="AY35" s="679"/>
      <c r="AZ35" s="674">
        <f t="shared" ref="AZ35" si="58">AZ36+AZ37</f>
        <v>0</v>
      </c>
      <c r="BA35" s="675"/>
      <c r="BB35" s="675">
        <f t="shared" ref="BB35" si="59">BB36+BB37</f>
        <v>0</v>
      </c>
      <c r="BC35" s="675"/>
      <c r="BD35" s="675">
        <f t="shared" ref="BD35" si="60">BD36+BD37</f>
        <v>0</v>
      </c>
      <c r="BE35" s="675"/>
      <c r="BF35" s="675">
        <f t="shared" ref="BF35" si="61">BF36+BF37</f>
        <v>0</v>
      </c>
      <c r="BG35" s="675"/>
      <c r="BH35" s="675">
        <f t="shared" ref="BH35" si="62">BH36+BH37</f>
        <v>0</v>
      </c>
      <c r="BI35" s="675"/>
      <c r="BJ35" s="675">
        <f t="shared" ref="BJ35" si="63">BJ36+BJ37</f>
        <v>0</v>
      </c>
      <c r="BK35" s="679"/>
      <c r="BL35" s="674">
        <f t="shared" ref="BL35" si="64">BL36+BL37</f>
        <v>0</v>
      </c>
      <c r="BM35" s="675"/>
      <c r="BN35" s="675">
        <f t="shared" ref="BN35" si="65">BN36+BN37</f>
        <v>0</v>
      </c>
      <c r="BO35" s="675"/>
      <c r="BP35" s="675">
        <f t="shared" ref="BP35" si="66">BP36+BP37</f>
        <v>0</v>
      </c>
      <c r="BQ35" s="679"/>
      <c r="BR35" s="438"/>
      <c r="BS35" s="416"/>
      <c r="BT35" s="416"/>
      <c r="BU35" s="428"/>
      <c r="BV35" s="254"/>
      <c r="BW35" s="254"/>
      <c r="BX35" s="254"/>
    </row>
    <row r="36" spans="1:76" s="5" customFormat="1" ht="37.75" customHeight="1" x14ac:dyDescent="0.5">
      <c r="A36" s="520" t="s">
        <v>79</v>
      </c>
      <c r="B36" s="687"/>
      <c r="C36" s="688"/>
      <c r="D36" s="696" t="s">
        <v>175</v>
      </c>
      <c r="E36" s="696"/>
      <c r="F36" s="696"/>
      <c r="G36" s="696"/>
      <c r="H36" s="696"/>
      <c r="I36" s="696"/>
      <c r="J36" s="696"/>
      <c r="K36" s="696"/>
      <c r="L36" s="696"/>
      <c r="M36" s="696"/>
      <c r="N36" s="696"/>
      <c r="O36" s="696"/>
      <c r="P36" s="696"/>
      <c r="Q36" s="696"/>
      <c r="R36" s="696"/>
      <c r="S36" s="697"/>
      <c r="T36" s="410"/>
      <c r="U36" s="409"/>
      <c r="V36" s="410">
        <v>1</v>
      </c>
      <c r="W36" s="409"/>
      <c r="X36" s="472">
        <v>216</v>
      </c>
      <c r="Y36" s="473"/>
      <c r="Z36" s="473">
        <v>72</v>
      </c>
      <c r="AA36" s="473"/>
      <c r="AB36" s="683">
        <f t="shared" si="46"/>
        <v>18</v>
      </c>
      <c r="AC36" s="684"/>
      <c r="AD36" s="452">
        <v>8</v>
      </c>
      <c r="AE36" s="453"/>
      <c r="AF36" s="453"/>
      <c r="AG36" s="453"/>
      <c r="AH36" s="453"/>
      <c r="AI36" s="453"/>
      <c r="AJ36" s="453">
        <v>10</v>
      </c>
      <c r="AK36" s="454"/>
      <c r="AL36" s="438"/>
      <c r="AM36" s="428"/>
      <c r="AN36" s="452">
        <f>X36</f>
        <v>216</v>
      </c>
      <c r="AO36" s="453"/>
      <c r="AP36" s="453">
        <f>AB36</f>
        <v>18</v>
      </c>
      <c r="AQ36" s="453"/>
      <c r="AR36" s="453">
        <v>6</v>
      </c>
      <c r="AS36" s="453"/>
      <c r="AT36" s="453"/>
      <c r="AU36" s="453"/>
      <c r="AV36" s="453"/>
      <c r="AW36" s="453"/>
      <c r="AX36" s="453"/>
      <c r="AY36" s="454"/>
      <c r="AZ36" s="452"/>
      <c r="BA36" s="453"/>
      <c r="BB36" s="453"/>
      <c r="BC36" s="453"/>
      <c r="BD36" s="453"/>
      <c r="BE36" s="453"/>
      <c r="BF36" s="685"/>
      <c r="BG36" s="685"/>
      <c r="BH36" s="453"/>
      <c r="BI36" s="453"/>
      <c r="BJ36" s="453"/>
      <c r="BK36" s="454"/>
      <c r="BL36" s="452"/>
      <c r="BM36" s="453"/>
      <c r="BN36" s="453"/>
      <c r="BO36" s="453"/>
      <c r="BP36" s="453"/>
      <c r="BQ36" s="454"/>
      <c r="BR36" s="410" t="s">
        <v>112</v>
      </c>
      <c r="BS36" s="406"/>
      <c r="BT36" s="406"/>
      <c r="BU36" s="409"/>
      <c r="BV36" s="50"/>
      <c r="BW36" s="50"/>
      <c r="BX36" s="50"/>
    </row>
    <row r="37" spans="1:76" s="5" customFormat="1" ht="65.400000000000006" customHeight="1" x14ac:dyDescent="0.5">
      <c r="A37" s="814" t="s">
        <v>80</v>
      </c>
      <c r="B37" s="815"/>
      <c r="C37" s="816"/>
      <c r="D37" s="696" t="s">
        <v>176</v>
      </c>
      <c r="E37" s="696"/>
      <c r="F37" s="696"/>
      <c r="G37" s="696"/>
      <c r="H37" s="696"/>
      <c r="I37" s="696"/>
      <c r="J37" s="696"/>
      <c r="K37" s="696"/>
      <c r="L37" s="696"/>
      <c r="M37" s="696"/>
      <c r="N37" s="696"/>
      <c r="O37" s="696"/>
      <c r="P37" s="696"/>
      <c r="Q37" s="696"/>
      <c r="R37" s="696"/>
      <c r="S37" s="697"/>
      <c r="T37" s="410">
        <v>2</v>
      </c>
      <c r="U37" s="409"/>
      <c r="V37" s="817"/>
      <c r="W37" s="818"/>
      <c r="X37" s="472">
        <v>216</v>
      </c>
      <c r="Y37" s="473"/>
      <c r="Z37" s="473">
        <v>72</v>
      </c>
      <c r="AA37" s="473"/>
      <c r="AB37" s="683">
        <f t="shared" si="46"/>
        <v>18</v>
      </c>
      <c r="AC37" s="684"/>
      <c r="AD37" s="452">
        <v>8</v>
      </c>
      <c r="AE37" s="453"/>
      <c r="AF37" s="453"/>
      <c r="AG37" s="453"/>
      <c r="AH37" s="453"/>
      <c r="AI37" s="453"/>
      <c r="AJ37" s="453">
        <v>10</v>
      </c>
      <c r="AK37" s="454"/>
      <c r="AL37" s="410"/>
      <c r="AM37" s="409"/>
      <c r="AN37" s="452"/>
      <c r="AO37" s="453"/>
      <c r="AP37" s="495"/>
      <c r="AQ37" s="495"/>
      <c r="AR37" s="495"/>
      <c r="AS37" s="495"/>
      <c r="AT37" s="495">
        <f>X37</f>
        <v>216</v>
      </c>
      <c r="AU37" s="495"/>
      <c r="AV37" s="495">
        <f>AB37</f>
        <v>18</v>
      </c>
      <c r="AW37" s="495"/>
      <c r="AX37" s="495">
        <v>6</v>
      </c>
      <c r="AY37" s="599"/>
      <c r="AZ37" s="606"/>
      <c r="BA37" s="495"/>
      <c r="BB37" s="495"/>
      <c r="BC37" s="495"/>
      <c r="BD37" s="495"/>
      <c r="BE37" s="495"/>
      <c r="BF37" s="813"/>
      <c r="BG37" s="813"/>
      <c r="BH37" s="495"/>
      <c r="BI37" s="495"/>
      <c r="BJ37" s="495"/>
      <c r="BK37" s="599"/>
      <c r="BL37" s="606"/>
      <c r="BM37" s="495"/>
      <c r="BN37" s="495"/>
      <c r="BO37" s="495"/>
      <c r="BP37" s="495"/>
      <c r="BQ37" s="599"/>
      <c r="BR37" s="410" t="s">
        <v>128</v>
      </c>
      <c r="BS37" s="406"/>
      <c r="BT37" s="406"/>
      <c r="BU37" s="409"/>
      <c r="BV37" s="50"/>
      <c r="BW37" s="50"/>
      <c r="BX37" s="50"/>
    </row>
    <row r="38" spans="1:76" s="255" customFormat="1" ht="64.25" customHeight="1" x14ac:dyDescent="0.45">
      <c r="A38" s="767" t="s">
        <v>103</v>
      </c>
      <c r="B38" s="768"/>
      <c r="C38" s="769"/>
      <c r="D38" s="694" t="s">
        <v>178</v>
      </c>
      <c r="E38" s="694"/>
      <c r="F38" s="694"/>
      <c r="G38" s="694"/>
      <c r="H38" s="694"/>
      <c r="I38" s="694"/>
      <c r="J38" s="694"/>
      <c r="K38" s="694"/>
      <c r="L38" s="694"/>
      <c r="M38" s="694"/>
      <c r="N38" s="694"/>
      <c r="O38" s="694"/>
      <c r="P38" s="694"/>
      <c r="Q38" s="694"/>
      <c r="R38" s="694"/>
      <c r="S38" s="695"/>
      <c r="T38" s="410"/>
      <c r="U38" s="409"/>
      <c r="V38" s="410">
        <v>1</v>
      </c>
      <c r="W38" s="409"/>
      <c r="X38" s="438">
        <v>102</v>
      </c>
      <c r="Y38" s="417"/>
      <c r="Z38" s="415">
        <v>36</v>
      </c>
      <c r="AA38" s="417"/>
      <c r="AB38" s="680">
        <f t="shared" si="46"/>
        <v>10</v>
      </c>
      <c r="AC38" s="681"/>
      <c r="AD38" s="674">
        <v>4</v>
      </c>
      <c r="AE38" s="675"/>
      <c r="AF38" s="675"/>
      <c r="AG38" s="675"/>
      <c r="AH38" s="675">
        <v>6</v>
      </c>
      <c r="AI38" s="675"/>
      <c r="AJ38" s="675"/>
      <c r="AK38" s="679"/>
      <c r="AL38" s="680"/>
      <c r="AM38" s="681"/>
      <c r="AN38" s="674">
        <f>X38</f>
        <v>102</v>
      </c>
      <c r="AO38" s="675"/>
      <c r="AP38" s="675">
        <f>AB38</f>
        <v>10</v>
      </c>
      <c r="AQ38" s="675"/>
      <c r="AR38" s="675">
        <v>3</v>
      </c>
      <c r="AS38" s="675"/>
      <c r="AT38" s="675"/>
      <c r="AU38" s="675"/>
      <c r="AV38" s="675"/>
      <c r="AW38" s="675"/>
      <c r="AX38" s="675"/>
      <c r="AY38" s="679"/>
      <c r="AZ38" s="674"/>
      <c r="BA38" s="675"/>
      <c r="BB38" s="675"/>
      <c r="BC38" s="675"/>
      <c r="BD38" s="675"/>
      <c r="BE38" s="675"/>
      <c r="BF38" s="675"/>
      <c r="BG38" s="675"/>
      <c r="BH38" s="675"/>
      <c r="BI38" s="675"/>
      <c r="BJ38" s="675"/>
      <c r="BK38" s="679"/>
      <c r="BL38" s="423"/>
      <c r="BM38" s="404"/>
      <c r="BN38" s="404"/>
      <c r="BO38" s="404"/>
      <c r="BP38" s="404"/>
      <c r="BQ38" s="405"/>
      <c r="BR38" s="634" t="s">
        <v>252</v>
      </c>
      <c r="BS38" s="635"/>
      <c r="BT38" s="635"/>
      <c r="BU38" s="636"/>
      <c r="BV38" s="254"/>
      <c r="BW38" s="254"/>
      <c r="BX38" s="254"/>
    </row>
    <row r="39" spans="1:76" s="5" customFormat="1" ht="37.25" customHeight="1" x14ac:dyDescent="0.5">
      <c r="A39" s="698" t="s">
        <v>177</v>
      </c>
      <c r="B39" s="699"/>
      <c r="C39" s="700"/>
      <c r="D39" s="811" t="s">
        <v>179</v>
      </c>
      <c r="E39" s="811"/>
      <c r="F39" s="811"/>
      <c r="G39" s="811"/>
      <c r="H39" s="811"/>
      <c r="I39" s="811"/>
      <c r="J39" s="811"/>
      <c r="K39" s="811"/>
      <c r="L39" s="811"/>
      <c r="M39" s="811"/>
      <c r="N39" s="811"/>
      <c r="O39" s="811"/>
      <c r="P39" s="811"/>
      <c r="Q39" s="811"/>
      <c r="R39" s="811"/>
      <c r="S39" s="812"/>
      <c r="T39" s="410"/>
      <c r="U39" s="409"/>
      <c r="V39" s="410"/>
      <c r="W39" s="409"/>
      <c r="X39" s="517">
        <v>378</v>
      </c>
      <c r="Y39" s="492"/>
      <c r="Z39" s="517">
        <v>68</v>
      </c>
      <c r="AA39" s="492"/>
      <c r="AB39" s="680">
        <f>AB40+AB41+AB42</f>
        <v>18</v>
      </c>
      <c r="AC39" s="681"/>
      <c r="AD39" s="674">
        <f t="shared" ref="AD39" si="67">AD40+AD41+AD42</f>
        <v>4</v>
      </c>
      <c r="AE39" s="675"/>
      <c r="AF39" s="675">
        <f t="shared" ref="AF39" si="68">AF40+AF41+AF42</f>
        <v>0</v>
      </c>
      <c r="AG39" s="675"/>
      <c r="AH39" s="675">
        <f t="shared" ref="AH39" si="69">AH40+AH41+AH42</f>
        <v>14</v>
      </c>
      <c r="AI39" s="675"/>
      <c r="AJ39" s="675">
        <f t="shared" ref="AJ39" si="70">AJ40+AJ41+AJ42</f>
        <v>0</v>
      </c>
      <c r="AK39" s="679"/>
      <c r="AL39" s="680">
        <f t="shared" ref="AL39" si="71">AL40+AL41+AL42</f>
        <v>0</v>
      </c>
      <c r="AM39" s="681"/>
      <c r="AN39" s="674">
        <f t="shared" ref="AN39" si="72">AN40+AN41+AN42</f>
        <v>108</v>
      </c>
      <c r="AO39" s="675"/>
      <c r="AP39" s="675">
        <f t="shared" ref="AP39" si="73">AP40+AP41+AP42</f>
        <v>10</v>
      </c>
      <c r="AQ39" s="675"/>
      <c r="AR39" s="675">
        <f t="shared" ref="AR39" si="74">AR40+AR41+AR42</f>
        <v>3</v>
      </c>
      <c r="AS39" s="675"/>
      <c r="AT39" s="675">
        <f t="shared" ref="AT39" si="75">AT40+AT41+AT42</f>
        <v>90</v>
      </c>
      <c r="AU39" s="675"/>
      <c r="AV39" s="675">
        <f t="shared" ref="AV39" si="76">AV40+AV41+AV42</f>
        <v>4</v>
      </c>
      <c r="AW39" s="675"/>
      <c r="AX39" s="675">
        <f t="shared" ref="AX39" si="77">AX40+AX41+AX42</f>
        <v>3</v>
      </c>
      <c r="AY39" s="679"/>
      <c r="AZ39" s="674">
        <f t="shared" ref="AZ39" si="78">AZ40+AZ41+AZ42</f>
        <v>180</v>
      </c>
      <c r="BA39" s="675"/>
      <c r="BB39" s="675">
        <f t="shared" ref="BB39" si="79">BB40+BB41+BB42</f>
        <v>4</v>
      </c>
      <c r="BC39" s="675"/>
      <c r="BD39" s="675">
        <f t="shared" ref="BD39" si="80">BD40+BD41+BD42</f>
        <v>6</v>
      </c>
      <c r="BE39" s="675"/>
      <c r="BF39" s="675">
        <f t="shared" ref="BF39" si="81">BF40+BF41+BF42</f>
        <v>0</v>
      </c>
      <c r="BG39" s="675"/>
      <c r="BH39" s="675">
        <f t="shared" ref="BH39" si="82">BH40+BH41+BH42</f>
        <v>0</v>
      </c>
      <c r="BI39" s="675"/>
      <c r="BJ39" s="675">
        <f t="shared" ref="BJ39" si="83">BJ40+BJ41+BJ42</f>
        <v>0</v>
      </c>
      <c r="BK39" s="679"/>
      <c r="BL39" s="674">
        <f t="shared" ref="BL39" si="84">BL40+BL41+BL42</f>
        <v>0</v>
      </c>
      <c r="BM39" s="675"/>
      <c r="BN39" s="675">
        <f t="shared" ref="BN39" si="85">BN40+BN41+BN42</f>
        <v>0</v>
      </c>
      <c r="BO39" s="675"/>
      <c r="BP39" s="675">
        <f t="shared" ref="BP39" si="86">BP40+BP41+BP42</f>
        <v>0</v>
      </c>
      <c r="BQ39" s="679"/>
      <c r="BR39" s="410" t="s">
        <v>251</v>
      </c>
      <c r="BS39" s="406"/>
      <c r="BT39" s="406"/>
      <c r="BU39" s="409"/>
      <c r="BV39" s="50"/>
      <c r="BW39" s="50"/>
      <c r="BX39" s="50"/>
    </row>
    <row r="40" spans="1:76" s="5" customFormat="1" ht="39" customHeight="1" x14ac:dyDescent="0.5">
      <c r="A40" s="698" t="s">
        <v>180</v>
      </c>
      <c r="B40" s="699"/>
      <c r="C40" s="700"/>
      <c r="D40" s="696" t="s">
        <v>183</v>
      </c>
      <c r="E40" s="696"/>
      <c r="F40" s="696"/>
      <c r="G40" s="696"/>
      <c r="H40" s="696"/>
      <c r="I40" s="696"/>
      <c r="J40" s="696"/>
      <c r="K40" s="696"/>
      <c r="L40" s="696"/>
      <c r="M40" s="696"/>
      <c r="N40" s="696"/>
      <c r="O40" s="696"/>
      <c r="P40" s="696"/>
      <c r="Q40" s="696"/>
      <c r="R40" s="696"/>
      <c r="S40" s="697"/>
      <c r="T40" s="410"/>
      <c r="U40" s="409"/>
      <c r="V40" s="410">
        <v>2.2999999999999998</v>
      </c>
      <c r="W40" s="409"/>
      <c r="X40" s="410">
        <v>180</v>
      </c>
      <c r="Y40" s="407"/>
      <c r="Z40" s="408">
        <v>32</v>
      </c>
      <c r="AA40" s="407"/>
      <c r="AB40" s="683">
        <f t="shared" si="46"/>
        <v>8</v>
      </c>
      <c r="AC40" s="684"/>
      <c r="AD40" s="452"/>
      <c r="AE40" s="453"/>
      <c r="AF40" s="453"/>
      <c r="AG40" s="453"/>
      <c r="AH40" s="453">
        <v>8</v>
      </c>
      <c r="AI40" s="453"/>
      <c r="AJ40" s="404"/>
      <c r="AK40" s="405"/>
      <c r="AL40" s="438"/>
      <c r="AM40" s="428"/>
      <c r="AN40" s="452"/>
      <c r="AO40" s="453"/>
      <c r="AP40" s="453"/>
      <c r="AQ40" s="453"/>
      <c r="AR40" s="453"/>
      <c r="AS40" s="453"/>
      <c r="AT40" s="453">
        <v>90</v>
      </c>
      <c r="AU40" s="453"/>
      <c r="AV40" s="453">
        <v>4</v>
      </c>
      <c r="AW40" s="453"/>
      <c r="AX40" s="453">
        <v>3</v>
      </c>
      <c r="AY40" s="454"/>
      <c r="AZ40" s="452">
        <v>90</v>
      </c>
      <c r="BA40" s="453"/>
      <c r="BB40" s="453">
        <v>4</v>
      </c>
      <c r="BC40" s="453"/>
      <c r="BD40" s="453">
        <v>3</v>
      </c>
      <c r="BE40" s="453"/>
      <c r="BF40" s="685"/>
      <c r="BG40" s="685"/>
      <c r="BH40" s="453"/>
      <c r="BI40" s="453"/>
      <c r="BJ40" s="453"/>
      <c r="BK40" s="454"/>
      <c r="BL40" s="452"/>
      <c r="BM40" s="453"/>
      <c r="BN40" s="453"/>
      <c r="BO40" s="453"/>
      <c r="BP40" s="453"/>
      <c r="BQ40" s="454"/>
      <c r="BR40" s="410"/>
      <c r="BS40" s="406"/>
      <c r="BT40" s="406"/>
      <c r="BU40" s="409"/>
      <c r="BV40" s="50"/>
      <c r="BW40" s="50"/>
      <c r="BX40" s="50"/>
    </row>
    <row r="41" spans="1:76" s="5" customFormat="1" ht="36" customHeight="1" x14ac:dyDescent="0.5">
      <c r="A41" s="698" t="s">
        <v>181</v>
      </c>
      <c r="B41" s="699"/>
      <c r="C41" s="700"/>
      <c r="D41" s="696" t="s">
        <v>184</v>
      </c>
      <c r="E41" s="696"/>
      <c r="F41" s="696"/>
      <c r="G41" s="696"/>
      <c r="H41" s="696"/>
      <c r="I41" s="696"/>
      <c r="J41" s="696"/>
      <c r="K41" s="696"/>
      <c r="L41" s="696"/>
      <c r="M41" s="696"/>
      <c r="N41" s="696"/>
      <c r="O41" s="696"/>
      <c r="P41" s="696"/>
      <c r="Q41" s="696"/>
      <c r="R41" s="696"/>
      <c r="S41" s="697"/>
      <c r="T41" s="410"/>
      <c r="U41" s="409"/>
      <c r="V41" s="410"/>
      <c r="W41" s="409"/>
      <c r="X41" s="410">
        <v>90</v>
      </c>
      <c r="Y41" s="407"/>
      <c r="Z41" s="408"/>
      <c r="AA41" s="407"/>
      <c r="AB41" s="680">
        <f t="shared" si="46"/>
        <v>0</v>
      </c>
      <c r="AC41" s="681"/>
      <c r="AD41" s="452"/>
      <c r="AE41" s="453"/>
      <c r="AF41" s="453"/>
      <c r="AG41" s="453"/>
      <c r="AH41" s="453"/>
      <c r="AI41" s="453"/>
      <c r="AJ41" s="404"/>
      <c r="AK41" s="405"/>
      <c r="AL41" s="438"/>
      <c r="AM41" s="428"/>
      <c r="AN41" s="452"/>
      <c r="AO41" s="453"/>
      <c r="AP41" s="453"/>
      <c r="AQ41" s="453"/>
      <c r="AR41" s="453"/>
      <c r="AS41" s="453"/>
      <c r="AT41" s="453"/>
      <c r="AU41" s="453"/>
      <c r="AV41" s="453"/>
      <c r="AW41" s="453"/>
      <c r="AX41" s="453"/>
      <c r="AY41" s="454"/>
      <c r="AZ41" s="452">
        <f>X41</f>
        <v>90</v>
      </c>
      <c r="BA41" s="453"/>
      <c r="BB41" s="453"/>
      <c r="BC41" s="453"/>
      <c r="BD41" s="453">
        <v>3</v>
      </c>
      <c r="BE41" s="453"/>
      <c r="BF41" s="453"/>
      <c r="BG41" s="453"/>
      <c r="BH41" s="453"/>
      <c r="BI41" s="453"/>
      <c r="BJ41" s="453"/>
      <c r="BK41" s="454"/>
      <c r="BL41" s="452"/>
      <c r="BM41" s="453"/>
      <c r="BN41" s="453"/>
      <c r="BO41" s="453"/>
      <c r="BP41" s="453"/>
      <c r="BQ41" s="454"/>
      <c r="BR41" s="410"/>
      <c r="BS41" s="406"/>
      <c r="BT41" s="406"/>
      <c r="BU41" s="409"/>
      <c r="BV41" s="50"/>
      <c r="BW41" s="50"/>
      <c r="BX41" s="50"/>
    </row>
    <row r="42" spans="1:76" s="5" customFormat="1" ht="43.75" customHeight="1" thickBot="1" x14ac:dyDescent="0.55000000000000004">
      <c r="A42" s="698" t="s">
        <v>182</v>
      </c>
      <c r="B42" s="699"/>
      <c r="C42" s="700"/>
      <c r="D42" s="806" t="s">
        <v>185</v>
      </c>
      <c r="E42" s="806"/>
      <c r="F42" s="806"/>
      <c r="G42" s="806"/>
      <c r="H42" s="806"/>
      <c r="I42" s="806"/>
      <c r="J42" s="806"/>
      <c r="K42" s="806"/>
      <c r="L42" s="806"/>
      <c r="M42" s="806"/>
      <c r="N42" s="806"/>
      <c r="O42" s="806"/>
      <c r="P42" s="806"/>
      <c r="Q42" s="806"/>
      <c r="R42" s="806"/>
      <c r="S42" s="807"/>
      <c r="T42" s="637"/>
      <c r="U42" s="639"/>
      <c r="V42" s="808">
        <v>1</v>
      </c>
      <c r="W42" s="809"/>
      <c r="X42" s="603">
        <v>108</v>
      </c>
      <c r="Y42" s="495"/>
      <c r="Z42" s="495">
        <v>36</v>
      </c>
      <c r="AA42" s="495"/>
      <c r="AB42" s="802">
        <f t="shared" si="46"/>
        <v>10</v>
      </c>
      <c r="AC42" s="803"/>
      <c r="AD42" s="460">
        <v>4</v>
      </c>
      <c r="AE42" s="461"/>
      <c r="AF42" s="461"/>
      <c r="AG42" s="461"/>
      <c r="AH42" s="461">
        <v>6</v>
      </c>
      <c r="AI42" s="461"/>
      <c r="AJ42" s="804"/>
      <c r="AK42" s="805"/>
      <c r="AL42" s="800"/>
      <c r="AM42" s="801"/>
      <c r="AN42" s="798">
        <f>X42</f>
        <v>108</v>
      </c>
      <c r="AO42" s="617"/>
      <c r="AP42" s="617">
        <f>AB42</f>
        <v>10</v>
      </c>
      <c r="AQ42" s="617"/>
      <c r="AR42" s="617">
        <v>3</v>
      </c>
      <c r="AS42" s="617"/>
      <c r="AT42" s="617"/>
      <c r="AU42" s="617"/>
      <c r="AV42" s="617"/>
      <c r="AW42" s="617"/>
      <c r="AX42" s="617"/>
      <c r="AY42" s="797"/>
      <c r="AZ42" s="798"/>
      <c r="BA42" s="617"/>
      <c r="BB42" s="617"/>
      <c r="BC42" s="617"/>
      <c r="BD42" s="617"/>
      <c r="BE42" s="617"/>
      <c r="BF42" s="799"/>
      <c r="BG42" s="799"/>
      <c r="BH42" s="617"/>
      <c r="BI42" s="617"/>
      <c r="BJ42" s="617"/>
      <c r="BK42" s="797"/>
      <c r="BL42" s="810"/>
      <c r="BM42" s="804"/>
      <c r="BN42" s="804"/>
      <c r="BO42" s="804"/>
      <c r="BP42" s="804"/>
      <c r="BQ42" s="805"/>
      <c r="BR42" s="637"/>
      <c r="BS42" s="638"/>
      <c r="BT42" s="638"/>
      <c r="BU42" s="639"/>
      <c r="BV42" s="50"/>
      <c r="BW42" s="50"/>
      <c r="BX42" s="50"/>
    </row>
    <row r="43" spans="1:76" s="5" customFormat="1" ht="43.25" customHeight="1" thickTop="1" thickBot="1" x14ac:dyDescent="0.55000000000000004">
      <c r="A43" s="705" t="s">
        <v>273</v>
      </c>
      <c r="B43" s="706"/>
      <c r="C43" s="707"/>
      <c r="D43" s="708" t="s">
        <v>132</v>
      </c>
      <c r="E43" s="709"/>
      <c r="F43" s="709"/>
      <c r="G43" s="709"/>
      <c r="H43" s="709"/>
      <c r="I43" s="709"/>
      <c r="J43" s="709"/>
      <c r="K43" s="709"/>
      <c r="L43" s="709"/>
      <c r="M43" s="709"/>
      <c r="N43" s="709"/>
      <c r="O43" s="709"/>
      <c r="P43" s="709"/>
      <c r="Q43" s="709"/>
      <c r="R43" s="709"/>
      <c r="S43" s="710"/>
      <c r="T43" s="792"/>
      <c r="U43" s="793"/>
      <c r="V43" s="794"/>
      <c r="W43" s="793"/>
      <c r="X43" s="795">
        <v>2070</v>
      </c>
      <c r="Y43" s="796"/>
      <c r="Z43" s="491">
        <v>784</v>
      </c>
      <c r="AA43" s="490"/>
      <c r="AB43" s="780">
        <f>AB44+AB45+AB50+AB53+AB54</f>
        <v>204</v>
      </c>
      <c r="AC43" s="781"/>
      <c r="AD43" s="790">
        <f t="shared" ref="AD43" si="87">AD44+AD45+AD50+AD53+AD54</f>
        <v>86</v>
      </c>
      <c r="AE43" s="778"/>
      <c r="AF43" s="778">
        <f t="shared" ref="AF43" si="88">AF44+AF45+AF50+AF53+AF54</f>
        <v>14</v>
      </c>
      <c r="AG43" s="778"/>
      <c r="AH43" s="778">
        <f t="shared" ref="AH43" si="89">AH44+AH45+AH50+AH53+AH54</f>
        <v>34</v>
      </c>
      <c r="AI43" s="778"/>
      <c r="AJ43" s="778">
        <f t="shared" ref="AJ43" si="90">AJ44+AJ45+AJ50+AJ53+AJ54</f>
        <v>70</v>
      </c>
      <c r="AK43" s="779"/>
      <c r="AL43" s="780">
        <f t="shared" ref="AL43" si="91">AL44+AL45+AL50+AL53+AL54</f>
        <v>0</v>
      </c>
      <c r="AM43" s="781"/>
      <c r="AN43" s="790">
        <f t="shared" ref="AN43" si="92">AN44+AN45+AN50+AN53+AN54</f>
        <v>216</v>
      </c>
      <c r="AO43" s="778"/>
      <c r="AP43" s="778">
        <f t="shared" ref="AP43" si="93">AP44+AP45+AP50+AP53+AP54</f>
        <v>32</v>
      </c>
      <c r="AQ43" s="778"/>
      <c r="AR43" s="778">
        <f t="shared" ref="AR43" si="94">AR44+AR45+AR50+AR53+AR54</f>
        <v>6</v>
      </c>
      <c r="AS43" s="778"/>
      <c r="AT43" s="778">
        <f t="shared" ref="AT43" si="95">AT44+AT45+AT50+AT53+AT54</f>
        <v>468</v>
      </c>
      <c r="AU43" s="778"/>
      <c r="AV43" s="778">
        <f t="shared" ref="AV43" si="96">AV44+AV45+AV50+AV53+AV54</f>
        <v>46</v>
      </c>
      <c r="AW43" s="778"/>
      <c r="AX43" s="778">
        <f t="shared" ref="AX43" si="97">AX44+AX45+AX50+AX53+AX54</f>
        <v>13</v>
      </c>
      <c r="AY43" s="779"/>
      <c r="AZ43" s="790">
        <f t="shared" ref="AZ43" si="98">AZ44+AZ45+AZ50+AZ53+AZ54</f>
        <v>324</v>
      </c>
      <c r="BA43" s="778"/>
      <c r="BB43" s="778">
        <f t="shared" ref="BB43" si="99">BB44+BB45+BB50+BB53+BB54</f>
        <v>28</v>
      </c>
      <c r="BC43" s="778"/>
      <c r="BD43" s="778">
        <f t="shared" ref="BD43" si="100">BD44+BD45+BD50+BD53+BD54</f>
        <v>9</v>
      </c>
      <c r="BE43" s="778"/>
      <c r="BF43" s="791">
        <f t="shared" ref="BF43" si="101">BF44+BF45+BF50+BF53+BF54</f>
        <v>856</v>
      </c>
      <c r="BG43" s="791"/>
      <c r="BH43" s="778">
        <f t="shared" ref="BH43" si="102">BH44+BH45+BH50+BH53+BH54</f>
        <v>76</v>
      </c>
      <c r="BI43" s="778"/>
      <c r="BJ43" s="778">
        <f t="shared" ref="BJ43" si="103">BJ44+BJ45+BJ50+BJ53+BJ54</f>
        <v>24</v>
      </c>
      <c r="BK43" s="779"/>
      <c r="BL43" s="780">
        <f t="shared" ref="BL43" si="104">BL44+BL45+BL50+BL53+BL54</f>
        <v>206</v>
      </c>
      <c r="BM43" s="781"/>
      <c r="BN43" s="780">
        <f t="shared" ref="BN43" si="105">BN44+BN45+BN50+BN53+BN54</f>
        <v>22</v>
      </c>
      <c r="BO43" s="781"/>
      <c r="BP43" s="780">
        <f t="shared" ref="BP43" si="106">BP44+BP45+BP50+BP53+BP54</f>
        <v>6</v>
      </c>
      <c r="BQ43" s="781"/>
      <c r="BR43" s="585"/>
      <c r="BS43" s="586"/>
      <c r="BT43" s="586"/>
      <c r="BU43" s="587"/>
      <c r="BV43" s="50"/>
      <c r="BW43" s="50"/>
      <c r="BX43" s="50"/>
    </row>
    <row r="44" spans="1:76" s="255" customFormat="1" ht="66.650000000000006" customHeight="1" thickTop="1" x14ac:dyDescent="0.45">
      <c r="A44" s="782" t="s">
        <v>54</v>
      </c>
      <c r="B44" s="783"/>
      <c r="C44" s="784"/>
      <c r="D44" s="785" t="s">
        <v>94</v>
      </c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6"/>
      <c r="P44" s="786"/>
      <c r="Q44" s="786"/>
      <c r="R44" s="786"/>
      <c r="S44" s="787"/>
      <c r="T44" s="788"/>
      <c r="U44" s="789"/>
      <c r="V44" s="640">
        <v>1</v>
      </c>
      <c r="W44" s="642"/>
      <c r="X44" s="493">
        <v>108</v>
      </c>
      <c r="Y44" s="494"/>
      <c r="Z44" s="494">
        <v>52</v>
      </c>
      <c r="AA44" s="494"/>
      <c r="AB44" s="776">
        <f t="shared" si="46"/>
        <v>16</v>
      </c>
      <c r="AC44" s="777"/>
      <c r="AD44" s="772"/>
      <c r="AE44" s="411"/>
      <c r="AF44" s="411"/>
      <c r="AG44" s="411"/>
      <c r="AH44" s="411">
        <v>16</v>
      </c>
      <c r="AI44" s="411"/>
      <c r="AJ44" s="411"/>
      <c r="AK44" s="771"/>
      <c r="AL44" s="774"/>
      <c r="AM44" s="775"/>
      <c r="AN44" s="772">
        <f>X44</f>
        <v>108</v>
      </c>
      <c r="AO44" s="411"/>
      <c r="AP44" s="411">
        <f>AB44</f>
        <v>16</v>
      </c>
      <c r="AQ44" s="411"/>
      <c r="AR44" s="411">
        <v>3</v>
      </c>
      <c r="AS44" s="411"/>
      <c r="AT44" s="411"/>
      <c r="AU44" s="411"/>
      <c r="AV44" s="411"/>
      <c r="AW44" s="411"/>
      <c r="AX44" s="411"/>
      <c r="AY44" s="771"/>
      <c r="AZ44" s="772"/>
      <c r="BA44" s="411"/>
      <c r="BB44" s="411"/>
      <c r="BC44" s="411"/>
      <c r="BD44" s="411"/>
      <c r="BE44" s="411"/>
      <c r="BF44" s="773"/>
      <c r="BG44" s="773"/>
      <c r="BH44" s="411"/>
      <c r="BI44" s="411"/>
      <c r="BJ44" s="411"/>
      <c r="BK44" s="771"/>
      <c r="BL44" s="772"/>
      <c r="BM44" s="411"/>
      <c r="BN44" s="411"/>
      <c r="BO44" s="411"/>
      <c r="BP44" s="411"/>
      <c r="BQ44" s="771"/>
      <c r="BR44" s="640" t="s">
        <v>21</v>
      </c>
      <c r="BS44" s="641"/>
      <c r="BT44" s="641"/>
      <c r="BU44" s="642"/>
      <c r="BV44" s="254"/>
      <c r="BW44" s="254"/>
      <c r="BX44" s="254"/>
    </row>
    <row r="45" spans="1:76" s="5" customFormat="1" ht="60" customHeight="1" x14ac:dyDescent="0.5">
      <c r="A45" s="767" t="s">
        <v>90</v>
      </c>
      <c r="B45" s="768"/>
      <c r="C45" s="769"/>
      <c r="D45" s="694" t="s">
        <v>186</v>
      </c>
      <c r="E45" s="694"/>
      <c r="F45" s="694"/>
      <c r="G45" s="694"/>
      <c r="H45" s="694"/>
      <c r="I45" s="694"/>
      <c r="J45" s="694"/>
      <c r="K45" s="694"/>
      <c r="L45" s="694"/>
      <c r="M45" s="694"/>
      <c r="N45" s="694"/>
      <c r="O45" s="694"/>
      <c r="P45" s="694"/>
      <c r="Q45" s="694"/>
      <c r="R45" s="694"/>
      <c r="S45" s="695"/>
      <c r="T45" s="770"/>
      <c r="U45" s="770"/>
      <c r="V45" s="770"/>
      <c r="W45" s="770"/>
      <c r="X45" s="517">
        <v>648</v>
      </c>
      <c r="Y45" s="492"/>
      <c r="Z45" s="517">
        <v>252</v>
      </c>
      <c r="AA45" s="492"/>
      <c r="AB45" s="680">
        <f>AB46+AB47+AB48+AB49</f>
        <v>64</v>
      </c>
      <c r="AC45" s="681"/>
      <c r="AD45" s="674">
        <f t="shared" ref="AD45" si="107">AD46+AD47+AD48+AD49</f>
        <v>30</v>
      </c>
      <c r="AE45" s="675"/>
      <c r="AF45" s="675">
        <f t="shared" ref="AF45" si="108">AF46+AF47+AF48+AF49</f>
        <v>0</v>
      </c>
      <c r="AG45" s="675"/>
      <c r="AH45" s="675">
        <f t="shared" ref="AH45" si="109">AH46+AH47+AH48+AH49</f>
        <v>18</v>
      </c>
      <c r="AI45" s="675"/>
      <c r="AJ45" s="675">
        <f t="shared" ref="AJ45" si="110">AJ46+AJ47+AJ48+AJ49</f>
        <v>16</v>
      </c>
      <c r="AK45" s="679"/>
      <c r="AL45" s="680">
        <f t="shared" ref="AL45" si="111">AL46+AL47+AL48+AL49</f>
        <v>0</v>
      </c>
      <c r="AM45" s="681"/>
      <c r="AN45" s="674">
        <f t="shared" ref="AN45" si="112">AN46+AN47+AN48+AN49</f>
        <v>108</v>
      </c>
      <c r="AO45" s="675"/>
      <c r="AP45" s="675">
        <f t="shared" ref="AP45" si="113">AP46+AP47+AP48+AP49</f>
        <v>16</v>
      </c>
      <c r="AQ45" s="675"/>
      <c r="AR45" s="675">
        <f t="shared" ref="AR45" si="114">AR46+AR47+AR48+AR49</f>
        <v>3</v>
      </c>
      <c r="AS45" s="675"/>
      <c r="AT45" s="675">
        <f t="shared" ref="AT45" si="115">AT46+AT47+AT48+AT49</f>
        <v>324</v>
      </c>
      <c r="AU45" s="675"/>
      <c r="AV45" s="675">
        <f t="shared" ref="AV45" si="116">AV46+AV47+AV48+AV49</f>
        <v>30</v>
      </c>
      <c r="AW45" s="675"/>
      <c r="AX45" s="675">
        <f t="shared" ref="AX45" si="117">AX46+AX47+AX48+AX49</f>
        <v>9</v>
      </c>
      <c r="AY45" s="679"/>
      <c r="AZ45" s="674">
        <f t="shared" ref="AZ45" si="118">AZ46+AZ47+AZ48+AZ49</f>
        <v>216</v>
      </c>
      <c r="BA45" s="675"/>
      <c r="BB45" s="675">
        <f t="shared" ref="BB45" si="119">BB46+BB47+BB48+BB49</f>
        <v>18</v>
      </c>
      <c r="BC45" s="675"/>
      <c r="BD45" s="675">
        <f t="shared" ref="BD45" si="120">BD46+BD47+BD48+BD49</f>
        <v>6</v>
      </c>
      <c r="BE45" s="675"/>
      <c r="BF45" s="675">
        <f t="shared" ref="BF45" si="121">BF46+BF47+BF48+BF49</f>
        <v>0</v>
      </c>
      <c r="BG45" s="675"/>
      <c r="BH45" s="675">
        <f t="shared" ref="BH45" si="122">BH46+BH47+BH48+BH49</f>
        <v>0</v>
      </c>
      <c r="BI45" s="675"/>
      <c r="BJ45" s="675">
        <f t="shared" ref="BJ45" si="123">BJ46+BJ47+BJ48+BJ49</f>
        <v>0</v>
      </c>
      <c r="BK45" s="679"/>
      <c r="BL45" s="674">
        <f t="shared" ref="BL45" si="124">BL46+BL47+BL48+BL49</f>
        <v>0</v>
      </c>
      <c r="BM45" s="675"/>
      <c r="BN45" s="675">
        <f t="shared" ref="BN45" si="125">BN46+BN47+BN48+BN49</f>
        <v>0</v>
      </c>
      <c r="BO45" s="675"/>
      <c r="BP45" s="675">
        <f t="shared" ref="BP45" si="126">BP46+BP47+BP48+BP49</f>
        <v>0</v>
      </c>
      <c r="BQ45" s="679"/>
      <c r="BR45" s="438"/>
      <c r="BS45" s="416"/>
      <c r="BT45" s="416"/>
      <c r="BU45" s="428"/>
      <c r="BV45" s="50"/>
      <c r="BW45" s="50"/>
      <c r="BX45" s="50"/>
    </row>
    <row r="46" spans="1:76" s="5" customFormat="1" ht="36" customHeight="1" x14ac:dyDescent="0.5">
      <c r="A46" s="698" t="s">
        <v>91</v>
      </c>
      <c r="B46" s="699"/>
      <c r="C46" s="700"/>
      <c r="D46" s="696" t="s">
        <v>187</v>
      </c>
      <c r="E46" s="696"/>
      <c r="F46" s="696"/>
      <c r="G46" s="696"/>
      <c r="H46" s="696"/>
      <c r="I46" s="696"/>
      <c r="J46" s="696"/>
      <c r="K46" s="696"/>
      <c r="L46" s="696"/>
      <c r="M46" s="696"/>
      <c r="N46" s="696"/>
      <c r="O46" s="696"/>
      <c r="P46" s="696"/>
      <c r="Q46" s="696"/>
      <c r="R46" s="696"/>
      <c r="S46" s="697"/>
      <c r="T46" s="588">
        <v>3</v>
      </c>
      <c r="U46" s="590"/>
      <c r="V46" s="410"/>
      <c r="W46" s="409"/>
      <c r="X46" s="472">
        <v>216</v>
      </c>
      <c r="Y46" s="473"/>
      <c r="Z46" s="473">
        <v>72</v>
      </c>
      <c r="AA46" s="473"/>
      <c r="AB46" s="683">
        <f t="shared" si="46"/>
        <v>18</v>
      </c>
      <c r="AC46" s="684"/>
      <c r="AD46" s="452">
        <v>8</v>
      </c>
      <c r="AE46" s="453"/>
      <c r="AF46" s="453"/>
      <c r="AG46" s="453"/>
      <c r="AH46" s="453"/>
      <c r="AI46" s="453"/>
      <c r="AJ46" s="453">
        <v>10</v>
      </c>
      <c r="AK46" s="454"/>
      <c r="AL46" s="410"/>
      <c r="AM46" s="409"/>
      <c r="AN46" s="452"/>
      <c r="AO46" s="453"/>
      <c r="AP46" s="453"/>
      <c r="AQ46" s="453"/>
      <c r="AR46" s="453"/>
      <c r="AS46" s="453"/>
      <c r="AT46" s="453"/>
      <c r="AU46" s="453"/>
      <c r="AV46" s="453"/>
      <c r="AW46" s="453"/>
      <c r="AX46" s="453"/>
      <c r="AY46" s="454"/>
      <c r="AZ46" s="452">
        <f>X46</f>
        <v>216</v>
      </c>
      <c r="BA46" s="453"/>
      <c r="BB46" s="453">
        <f>AB46</f>
        <v>18</v>
      </c>
      <c r="BC46" s="453"/>
      <c r="BD46" s="453">
        <v>6</v>
      </c>
      <c r="BE46" s="453"/>
      <c r="BF46" s="685"/>
      <c r="BG46" s="685"/>
      <c r="BH46" s="453"/>
      <c r="BI46" s="453"/>
      <c r="BJ46" s="453"/>
      <c r="BK46" s="454"/>
      <c r="BL46" s="452"/>
      <c r="BM46" s="453"/>
      <c r="BN46" s="453"/>
      <c r="BO46" s="453"/>
      <c r="BP46" s="453"/>
      <c r="BQ46" s="454"/>
      <c r="BR46" s="410" t="s">
        <v>57</v>
      </c>
      <c r="BS46" s="406"/>
      <c r="BT46" s="406"/>
      <c r="BU46" s="409"/>
      <c r="BV46" s="50"/>
      <c r="BW46" s="50"/>
      <c r="BX46" s="50"/>
    </row>
    <row r="47" spans="1:76" s="5" customFormat="1" ht="42" customHeight="1" x14ac:dyDescent="0.5">
      <c r="A47" s="698" t="s">
        <v>92</v>
      </c>
      <c r="B47" s="699"/>
      <c r="C47" s="700"/>
      <c r="D47" s="696" t="s">
        <v>188</v>
      </c>
      <c r="E47" s="696"/>
      <c r="F47" s="696"/>
      <c r="G47" s="696"/>
      <c r="H47" s="696"/>
      <c r="I47" s="696"/>
      <c r="J47" s="696"/>
      <c r="K47" s="696"/>
      <c r="L47" s="696"/>
      <c r="M47" s="696"/>
      <c r="N47" s="696"/>
      <c r="O47" s="696"/>
      <c r="P47" s="696"/>
      <c r="Q47" s="696"/>
      <c r="R47" s="696"/>
      <c r="S47" s="697"/>
      <c r="T47" s="410"/>
      <c r="U47" s="409"/>
      <c r="V47" s="410">
        <v>2</v>
      </c>
      <c r="W47" s="409"/>
      <c r="X47" s="472">
        <v>108</v>
      </c>
      <c r="Y47" s="473"/>
      <c r="Z47" s="473">
        <v>48</v>
      </c>
      <c r="AA47" s="473"/>
      <c r="AB47" s="683">
        <f t="shared" si="46"/>
        <v>12</v>
      </c>
      <c r="AC47" s="684"/>
      <c r="AD47" s="452">
        <v>6</v>
      </c>
      <c r="AE47" s="453"/>
      <c r="AF47" s="453"/>
      <c r="AG47" s="453"/>
      <c r="AH47" s="453"/>
      <c r="AI47" s="453"/>
      <c r="AJ47" s="453">
        <v>6</v>
      </c>
      <c r="AK47" s="454"/>
      <c r="AL47" s="410"/>
      <c r="AM47" s="409"/>
      <c r="AN47" s="452"/>
      <c r="AO47" s="453"/>
      <c r="AP47" s="453"/>
      <c r="AQ47" s="453"/>
      <c r="AR47" s="453"/>
      <c r="AS47" s="453"/>
      <c r="AT47" s="453">
        <f>X47</f>
        <v>108</v>
      </c>
      <c r="AU47" s="453"/>
      <c r="AV47" s="453">
        <f>AB47</f>
        <v>12</v>
      </c>
      <c r="AW47" s="453"/>
      <c r="AX47" s="453">
        <v>3</v>
      </c>
      <c r="AY47" s="454"/>
      <c r="AZ47" s="452"/>
      <c r="BA47" s="453"/>
      <c r="BB47" s="453"/>
      <c r="BC47" s="453"/>
      <c r="BD47" s="453"/>
      <c r="BE47" s="453"/>
      <c r="BF47" s="685"/>
      <c r="BG47" s="685"/>
      <c r="BH47" s="453"/>
      <c r="BI47" s="453"/>
      <c r="BJ47" s="453"/>
      <c r="BK47" s="454"/>
      <c r="BL47" s="452"/>
      <c r="BM47" s="453"/>
      <c r="BN47" s="453"/>
      <c r="BO47" s="453"/>
      <c r="BP47" s="453"/>
      <c r="BQ47" s="454"/>
      <c r="BR47" s="410" t="s">
        <v>58</v>
      </c>
      <c r="BS47" s="406"/>
      <c r="BT47" s="406"/>
      <c r="BU47" s="409"/>
      <c r="BV47" s="50"/>
      <c r="BW47" s="50"/>
      <c r="BX47" s="50"/>
    </row>
    <row r="48" spans="1:76" s="5" customFormat="1" ht="40.25" customHeight="1" x14ac:dyDescent="0.5">
      <c r="A48" s="698" t="s">
        <v>93</v>
      </c>
      <c r="B48" s="699"/>
      <c r="C48" s="700"/>
      <c r="D48" s="696" t="s">
        <v>189</v>
      </c>
      <c r="E48" s="696"/>
      <c r="F48" s="696"/>
      <c r="G48" s="696"/>
      <c r="H48" s="696"/>
      <c r="I48" s="696"/>
      <c r="J48" s="696"/>
      <c r="K48" s="696"/>
      <c r="L48" s="696"/>
      <c r="M48" s="696"/>
      <c r="N48" s="696"/>
      <c r="O48" s="696"/>
      <c r="P48" s="696"/>
      <c r="Q48" s="696"/>
      <c r="R48" s="696"/>
      <c r="S48" s="697"/>
      <c r="T48" s="410"/>
      <c r="U48" s="409"/>
      <c r="V48" s="410">
        <v>2</v>
      </c>
      <c r="W48" s="409"/>
      <c r="X48" s="472">
        <v>216</v>
      </c>
      <c r="Y48" s="473"/>
      <c r="Z48" s="473">
        <v>72</v>
      </c>
      <c r="AA48" s="473"/>
      <c r="AB48" s="683">
        <f t="shared" si="46"/>
        <v>18</v>
      </c>
      <c r="AC48" s="684"/>
      <c r="AD48" s="452">
        <v>8</v>
      </c>
      <c r="AE48" s="453"/>
      <c r="AF48" s="453"/>
      <c r="AG48" s="453"/>
      <c r="AH48" s="453">
        <v>10</v>
      </c>
      <c r="AI48" s="453"/>
      <c r="AJ48" s="453"/>
      <c r="AK48" s="454"/>
      <c r="AL48" s="410"/>
      <c r="AM48" s="409"/>
      <c r="AN48" s="452"/>
      <c r="AO48" s="453"/>
      <c r="AP48" s="453"/>
      <c r="AQ48" s="453"/>
      <c r="AR48" s="453"/>
      <c r="AS48" s="453"/>
      <c r="AT48" s="453">
        <f>X48</f>
        <v>216</v>
      </c>
      <c r="AU48" s="453"/>
      <c r="AV48" s="453">
        <f>AB48</f>
        <v>18</v>
      </c>
      <c r="AW48" s="453"/>
      <c r="AX48" s="453">
        <v>6</v>
      </c>
      <c r="AY48" s="454"/>
      <c r="AZ48" s="452"/>
      <c r="BA48" s="453"/>
      <c r="BB48" s="453"/>
      <c r="BC48" s="453"/>
      <c r="BD48" s="453"/>
      <c r="BE48" s="453"/>
      <c r="BF48" s="685"/>
      <c r="BG48" s="685"/>
      <c r="BH48" s="453"/>
      <c r="BI48" s="453"/>
      <c r="BJ48" s="453"/>
      <c r="BK48" s="454"/>
      <c r="BL48" s="452"/>
      <c r="BM48" s="453"/>
      <c r="BN48" s="453"/>
      <c r="BO48" s="453"/>
      <c r="BP48" s="453"/>
      <c r="BQ48" s="454"/>
      <c r="BR48" s="410" t="s">
        <v>59</v>
      </c>
      <c r="BS48" s="406"/>
      <c r="BT48" s="406"/>
      <c r="BU48" s="409"/>
      <c r="BV48" s="50"/>
      <c r="BW48" s="50"/>
      <c r="BX48" s="50"/>
    </row>
    <row r="49" spans="1:76" s="5" customFormat="1" ht="62.4" customHeight="1" x14ac:dyDescent="0.7">
      <c r="A49" s="698" t="s">
        <v>190</v>
      </c>
      <c r="B49" s="699"/>
      <c r="C49" s="700"/>
      <c r="D49" s="703" t="s">
        <v>191</v>
      </c>
      <c r="E49" s="703"/>
      <c r="F49" s="703"/>
      <c r="G49" s="703"/>
      <c r="H49" s="703"/>
      <c r="I49" s="703"/>
      <c r="J49" s="703"/>
      <c r="K49" s="703"/>
      <c r="L49" s="703"/>
      <c r="M49" s="703"/>
      <c r="N49" s="703"/>
      <c r="O49" s="703"/>
      <c r="P49" s="703"/>
      <c r="Q49" s="703"/>
      <c r="R49" s="703"/>
      <c r="S49" s="704"/>
      <c r="T49" s="410">
        <v>1</v>
      </c>
      <c r="U49" s="409"/>
      <c r="V49" s="410"/>
      <c r="W49" s="409"/>
      <c r="X49" s="410">
        <v>108</v>
      </c>
      <c r="Y49" s="407"/>
      <c r="Z49" s="408">
        <v>60</v>
      </c>
      <c r="AA49" s="407"/>
      <c r="AB49" s="683">
        <f t="shared" si="46"/>
        <v>16</v>
      </c>
      <c r="AC49" s="684"/>
      <c r="AD49" s="452">
        <v>8</v>
      </c>
      <c r="AE49" s="453"/>
      <c r="AF49" s="453"/>
      <c r="AG49" s="453"/>
      <c r="AH49" s="453">
        <v>8</v>
      </c>
      <c r="AI49" s="453"/>
      <c r="AJ49" s="453"/>
      <c r="AK49" s="454"/>
      <c r="AL49" s="410"/>
      <c r="AM49" s="409"/>
      <c r="AN49" s="452">
        <f>X49</f>
        <v>108</v>
      </c>
      <c r="AO49" s="453"/>
      <c r="AP49" s="453">
        <f>AB49</f>
        <v>16</v>
      </c>
      <c r="AQ49" s="453"/>
      <c r="AR49" s="453">
        <v>3</v>
      </c>
      <c r="AS49" s="453"/>
      <c r="AT49" s="453"/>
      <c r="AU49" s="453"/>
      <c r="AV49" s="453"/>
      <c r="AW49" s="453"/>
      <c r="AX49" s="453"/>
      <c r="AY49" s="454"/>
      <c r="AZ49" s="452"/>
      <c r="BA49" s="453"/>
      <c r="BB49" s="453"/>
      <c r="BC49" s="453"/>
      <c r="BD49" s="453"/>
      <c r="BE49" s="453"/>
      <c r="BF49" s="685"/>
      <c r="BG49" s="685"/>
      <c r="BH49" s="453"/>
      <c r="BI49" s="453"/>
      <c r="BJ49" s="453"/>
      <c r="BK49" s="454"/>
      <c r="BL49" s="452"/>
      <c r="BM49" s="453"/>
      <c r="BN49" s="453"/>
      <c r="BO49" s="453"/>
      <c r="BP49" s="453"/>
      <c r="BQ49" s="454"/>
      <c r="BR49" s="410" t="s">
        <v>117</v>
      </c>
      <c r="BS49" s="406"/>
      <c r="BT49" s="406"/>
      <c r="BU49" s="409"/>
      <c r="BV49" s="50"/>
      <c r="BW49" s="50"/>
      <c r="BX49" s="50"/>
    </row>
    <row r="50" spans="1:76" s="255" customFormat="1" ht="64.25" customHeight="1" x14ac:dyDescent="0.45">
      <c r="A50" s="689" t="s">
        <v>104</v>
      </c>
      <c r="B50" s="690"/>
      <c r="C50" s="691"/>
      <c r="D50" s="694" t="s">
        <v>192</v>
      </c>
      <c r="E50" s="694"/>
      <c r="F50" s="694"/>
      <c r="G50" s="694"/>
      <c r="H50" s="694"/>
      <c r="I50" s="694"/>
      <c r="J50" s="694"/>
      <c r="K50" s="694"/>
      <c r="L50" s="694"/>
      <c r="M50" s="694"/>
      <c r="N50" s="694"/>
      <c r="O50" s="694"/>
      <c r="P50" s="694"/>
      <c r="Q50" s="694"/>
      <c r="R50" s="694"/>
      <c r="S50" s="695"/>
      <c r="T50" s="410"/>
      <c r="U50" s="409"/>
      <c r="V50" s="410"/>
      <c r="W50" s="409"/>
      <c r="X50" s="517">
        <v>252</v>
      </c>
      <c r="Y50" s="492"/>
      <c r="Z50" s="517">
        <v>96</v>
      </c>
      <c r="AA50" s="492"/>
      <c r="AB50" s="680">
        <f>AB51+AB52</f>
        <v>26</v>
      </c>
      <c r="AC50" s="681"/>
      <c r="AD50" s="674">
        <f t="shared" ref="AD50" si="127">AD51+AD52</f>
        <v>12</v>
      </c>
      <c r="AE50" s="675"/>
      <c r="AF50" s="675">
        <f t="shared" ref="AF50" si="128">AF51+AF52</f>
        <v>14</v>
      </c>
      <c r="AG50" s="675"/>
      <c r="AH50" s="675">
        <f t="shared" ref="AH50" si="129">AH51+AH52</f>
        <v>0</v>
      </c>
      <c r="AI50" s="675"/>
      <c r="AJ50" s="675">
        <f t="shared" ref="AJ50" si="130">AJ51+AJ52</f>
        <v>0</v>
      </c>
      <c r="AK50" s="679"/>
      <c r="AL50" s="680">
        <f t="shared" ref="AL50" si="131">AL51+AL52</f>
        <v>0</v>
      </c>
      <c r="AM50" s="681"/>
      <c r="AN50" s="674">
        <f t="shared" ref="AN50" si="132">AN51+AN52</f>
        <v>0</v>
      </c>
      <c r="AO50" s="675"/>
      <c r="AP50" s="675">
        <f t="shared" ref="AP50" si="133">AP51+AP52</f>
        <v>0</v>
      </c>
      <c r="AQ50" s="675"/>
      <c r="AR50" s="675">
        <f t="shared" ref="AR50" si="134">AR51+AR52</f>
        <v>0</v>
      </c>
      <c r="AS50" s="675"/>
      <c r="AT50" s="675">
        <f t="shared" ref="AT50" si="135">AT51+AT52</f>
        <v>144</v>
      </c>
      <c r="AU50" s="675"/>
      <c r="AV50" s="675">
        <f t="shared" ref="AV50" si="136">AV51+AV52</f>
        <v>16</v>
      </c>
      <c r="AW50" s="675"/>
      <c r="AX50" s="675">
        <f t="shared" ref="AX50" si="137">AX51+AX52</f>
        <v>4</v>
      </c>
      <c r="AY50" s="679"/>
      <c r="AZ50" s="674">
        <f t="shared" ref="AZ50" si="138">AZ51+AZ52</f>
        <v>108</v>
      </c>
      <c r="BA50" s="675"/>
      <c r="BB50" s="675">
        <f t="shared" ref="BB50" si="139">BB51+BB52</f>
        <v>10</v>
      </c>
      <c r="BC50" s="675"/>
      <c r="BD50" s="675">
        <f t="shared" ref="BD50" si="140">BD51+BD52</f>
        <v>3</v>
      </c>
      <c r="BE50" s="675"/>
      <c r="BF50" s="675">
        <f t="shared" ref="BF50" si="141">BF51+BF52</f>
        <v>0</v>
      </c>
      <c r="BG50" s="675"/>
      <c r="BH50" s="675">
        <f t="shared" ref="BH50" si="142">BH51+BH52</f>
        <v>0</v>
      </c>
      <c r="BI50" s="675"/>
      <c r="BJ50" s="675">
        <f t="shared" ref="BJ50" si="143">BJ51+BJ52</f>
        <v>0</v>
      </c>
      <c r="BK50" s="679"/>
      <c r="BL50" s="674">
        <f t="shared" ref="BL50" si="144">BL51+BL52</f>
        <v>0</v>
      </c>
      <c r="BM50" s="675"/>
      <c r="BN50" s="675">
        <f t="shared" ref="BN50" si="145">BN51+BN52</f>
        <v>0</v>
      </c>
      <c r="BO50" s="675"/>
      <c r="BP50" s="675">
        <f t="shared" ref="BP50" si="146">BP51+BP52</f>
        <v>0</v>
      </c>
      <c r="BQ50" s="679"/>
      <c r="BR50" s="410" t="s">
        <v>118</v>
      </c>
      <c r="BS50" s="406"/>
      <c r="BT50" s="406"/>
      <c r="BU50" s="409"/>
      <c r="BV50" s="254"/>
      <c r="BW50" s="254"/>
      <c r="BX50" s="254"/>
    </row>
    <row r="51" spans="1:76" s="5" customFormat="1" ht="39" customHeight="1" x14ac:dyDescent="0.5">
      <c r="A51" s="520" t="s">
        <v>95</v>
      </c>
      <c r="B51" s="687"/>
      <c r="C51" s="688"/>
      <c r="D51" s="696" t="s">
        <v>193</v>
      </c>
      <c r="E51" s="696"/>
      <c r="F51" s="696"/>
      <c r="G51" s="696"/>
      <c r="H51" s="696"/>
      <c r="I51" s="696"/>
      <c r="J51" s="696"/>
      <c r="K51" s="696"/>
      <c r="L51" s="696"/>
      <c r="M51" s="696"/>
      <c r="N51" s="696"/>
      <c r="O51" s="696"/>
      <c r="P51" s="696"/>
      <c r="Q51" s="696"/>
      <c r="R51" s="696"/>
      <c r="S51" s="697"/>
      <c r="T51" s="410"/>
      <c r="U51" s="409"/>
      <c r="V51" s="410">
        <v>3</v>
      </c>
      <c r="W51" s="409"/>
      <c r="X51" s="472">
        <v>108</v>
      </c>
      <c r="Y51" s="473"/>
      <c r="Z51" s="473">
        <v>36</v>
      </c>
      <c r="AA51" s="473"/>
      <c r="AB51" s="683">
        <f t="shared" si="46"/>
        <v>10</v>
      </c>
      <c r="AC51" s="684"/>
      <c r="AD51" s="452">
        <v>4</v>
      </c>
      <c r="AE51" s="453"/>
      <c r="AF51" s="453">
        <v>6</v>
      </c>
      <c r="AG51" s="453"/>
      <c r="AH51" s="453"/>
      <c r="AI51" s="453"/>
      <c r="AJ51" s="453"/>
      <c r="AK51" s="454"/>
      <c r="AL51" s="410"/>
      <c r="AM51" s="409"/>
      <c r="AN51" s="452"/>
      <c r="AO51" s="453"/>
      <c r="AP51" s="453"/>
      <c r="AQ51" s="453"/>
      <c r="AR51" s="453"/>
      <c r="AS51" s="453"/>
      <c r="AT51" s="453"/>
      <c r="AU51" s="453"/>
      <c r="AV51" s="453"/>
      <c r="AW51" s="453"/>
      <c r="AX51" s="453"/>
      <c r="AY51" s="454"/>
      <c r="AZ51" s="452">
        <f>X51</f>
        <v>108</v>
      </c>
      <c r="BA51" s="453"/>
      <c r="BB51" s="453">
        <f>AB51</f>
        <v>10</v>
      </c>
      <c r="BC51" s="453"/>
      <c r="BD51" s="453">
        <v>3</v>
      </c>
      <c r="BE51" s="453"/>
      <c r="BF51" s="685"/>
      <c r="BG51" s="685"/>
      <c r="BH51" s="453"/>
      <c r="BI51" s="453"/>
      <c r="BJ51" s="453"/>
      <c r="BK51" s="454"/>
      <c r="BL51" s="452"/>
      <c r="BM51" s="453"/>
      <c r="BN51" s="453"/>
      <c r="BO51" s="453"/>
      <c r="BP51" s="453"/>
      <c r="BQ51" s="454"/>
      <c r="BR51" s="410"/>
      <c r="BS51" s="406"/>
      <c r="BT51" s="406"/>
      <c r="BU51" s="409"/>
      <c r="BV51" s="50"/>
      <c r="BW51" s="50"/>
      <c r="BX51" s="50"/>
    </row>
    <row r="52" spans="1:76" s="5" customFormat="1" ht="35.4" customHeight="1" x14ac:dyDescent="0.5">
      <c r="A52" s="520" t="s">
        <v>96</v>
      </c>
      <c r="B52" s="687"/>
      <c r="C52" s="688"/>
      <c r="D52" s="701" t="s">
        <v>194</v>
      </c>
      <c r="E52" s="701"/>
      <c r="F52" s="701"/>
      <c r="G52" s="701"/>
      <c r="H52" s="701"/>
      <c r="I52" s="701"/>
      <c r="J52" s="701"/>
      <c r="K52" s="701"/>
      <c r="L52" s="701"/>
      <c r="M52" s="701"/>
      <c r="N52" s="701"/>
      <c r="O52" s="701"/>
      <c r="P52" s="701"/>
      <c r="Q52" s="701"/>
      <c r="R52" s="701"/>
      <c r="S52" s="702"/>
      <c r="T52" s="410"/>
      <c r="U52" s="409"/>
      <c r="V52" s="410">
        <v>2</v>
      </c>
      <c r="W52" s="409"/>
      <c r="X52" s="643">
        <v>144</v>
      </c>
      <c r="Y52" s="644"/>
      <c r="Z52" s="473">
        <v>60</v>
      </c>
      <c r="AA52" s="473"/>
      <c r="AB52" s="683">
        <f t="shared" si="46"/>
        <v>16</v>
      </c>
      <c r="AC52" s="684"/>
      <c r="AD52" s="452">
        <v>8</v>
      </c>
      <c r="AE52" s="453"/>
      <c r="AF52" s="453">
        <v>8</v>
      </c>
      <c r="AG52" s="453"/>
      <c r="AH52" s="453"/>
      <c r="AI52" s="453"/>
      <c r="AJ52" s="453"/>
      <c r="AK52" s="454"/>
      <c r="AL52" s="410"/>
      <c r="AM52" s="409"/>
      <c r="AN52" s="452"/>
      <c r="AO52" s="453"/>
      <c r="AP52" s="453"/>
      <c r="AQ52" s="453"/>
      <c r="AR52" s="453"/>
      <c r="AS52" s="453"/>
      <c r="AT52" s="453">
        <f>X52</f>
        <v>144</v>
      </c>
      <c r="AU52" s="453"/>
      <c r="AV52" s="453">
        <f>AB52</f>
        <v>16</v>
      </c>
      <c r="AW52" s="453"/>
      <c r="AX52" s="453">
        <v>4</v>
      </c>
      <c r="AY52" s="454"/>
      <c r="AZ52" s="452"/>
      <c r="BA52" s="453"/>
      <c r="BB52" s="453"/>
      <c r="BC52" s="453"/>
      <c r="BD52" s="453"/>
      <c r="BE52" s="453"/>
      <c r="BF52" s="685"/>
      <c r="BG52" s="685"/>
      <c r="BH52" s="453"/>
      <c r="BI52" s="453"/>
      <c r="BJ52" s="453"/>
      <c r="BK52" s="454"/>
      <c r="BL52" s="452"/>
      <c r="BM52" s="453"/>
      <c r="BN52" s="453"/>
      <c r="BO52" s="453"/>
      <c r="BP52" s="453"/>
      <c r="BQ52" s="454"/>
      <c r="BR52" s="410"/>
      <c r="BS52" s="406"/>
      <c r="BT52" s="406"/>
      <c r="BU52" s="409"/>
      <c r="BV52" s="50"/>
      <c r="BW52" s="50"/>
      <c r="BX52" s="50"/>
    </row>
    <row r="53" spans="1:76" s="5" customFormat="1" ht="39" customHeight="1" x14ac:dyDescent="0.5">
      <c r="A53" s="689" t="s">
        <v>97</v>
      </c>
      <c r="B53" s="690"/>
      <c r="C53" s="691"/>
      <c r="D53" s="694" t="s">
        <v>195</v>
      </c>
      <c r="E53" s="694"/>
      <c r="F53" s="694"/>
      <c r="G53" s="694"/>
      <c r="H53" s="694"/>
      <c r="I53" s="694"/>
      <c r="J53" s="694"/>
      <c r="K53" s="694"/>
      <c r="L53" s="694"/>
      <c r="M53" s="694"/>
      <c r="N53" s="694"/>
      <c r="O53" s="694"/>
      <c r="P53" s="694"/>
      <c r="Q53" s="694"/>
      <c r="R53" s="694"/>
      <c r="S53" s="695"/>
      <c r="T53" s="410">
        <v>4</v>
      </c>
      <c r="U53" s="409"/>
      <c r="V53" s="410"/>
      <c r="W53" s="409"/>
      <c r="X53" s="517">
        <v>216</v>
      </c>
      <c r="Y53" s="492"/>
      <c r="Z53" s="492">
        <v>72</v>
      </c>
      <c r="AA53" s="492"/>
      <c r="AB53" s="680">
        <f t="shared" si="46"/>
        <v>18</v>
      </c>
      <c r="AC53" s="681"/>
      <c r="AD53" s="423">
        <v>8</v>
      </c>
      <c r="AE53" s="404"/>
      <c r="AF53" s="404"/>
      <c r="AG53" s="404"/>
      <c r="AH53" s="404"/>
      <c r="AI53" s="404"/>
      <c r="AJ53" s="404">
        <v>10</v>
      </c>
      <c r="AK53" s="405"/>
      <c r="AL53" s="438"/>
      <c r="AM53" s="428"/>
      <c r="AN53" s="423"/>
      <c r="AO53" s="404"/>
      <c r="AP53" s="404"/>
      <c r="AQ53" s="404"/>
      <c r="AR53" s="404"/>
      <c r="AS53" s="404"/>
      <c r="AT53" s="404"/>
      <c r="AU53" s="404"/>
      <c r="AV53" s="404"/>
      <c r="AW53" s="404"/>
      <c r="AX53" s="404"/>
      <c r="AY53" s="405"/>
      <c r="AZ53" s="423"/>
      <c r="BA53" s="404"/>
      <c r="BB53" s="404"/>
      <c r="BC53" s="404"/>
      <c r="BD53" s="404"/>
      <c r="BE53" s="404"/>
      <c r="BF53" s="766">
        <f>X53</f>
        <v>216</v>
      </c>
      <c r="BG53" s="766"/>
      <c r="BH53" s="404">
        <f>AB53</f>
        <v>18</v>
      </c>
      <c r="BI53" s="404"/>
      <c r="BJ53" s="404">
        <v>6</v>
      </c>
      <c r="BK53" s="405"/>
      <c r="BL53" s="423"/>
      <c r="BM53" s="404"/>
      <c r="BN53" s="404"/>
      <c r="BO53" s="404"/>
      <c r="BP53" s="404"/>
      <c r="BQ53" s="405"/>
      <c r="BR53" s="410" t="s">
        <v>119</v>
      </c>
      <c r="BS53" s="406"/>
      <c r="BT53" s="406"/>
      <c r="BU53" s="409"/>
      <c r="BV53" s="50"/>
      <c r="BW53" s="50"/>
      <c r="BX53" s="50"/>
    </row>
    <row r="54" spans="1:76" s="5" customFormat="1" ht="37.75" customHeight="1" x14ac:dyDescent="0.5">
      <c r="A54" s="689" t="s">
        <v>105</v>
      </c>
      <c r="B54" s="690"/>
      <c r="C54" s="691"/>
      <c r="D54" s="764" t="s">
        <v>266</v>
      </c>
      <c r="E54" s="764"/>
      <c r="F54" s="764"/>
      <c r="G54" s="764"/>
      <c r="H54" s="764"/>
      <c r="I54" s="764"/>
      <c r="J54" s="764"/>
      <c r="K54" s="764"/>
      <c r="L54" s="764"/>
      <c r="M54" s="764"/>
      <c r="N54" s="764"/>
      <c r="O54" s="764"/>
      <c r="P54" s="764"/>
      <c r="Q54" s="764"/>
      <c r="R54" s="764"/>
      <c r="S54" s="765"/>
      <c r="T54" s="410"/>
      <c r="U54" s="409"/>
      <c r="V54" s="410"/>
      <c r="W54" s="409"/>
      <c r="X54" s="423">
        <v>846</v>
      </c>
      <c r="Y54" s="404"/>
      <c r="Z54" s="404">
        <v>312</v>
      </c>
      <c r="AA54" s="404"/>
      <c r="AB54" s="680">
        <f>AB55</f>
        <v>80</v>
      </c>
      <c r="AC54" s="681"/>
      <c r="AD54" s="674">
        <f t="shared" ref="AD54" si="147">AD55</f>
        <v>36</v>
      </c>
      <c r="AE54" s="675"/>
      <c r="AF54" s="675">
        <f t="shared" ref="AF54" si="148">AF55</f>
        <v>0</v>
      </c>
      <c r="AG54" s="675"/>
      <c r="AH54" s="675">
        <f t="shared" ref="AH54" si="149">AH55</f>
        <v>0</v>
      </c>
      <c r="AI54" s="675"/>
      <c r="AJ54" s="675">
        <f t="shared" ref="AJ54" si="150">AJ55</f>
        <v>44</v>
      </c>
      <c r="AK54" s="679"/>
      <c r="AL54" s="680">
        <f t="shared" ref="AL54" si="151">AL55</f>
        <v>0</v>
      </c>
      <c r="AM54" s="681"/>
      <c r="AN54" s="674">
        <f t="shared" ref="AN54" si="152">AN55</f>
        <v>0</v>
      </c>
      <c r="AO54" s="675"/>
      <c r="AP54" s="675">
        <f t="shared" ref="AP54" si="153">AP55</f>
        <v>0</v>
      </c>
      <c r="AQ54" s="675"/>
      <c r="AR54" s="675">
        <f t="shared" ref="AR54" si="154">AR55</f>
        <v>0</v>
      </c>
      <c r="AS54" s="675"/>
      <c r="AT54" s="675">
        <f t="shared" ref="AT54" si="155">AT55</f>
        <v>0</v>
      </c>
      <c r="AU54" s="675"/>
      <c r="AV54" s="675">
        <f t="shared" ref="AV54" si="156">AV55</f>
        <v>0</v>
      </c>
      <c r="AW54" s="675"/>
      <c r="AX54" s="675">
        <f t="shared" ref="AX54" si="157">AX55</f>
        <v>0</v>
      </c>
      <c r="AY54" s="679"/>
      <c r="AZ54" s="674">
        <f t="shared" ref="AZ54" si="158">AZ55</f>
        <v>0</v>
      </c>
      <c r="BA54" s="675"/>
      <c r="BB54" s="675">
        <f t="shared" ref="BB54" si="159">BB55</f>
        <v>0</v>
      </c>
      <c r="BC54" s="675"/>
      <c r="BD54" s="675">
        <f t="shared" ref="BD54" si="160">BD55</f>
        <v>0</v>
      </c>
      <c r="BE54" s="675"/>
      <c r="BF54" s="686">
        <f t="shared" ref="BF54" si="161">BF55</f>
        <v>640</v>
      </c>
      <c r="BG54" s="686"/>
      <c r="BH54" s="675">
        <f t="shared" ref="BH54" si="162">BH55</f>
        <v>58</v>
      </c>
      <c r="BI54" s="675"/>
      <c r="BJ54" s="675">
        <f t="shared" ref="BJ54" si="163">BJ55</f>
        <v>18</v>
      </c>
      <c r="BK54" s="679"/>
      <c r="BL54" s="674">
        <f t="shared" ref="BL54" si="164">BL55</f>
        <v>206</v>
      </c>
      <c r="BM54" s="675"/>
      <c r="BN54" s="675">
        <f t="shared" ref="BN54" si="165">BN55</f>
        <v>22</v>
      </c>
      <c r="BO54" s="675"/>
      <c r="BP54" s="675">
        <f t="shared" ref="BP54" si="166">BP55</f>
        <v>6</v>
      </c>
      <c r="BQ54" s="679"/>
      <c r="BR54" s="410"/>
      <c r="BS54" s="406"/>
      <c r="BT54" s="406"/>
      <c r="BU54" s="409"/>
      <c r="BV54" s="50"/>
      <c r="BW54" s="50"/>
      <c r="BX54" s="50"/>
    </row>
    <row r="55" spans="1:76" s="5" customFormat="1" ht="67.25" customHeight="1" x14ac:dyDescent="0.5">
      <c r="A55" s="520" t="s">
        <v>106</v>
      </c>
      <c r="B55" s="687"/>
      <c r="C55" s="688"/>
      <c r="D55" s="694" t="s">
        <v>301</v>
      </c>
      <c r="E55" s="694"/>
      <c r="F55" s="694"/>
      <c r="G55" s="694"/>
      <c r="H55" s="694"/>
      <c r="I55" s="694"/>
      <c r="J55" s="694"/>
      <c r="K55" s="694"/>
      <c r="L55" s="694"/>
      <c r="M55" s="694"/>
      <c r="N55" s="694"/>
      <c r="O55" s="694"/>
      <c r="P55" s="694"/>
      <c r="Q55" s="694"/>
      <c r="R55" s="694"/>
      <c r="S55" s="695"/>
      <c r="T55" s="410"/>
      <c r="U55" s="409"/>
      <c r="V55" s="410"/>
      <c r="W55" s="409"/>
      <c r="X55" s="517">
        <v>846</v>
      </c>
      <c r="Y55" s="492"/>
      <c r="Z55" s="517">
        <v>312</v>
      </c>
      <c r="AA55" s="492"/>
      <c r="AB55" s="680">
        <f>AB56+AB57+AB58+AB59+AB60+AB61</f>
        <v>80</v>
      </c>
      <c r="AC55" s="681"/>
      <c r="AD55" s="674">
        <f t="shared" ref="AD55" si="167">AD56+AD57+AD58+AD59+AD60+AD61</f>
        <v>36</v>
      </c>
      <c r="AE55" s="675"/>
      <c r="AF55" s="675">
        <f t="shared" ref="AF55" si="168">AF56+AF57+AF58+AF59+AF60+AF61</f>
        <v>0</v>
      </c>
      <c r="AG55" s="675"/>
      <c r="AH55" s="675">
        <f t="shared" ref="AH55" si="169">AH56+AH57+AH58+AH59+AH60+AH61</f>
        <v>0</v>
      </c>
      <c r="AI55" s="675"/>
      <c r="AJ55" s="675">
        <f t="shared" ref="AJ55" si="170">AJ56+AJ57+AJ58+AJ59+AJ60+AJ61</f>
        <v>44</v>
      </c>
      <c r="AK55" s="679"/>
      <c r="AL55" s="680">
        <f t="shared" ref="AL55" si="171">AL56+AL57+AL58+AL59+AL60+AL61</f>
        <v>0</v>
      </c>
      <c r="AM55" s="681"/>
      <c r="AN55" s="674">
        <f t="shared" ref="AN55" si="172">AN56+AN57+AN58+AN59+AN60+AN61</f>
        <v>0</v>
      </c>
      <c r="AO55" s="675"/>
      <c r="AP55" s="675">
        <f t="shared" ref="AP55" si="173">AP56+AP57+AP58+AP59+AP60+AP61</f>
        <v>0</v>
      </c>
      <c r="AQ55" s="675"/>
      <c r="AR55" s="675">
        <f t="shared" ref="AR55" si="174">AR56+AR57+AR58+AR59+AR60+AR61</f>
        <v>0</v>
      </c>
      <c r="AS55" s="675"/>
      <c r="AT55" s="675">
        <f t="shared" ref="AT55" si="175">AT56+AT57+AT58+AT59+AT60+AT61</f>
        <v>0</v>
      </c>
      <c r="AU55" s="675"/>
      <c r="AV55" s="675">
        <f t="shared" ref="AV55" si="176">AV56+AV57+AV58+AV59+AV60+AV61</f>
        <v>0</v>
      </c>
      <c r="AW55" s="675"/>
      <c r="AX55" s="675">
        <f t="shared" ref="AX55" si="177">AX56+AX57+AX58+AX59+AX60+AX61</f>
        <v>0</v>
      </c>
      <c r="AY55" s="679"/>
      <c r="AZ55" s="674">
        <f t="shared" ref="AZ55" si="178">AZ56+AZ57+AZ58+AZ59+AZ60+AZ61</f>
        <v>0</v>
      </c>
      <c r="BA55" s="675"/>
      <c r="BB55" s="675">
        <f t="shared" ref="BB55" si="179">BB56+BB57+BB58+BB59+BB60+BB61</f>
        <v>0</v>
      </c>
      <c r="BC55" s="675"/>
      <c r="BD55" s="675">
        <f t="shared" ref="BD55" si="180">BD56+BD57+BD58+BD59+BD60+BD61</f>
        <v>0</v>
      </c>
      <c r="BE55" s="675"/>
      <c r="BF55" s="686">
        <f t="shared" ref="BF55" si="181">BF56+BF57+BF58+BF59+BF60+BF61</f>
        <v>640</v>
      </c>
      <c r="BG55" s="686"/>
      <c r="BH55" s="675">
        <f t="shared" ref="BH55" si="182">BH56+BH57+BH58+BH59+BH60+BH61</f>
        <v>58</v>
      </c>
      <c r="BI55" s="675"/>
      <c r="BJ55" s="675">
        <f t="shared" ref="BJ55" si="183">BJ56+BJ57+BJ58+BJ59+BJ60+BJ61</f>
        <v>18</v>
      </c>
      <c r="BK55" s="679"/>
      <c r="BL55" s="674">
        <f t="shared" ref="BL55" si="184">BL56+BL57+BL58+BL59+BL60+BL61</f>
        <v>206</v>
      </c>
      <c r="BM55" s="675"/>
      <c r="BN55" s="675">
        <f t="shared" ref="BN55" si="185">BN56+BN57+BN58+BN59+BN60+BN61</f>
        <v>22</v>
      </c>
      <c r="BO55" s="675"/>
      <c r="BP55" s="675">
        <f t="shared" ref="BP55" si="186">BP56+BP57+BP58+BP59+BP60+BP61</f>
        <v>6</v>
      </c>
      <c r="BQ55" s="679"/>
      <c r="BR55" s="438"/>
      <c r="BS55" s="416"/>
      <c r="BT55" s="416"/>
      <c r="BU55" s="428"/>
      <c r="BV55" s="50"/>
      <c r="BW55" s="50"/>
      <c r="BX55" s="50"/>
    </row>
    <row r="56" spans="1:76" s="5" customFormat="1" ht="43.75" customHeight="1" x14ac:dyDescent="0.5">
      <c r="A56" s="520" t="s">
        <v>254</v>
      </c>
      <c r="B56" s="687"/>
      <c r="C56" s="688"/>
      <c r="D56" s="696" t="s">
        <v>196</v>
      </c>
      <c r="E56" s="696"/>
      <c r="F56" s="696"/>
      <c r="G56" s="696"/>
      <c r="H56" s="696"/>
      <c r="I56" s="696"/>
      <c r="J56" s="696"/>
      <c r="K56" s="696"/>
      <c r="L56" s="696"/>
      <c r="M56" s="696"/>
      <c r="N56" s="696"/>
      <c r="O56" s="696"/>
      <c r="P56" s="696"/>
      <c r="Q56" s="696"/>
      <c r="R56" s="696"/>
      <c r="S56" s="697"/>
      <c r="T56" s="410">
        <v>4</v>
      </c>
      <c r="U56" s="409"/>
      <c r="V56" s="410"/>
      <c r="W56" s="409"/>
      <c r="X56" s="558">
        <v>216</v>
      </c>
      <c r="Y56" s="472"/>
      <c r="Z56" s="526">
        <v>72</v>
      </c>
      <c r="AA56" s="472"/>
      <c r="AB56" s="683">
        <f t="shared" si="46"/>
        <v>18</v>
      </c>
      <c r="AC56" s="684"/>
      <c r="AD56" s="682">
        <v>8</v>
      </c>
      <c r="AE56" s="672"/>
      <c r="AF56" s="672"/>
      <c r="AG56" s="672"/>
      <c r="AH56" s="672"/>
      <c r="AI56" s="672"/>
      <c r="AJ56" s="672">
        <v>10</v>
      </c>
      <c r="AK56" s="673"/>
      <c r="AL56" s="683"/>
      <c r="AM56" s="763"/>
      <c r="AN56" s="682"/>
      <c r="AO56" s="672"/>
      <c r="AP56" s="672"/>
      <c r="AQ56" s="672"/>
      <c r="AR56" s="672"/>
      <c r="AS56" s="672"/>
      <c r="AT56" s="672"/>
      <c r="AU56" s="672"/>
      <c r="AV56" s="672"/>
      <c r="AW56" s="672"/>
      <c r="AX56" s="672"/>
      <c r="AY56" s="673"/>
      <c r="AZ56" s="682"/>
      <c r="BA56" s="672"/>
      <c r="BB56" s="672"/>
      <c r="BC56" s="672"/>
      <c r="BD56" s="672"/>
      <c r="BE56" s="672"/>
      <c r="BF56" s="672">
        <f>X56</f>
        <v>216</v>
      </c>
      <c r="BG56" s="672"/>
      <c r="BH56" s="672">
        <f>AB56</f>
        <v>18</v>
      </c>
      <c r="BI56" s="672"/>
      <c r="BJ56" s="672">
        <v>6</v>
      </c>
      <c r="BK56" s="673"/>
      <c r="BL56" s="682"/>
      <c r="BM56" s="672"/>
      <c r="BN56" s="672"/>
      <c r="BO56" s="672"/>
      <c r="BP56" s="672"/>
      <c r="BQ56" s="673"/>
      <c r="BR56" s="410" t="s">
        <v>120</v>
      </c>
      <c r="BS56" s="406"/>
      <c r="BT56" s="406"/>
      <c r="BU56" s="409"/>
      <c r="BV56" s="50"/>
      <c r="BW56" s="50"/>
      <c r="BX56" s="50"/>
    </row>
    <row r="57" spans="1:76" s="5" customFormat="1" ht="66" customHeight="1" x14ac:dyDescent="0.5">
      <c r="A57" s="520" t="s">
        <v>255</v>
      </c>
      <c r="B57" s="687"/>
      <c r="C57" s="688"/>
      <c r="D57" s="692" t="s">
        <v>197</v>
      </c>
      <c r="E57" s="692"/>
      <c r="F57" s="692"/>
      <c r="G57" s="692"/>
      <c r="H57" s="692"/>
      <c r="I57" s="692"/>
      <c r="J57" s="692"/>
      <c r="K57" s="692"/>
      <c r="L57" s="692"/>
      <c r="M57" s="692"/>
      <c r="N57" s="692"/>
      <c r="O57" s="692"/>
      <c r="P57" s="692"/>
      <c r="Q57" s="692"/>
      <c r="R57" s="692"/>
      <c r="S57" s="693"/>
      <c r="T57" s="410">
        <v>4</v>
      </c>
      <c r="U57" s="409"/>
      <c r="V57" s="410"/>
      <c r="W57" s="409"/>
      <c r="X57" s="497">
        <v>108</v>
      </c>
      <c r="Y57" s="498"/>
      <c r="Z57" s="526">
        <v>48</v>
      </c>
      <c r="AA57" s="472"/>
      <c r="AB57" s="683">
        <f t="shared" si="46"/>
        <v>12</v>
      </c>
      <c r="AC57" s="684"/>
      <c r="AD57" s="452">
        <v>6</v>
      </c>
      <c r="AE57" s="453"/>
      <c r="AF57" s="453"/>
      <c r="AG57" s="453"/>
      <c r="AH57" s="453"/>
      <c r="AI57" s="453"/>
      <c r="AJ57" s="453">
        <v>6</v>
      </c>
      <c r="AK57" s="454"/>
      <c r="AL57" s="410"/>
      <c r="AM57" s="409"/>
      <c r="AN57" s="452"/>
      <c r="AO57" s="453"/>
      <c r="AP57" s="453"/>
      <c r="AQ57" s="453"/>
      <c r="AR57" s="453"/>
      <c r="AS57" s="453"/>
      <c r="AT57" s="453"/>
      <c r="AU57" s="453"/>
      <c r="AV57" s="453"/>
      <c r="AW57" s="453"/>
      <c r="AX57" s="453"/>
      <c r="AY57" s="454"/>
      <c r="AZ57" s="452"/>
      <c r="BA57" s="453"/>
      <c r="BB57" s="453"/>
      <c r="BC57" s="453"/>
      <c r="BD57" s="453"/>
      <c r="BE57" s="453"/>
      <c r="BF57" s="685">
        <f>X57</f>
        <v>108</v>
      </c>
      <c r="BG57" s="685"/>
      <c r="BH57" s="453">
        <f>AB57</f>
        <v>12</v>
      </c>
      <c r="BI57" s="453"/>
      <c r="BJ57" s="453">
        <v>3</v>
      </c>
      <c r="BK57" s="454"/>
      <c r="BL57" s="452"/>
      <c r="BM57" s="453"/>
      <c r="BN57" s="453"/>
      <c r="BO57" s="453"/>
      <c r="BP57" s="453"/>
      <c r="BQ57" s="454"/>
      <c r="BR57" s="435" t="s">
        <v>121</v>
      </c>
      <c r="BS57" s="425"/>
      <c r="BT57" s="425"/>
      <c r="BU57" s="429"/>
      <c r="BV57" s="50"/>
      <c r="BW57" s="50"/>
      <c r="BX57" s="50"/>
    </row>
    <row r="58" spans="1:76" s="5" customFormat="1" ht="66" customHeight="1" x14ac:dyDescent="0.5">
      <c r="A58" s="520" t="s">
        <v>256</v>
      </c>
      <c r="B58" s="687"/>
      <c r="C58" s="688"/>
      <c r="D58" s="692" t="s">
        <v>198</v>
      </c>
      <c r="E58" s="692"/>
      <c r="F58" s="692"/>
      <c r="G58" s="692"/>
      <c r="H58" s="692"/>
      <c r="I58" s="692"/>
      <c r="J58" s="692"/>
      <c r="K58" s="692"/>
      <c r="L58" s="692"/>
      <c r="M58" s="692"/>
      <c r="N58" s="692"/>
      <c r="O58" s="692"/>
      <c r="P58" s="692"/>
      <c r="Q58" s="692"/>
      <c r="R58" s="692"/>
      <c r="S58" s="693"/>
      <c r="T58" s="410">
        <v>5</v>
      </c>
      <c r="U58" s="409"/>
      <c r="V58" s="410"/>
      <c r="W58" s="409"/>
      <c r="X58" s="435">
        <v>108</v>
      </c>
      <c r="Y58" s="430"/>
      <c r="Z58" s="526">
        <v>48</v>
      </c>
      <c r="AA58" s="472"/>
      <c r="AB58" s="683">
        <f t="shared" si="46"/>
        <v>12</v>
      </c>
      <c r="AC58" s="684"/>
      <c r="AD58" s="452">
        <v>6</v>
      </c>
      <c r="AE58" s="453"/>
      <c r="AF58" s="453"/>
      <c r="AG58" s="453"/>
      <c r="AH58" s="453"/>
      <c r="AI58" s="453"/>
      <c r="AJ58" s="453">
        <v>6</v>
      </c>
      <c r="AK58" s="454"/>
      <c r="AL58" s="410"/>
      <c r="AM58" s="409"/>
      <c r="AN58" s="452"/>
      <c r="AO58" s="453"/>
      <c r="AP58" s="453"/>
      <c r="AQ58" s="453"/>
      <c r="AR58" s="453"/>
      <c r="AS58" s="453"/>
      <c r="AT58" s="453"/>
      <c r="AU58" s="453"/>
      <c r="AV58" s="453"/>
      <c r="AW58" s="453"/>
      <c r="AX58" s="453"/>
      <c r="AY58" s="454"/>
      <c r="AZ58" s="452"/>
      <c r="BA58" s="453"/>
      <c r="BB58" s="453"/>
      <c r="BC58" s="453"/>
      <c r="BD58" s="453"/>
      <c r="BE58" s="453"/>
      <c r="BF58" s="685"/>
      <c r="BG58" s="685"/>
      <c r="BH58" s="453"/>
      <c r="BI58" s="453"/>
      <c r="BJ58" s="453"/>
      <c r="BK58" s="454"/>
      <c r="BL58" s="452">
        <f>X58</f>
        <v>108</v>
      </c>
      <c r="BM58" s="453"/>
      <c r="BN58" s="453">
        <f>AB58</f>
        <v>12</v>
      </c>
      <c r="BO58" s="453"/>
      <c r="BP58" s="453">
        <v>3</v>
      </c>
      <c r="BQ58" s="454"/>
      <c r="BR58" s="435" t="s">
        <v>122</v>
      </c>
      <c r="BS58" s="425"/>
      <c r="BT58" s="425"/>
      <c r="BU58" s="429"/>
      <c r="BV58" s="50"/>
      <c r="BW58" s="50"/>
      <c r="BX58" s="50"/>
    </row>
    <row r="59" spans="1:76" s="5" customFormat="1" ht="40.25" customHeight="1" x14ac:dyDescent="0.5">
      <c r="A59" s="520" t="s">
        <v>257</v>
      </c>
      <c r="B59" s="687"/>
      <c r="C59" s="688"/>
      <c r="D59" s="692" t="s">
        <v>211</v>
      </c>
      <c r="E59" s="692"/>
      <c r="F59" s="692"/>
      <c r="G59" s="692"/>
      <c r="H59" s="692"/>
      <c r="I59" s="692"/>
      <c r="J59" s="692"/>
      <c r="K59" s="692"/>
      <c r="L59" s="692"/>
      <c r="M59" s="692"/>
      <c r="N59" s="692"/>
      <c r="O59" s="692"/>
      <c r="P59" s="692"/>
      <c r="Q59" s="692"/>
      <c r="R59" s="692"/>
      <c r="S59" s="693"/>
      <c r="T59" s="410"/>
      <c r="U59" s="409"/>
      <c r="V59" s="410">
        <v>4</v>
      </c>
      <c r="W59" s="409"/>
      <c r="X59" s="435">
        <v>106</v>
      </c>
      <c r="Y59" s="430"/>
      <c r="Z59" s="526">
        <v>36</v>
      </c>
      <c r="AA59" s="472"/>
      <c r="AB59" s="683">
        <f t="shared" si="46"/>
        <v>10</v>
      </c>
      <c r="AC59" s="684"/>
      <c r="AD59" s="452">
        <v>4</v>
      </c>
      <c r="AE59" s="453"/>
      <c r="AF59" s="453"/>
      <c r="AG59" s="453"/>
      <c r="AH59" s="453"/>
      <c r="AI59" s="453"/>
      <c r="AJ59" s="453">
        <v>6</v>
      </c>
      <c r="AK59" s="454"/>
      <c r="AL59" s="410"/>
      <c r="AM59" s="409"/>
      <c r="AN59" s="452"/>
      <c r="AO59" s="453"/>
      <c r="AP59" s="453"/>
      <c r="AQ59" s="453"/>
      <c r="AR59" s="453"/>
      <c r="AS59" s="453"/>
      <c r="AT59" s="453"/>
      <c r="AU59" s="453"/>
      <c r="AV59" s="453"/>
      <c r="AW59" s="453"/>
      <c r="AX59" s="453"/>
      <c r="AY59" s="454"/>
      <c r="AZ59" s="452"/>
      <c r="BA59" s="453"/>
      <c r="BB59" s="453"/>
      <c r="BC59" s="453"/>
      <c r="BD59" s="453"/>
      <c r="BE59" s="453"/>
      <c r="BF59" s="685">
        <f>X59</f>
        <v>106</v>
      </c>
      <c r="BG59" s="685"/>
      <c r="BH59" s="453">
        <f>AB59</f>
        <v>10</v>
      </c>
      <c r="BI59" s="453"/>
      <c r="BJ59" s="453">
        <v>3</v>
      </c>
      <c r="BK59" s="454"/>
      <c r="BL59" s="452"/>
      <c r="BM59" s="453"/>
      <c r="BN59" s="453"/>
      <c r="BO59" s="453"/>
      <c r="BP59" s="453"/>
      <c r="BQ59" s="454"/>
      <c r="BR59" s="435" t="s">
        <v>229</v>
      </c>
      <c r="BS59" s="425"/>
      <c r="BT59" s="425"/>
      <c r="BU59" s="429"/>
      <c r="BV59" s="50"/>
      <c r="BW59" s="50"/>
      <c r="BX59" s="50"/>
    </row>
    <row r="60" spans="1:76" s="5" customFormat="1" ht="34.25" customHeight="1" x14ac:dyDescent="0.5">
      <c r="A60" s="520" t="s">
        <v>258</v>
      </c>
      <c r="B60" s="687"/>
      <c r="C60" s="688"/>
      <c r="D60" s="696" t="s">
        <v>199</v>
      </c>
      <c r="E60" s="696"/>
      <c r="F60" s="696"/>
      <c r="G60" s="696"/>
      <c r="H60" s="696"/>
      <c r="I60" s="696"/>
      <c r="J60" s="696"/>
      <c r="K60" s="696"/>
      <c r="L60" s="696"/>
      <c r="M60" s="696"/>
      <c r="N60" s="696"/>
      <c r="O60" s="696"/>
      <c r="P60" s="696"/>
      <c r="Q60" s="696"/>
      <c r="R60" s="696"/>
      <c r="S60" s="697"/>
      <c r="T60" s="410"/>
      <c r="U60" s="409"/>
      <c r="V60" s="410">
        <v>4</v>
      </c>
      <c r="W60" s="409"/>
      <c r="X60" s="410">
        <v>210</v>
      </c>
      <c r="Y60" s="407"/>
      <c r="Z60" s="526">
        <v>72</v>
      </c>
      <c r="AA60" s="472"/>
      <c r="AB60" s="683">
        <f t="shared" si="46"/>
        <v>18</v>
      </c>
      <c r="AC60" s="684"/>
      <c r="AD60" s="452">
        <v>8</v>
      </c>
      <c r="AE60" s="453"/>
      <c r="AF60" s="453"/>
      <c r="AG60" s="453"/>
      <c r="AH60" s="453"/>
      <c r="AI60" s="453"/>
      <c r="AJ60" s="453">
        <v>10</v>
      </c>
      <c r="AK60" s="454"/>
      <c r="AL60" s="410"/>
      <c r="AM60" s="409"/>
      <c r="AN60" s="452"/>
      <c r="AO60" s="453"/>
      <c r="AP60" s="453"/>
      <c r="AQ60" s="453"/>
      <c r="AR60" s="453"/>
      <c r="AS60" s="453"/>
      <c r="AT60" s="453"/>
      <c r="AU60" s="453"/>
      <c r="AV60" s="453"/>
      <c r="AW60" s="453"/>
      <c r="AX60" s="453"/>
      <c r="AY60" s="454"/>
      <c r="AZ60" s="452"/>
      <c r="BA60" s="453"/>
      <c r="BB60" s="453"/>
      <c r="BC60" s="453"/>
      <c r="BD60" s="453"/>
      <c r="BE60" s="453"/>
      <c r="BF60" s="685">
        <f>X60</f>
        <v>210</v>
      </c>
      <c r="BG60" s="685"/>
      <c r="BH60" s="453">
        <f>AB60</f>
        <v>18</v>
      </c>
      <c r="BI60" s="453"/>
      <c r="BJ60" s="453">
        <v>6</v>
      </c>
      <c r="BK60" s="454"/>
      <c r="BL60" s="452"/>
      <c r="BM60" s="453"/>
      <c r="BN60" s="453"/>
      <c r="BO60" s="453"/>
      <c r="BP60" s="453"/>
      <c r="BQ60" s="454"/>
      <c r="BR60" s="410" t="s">
        <v>231</v>
      </c>
      <c r="BS60" s="406"/>
      <c r="BT60" s="406"/>
      <c r="BU60" s="409"/>
      <c r="BV60" s="50"/>
      <c r="BW60" s="50"/>
      <c r="BX60" s="50"/>
    </row>
    <row r="61" spans="1:76" s="5" customFormat="1" ht="64.25" customHeight="1" x14ac:dyDescent="0.5">
      <c r="A61" s="520" t="s">
        <v>259</v>
      </c>
      <c r="B61" s="687"/>
      <c r="C61" s="688"/>
      <c r="D61" s="692" t="s">
        <v>200</v>
      </c>
      <c r="E61" s="692"/>
      <c r="F61" s="692"/>
      <c r="G61" s="692"/>
      <c r="H61" s="692"/>
      <c r="I61" s="692"/>
      <c r="J61" s="692"/>
      <c r="K61" s="692"/>
      <c r="L61" s="692"/>
      <c r="M61" s="692"/>
      <c r="N61" s="692"/>
      <c r="O61" s="692"/>
      <c r="P61" s="692"/>
      <c r="Q61" s="692"/>
      <c r="R61" s="692"/>
      <c r="S61" s="693"/>
      <c r="T61" s="410"/>
      <c r="U61" s="409"/>
      <c r="V61" s="410">
        <v>5</v>
      </c>
      <c r="W61" s="409"/>
      <c r="X61" s="435">
        <v>98</v>
      </c>
      <c r="Y61" s="430"/>
      <c r="Z61" s="526">
        <v>36</v>
      </c>
      <c r="AA61" s="472"/>
      <c r="AB61" s="683">
        <f t="shared" si="46"/>
        <v>10</v>
      </c>
      <c r="AC61" s="684"/>
      <c r="AD61" s="452">
        <v>4</v>
      </c>
      <c r="AE61" s="453"/>
      <c r="AF61" s="453"/>
      <c r="AG61" s="453"/>
      <c r="AH61" s="453"/>
      <c r="AI61" s="453"/>
      <c r="AJ61" s="453">
        <v>6</v>
      </c>
      <c r="AK61" s="454"/>
      <c r="AL61" s="410"/>
      <c r="AM61" s="409"/>
      <c r="AN61" s="452"/>
      <c r="AO61" s="453"/>
      <c r="AP61" s="453"/>
      <c r="AQ61" s="453"/>
      <c r="AR61" s="453"/>
      <c r="AS61" s="453"/>
      <c r="AT61" s="453"/>
      <c r="AU61" s="453"/>
      <c r="AV61" s="453"/>
      <c r="AW61" s="453"/>
      <c r="AX61" s="453"/>
      <c r="AY61" s="454"/>
      <c r="AZ61" s="452"/>
      <c r="BA61" s="453"/>
      <c r="BB61" s="453"/>
      <c r="BC61" s="453"/>
      <c r="BD61" s="453"/>
      <c r="BE61" s="453"/>
      <c r="BF61" s="685"/>
      <c r="BG61" s="685"/>
      <c r="BH61" s="453"/>
      <c r="BI61" s="453"/>
      <c r="BJ61" s="453"/>
      <c r="BK61" s="454"/>
      <c r="BL61" s="452">
        <f>X61</f>
        <v>98</v>
      </c>
      <c r="BM61" s="453"/>
      <c r="BN61" s="453">
        <f>AB61</f>
        <v>10</v>
      </c>
      <c r="BO61" s="453"/>
      <c r="BP61" s="453">
        <v>3</v>
      </c>
      <c r="BQ61" s="454"/>
      <c r="BR61" s="435" t="s">
        <v>232</v>
      </c>
      <c r="BS61" s="425"/>
      <c r="BT61" s="425"/>
      <c r="BU61" s="429"/>
      <c r="BV61" s="50"/>
      <c r="BW61" s="50"/>
      <c r="BX61" s="50"/>
    </row>
    <row r="62" spans="1:76" s="5" customFormat="1" ht="33.65" customHeight="1" x14ac:dyDescent="0.5">
      <c r="A62" s="689" t="s">
        <v>107</v>
      </c>
      <c r="B62" s="690"/>
      <c r="C62" s="691"/>
      <c r="D62" s="694" t="s">
        <v>201</v>
      </c>
      <c r="E62" s="694"/>
      <c r="F62" s="694"/>
      <c r="G62" s="694"/>
      <c r="H62" s="694"/>
      <c r="I62" s="694"/>
      <c r="J62" s="694"/>
      <c r="K62" s="694"/>
      <c r="L62" s="694"/>
      <c r="M62" s="694"/>
      <c r="N62" s="694"/>
      <c r="O62" s="694"/>
      <c r="P62" s="694"/>
      <c r="Q62" s="694"/>
      <c r="R62" s="694"/>
      <c r="S62" s="695"/>
      <c r="T62" s="410"/>
      <c r="U62" s="409"/>
      <c r="V62" s="410"/>
      <c r="W62" s="409"/>
      <c r="X62" s="517">
        <v>846</v>
      </c>
      <c r="Y62" s="492"/>
      <c r="Z62" s="517">
        <v>312</v>
      </c>
      <c r="AA62" s="492"/>
      <c r="AB62" s="680">
        <f>AB63+AB64+AB65+AB66+AB67+AB68</f>
        <v>80</v>
      </c>
      <c r="AC62" s="681"/>
      <c r="AD62" s="674">
        <f t="shared" ref="AD62" si="187">AD63+AD64+AD65+AD66+AD67+AD68</f>
        <v>36</v>
      </c>
      <c r="AE62" s="675"/>
      <c r="AF62" s="675">
        <f t="shared" ref="AF62" si="188">AF63+AF64+AF65+AF66+AF67+AF68</f>
        <v>0</v>
      </c>
      <c r="AG62" s="675"/>
      <c r="AH62" s="675">
        <f t="shared" ref="AH62" si="189">AH63+AH64+AH65+AH66+AH67+AH68</f>
        <v>0</v>
      </c>
      <c r="AI62" s="675"/>
      <c r="AJ62" s="675">
        <f t="shared" ref="AJ62" si="190">AJ63+AJ64+AJ65+AJ66+AJ67+AJ68</f>
        <v>44</v>
      </c>
      <c r="AK62" s="679"/>
      <c r="AL62" s="675">
        <f t="shared" ref="AL62" si="191">AL63+AL64+AL65+AL66+AL67+AL68</f>
        <v>0</v>
      </c>
      <c r="AM62" s="679"/>
      <c r="AN62" s="674">
        <f t="shared" ref="AN62" si="192">AN63+AN64+AN65+AN66+AN67+AN68</f>
        <v>0</v>
      </c>
      <c r="AO62" s="675"/>
      <c r="AP62" s="675">
        <f t="shared" ref="AP62" si="193">AP63+AP64+AP65+AP66+AP67+AP68</f>
        <v>0</v>
      </c>
      <c r="AQ62" s="675"/>
      <c r="AR62" s="675">
        <f t="shared" ref="AR62" si="194">AR63+AR64+AR65+AR66+AR67+AR68</f>
        <v>0</v>
      </c>
      <c r="AS62" s="675"/>
      <c r="AT62" s="675">
        <f t="shared" ref="AT62" si="195">AT63+AT64+AT65+AT66+AT67+AT68</f>
        <v>0</v>
      </c>
      <c r="AU62" s="675"/>
      <c r="AV62" s="675">
        <f t="shared" ref="AV62" si="196">AV63+AV64+AV65+AV66+AV67+AV68</f>
        <v>0</v>
      </c>
      <c r="AW62" s="675"/>
      <c r="AX62" s="675">
        <f t="shared" ref="AX62" si="197">AX63+AX64+AX65+AX66+AX67+AX68</f>
        <v>0</v>
      </c>
      <c r="AY62" s="679"/>
      <c r="AZ62" s="674">
        <f t="shared" ref="AZ62" si="198">AZ63+AZ64+AZ65+AZ66+AZ67+AZ68</f>
        <v>0</v>
      </c>
      <c r="BA62" s="675"/>
      <c r="BB62" s="675">
        <f t="shared" ref="BB62" si="199">BB63+BB64+BB65+BB66+BB67+BB68</f>
        <v>0</v>
      </c>
      <c r="BC62" s="675"/>
      <c r="BD62" s="675">
        <f t="shared" ref="BD62" si="200">BD63+BD64+BD65+BD66+BD67+BD68</f>
        <v>0</v>
      </c>
      <c r="BE62" s="675"/>
      <c r="BF62" s="686">
        <f t="shared" ref="BF62" si="201">BF63+BF64+BF65+BF66+BF67+BF68</f>
        <v>640</v>
      </c>
      <c r="BG62" s="686"/>
      <c r="BH62" s="675">
        <f t="shared" ref="BH62" si="202">BH63+BH64+BH65+BH66+BH67+BH68</f>
        <v>58</v>
      </c>
      <c r="BI62" s="675"/>
      <c r="BJ62" s="675">
        <f t="shared" ref="BJ62" si="203">BJ63+BJ64+BJ65+BJ66+BJ67+BJ68</f>
        <v>18</v>
      </c>
      <c r="BK62" s="679"/>
      <c r="BL62" s="674">
        <f t="shared" ref="BL62" si="204">BL63+BL64+BL65+BL66+BL67+BL68</f>
        <v>206</v>
      </c>
      <c r="BM62" s="675"/>
      <c r="BN62" s="675">
        <f t="shared" ref="BN62" si="205">BN63+BN64+BN65+BN66+BN67+BN68</f>
        <v>22</v>
      </c>
      <c r="BO62" s="675"/>
      <c r="BP62" s="675">
        <f t="shared" ref="BP62" si="206">BP63+BP64+BP65+BP66+BP67+BP68</f>
        <v>6</v>
      </c>
      <c r="BQ62" s="679"/>
      <c r="BR62" s="438"/>
      <c r="BS62" s="416"/>
      <c r="BT62" s="416"/>
      <c r="BU62" s="428"/>
      <c r="BV62" s="50"/>
      <c r="BW62" s="50"/>
      <c r="BX62" s="50"/>
    </row>
    <row r="63" spans="1:76" s="5" customFormat="1" ht="64.25" customHeight="1" x14ac:dyDescent="0.5">
      <c r="A63" s="520" t="s">
        <v>260</v>
      </c>
      <c r="B63" s="687"/>
      <c r="C63" s="688"/>
      <c r="D63" s="696" t="s">
        <v>202</v>
      </c>
      <c r="E63" s="696"/>
      <c r="F63" s="696"/>
      <c r="G63" s="696"/>
      <c r="H63" s="696"/>
      <c r="I63" s="696"/>
      <c r="J63" s="696"/>
      <c r="K63" s="696"/>
      <c r="L63" s="696"/>
      <c r="M63" s="696"/>
      <c r="N63" s="696"/>
      <c r="O63" s="696"/>
      <c r="P63" s="696"/>
      <c r="Q63" s="696"/>
      <c r="R63" s="696"/>
      <c r="S63" s="697"/>
      <c r="T63" s="410">
        <v>4</v>
      </c>
      <c r="U63" s="409"/>
      <c r="V63" s="410"/>
      <c r="W63" s="409"/>
      <c r="X63" s="472">
        <v>216</v>
      </c>
      <c r="Y63" s="473"/>
      <c r="Z63" s="473">
        <v>72</v>
      </c>
      <c r="AA63" s="473"/>
      <c r="AB63" s="683">
        <f t="shared" si="46"/>
        <v>18</v>
      </c>
      <c r="AC63" s="684"/>
      <c r="AD63" s="682">
        <v>8</v>
      </c>
      <c r="AE63" s="672"/>
      <c r="AF63" s="672"/>
      <c r="AG63" s="672"/>
      <c r="AH63" s="672"/>
      <c r="AI63" s="672"/>
      <c r="AJ63" s="672">
        <v>10</v>
      </c>
      <c r="AK63" s="673"/>
      <c r="AL63" s="410"/>
      <c r="AM63" s="409"/>
      <c r="AN63" s="452"/>
      <c r="AO63" s="453"/>
      <c r="AP63" s="453"/>
      <c r="AQ63" s="453"/>
      <c r="AR63" s="453"/>
      <c r="AS63" s="453"/>
      <c r="AT63" s="453"/>
      <c r="AU63" s="453"/>
      <c r="AV63" s="453"/>
      <c r="AW63" s="453"/>
      <c r="AX63" s="453"/>
      <c r="AY63" s="454"/>
      <c r="AZ63" s="452"/>
      <c r="BA63" s="453"/>
      <c r="BB63" s="453"/>
      <c r="BC63" s="453"/>
      <c r="BD63" s="453"/>
      <c r="BE63" s="453"/>
      <c r="BF63" s="672">
        <f>X63</f>
        <v>216</v>
      </c>
      <c r="BG63" s="672"/>
      <c r="BH63" s="672">
        <f>AB63</f>
        <v>18</v>
      </c>
      <c r="BI63" s="672"/>
      <c r="BJ63" s="672">
        <v>6</v>
      </c>
      <c r="BK63" s="673"/>
      <c r="BL63" s="682"/>
      <c r="BM63" s="672"/>
      <c r="BN63" s="672"/>
      <c r="BO63" s="672"/>
      <c r="BP63" s="672"/>
      <c r="BQ63" s="673"/>
      <c r="BR63" s="410" t="s">
        <v>234</v>
      </c>
      <c r="BS63" s="406"/>
      <c r="BT63" s="406"/>
      <c r="BU63" s="409"/>
      <c r="BV63" s="50"/>
      <c r="BW63" s="50"/>
      <c r="BX63" s="50"/>
    </row>
    <row r="64" spans="1:76" s="5" customFormat="1" ht="37.25" customHeight="1" x14ac:dyDescent="0.5">
      <c r="A64" s="520" t="s">
        <v>261</v>
      </c>
      <c r="B64" s="687"/>
      <c r="C64" s="688"/>
      <c r="D64" s="696" t="s">
        <v>203</v>
      </c>
      <c r="E64" s="696"/>
      <c r="F64" s="696"/>
      <c r="G64" s="696"/>
      <c r="H64" s="696"/>
      <c r="I64" s="696"/>
      <c r="J64" s="696"/>
      <c r="K64" s="696"/>
      <c r="L64" s="696"/>
      <c r="M64" s="696"/>
      <c r="N64" s="696"/>
      <c r="O64" s="696"/>
      <c r="P64" s="696"/>
      <c r="Q64" s="696"/>
      <c r="R64" s="696"/>
      <c r="S64" s="697"/>
      <c r="T64" s="410">
        <v>4</v>
      </c>
      <c r="U64" s="409"/>
      <c r="V64" s="410"/>
      <c r="W64" s="409"/>
      <c r="X64" s="472">
        <v>108</v>
      </c>
      <c r="Y64" s="473"/>
      <c r="Z64" s="473">
        <v>48</v>
      </c>
      <c r="AA64" s="473"/>
      <c r="AB64" s="683">
        <f t="shared" si="46"/>
        <v>12</v>
      </c>
      <c r="AC64" s="684"/>
      <c r="AD64" s="452">
        <v>6</v>
      </c>
      <c r="AE64" s="453"/>
      <c r="AF64" s="453"/>
      <c r="AG64" s="453"/>
      <c r="AH64" s="453"/>
      <c r="AI64" s="453"/>
      <c r="AJ64" s="453">
        <v>6</v>
      </c>
      <c r="AK64" s="454"/>
      <c r="AL64" s="410"/>
      <c r="AM64" s="409"/>
      <c r="AN64" s="452"/>
      <c r="AO64" s="453"/>
      <c r="AP64" s="453"/>
      <c r="AQ64" s="453"/>
      <c r="AR64" s="453"/>
      <c r="AS64" s="453"/>
      <c r="AT64" s="453"/>
      <c r="AU64" s="453"/>
      <c r="AV64" s="453"/>
      <c r="AW64" s="453"/>
      <c r="AX64" s="453"/>
      <c r="AY64" s="454"/>
      <c r="AZ64" s="452"/>
      <c r="BA64" s="453"/>
      <c r="BB64" s="453"/>
      <c r="BC64" s="453"/>
      <c r="BD64" s="453"/>
      <c r="BE64" s="453"/>
      <c r="BF64" s="685">
        <f>X64</f>
        <v>108</v>
      </c>
      <c r="BG64" s="685"/>
      <c r="BH64" s="453">
        <f>AB64</f>
        <v>12</v>
      </c>
      <c r="BI64" s="453"/>
      <c r="BJ64" s="453">
        <v>3</v>
      </c>
      <c r="BK64" s="454"/>
      <c r="BL64" s="452"/>
      <c r="BM64" s="453"/>
      <c r="BN64" s="453"/>
      <c r="BO64" s="453"/>
      <c r="BP64" s="453"/>
      <c r="BQ64" s="454"/>
      <c r="BR64" s="410" t="s">
        <v>233</v>
      </c>
      <c r="BS64" s="406"/>
      <c r="BT64" s="406"/>
      <c r="BU64" s="409"/>
      <c r="BV64" s="50"/>
      <c r="BW64" s="50"/>
      <c r="BX64" s="50"/>
    </row>
    <row r="65" spans="1:77" s="5" customFormat="1" ht="66" customHeight="1" x14ac:dyDescent="0.5">
      <c r="A65" s="520" t="s">
        <v>262</v>
      </c>
      <c r="B65" s="687"/>
      <c r="C65" s="688"/>
      <c r="D65" s="692" t="s">
        <v>204</v>
      </c>
      <c r="E65" s="692"/>
      <c r="F65" s="692"/>
      <c r="G65" s="692"/>
      <c r="H65" s="692"/>
      <c r="I65" s="692"/>
      <c r="J65" s="692"/>
      <c r="K65" s="692"/>
      <c r="L65" s="692"/>
      <c r="M65" s="692"/>
      <c r="N65" s="692"/>
      <c r="O65" s="692"/>
      <c r="P65" s="692"/>
      <c r="Q65" s="692"/>
      <c r="R65" s="692"/>
      <c r="S65" s="693"/>
      <c r="T65" s="410">
        <v>5</v>
      </c>
      <c r="U65" s="409"/>
      <c r="V65" s="410"/>
      <c r="W65" s="409"/>
      <c r="X65" s="497">
        <v>108</v>
      </c>
      <c r="Y65" s="498"/>
      <c r="Z65" s="473">
        <v>48</v>
      </c>
      <c r="AA65" s="473"/>
      <c r="AB65" s="683">
        <f t="shared" si="46"/>
        <v>12</v>
      </c>
      <c r="AC65" s="684"/>
      <c r="AD65" s="452">
        <v>6</v>
      </c>
      <c r="AE65" s="453"/>
      <c r="AF65" s="453"/>
      <c r="AG65" s="453"/>
      <c r="AH65" s="453"/>
      <c r="AI65" s="453"/>
      <c r="AJ65" s="453">
        <v>6</v>
      </c>
      <c r="AK65" s="454"/>
      <c r="AL65" s="410"/>
      <c r="AM65" s="409"/>
      <c r="AN65" s="452"/>
      <c r="AO65" s="453"/>
      <c r="AP65" s="453"/>
      <c r="AQ65" s="453"/>
      <c r="AR65" s="453"/>
      <c r="AS65" s="453"/>
      <c r="AT65" s="453"/>
      <c r="AU65" s="453"/>
      <c r="AV65" s="453"/>
      <c r="AW65" s="453"/>
      <c r="AX65" s="453"/>
      <c r="AY65" s="454"/>
      <c r="AZ65" s="452"/>
      <c r="BA65" s="453"/>
      <c r="BB65" s="453"/>
      <c r="BC65" s="453"/>
      <c r="BD65" s="453"/>
      <c r="BE65" s="453"/>
      <c r="BF65" s="685"/>
      <c r="BG65" s="685"/>
      <c r="BH65" s="453"/>
      <c r="BI65" s="453"/>
      <c r="BJ65" s="453"/>
      <c r="BK65" s="454"/>
      <c r="BL65" s="452">
        <f>X65</f>
        <v>108</v>
      </c>
      <c r="BM65" s="453"/>
      <c r="BN65" s="453">
        <f>AB65</f>
        <v>12</v>
      </c>
      <c r="BO65" s="453"/>
      <c r="BP65" s="453">
        <v>3</v>
      </c>
      <c r="BQ65" s="454"/>
      <c r="BR65" s="435" t="s">
        <v>235</v>
      </c>
      <c r="BS65" s="425"/>
      <c r="BT65" s="425"/>
      <c r="BU65" s="429"/>
      <c r="BV65" s="50"/>
      <c r="BW65" s="50"/>
      <c r="BX65" s="50"/>
    </row>
    <row r="66" spans="1:77" s="5" customFormat="1" ht="32.4" customHeight="1" x14ac:dyDescent="0.5">
      <c r="A66" s="520" t="s">
        <v>263</v>
      </c>
      <c r="B66" s="687"/>
      <c r="C66" s="688"/>
      <c r="D66" s="692" t="s">
        <v>212</v>
      </c>
      <c r="E66" s="692"/>
      <c r="F66" s="692"/>
      <c r="G66" s="692"/>
      <c r="H66" s="692"/>
      <c r="I66" s="692"/>
      <c r="J66" s="692"/>
      <c r="K66" s="692"/>
      <c r="L66" s="692"/>
      <c r="M66" s="692"/>
      <c r="N66" s="692"/>
      <c r="O66" s="692"/>
      <c r="P66" s="692"/>
      <c r="Q66" s="692"/>
      <c r="R66" s="692"/>
      <c r="S66" s="693"/>
      <c r="T66" s="410"/>
      <c r="U66" s="409"/>
      <c r="V66" s="410">
        <v>4</v>
      </c>
      <c r="W66" s="409"/>
      <c r="X66" s="497">
        <v>106</v>
      </c>
      <c r="Y66" s="498"/>
      <c r="Z66" s="473">
        <v>36</v>
      </c>
      <c r="AA66" s="473"/>
      <c r="AB66" s="683">
        <f t="shared" si="46"/>
        <v>10</v>
      </c>
      <c r="AC66" s="684"/>
      <c r="AD66" s="452">
        <v>4</v>
      </c>
      <c r="AE66" s="453"/>
      <c r="AF66" s="453"/>
      <c r="AG66" s="453"/>
      <c r="AH66" s="453"/>
      <c r="AI66" s="453"/>
      <c r="AJ66" s="453">
        <v>6</v>
      </c>
      <c r="AK66" s="454"/>
      <c r="AL66" s="410"/>
      <c r="AM66" s="409"/>
      <c r="AN66" s="452"/>
      <c r="AO66" s="453"/>
      <c r="AP66" s="453"/>
      <c r="AQ66" s="453"/>
      <c r="AR66" s="453"/>
      <c r="AS66" s="453"/>
      <c r="AT66" s="453"/>
      <c r="AU66" s="453"/>
      <c r="AV66" s="453"/>
      <c r="AW66" s="453"/>
      <c r="AX66" s="453"/>
      <c r="AY66" s="454"/>
      <c r="AZ66" s="452"/>
      <c r="BA66" s="453"/>
      <c r="BB66" s="453"/>
      <c r="BC66" s="453"/>
      <c r="BD66" s="453"/>
      <c r="BE66" s="453"/>
      <c r="BF66" s="685">
        <f>X66</f>
        <v>106</v>
      </c>
      <c r="BG66" s="685"/>
      <c r="BH66" s="453">
        <f>AB66</f>
        <v>10</v>
      </c>
      <c r="BI66" s="453"/>
      <c r="BJ66" s="453">
        <v>3</v>
      </c>
      <c r="BK66" s="454"/>
      <c r="BL66" s="410"/>
      <c r="BM66" s="407"/>
      <c r="BN66" s="408"/>
      <c r="BO66" s="407"/>
      <c r="BP66" s="408"/>
      <c r="BQ66" s="409"/>
      <c r="BR66" s="435" t="s">
        <v>236</v>
      </c>
      <c r="BS66" s="425"/>
      <c r="BT66" s="425"/>
      <c r="BU66" s="429"/>
      <c r="BV66" s="50"/>
      <c r="BW66" s="50"/>
      <c r="BX66" s="50"/>
    </row>
    <row r="67" spans="1:77" s="5" customFormat="1" ht="37.25" customHeight="1" x14ac:dyDescent="0.5">
      <c r="A67" s="520" t="s">
        <v>264</v>
      </c>
      <c r="B67" s="687"/>
      <c r="C67" s="688"/>
      <c r="D67" s="692" t="s">
        <v>205</v>
      </c>
      <c r="E67" s="692"/>
      <c r="F67" s="692"/>
      <c r="G67" s="692"/>
      <c r="H67" s="692"/>
      <c r="I67" s="692"/>
      <c r="J67" s="692"/>
      <c r="K67" s="692"/>
      <c r="L67" s="692"/>
      <c r="M67" s="692"/>
      <c r="N67" s="692"/>
      <c r="O67" s="692"/>
      <c r="P67" s="692"/>
      <c r="Q67" s="692"/>
      <c r="R67" s="692"/>
      <c r="S67" s="693"/>
      <c r="T67" s="410"/>
      <c r="U67" s="409"/>
      <c r="V67" s="410">
        <v>4</v>
      </c>
      <c r="W67" s="409"/>
      <c r="X67" s="435">
        <v>210</v>
      </c>
      <c r="Y67" s="430"/>
      <c r="Z67" s="473">
        <v>72</v>
      </c>
      <c r="AA67" s="473"/>
      <c r="AB67" s="683">
        <f t="shared" si="46"/>
        <v>18</v>
      </c>
      <c r="AC67" s="684"/>
      <c r="AD67" s="452">
        <v>8</v>
      </c>
      <c r="AE67" s="453"/>
      <c r="AF67" s="453"/>
      <c r="AG67" s="453"/>
      <c r="AH67" s="453"/>
      <c r="AI67" s="453"/>
      <c r="AJ67" s="453">
        <v>10</v>
      </c>
      <c r="AK67" s="454"/>
      <c r="AL67" s="410"/>
      <c r="AM67" s="409"/>
      <c r="AN67" s="452"/>
      <c r="AO67" s="453"/>
      <c r="AP67" s="453"/>
      <c r="AQ67" s="453"/>
      <c r="AR67" s="453"/>
      <c r="AS67" s="453"/>
      <c r="AT67" s="453"/>
      <c r="AU67" s="453"/>
      <c r="AV67" s="453"/>
      <c r="AW67" s="453"/>
      <c r="AX67" s="453"/>
      <c r="AY67" s="454"/>
      <c r="AZ67" s="452"/>
      <c r="BA67" s="453"/>
      <c r="BB67" s="453"/>
      <c r="BC67" s="453"/>
      <c r="BD67" s="453"/>
      <c r="BE67" s="453"/>
      <c r="BF67" s="685">
        <f>X67</f>
        <v>210</v>
      </c>
      <c r="BG67" s="685"/>
      <c r="BH67" s="453">
        <f>AB67</f>
        <v>18</v>
      </c>
      <c r="BI67" s="453"/>
      <c r="BJ67" s="453">
        <v>6</v>
      </c>
      <c r="BK67" s="454"/>
      <c r="BL67" s="410"/>
      <c r="BM67" s="407"/>
      <c r="BN67" s="408"/>
      <c r="BO67" s="407"/>
      <c r="BP67" s="408"/>
      <c r="BQ67" s="409"/>
      <c r="BR67" s="435" t="s">
        <v>237</v>
      </c>
      <c r="BS67" s="425"/>
      <c r="BT67" s="425"/>
      <c r="BU67" s="429"/>
      <c r="BV67" s="50"/>
      <c r="BW67" s="50"/>
      <c r="BX67" s="50"/>
    </row>
    <row r="68" spans="1:77" s="5" customFormat="1" ht="38.4" customHeight="1" x14ac:dyDescent="0.5">
      <c r="A68" s="520" t="s">
        <v>265</v>
      </c>
      <c r="B68" s="687"/>
      <c r="C68" s="688"/>
      <c r="D68" s="761" t="s">
        <v>206</v>
      </c>
      <c r="E68" s="761"/>
      <c r="F68" s="761"/>
      <c r="G68" s="761"/>
      <c r="H68" s="761"/>
      <c r="I68" s="761"/>
      <c r="J68" s="761"/>
      <c r="K68" s="761"/>
      <c r="L68" s="761"/>
      <c r="M68" s="761"/>
      <c r="N68" s="761"/>
      <c r="O68" s="761"/>
      <c r="P68" s="761"/>
      <c r="Q68" s="761"/>
      <c r="R68" s="761"/>
      <c r="S68" s="762"/>
      <c r="T68" s="410"/>
      <c r="U68" s="409"/>
      <c r="V68" s="410">
        <v>5</v>
      </c>
      <c r="W68" s="409"/>
      <c r="X68" s="435">
        <v>98</v>
      </c>
      <c r="Y68" s="430"/>
      <c r="Z68" s="473">
        <v>36</v>
      </c>
      <c r="AA68" s="473"/>
      <c r="AB68" s="683">
        <f t="shared" si="46"/>
        <v>10</v>
      </c>
      <c r="AC68" s="684"/>
      <c r="AD68" s="452">
        <v>4</v>
      </c>
      <c r="AE68" s="453"/>
      <c r="AF68" s="453"/>
      <c r="AG68" s="453"/>
      <c r="AH68" s="453"/>
      <c r="AI68" s="453"/>
      <c r="AJ68" s="453">
        <v>6</v>
      </c>
      <c r="AK68" s="454"/>
      <c r="AL68" s="410"/>
      <c r="AM68" s="409"/>
      <c r="AN68" s="452"/>
      <c r="AO68" s="453"/>
      <c r="AP68" s="453"/>
      <c r="AQ68" s="453"/>
      <c r="AR68" s="453"/>
      <c r="AS68" s="453"/>
      <c r="AT68" s="453"/>
      <c r="AU68" s="453"/>
      <c r="AV68" s="453"/>
      <c r="AW68" s="453"/>
      <c r="AX68" s="453"/>
      <c r="AY68" s="454"/>
      <c r="AZ68" s="452"/>
      <c r="BA68" s="453"/>
      <c r="BB68" s="453"/>
      <c r="BC68" s="453"/>
      <c r="BD68" s="453"/>
      <c r="BE68" s="453"/>
      <c r="BF68" s="685"/>
      <c r="BG68" s="685"/>
      <c r="BH68" s="453"/>
      <c r="BI68" s="453"/>
      <c r="BJ68" s="453"/>
      <c r="BK68" s="454"/>
      <c r="BL68" s="410">
        <f>X68</f>
        <v>98</v>
      </c>
      <c r="BM68" s="407"/>
      <c r="BN68" s="408">
        <f>AB68</f>
        <v>10</v>
      </c>
      <c r="BO68" s="407"/>
      <c r="BP68" s="408">
        <v>3</v>
      </c>
      <c r="BQ68" s="409"/>
      <c r="BR68" s="435" t="s">
        <v>238</v>
      </c>
      <c r="BS68" s="425"/>
      <c r="BT68" s="425"/>
      <c r="BU68" s="429"/>
      <c r="BV68" s="50"/>
      <c r="BW68" s="50"/>
      <c r="BX68" s="50"/>
    </row>
    <row r="69" spans="1:77" s="255" customFormat="1" ht="34.25" customHeight="1" x14ac:dyDescent="0.45">
      <c r="A69" s="689" t="s">
        <v>108</v>
      </c>
      <c r="B69" s="690"/>
      <c r="C69" s="691"/>
      <c r="D69" s="758" t="s">
        <v>274</v>
      </c>
      <c r="E69" s="759"/>
      <c r="F69" s="759"/>
      <c r="G69" s="759"/>
      <c r="H69" s="759"/>
      <c r="I69" s="759"/>
      <c r="J69" s="759"/>
      <c r="K69" s="759"/>
      <c r="L69" s="759"/>
      <c r="M69" s="759"/>
      <c r="N69" s="759"/>
      <c r="O69" s="759"/>
      <c r="P69" s="759"/>
      <c r="Q69" s="759"/>
      <c r="R69" s="759"/>
      <c r="S69" s="760"/>
      <c r="T69" s="410"/>
      <c r="U69" s="409"/>
      <c r="V69" s="410"/>
      <c r="W69" s="409"/>
      <c r="X69" s="438" t="s">
        <v>285</v>
      </c>
      <c r="Y69" s="417"/>
      <c r="Z69" s="415" t="s">
        <v>286</v>
      </c>
      <c r="AA69" s="417"/>
      <c r="AB69" s="423" t="s">
        <v>303</v>
      </c>
      <c r="AC69" s="405"/>
      <c r="AD69" s="417" t="s">
        <v>304</v>
      </c>
      <c r="AE69" s="404"/>
      <c r="AF69" s="404"/>
      <c r="AG69" s="404"/>
      <c r="AH69" s="404" t="s">
        <v>299</v>
      </c>
      <c r="AI69" s="404"/>
      <c r="AJ69" s="404"/>
      <c r="AK69" s="405"/>
      <c r="AL69" s="438"/>
      <c r="AM69" s="428"/>
      <c r="AN69" s="423"/>
      <c r="AO69" s="404"/>
      <c r="AP69" s="404"/>
      <c r="AQ69" s="404"/>
      <c r="AR69" s="404"/>
      <c r="AS69" s="404"/>
      <c r="AT69" s="404"/>
      <c r="AU69" s="404"/>
      <c r="AV69" s="404"/>
      <c r="AW69" s="404"/>
      <c r="AX69" s="404"/>
      <c r="AY69" s="405"/>
      <c r="AZ69" s="438"/>
      <c r="BA69" s="417"/>
      <c r="BB69" s="415"/>
      <c r="BC69" s="417"/>
      <c r="BD69" s="415"/>
      <c r="BE69" s="417"/>
      <c r="BF69" s="756" t="s">
        <v>285</v>
      </c>
      <c r="BG69" s="757"/>
      <c r="BH69" s="415" t="s">
        <v>305</v>
      </c>
      <c r="BI69" s="417"/>
      <c r="BJ69" s="415" t="s">
        <v>275</v>
      </c>
      <c r="BK69" s="428"/>
      <c r="BL69" s="438"/>
      <c r="BM69" s="417"/>
      <c r="BN69" s="415"/>
      <c r="BO69" s="417"/>
      <c r="BP69" s="415"/>
      <c r="BQ69" s="428"/>
      <c r="BR69" s="410"/>
      <c r="BS69" s="406"/>
      <c r="BT69" s="406"/>
      <c r="BU69" s="409"/>
      <c r="BV69" s="254"/>
      <c r="BW69" s="254"/>
      <c r="BX69" s="254"/>
    </row>
    <row r="70" spans="1:77" s="5" customFormat="1" ht="31.75" customHeight="1" x14ac:dyDescent="0.5">
      <c r="A70" s="520" t="s">
        <v>109</v>
      </c>
      <c r="B70" s="687"/>
      <c r="C70" s="688"/>
      <c r="D70" s="753" t="s">
        <v>210</v>
      </c>
      <c r="E70" s="754"/>
      <c r="F70" s="754"/>
      <c r="G70" s="754"/>
      <c r="H70" s="754"/>
      <c r="I70" s="754"/>
      <c r="J70" s="754"/>
      <c r="K70" s="754"/>
      <c r="L70" s="754"/>
      <c r="M70" s="754"/>
      <c r="N70" s="754"/>
      <c r="O70" s="754"/>
      <c r="P70" s="754"/>
      <c r="Q70" s="754"/>
      <c r="R70" s="754"/>
      <c r="S70" s="755"/>
      <c r="T70" s="410"/>
      <c r="U70" s="409"/>
      <c r="V70" s="410" t="s">
        <v>299</v>
      </c>
      <c r="W70" s="409"/>
      <c r="X70" s="410" t="s">
        <v>285</v>
      </c>
      <c r="Y70" s="407"/>
      <c r="Z70" s="408" t="s">
        <v>286</v>
      </c>
      <c r="AA70" s="407"/>
      <c r="AB70" s="452" t="s">
        <v>303</v>
      </c>
      <c r="AC70" s="454"/>
      <c r="AD70" s="407" t="s">
        <v>300</v>
      </c>
      <c r="AE70" s="453"/>
      <c r="AF70" s="453"/>
      <c r="AG70" s="453"/>
      <c r="AH70" s="453" t="s">
        <v>299</v>
      </c>
      <c r="AI70" s="453"/>
      <c r="AJ70" s="453"/>
      <c r="AK70" s="454"/>
      <c r="AL70" s="410"/>
      <c r="AM70" s="409"/>
      <c r="AN70" s="410"/>
      <c r="AO70" s="407"/>
      <c r="AP70" s="407"/>
      <c r="AQ70" s="453"/>
      <c r="AR70" s="408"/>
      <c r="AS70" s="407"/>
      <c r="AT70" s="408"/>
      <c r="AU70" s="407"/>
      <c r="AV70" s="408"/>
      <c r="AW70" s="407"/>
      <c r="AX70" s="408"/>
      <c r="AY70" s="409"/>
      <c r="AZ70" s="410"/>
      <c r="BA70" s="407"/>
      <c r="BB70" s="408"/>
      <c r="BC70" s="407"/>
      <c r="BD70" s="408"/>
      <c r="BE70" s="407"/>
      <c r="BF70" s="751" t="s">
        <v>285</v>
      </c>
      <c r="BG70" s="752"/>
      <c r="BH70" s="408" t="s">
        <v>305</v>
      </c>
      <c r="BI70" s="407"/>
      <c r="BJ70" s="408" t="s">
        <v>275</v>
      </c>
      <c r="BK70" s="409"/>
      <c r="BL70" s="410"/>
      <c r="BM70" s="407"/>
      <c r="BN70" s="408"/>
      <c r="BO70" s="407"/>
      <c r="BP70" s="408"/>
      <c r="BQ70" s="409"/>
      <c r="BR70" s="410" t="s">
        <v>146</v>
      </c>
      <c r="BS70" s="406"/>
      <c r="BT70" s="406"/>
      <c r="BU70" s="409"/>
      <c r="BV70" s="50"/>
      <c r="BW70" s="50"/>
      <c r="BX70" s="50"/>
    </row>
    <row r="71" spans="1:77" s="5" customFormat="1" ht="34.75" customHeight="1" x14ac:dyDescent="0.5">
      <c r="A71" s="689" t="s">
        <v>207</v>
      </c>
      <c r="B71" s="690"/>
      <c r="C71" s="691"/>
      <c r="D71" s="749" t="s">
        <v>1</v>
      </c>
      <c r="E71" s="749"/>
      <c r="F71" s="749"/>
      <c r="G71" s="749"/>
      <c r="H71" s="749"/>
      <c r="I71" s="749"/>
      <c r="J71" s="749"/>
      <c r="K71" s="749"/>
      <c r="L71" s="749"/>
      <c r="M71" s="749"/>
      <c r="N71" s="749"/>
      <c r="O71" s="749"/>
      <c r="P71" s="749"/>
      <c r="Q71" s="749"/>
      <c r="R71" s="749"/>
      <c r="S71" s="749"/>
      <c r="T71" s="435"/>
      <c r="U71" s="429"/>
      <c r="V71" s="435"/>
      <c r="W71" s="429"/>
      <c r="X71" s="750" t="s">
        <v>276</v>
      </c>
      <c r="Y71" s="746"/>
      <c r="Z71" s="745" t="s">
        <v>277</v>
      </c>
      <c r="AA71" s="746"/>
      <c r="AB71" s="256" t="s">
        <v>38</v>
      </c>
      <c r="AC71" s="341">
        <f>AC72+AC73+AC74</f>
        <v>60</v>
      </c>
      <c r="AD71" s="257" t="s">
        <v>38</v>
      </c>
      <c r="AE71" s="258">
        <f>AE72+AE73+AE74</f>
        <v>18</v>
      </c>
      <c r="AF71" s="259" t="s">
        <v>38</v>
      </c>
      <c r="AG71" s="260">
        <f>AG72+AG73+AG74</f>
        <v>6</v>
      </c>
      <c r="AH71" s="259" t="s">
        <v>38</v>
      </c>
      <c r="AI71" s="264">
        <f>AI72+AI73+AI74</f>
        <v>26</v>
      </c>
      <c r="AJ71" s="261" t="s">
        <v>38</v>
      </c>
      <c r="AK71" s="345">
        <v>10</v>
      </c>
      <c r="AL71" s="262"/>
      <c r="AM71" s="263"/>
      <c r="AN71" s="256" t="s">
        <v>38</v>
      </c>
      <c r="AO71" s="347">
        <f>AO72+AO73</f>
        <v>132</v>
      </c>
      <c r="AP71" s="265" t="s">
        <v>38</v>
      </c>
      <c r="AQ71" s="266">
        <f>AQ72+AQ73</f>
        <v>20</v>
      </c>
      <c r="AR71" s="747"/>
      <c r="AS71" s="748"/>
      <c r="AT71" s="747" t="s">
        <v>278</v>
      </c>
      <c r="AU71" s="748"/>
      <c r="AV71" s="265" t="s">
        <v>38</v>
      </c>
      <c r="AW71" s="258">
        <f>AW72+AW73</f>
        <v>26</v>
      </c>
      <c r="AX71" s="265" t="s">
        <v>38</v>
      </c>
      <c r="AY71" s="267">
        <v>7</v>
      </c>
      <c r="AZ71" s="268" t="s">
        <v>38</v>
      </c>
      <c r="BA71" s="258">
        <v>72</v>
      </c>
      <c r="BB71" s="265" t="s">
        <v>38</v>
      </c>
      <c r="BC71" s="258">
        <v>14</v>
      </c>
      <c r="BD71" s="265" t="s">
        <v>38</v>
      </c>
      <c r="BE71" s="258">
        <v>2</v>
      </c>
      <c r="BF71" s="729"/>
      <c r="BG71" s="729"/>
      <c r="BH71" s="427"/>
      <c r="BI71" s="427"/>
      <c r="BJ71" s="427"/>
      <c r="BK71" s="434"/>
      <c r="BL71" s="426"/>
      <c r="BM71" s="427"/>
      <c r="BN71" s="427"/>
      <c r="BO71" s="427"/>
      <c r="BP71" s="427"/>
      <c r="BQ71" s="424"/>
      <c r="BR71" s="410"/>
      <c r="BS71" s="406"/>
      <c r="BT71" s="406"/>
      <c r="BU71" s="409"/>
      <c r="BV71" s="50"/>
      <c r="BW71" s="50"/>
      <c r="BX71" s="50"/>
    </row>
    <row r="72" spans="1:77" s="5" customFormat="1" ht="36.65" customHeight="1" x14ac:dyDescent="0.5">
      <c r="A72" s="520" t="s">
        <v>209</v>
      </c>
      <c r="B72" s="687"/>
      <c r="C72" s="688"/>
      <c r="D72" s="648" t="s">
        <v>125</v>
      </c>
      <c r="E72" s="648"/>
      <c r="F72" s="648"/>
      <c r="G72" s="648"/>
      <c r="H72" s="648"/>
      <c r="I72" s="648"/>
      <c r="J72" s="648"/>
      <c r="K72" s="648"/>
      <c r="L72" s="648"/>
      <c r="M72" s="648"/>
      <c r="N72" s="648"/>
      <c r="O72" s="648"/>
      <c r="P72" s="648"/>
      <c r="Q72" s="648"/>
      <c r="R72" s="648"/>
      <c r="S72" s="648"/>
      <c r="T72" s="190" t="s">
        <v>38</v>
      </c>
      <c r="U72" s="189">
        <v>2</v>
      </c>
      <c r="V72" s="191"/>
      <c r="W72" s="189"/>
      <c r="X72" s="741" t="s">
        <v>279</v>
      </c>
      <c r="Y72" s="742"/>
      <c r="Z72" s="741" t="s">
        <v>280</v>
      </c>
      <c r="AA72" s="742"/>
      <c r="AB72" s="269" t="s">
        <v>38</v>
      </c>
      <c r="AC72" s="342">
        <v>20</v>
      </c>
      <c r="AD72" s="257" t="s">
        <v>38</v>
      </c>
      <c r="AE72" s="270">
        <v>10</v>
      </c>
      <c r="AF72" s="259"/>
      <c r="AG72" s="271"/>
      <c r="AH72" s="259"/>
      <c r="AI72" s="344"/>
      <c r="AJ72" s="261" t="s">
        <v>38</v>
      </c>
      <c r="AK72" s="346">
        <v>10</v>
      </c>
      <c r="AL72" s="273"/>
      <c r="AM72" s="274"/>
      <c r="AN72" s="256" t="s">
        <v>38</v>
      </c>
      <c r="AO72" s="270">
        <v>62</v>
      </c>
      <c r="AP72" s="261" t="s">
        <v>38</v>
      </c>
      <c r="AQ72" s="275">
        <v>10</v>
      </c>
      <c r="AR72" s="743"/>
      <c r="AS72" s="744"/>
      <c r="AT72" s="261" t="s">
        <v>38</v>
      </c>
      <c r="AU72" s="270">
        <v>62</v>
      </c>
      <c r="AV72" s="261" t="s">
        <v>38</v>
      </c>
      <c r="AW72" s="270">
        <v>10</v>
      </c>
      <c r="AX72" s="261" t="s">
        <v>38</v>
      </c>
      <c r="AY72" s="276">
        <v>3</v>
      </c>
      <c r="AZ72" s="268"/>
      <c r="BA72" s="270"/>
      <c r="BB72" s="261"/>
      <c r="BC72" s="270"/>
      <c r="BD72" s="261"/>
      <c r="BE72" s="270"/>
      <c r="BF72" s="729"/>
      <c r="BG72" s="729"/>
      <c r="BH72" s="427"/>
      <c r="BI72" s="427"/>
      <c r="BJ72" s="427"/>
      <c r="BK72" s="434"/>
      <c r="BL72" s="426"/>
      <c r="BM72" s="427"/>
      <c r="BN72" s="427"/>
      <c r="BO72" s="427"/>
      <c r="BP72" s="427"/>
      <c r="BQ72" s="424"/>
      <c r="BR72" s="410" t="s">
        <v>19</v>
      </c>
      <c r="BS72" s="406"/>
      <c r="BT72" s="406"/>
      <c r="BU72" s="409"/>
      <c r="BV72" s="50"/>
      <c r="BW72" s="50"/>
      <c r="BX72" s="50"/>
    </row>
    <row r="73" spans="1:77" s="5" customFormat="1" ht="35.4" customHeight="1" x14ac:dyDescent="0.5">
      <c r="A73" s="520" t="s">
        <v>297</v>
      </c>
      <c r="B73" s="687"/>
      <c r="C73" s="688"/>
      <c r="D73" s="648" t="s">
        <v>126</v>
      </c>
      <c r="E73" s="648"/>
      <c r="F73" s="648"/>
      <c r="G73" s="648"/>
      <c r="H73" s="648"/>
      <c r="I73" s="648"/>
      <c r="J73" s="648"/>
      <c r="K73" s="648"/>
      <c r="L73" s="648"/>
      <c r="M73" s="648"/>
      <c r="N73" s="648"/>
      <c r="O73" s="648"/>
      <c r="P73" s="648"/>
      <c r="Q73" s="648"/>
      <c r="R73" s="648"/>
      <c r="S73" s="648"/>
      <c r="T73" s="190" t="s">
        <v>38</v>
      </c>
      <c r="U73" s="189">
        <v>2</v>
      </c>
      <c r="V73" s="191"/>
      <c r="W73" s="189"/>
      <c r="X73" s="741" t="s">
        <v>281</v>
      </c>
      <c r="Y73" s="742"/>
      <c r="Z73" s="741" t="s">
        <v>282</v>
      </c>
      <c r="AA73" s="742"/>
      <c r="AB73" s="269" t="s">
        <v>38</v>
      </c>
      <c r="AC73" s="342">
        <v>26</v>
      </c>
      <c r="AD73" s="257"/>
      <c r="AE73" s="271"/>
      <c r="AF73" s="259"/>
      <c r="AG73" s="271"/>
      <c r="AH73" s="259" t="s">
        <v>38</v>
      </c>
      <c r="AI73" s="344">
        <v>26</v>
      </c>
      <c r="AJ73" s="261"/>
      <c r="AK73" s="272"/>
      <c r="AL73" s="273"/>
      <c r="AM73" s="274"/>
      <c r="AN73" s="256" t="s">
        <v>38</v>
      </c>
      <c r="AO73" s="270">
        <v>70</v>
      </c>
      <c r="AP73" s="261" t="s">
        <v>38</v>
      </c>
      <c r="AQ73" s="275">
        <v>10</v>
      </c>
      <c r="AR73" s="743"/>
      <c r="AS73" s="744"/>
      <c r="AT73" s="261" t="s">
        <v>38</v>
      </c>
      <c r="AU73" s="270">
        <v>72</v>
      </c>
      <c r="AV73" s="261" t="s">
        <v>38</v>
      </c>
      <c r="AW73" s="270">
        <v>16</v>
      </c>
      <c r="AX73" s="261" t="s">
        <v>38</v>
      </c>
      <c r="AY73" s="276">
        <v>4</v>
      </c>
      <c r="AZ73" s="268"/>
      <c r="BA73" s="270"/>
      <c r="BB73" s="261"/>
      <c r="BC73" s="270"/>
      <c r="BD73" s="261"/>
      <c r="BE73" s="270"/>
      <c r="BF73" s="729"/>
      <c r="BG73" s="729"/>
      <c r="BH73" s="427"/>
      <c r="BI73" s="427"/>
      <c r="BJ73" s="427"/>
      <c r="BK73" s="434"/>
      <c r="BL73" s="426"/>
      <c r="BM73" s="427"/>
      <c r="BN73" s="427"/>
      <c r="BO73" s="427"/>
      <c r="BP73" s="427"/>
      <c r="BQ73" s="424"/>
      <c r="BR73" s="410" t="s">
        <v>21</v>
      </c>
      <c r="BS73" s="406"/>
      <c r="BT73" s="406"/>
      <c r="BU73" s="409"/>
      <c r="BV73" s="50"/>
      <c r="BW73" s="50"/>
      <c r="BX73" s="50"/>
    </row>
    <row r="74" spans="1:77" s="5" customFormat="1" ht="42.65" customHeight="1" thickBot="1" x14ac:dyDescent="0.55000000000000004">
      <c r="A74" s="520" t="s">
        <v>298</v>
      </c>
      <c r="B74" s="687"/>
      <c r="C74" s="688"/>
      <c r="D74" s="721" t="s">
        <v>127</v>
      </c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277"/>
      <c r="U74" s="278"/>
      <c r="V74" s="279" t="s">
        <v>38</v>
      </c>
      <c r="W74" s="280" t="s">
        <v>283</v>
      </c>
      <c r="X74" s="722" t="s">
        <v>280</v>
      </c>
      <c r="Y74" s="723"/>
      <c r="Z74" s="722" t="s">
        <v>284</v>
      </c>
      <c r="AA74" s="723"/>
      <c r="AB74" s="281" t="s">
        <v>38</v>
      </c>
      <c r="AC74" s="343">
        <v>14</v>
      </c>
      <c r="AD74" s="282" t="s">
        <v>38</v>
      </c>
      <c r="AE74" s="283">
        <v>8</v>
      </c>
      <c r="AF74" s="284" t="s">
        <v>38</v>
      </c>
      <c r="AG74" s="283">
        <v>6</v>
      </c>
      <c r="AH74" s="284"/>
      <c r="AI74" s="283"/>
      <c r="AJ74" s="284"/>
      <c r="AK74" s="285"/>
      <c r="AL74" s="286"/>
      <c r="AM74" s="287"/>
      <c r="AN74" s="281"/>
      <c r="AO74" s="288"/>
      <c r="AP74" s="289"/>
      <c r="AQ74" s="288"/>
      <c r="AR74" s="724"/>
      <c r="AS74" s="725"/>
      <c r="AT74" s="290"/>
      <c r="AU74" s="288"/>
      <c r="AV74" s="290"/>
      <c r="AW74" s="288"/>
      <c r="AX74" s="290"/>
      <c r="AY74" s="291"/>
      <c r="AZ74" s="292" t="s">
        <v>38</v>
      </c>
      <c r="BA74" s="293">
        <v>72</v>
      </c>
      <c r="BB74" s="289" t="s">
        <v>38</v>
      </c>
      <c r="BC74" s="293">
        <v>14</v>
      </c>
      <c r="BD74" s="289" t="s">
        <v>38</v>
      </c>
      <c r="BE74" s="293">
        <v>2</v>
      </c>
      <c r="BF74" s="726"/>
      <c r="BG74" s="726"/>
      <c r="BH74" s="719"/>
      <c r="BI74" s="719"/>
      <c r="BJ74" s="719"/>
      <c r="BK74" s="727"/>
      <c r="BL74" s="728"/>
      <c r="BM74" s="719"/>
      <c r="BN74" s="719"/>
      <c r="BO74" s="719"/>
      <c r="BP74" s="719"/>
      <c r="BQ74" s="720"/>
      <c r="BR74" s="637" t="s">
        <v>20</v>
      </c>
      <c r="BS74" s="638"/>
      <c r="BT74" s="638"/>
      <c r="BU74" s="639"/>
      <c r="BV74" s="50"/>
      <c r="BW74" s="50"/>
      <c r="BX74" s="50"/>
    </row>
    <row r="75" spans="1:77" ht="15.5" thickTop="1" thickBot="1" x14ac:dyDescent="0.4">
      <c r="A75" s="294"/>
      <c r="B75" s="294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94"/>
      <c r="AG75" s="294"/>
      <c r="AH75" s="294"/>
      <c r="AI75" s="294"/>
      <c r="AJ75" s="294"/>
      <c r="AK75" s="294"/>
      <c r="AL75" s="294"/>
      <c r="AM75" s="294"/>
      <c r="AN75" s="294"/>
      <c r="AO75" s="294"/>
      <c r="AP75" s="294"/>
      <c r="AQ75" s="294"/>
      <c r="AR75" s="294"/>
      <c r="AS75" s="294"/>
      <c r="AT75" s="294"/>
      <c r="AU75" s="294"/>
      <c r="AV75" s="294"/>
      <c r="AW75" s="294"/>
      <c r="AX75" s="294"/>
      <c r="AY75" s="294"/>
      <c r="AZ75" s="294"/>
      <c r="BA75" s="294"/>
      <c r="BB75" s="294"/>
      <c r="BC75" s="294"/>
      <c r="BD75" s="294"/>
      <c r="BE75" s="294"/>
      <c r="BF75" s="294"/>
      <c r="BG75" s="294"/>
      <c r="BH75" s="294"/>
      <c r="BI75" s="294"/>
      <c r="BJ75" s="294"/>
      <c r="BK75" s="294"/>
      <c r="BL75" s="294"/>
      <c r="BM75" s="294"/>
      <c r="BN75" s="294"/>
      <c r="BO75" s="294"/>
      <c r="BP75" s="294"/>
      <c r="BQ75" s="294"/>
      <c r="BR75" s="294"/>
      <c r="BS75" s="294"/>
      <c r="BT75" s="294"/>
      <c r="BU75" s="294"/>
      <c r="BV75" s="294"/>
      <c r="BW75" s="294"/>
      <c r="BX75" s="294"/>
      <c r="BY75" s="294"/>
    </row>
    <row r="76" spans="1:77" s="5" customFormat="1" ht="39.65" customHeight="1" thickTop="1" x14ac:dyDescent="0.5">
      <c r="A76" s="165" t="s">
        <v>55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6"/>
      <c r="X76" s="717">
        <f>X30+X43</f>
        <v>3300</v>
      </c>
      <c r="Y76" s="718"/>
      <c r="Z76" s="717">
        <f t="shared" ref="Z76" si="207">Z30+Z43</f>
        <v>1178</v>
      </c>
      <c r="AA76" s="718"/>
      <c r="AB76" s="717">
        <f t="shared" ref="AB76" si="208">AB30+AB43</f>
        <v>304</v>
      </c>
      <c r="AC76" s="718"/>
      <c r="AD76" s="717">
        <f t="shared" ref="AD76" si="209">AD30+AD43</f>
        <v>128</v>
      </c>
      <c r="AE76" s="718"/>
      <c r="AF76" s="717">
        <f t="shared" ref="AF76" si="210">AF30+AF43</f>
        <v>14</v>
      </c>
      <c r="AG76" s="718"/>
      <c r="AH76" s="717">
        <f t="shared" ref="AH76" si="211">AH30+AH43</f>
        <v>54</v>
      </c>
      <c r="AI76" s="718"/>
      <c r="AJ76" s="717">
        <f t="shared" ref="AJ76" si="212">AJ30+AJ43</f>
        <v>108</v>
      </c>
      <c r="AK76" s="718"/>
      <c r="AL76" s="717">
        <f t="shared" ref="AL76" si="213">AL30+AL43</f>
        <v>0</v>
      </c>
      <c r="AM76" s="718"/>
      <c r="AN76" s="717">
        <f t="shared" ref="AN76" si="214">AN30+AN43</f>
        <v>744</v>
      </c>
      <c r="AO76" s="718"/>
      <c r="AP76" s="717">
        <f t="shared" ref="AP76" si="215">AP30+AP43</f>
        <v>82</v>
      </c>
      <c r="AQ76" s="718"/>
      <c r="AR76" s="717">
        <f t="shared" ref="AR76" si="216">AR30+AR43</f>
        <v>21</v>
      </c>
      <c r="AS76" s="718"/>
      <c r="AT76" s="717">
        <f t="shared" ref="AT76" si="217">AT30+AT43</f>
        <v>882</v>
      </c>
      <c r="AU76" s="718"/>
      <c r="AV76" s="717">
        <f t="shared" ref="AV76" si="218">AV30+AV43</f>
        <v>80</v>
      </c>
      <c r="AW76" s="718"/>
      <c r="AX76" s="717">
        <f t="shared" ref="AX76" si="219">AX30+AX43</f>
        <v>25</v>
      </c>
      <c r="AY76" s="718"/>
      <c r="AZ76" s="717">
        <f t="shared" ref="AZ76" si="220">AZ30+AZ43</f>
        <v>612</v>
      </c>
      <c r="BA76" s="718"/>
      <c r="BB76" s="717">
        <f t="shared" ref="BB76" si="221">BB30+BB43</f>
        <v>44</v>
      </c>
      <c r="BC76" s="718"/>
      <c r="BD76" s="717">
        <f t="shared" ref="BD76" si="222">BD30+BD43</f>
        <v>18</v>
      </c>
      <c r="BE76" s="718"/>
      <c r="BF76" s="717">
        <f t="shared" ref="BF76" si="223">BF30+BF43</f>
        <v>856</v>
      </c>
      <c r="BG76" s="718"/>
      <c r="BH76" s="717">
        <f t="shared" ref="BH76" si="224">BH30+BH43</f>
        <v>76</v>
      </c>
      <c r="BI76" s="718"/>
      <c r="BJ76" s="717">
        <f t="shared" ref="BJ76" si="225">BJ30+BJ43</f>
        <v>24</v>
      </c>
      <c r="BK76" s="718"/>
      <c r="BL76" s="717">
        <f t="shared" ref="BL76" si="226">BL30+BL43</f>
        <v>206</v>
      </c>
      <c r="BM76" s="718"/>
      <c r="BN76" s="717">
        <f t="shared" ref="BN76" si="227">BN30+BN43</f>
        <v>22</v>
      </c>
      <c r="BO76" s="718"/>
      <c r="BP76" s="717">
        <f t="shared" ref="BP76" si="228">BP30+BP43</f>
        <v>6</v>
      </c>
      <c r="BQ76" s="718"/>
      <c r="BR76" s="730"/>
      <c r="BS76" s="731"/>
      <c r="BT76" s="731"/>
      <c r="BU76" s="732"/>
      <c r="BV76" s="50"/>
    </row>
    <row r="77" spans="1:77" s="10" customFormat="1" ht="33.65" customHeight="1" x14ac:dyDescent="0.45">
      <c r="A77" s="167" t="s">
        <v>22</v>
      </c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8"/>
      <c r="X77" s="739">
        <f>AH76+AN76+AZ76</f>
        <v>1410</v>
      </c>
      <c r="Y77" s="740"/>
      <c r="Z77" s="453"/>
      <c r="AA77" s="453"/>
      <c r="AB77" s="453"/>
      <c r="AC77" s="453"/>
      <c r="AD77" s="453"/>
      <c r="AE77" s="453"/>
      <c r="AF77" s="453"/>
      <c r="AG77" s="453"/>
      <c r="AH77" s="616">
        <f>AH76/(AO39+2)</f>
        <v>27</v>
      </c>
      <c r="AI77" s="616"/>
      <c r="AJ77" s="404"/>
      <c r="AK77" s="404"/>
      <c r="AL77" s="453"/>
      <c r="AM77" s="453"/>
      <c r="AN77" s="415">
        <f>AP76/AN28</f>
        <v>41</v>
      </c>
      <c r="AO77" s="416"/>
      <c r="AP77" s="416"/>
      <c r="AQ77" s="416"/>
      <c r="AR77" s="416"/>
      <c r="AS77" s="417"/>
      <c r="AT77" s="415">
        <f>AV76/AT28</f>
        <v>40</v>
      </c>
      <c r="AU77" s="416"/>
      <c r="AV77" s="416"/>
      <c r="AW77" s="416"/>
      <c r="AX77" s="416"/>
      <c r="AY77" s="417"/>
      <c r="AZ77" s="415">
        <f>BB76/AZ28</f>
        <v>22</v>
      </c>
      <c r="BA77" s="416"/>
      <c r="BB77" s="416"/>
      <c r="BC77" s="416"/>
      <c r="BD77" s="416"/>
      <c r="BE77" s="417"/>
      <c r="BF77" s="415">
        <f>BH76/BF28</f>
        <v>38</v>
      </c>
      <c r="BG77" s="416"/>
      <c r="BH77" s="416"/>
      <c r="BI77" s="416"/>
      <c r="BJ77" s="416"/>
      <c r="BK77" s="417"/>
      <c r="BL77" s="415">
        <f>BN76/BL28</f>
        <v>11</v>
      </c>
      <c r="BM77" s="416"/>
      <c r="BN77" s="416"/>
      <c r="BO77" s="416"/>
      <c r="BP77" s="416"/>
      <c r="BQ77" s="417"/>
      <c r="BR77" s="733"/>
      <c r="BS77" s="734"/>
      <c r="BT77" s="734"/>
      <c r="BU77" s="735"/>
    </row>
    <row r="78" spans="1:77" s="5" customFormat="1" ht="48.65" hidden="1" customHeight="1" x14ac:dyDescent="0.75">
      <c r="A78" s="167" t="s">
        <v>23</v>
      </c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8"/>
      <c r="X78" s="415"/>
      <c r="Y78" s="417"/>
      <c r="Z78" s="453"/>
      <c r="AA78" s="453"/>
      <c r="AB78" s="453"/>
      <c r="AC78" s="453"/>
      <c r="AD78" s="453"/>
      <c r="AE78" s="453"/>
      <c r="AF78" s="453"/>
      <c r="AG78" s="453"/>
      <c r="AH78" s="453"/>
      <c r="AI78" s="453"/>
      <c r="AJ78" s="453"/>
      <c r="AK78" s="453"/>
      <c r="AL78" s="453"/>
      <c r="AM78" s="453"/>
      <c r="AN78" s="404"/>
      <c r="AO78" s="404"/>
      <c r="AP78" s="404"/>
      <c r="AQ78" s="404"/>
      <c r="AR78" s="404"/>
      <c r="AS78" s="404"/>
      <c r="AT78" s="404"/>
      <c r="AU78" s="404"/>
      <c r="AV78" s="404"/>
      <c r="AW78" s="404"/>
      <c r="AX78" s="404"/>
      <c r="AY78" s="404"/>
      <c r="AZ78" s="404"/>
      <c r="BA78" s="404"/>
      <c r="BB78" s="404"/>
      <c r="BC78" s="404"/>
      <c r="BD78" s="404"/>
      <c r="BE78" s="404"/>
      <c r="BF78" s="404"/>
      <c r="BG78" s="404"/>
      <c r="BH78" s="404"/>
      <c r="BI78" s="404"/>
      <c r="BJ78" s="404"/>
      <c r="BK78" s="404"/>
      <c r="BL78" s="715"/>
      <c r="BM78" s="715"/>
      <c r="BN78" s="404"/>
      <c r="BO78" s="404"/>
      <c r="BP78" s="716"/>
      <c r="BQ78" s="716"/>
      <c r="BR78" s="733"/>
      <c r="BS78" s="734"/>
      <c r="BT78" s="734"/>
      <c r="BU78" s="735"/>
    </row>
    <row r="79" spans="1:77" s="5" customFormat="1" ht="40.75" customHeight="1" x14ac:dyDescent="0.45">
      <c r="A79" s="167" t="s">
        <v>24</v>
      </c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8"/>
      <c r="X79" s="415">
        <f>AN79+AT79+AZ79+BF79+BL79</f>
        <v>1</v>
      </c>
      <c r="Y79" s="417"/>
      <c r="Z79" s="453"/>
      <c r="AA79" s="453"/>
      <c r="AB79" s="453"/>
      <c r="AC79" s="453"/>
      <c r="AD79" s="453"/>
      <c r="AE79" s="453"/>
      <c r="AF79" s="453"/>
      <c r="AG79" s="453"/>
      <c r="AH79" s="453"/>
      <c r="AI79" s="453"/>
      <c r="AJ79" s="453"/>
      <c r="AK79" s="453"/>
      <c r="AL79" s="453"/>
      <c r="AM79" s="453"/>
      <c r="AN79" s="415"/>
      <c r="AO79" s="416"/>
      <c r="AP79" s="416"/>
      <c r="AQ79" s="416"/>
      <c r="AR79" s="416"/>
      <c r="AS79" s="417"/>
      <c r="AT79" s="415"/>
      <c r="AU79" s="416"/>
      <c r="AV79" s="416"/>
      <c r="AW79" s="416"/>
      <c r="AX79" s="416"/>
      <c r="AY79" s="417"/>
      <c r="AZ79" s="415">
        <v>1</v>
      </c>
      <c r="BA79" s="416"/>
      <c r="BB79" s="416"/>
      <c r="BC79" s="416"/>
      <c r="BD79" s="416"/>
      <c r="BE79" s="417"/>
      <c r="BF79" s="415"/>
      <c r="BG79" s="416"/>
      <c r="BH79" s="416"/>
      <c r="BI79" s="416"/>
      <c r="BJ79" s="416"/>
      <c r="BK79" s="417"/>
      <c r="BL79" s="415"/>
      <c r="BM79" s="416"/>
      <c r="BN79" s="416"/>
      <c r="BO79" s="416"/>
      <c r="BP79" s="416"/>
      <c r="BQ79" s="428"/>
      <c r="BR79" s="733"/>
      <c r="BS79" s="734"/>
      <c r="BT79" s="734"/>
      <c r="BU79" s="735"/>
    </row>
    <row r="80" spans="1:77" s="5" customFormat="1" ht="38.4" customHeight="1" x14ac:dyDescent="0.45">
      <c r="A80" s="167" t="s">
        <v>25</v>
      </c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8"/>
      <c r="X80" s="415">
        <f>AN80+AT80+AZ80+BF80+BL80</f>
        <v>10</v>
      </c>
      <c r="Y80" s="417"/>
      <c r="Z80" s="453"/>
      <c r="AA80" s="453"/>
      <c r="AB80" s="453"/>
      <c r="AC80" s="453"/>
      <c r="AD80" s="453"/>
      <c r="AE80" s="453"/>
      <c r="AF80" s="453"/>
      <c r="AG80" s="453"/>
      <c r="AH80" s="453"/>
      <c r="AI80" s="453"/>
      <c r="AJ80" s="453"/>
      <c r="AK80" s="453"/>
      <c r="AL80" s="453"/>
      <c r="AM80" s="453"/>
      <c r="AN80" s="415">
        <f>COUNTIF(T31:U61,1)</f>
        <v>2</v>
      </c>
      <c r="AO80" s="416"/>
      <c r="AP80" s="416"/>
      <c r="AQ80" s="416"/>
      <c r="AR80" s="416"/>
      <c r="AS80" s="417"/>
      <c r="AT80" s="415">
        <f>COUNTIF(T31:U61,2)</f>
        <v>2</v>
      </c>
      <c r="AU80" s="416"/>
      <c r="AV80" s="416"/>
      <c r="AW80" s="416"/>
      <c r="AX80" s="416"/>
      <c r="AY80" s="417"/>
      <c r="AZ80" s="415">
        <f>COUNTIF(T31:U61,3)</f>
        <v>2</v>
      </c>
      <c r="BA80" s="416"/>
      <c r="BB80" s="416"/>
      <c r="BC80" s="416"/>
      <c r="BD80" s="416"/>
      <c r="BE80" s="417"/>
      <c r="BF80" s="415">
        <f>COUNTIF(T31:U61,4)</f>
        <v>3</v>
      </c>
      <c r="BG80" s="416"/>
      <c r="BH80" s="416"/>
      <c r="BI80" s="416"/>
      <c r="BJ80" s="416"/>
      <c r="BK80" s="417"/>
      <c r="BL80" s="415">
        <f>COUNTIF(T43:U61,5)</f>
        <v>1</v>
      </c>
      <c r="BM80" s="416"/>
      <c r="BN80" s="416"/>
      <c r="BO80" s="416"/>
      <c r="BP80" s="416"/>
      <c r="BQ80" s="428"/>
      <c r="BR80" s="733"/>
      <c r="BS80" s="734"/>
      <c r="BT80" s="734"/>
      <c r="BU80" s="735"/>
    </row>
    <row r="81" spans="1:74" s="5" customFormat="1" ht="39" customHeight="1" thickBot="1" x14ac:dyDescent="0.5">
      <c r="A81" s="169" t="s">
        <v>26</v>
      </c>
      <c r="B81" s="170"/>
      <c r="C81" s="170"/>
      <c r="D81" s="170"/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1"/>
      <c r="X81" s="626">
        <f>AN81+AT81+AZ81+BF81+BL81</f>
        <v>13</v>
      </c>
      <c r="Y81" s="669"/>
      <c r="Z81" s="615"/>
      <c r="AA81" s="615"/>
      <c r="AB81" s="615"/>
      <c r="AC81" s="615"/>
      <c r="AD81" s="615"/>
      <c r="AE81" s="615"/>
      <c r="AF81" s="615"/>
      <c r="AG81" s="615"/>
      <c r="AH81" s="615"/>
      <c r="AI81" s="615"/>
      <c r="AJ81" s="615"/>
      <c r="AK81" s="615"/>
      <c r="AL81" s="615"/>
      <c r="AM81" s="714"/>
      <c r="AN81" s="626">
        <f>COUNTIF(V32:W62,1)</f>
        <v>4</v>
      </c>
      <c r="AO81" s="627"/>
      <c r="AP81" s="627"/>
      <c r="AQ81" s="627"/>
      <c r="AR81" s="627"/>
      <c r="AS81" s="669"/>
      <c r="AT81" s="626">
        <v>4</v>
      </c>
      <c r="AU81" s="627"/>
      <c r="AV81" s="627"/>
      <c r="AW81" s="627"/>
      <c r="AX81" s="627"/>
      <c r="AY81" s="669"/>
      <c r="AZ81" s="626">
        <v>2</v>
      </c>
      <c r="BA81" s="627"/>
      <c r="BB81" s="627"/>
      <c r="BC81" s="627"/>
      <c r="BD81" s="627"/>
      <c r="BE81" s="669"/>
      <c r="BF81" s="626">
        <f>COUNTIF(V32:W61,4)</f>
        <v>2</v>
      </c>
      <c r="BG81" s="627"/>
      <c r="BH81" s="627"/>
      <c r="BI81" s="627"/>
      <c r="BJ81" s="627"/>
      <c r="BK81" s="669"/>
      <c r="BL81" s="626">
        <f>COUNTIF(V34:W61,5)</f>
        <v>1</v>
      </c>
      <c r="BM81" s="627"/>
      <c r="BN81" s="627"/>
      <c r="BO81" s="627"/>
      <c r="BP81" s="627"/>
      <c r="BQ81" s="628"/>
      <c r="BR81" s="736"/>
      <c r="BS81" s="737"/>
      <c r="BT81" s="737"/>
      <c r="BU81" s="738"/>
    </row>
    <row r="82" spans="1:74" ht="15" thickTop="1" x14ac:dyDescent="0.35"/>
    <row r="83" spans="1:74" ht="15" thickBot="1" x14ac:dyDescent="0.4"/>
    <row r="84" spans="1:74" s="18" customFormat="1" ht="55.25" customHeight="1" thickTop="1" thickBot="1" x14ac:dyDescent="0.8">
      <c r="A84" s="52"/>
      <c r="B84" s="670" t="s">
        <v>81</v>
      </c>
      <c r="C84" s="619"/>
      <c r="D84" s="619"/>
      <c r="E84" s="619"/>
      <c r="F84" s="619"/>
      <c r="G84" s="619"/>
      <c r="H84" s="619"/>
      <c r="I84" s="619"/>
      <c r="J84" s="619"/>
      <c r="K84" s="619"/>
      <c r="L84" s="619"/>
      <c r="M84" s="619"/>
      <c r="N84" s="619"/>
      <c r="O84" s="619"/>
      <c r="P84" s="619"/>
      <c r="Q84" s="619"/>
      <c r="R84" s="619"/>
      <c r="S84" s="619"/>
      <c r="T84" s="619"/>
      <c r="U84" s="619"/>
      <c r="V84" s="619"/>
      <c r="W84" s="619"/>
      <c r="X84" s="619"/>
      <c r="Y84" s="619"/>
      <c r="Z84" s="619"/>
      <c r="AA84" s="619"/>
      <c r="AB84" s="619"/>
      <c r="AC84" s="619"/>
      <c r="AD84" s="619"/>
      <c r="AE84" s="671"/>
      <c r="AF84" s="553" t="s">
        <v>82</v>
      </c>
      <c r="AG84" s="553"/>
      <c r="AH84" s="553"/>
      <c r="AI84" s="553"/>
      <c r="AJ84" s="553"/>
      <c r="AK84" s="553"/>
      <c r="AL84" s="553"/>
      <c r="AM84" s="553"/>
      <c r="AN84" s="553"/>
      <c r="AO84" s="553"/>
      <c r="AP84" s="553"/>
      <c r="AQ84" s="553"/>
      <c r="AR84" s="553"/>
      <c r="AS84" s="553"/>
      <c r="AT84" s="553"/>
      <c r="AU84" s="553"/>
      <c r="AV84" s="553"/>
      <c r="AW84" s="553"/>
      <c r="AX84" s="553"/>
      <c r="AY84" s="553"/>
      <c r="AZ84" s="553"/>
      <c r="BA84" s="618" t="s">
        <v>110</v>
      </c>
      <c r="BB84" s="619"/>
      <c r="BC84" s="619"/>
      <c r="BD84" s="619"/>
      <c r="BE84" s="619"/>
      <c r="BF84" s="619"/>
      <c r="BG84" s="619"/>
      <c r="BH84" s="619"/>
      <c r="BI84" s="619"/>
      <c r="BJ84" s="619"/>
      <c r="BK84" s="619"/>
      <c r="BL84" s="619"/>
      <c r="BM84" s="619"/>
      <c r="BN84" s="619"/>
      <c r="BO84" s="619"/>
      <c r="BP84" s="619"/>
      <c r="BQ84" s="619"/>
      <c r="BR84" s="619"/>
      <c r="BS84" s="619"/>
      <c r="BT84" s="619"/>
      <c r="BU84" s="620"/>
      <c r="BV84" s="52"/>
    </row>
    <row r="85" spans="1:74" s="18" customFormat="1" ht="42" customHeight="1" thickTop="1" thickBot="1" x14ac:dyDescent="0.8">
      <c r="A85" s="52"/>
      <c r="B85" s="504" t="s">
        <v>48</v>
      </c>
      <c r="C85" s="505"/>
      <c r="D85" s="505"/>
      <c r="E85" s="505"/>
      <c r="F85" s="505"/>
      <c r="G85" s="505"/>
      <c r="H85" s="505"/>
      <c r="I85" s="505"/>
      <c r="J85" s="505"/>
      <c r="K85" s="505"/>
      <c r="L85" s="505"/>
      <c r="M85" s="505"/>
      <c r="N85" s="505"/>
      <c r="O85" s="505" t="s">
        <v>49</v>
      </c>
      <c r="P85" s="505"/>
      <c r="Q85" s="505"/>
      <c r="R85" s="505"/>
      <c r="S85" s="501" t="s">
        <v>50</v>
      </c>
      <c r="T85" s="445"/>
      <c r="U85" s="445"/>
      <c r="V85" s="445"/>
      <c r="W85" s="502"/>
      <c r="X85" s="508" t="s">
        <v>51</v>
      </c>
      <c r="Y85" s="509"/>
      <c r="Z85" s="509"/>
      <c r="AA85" s="509"/>
      <c r="AB85" s="509"/>
      <c r="AC85" s="509"/>
      <c r="AD85" s="509"/>
      <c r="AE85" s="510"/>
      <c r="AF85" s="505" t="s">
        <v>49</v>
      </c>
      <c r="AG85" s="505"/>
      <c r="AH85" s="505"/>
      <c r="AI85" s="505"/>
      <c r="AJ85" s="505"/>
      <c r="AK85" s="505"/>
      <c r="AL85" s="505"/>
      <c r="AM85" s="505" t="s">
        <v>50</v>
      </c>
      <c r="AN85" s="505"/>
      <c r="AO85" s="505"/>
      <c r="AP85" s="505"/>
      <c r="AQ85" s="505"/>
      <c r="AR85" s="505"/>
      <c r="AS85" s="505"/>
      <c r="AT85" s="505" t="s">
        <v>51</v>
      </c>
      <c r="AU85" s="505"/>
      <c r="AV85" s="505"/>
      <c r="AW85" s="505"/>
      <c r="AX85" s="505"/>
      <c r="AY85" s="505"/>
      <c r="AZ85" s="505"/>
      <c r="BA85" s="621" t="s">
        <v>86</v>
      </c>
      <c r="BB85" s="622"/>
      <c r="BC85" s="622"/>
      <c r="BD85" s="622"/>
      <c r="BE85" s="622"/>
      <c r="BF85" s="622"/>
      <c r="BG85" s="622"/>
      <c r="BH85" s="622"/>
      <c r="BI85" s="622"/>
      <c r="BJ85" s="622"/>
      <c r="BK85" s="622"/>
      <c r="BL85" s="622"/>
      <c r="BM85" s="622"/>
      <c r="BN85" s="622"/>
      <c r="BO85" s="622"/>
      <c r="BP85" s="622"/>
      <c r="BQ85" s="622"/>
      <c r="BR85" s="622"/>
      <c r="BS85" s="622"/>
      <c r="BT85" s="622"/>
      <c r="BU85" s="623"/>
      <c r="BV85" s="52"/>
    </row>
    <row r="86" spans="1:74" s="18" customFormat="1" ht="42" customHeight="1" thickTop="1" thickBot="1" x14ac:dyDescent="0.8">
      <c r="A86" s="52"/>
      <c r="B86" s="504" t="s">
        <v>111</v>
      </c>
      <c r="C86" s="505"/>
      <c r="D86" s="505"/>
      <c r="E86" s="505"/>
      <c r="F86" s="505"/>
      <c r="G86" s="505"/>
      <c r="H86" s="505"/>
      <c r="I86" s="505"/>
      <c r="J86" s="505"/>
      <c r="K86" s="505"/>
      <c r="L86" s="505"/>
      <c r="M86" s="505"/>
      <c r="N86" s="505"/>
      <c r="O86" s="505">
        <v>3</v>
      </c>
      <c r="P86" s="505"/>
      <c r="Q86" s="505"/>
      <c r="R86" s="505"/>
      <c r="S86" s="501">
        <v>4</v>
      </c>
      <c r="T86" s="445"/>
      <c r="U86" s="445"/>
      <c r="V86" s="445"/>
      <c r="W86" s="502"/>
      <c r="X86" s="501">
        <f>S86*54/36</f>
        <v>6</v>
      </c>
      <c r="Y86" s="445"/>
      <c r="Z86" s="445"/>
      <c r="AA86" s="445"/>
      <c r="AB86" s="445"/>
      <c r="AC86" s="445"/>
      <c r="AD86" s="445"/>
      <c r="AE86" s="502"/>
      <c r="AF86" s="505">
        <v>5</v>
      </c>
      <c r="AG86" s="505"/>
      <c r="AH86" s="505"/>
      <c r="AI86" s="505"/>
      <c r="AJ86" s="505"/>
      <c r="AK86" s="505"/>
      <c r="AL86" s="505"/>
      <c r="AM86" s="505">
        <v>13</v>
      </c>
      <c r="AN86" s="505"/>
      <c r="AO86" s="505"/>
      <c r="AP86" s="505"/>
      <c r="AQ86" s="505"/>
      <c r="AR86" s="505"/>
      <c r="AS86" s="505"/>
      <c r="AT86" s="614">
        <f>AM86*1.5</f>
        <v>19.5</v>
      </c>
      <c r="AU86" s="614"/>
      <c r="AV86" s="614"/>
      <c r="AW86" s="614"/>
      <c r="AX86" s="614"/>
      <c r="AY86" s="614"/>
      <c r="AZ86" s="614"/>
      <c r="BA86" s="462"/>
      <c r="BB86" s="624"/>
      <c r="BC86" s="624"/>
      <c r="BD86" s="624"/>
      <c r="BE86" s="624"/>
      <c r="BF86" s="624"/>
      <c r="BG86" s="624"/>
      <c r="BH86" s="624"/>
      <c r="BI86" s="624"/>
      <c r="BJ86" s="624"/>
      <c r="BK86" s="624"/>
      <c r="BL86" s="624"/>
      <c r="BM86" s="624"/>
      <c r="BN86" s="624"/>
      <c r="BO86" s="624"/>
      <c r="BP86" s="624"/>
      <c r="BQ86" s="624"/>
      <c r="BR86" s="624"/>
      <c r="BS86" s="624"/>
      <c r="BT86" s="624"/>
      <c r="BU86" s="625"/>
      <c r="BV86" s="52"/>
    </row>
    <row r="87" spans="1:74" s="1" customFormat="1" ht="12" customHeight="1" thickTop="1" x14ac:dyDescent="0.3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5"/>
      <c r="BO87" s="55"/>
      <c r="BP87" s="55"/>
      <c r="BQ87" s="54"/>
      <c r="BR87" s="54"/>
      <c r="BS87" s="54"/>
      <c r="BT87" s="54"/>
      <c r="BU87" s="54"/>
    </row>
    <row r="88" spans="1:74" s="312" customFormat="1" ht="49.25" customHeight="1" thickBot="1" x14ac:dyDescent="1">
      <c r="A88" s="311"/>
      <c r="B88" s="503" t="s">
        <v>129</v>
      </c>
      <c r="C88" s="503"/>
      <c r="D88" s="503"/>
      <c r="E88" s="503"/>
      <c r="F88" s="503"/>
      <c r="G88" s="503"/>
      <c r="H88" s="503"/>
      <c r="I88" s="503"/>
      <c r="J88" s="503"/>
      <c r="K88" s="503"/>
      <c r="L88" s="503"/>
      <c r="M88" s="503"/>
      <c r="N88" s="503"/>
      <c r="O88" s="503"/>
      <c r="P88" s="503"/>
      <c r="Q88" s="503"/>
      <c r="R88" s="503"/>
      <c r="S88" s="503"/>
      <c r="T88" s="503"/>
      <c r="U88" s="503"/>
      <c r="V88" s="503"/>
      <c r="W88" s="503"/>
      <c r="X88" s="503"/>
      <c r="Y88" s="503"/>
      <c r="Z88" s="503"/>
      <c r="AA88" s="503"/>
      <c r="AB88" s="503"/>
      <c r="AC88" s="503"/>
      <c r="AD88" s="503"/>
      <c r="AE88" s="503"/>
      <c r="AF88" s="503"/>
      <c r="AG88" s="503"/>
      <c r="AH88" s="503"/>
      <c r="AI88" s="503"/>
      <c r="AJ88" s="503"/>
      <c r="AK88" s="503"/>
      <c r="AL88" s="503"/>
      <c r="AM88" s="503"/>
      <c r="AN88" s="503"/>
      <c r="AO88" s="503"/>
      <c r="AP88" s="503"/>
      <c r="AQ88" s="503"/>
      <c r="AR88" s="503"/>
      <c r="AS88" s="503"/>
      <c r="AT88" s="503"/>
      <c r="AU88" s="503"/>
      <c r="AV88" s="503"/>
      <c r="AW88" s="503"/>
      <c r="AX88" s="503"/>
      <c r="AY88" s="503"/>
      <c r="AZ88" s="503"/>
      <c r="BA88" s="503"/>
      <c r="BB88" s="503"/>
      <c r="BC88" s="503"/>
      <c r="BD88" s="503"/>
      <c r="BE88" s="503"/>
      <c r="BF88" s="503"/>
      <c r="BG88" s="503"/>
      <c r="BH88" s="503"/>
      <c r="BI88" s="503"/>
      <c r="BJ88" s="503"/>
      <c r="BK88" s="503"/>
      <c r="BL88" s="503"/>
      <c r="BM88" s="503"/>
      <c r="BN88" s="503"/>
      <c r="BO88" s="503"/>
      <c r="BP88" s="503"/>
      <c r="BQ88" s="311"/>
      <c r="BR88" s="311"/>
      <c r="BS88" s="311"/>
      <c r="BT88" s="311"/>
      <c r="BU88" s="311"/>
    </row>
    <row r="89" spans="1:74" s="11" customFormat="1" ht="117" customHeight="1" thickTop="1" thickBot="1" x14ac:dyDescent="0.8">
      <c r="A89" s="58"/>
      <c r="B89" s="676" t="s">
        <v>7</v>
      </c>
      <c r="C89" s="677"/>
      <c r="D89" s="677"/>
      <c r="E89" s="677"/>
      <c r="F89" s="677"/>
      <c r="G89" s="678"/>
      <c r="H89" s="370" t="s">
        <v>46</v>
      </c>
      <c r="I89" s="370"/>
      <c r="J89" s="370"/>
      <c r="K89" s="370"/>
      <c r="L89" s="370"/>
      <c r="M89" s="370"/>
      <c r="N89" s="370"/>
      <c r="O89" s="370"/>
      <c r="P89" s="370"/>
      <c r="Q89" s="370"/>
      <c r="R89" s="370"/>
      <c r="S89" s="370"/>
      <c r="T89" s="370"/>
      <c r="U89" s="370"/>
      <c r="V89" s="370"/>
      <c r="W89" s="370"/>
      <c r="X89" s="370"/>
      <c r="Y89" s="370"/>
      <c r="Z89" s="370"/>
      <c r="AA89" s="370"/>
      <c r="AB89" s="370"/>
      <c r="AC89" s="370"/>
      <c r="AD89" s="370"/>
      <c r="AE89" s="370"/>
      <c r="AF89" s="370"/>
      <c r="AG89" s="370"/>
      <c r="AH89" s="370"/>
      <c r="AI89" s="370"/>
      <c r="AJ89" s="370"/>
      <c r="AK89" s="370"/>
      <c r="AL89" s="370"/>
      <c r="AM89" s="370"/>
      <c r="AN89" s="370"/>
      <c r="AO89" s="370"/>
      <c r="AP89" s="370"/>
      <c r="AQ89" s="370"/>
      <c r="AR89" s="370"/>
      <c r="AS89" s="370"/>
      <c r="AT89" s="370"/>
      <c r="AU89" s="370"/>
      <c r="AV89" s="370"/>
      <c r="AW89" s="370"/>
      <c r="AX89" s="370"/>
      <c r="AY89" s="370"/>
      <c r="AZ89" s="370"/>
      <c r="BA89" s="370"/>
      <c r="BB89" s="370"/>
      <c r="BC89" s="370"/>
      <c r="BD89" s="370"/>
      <c r="BE89" s="370"/>
      <c r="BF89" s="370"/>
      <c r="BG89" s="370"/>
      <c r="BH89" s="370"/>
      <c r="BI89" s="370"/>
      <c r="BJ89" s="370"/>
      <c r="BK89" s="370"/>
      <c r="BL89" s="370"/>
      <c r="BM89" s="370"/>
      <c r="BN89" s="373" t="s">
        <v>47</v>
      </c>
      <c r="BO89" s="374"/>
      <c r="BP89" s="374"/>
      <c r="BQ89" s="374"/>
      <c r="BR89" s="374"/>
      <c r="BS89" s="374"/>
      <c r="BT89" s="375"/>
    </row>
    <row r="90" spans="1:74" s="11" customFormat="1" ht="62.4" customHeight="1" thickTop="1" x14ac:dyDescent="0.75">
      <c r="A90" s="58"/>
      <c r="B90" s="376" t="s">
        <v>19</v>
      </c>
      <c r="C90" s="377"/>
      <c r="D90" s="377"/>
      <c r="E90" s="377"/>
      <c r="F90" s="377"/>
      <c r="G90" s="378"/>
      <c r="H90" s="371" t="s">
        <v>89</v>
      </c>
      <c r="I90" s="371"/>
      <c r="J90" s="371"/>
      <c r="K90" s="371"/>
      <c r="L90" s="371"/>
      <c r="M90" s="371"/>
      <c r="N90" s="371"/>
      <c r="O90" s="371"/>
      <c r="P90" s="371"/>
      <c r="Q90" s="371"/>
      <c r="R90" s="371"/>
      <c r="S90" s="371"/>
      <c r="T90" s="371"/>
      <c r="U90" s="371"/>
      <c r="V90" s="371"/>
      <c r="W90" s="371"/>
      <c r="X90" s="371"/>
      <c r="Y90" s="371"/>
      <c r="Z90" s="371"/>
      <c r="AA90" s="371"/>
      <c r="AB90" s="371"/>
      <c r="AC90" s="371"/>
      <c r="AD90" s="371"/>
      <c r="AE90" s="371"/>
      <c r="AF90" s="371"/>
      <c r="AG90" s="371"/>
      <c r="AH90" s="371"/>
      <c r="AI90" s="371"/>
      <c r="AJ90" s="371"/>
      <c r="AK90" s="371"/>
      <c r="AL90" s="371"/>
      <c r="AM90" s="371"/>
      <c r="AN90" s="371"/>
      <c r="AO90" s="371"/>
      <c r="AP90" s="371"/>
      <c r="AQ90" s="371"/>
      <c r="AR90" s="371"/>
      <c r="AS90" s="371"/>
      <c r="AT90" s="371"/>
      <c r="AU90" s="371"/>
      <c r="AV90" s="371"/>
      <c r="AW90" s="371"/>
      <c r="AX90" s="371"/>
      <c r="AY90" s="371"/>
      <c r="AZ90" s="371"/>
      <c r="BA90" s="371"/>
      <c r="BB90" s="371"/>
      <c r="BC90" s="371"/>
      <c r="BD90" s="371"/>
      <c r="BE90" s="371"/>
      <c r="BF90" s="371"/>
      <c r="BG90" s="371"/>
      <c r="BH90" s="371"/>
      <c r="BI90" s="371"/>
      <c r="BJ90" s="371"/>
      <c r="BK90" s="371"/>
      <c r="BL90" s="371"/>
      <c r="BM90" s="371"/>
      <c r="BN90" s="401" t="s">
        <v>306</v>
      </c>
      <c r="BO90" s="402"/>
      <c r="BP90" s="402"/>
      <c r="BQ90" s="402"/>
      <c r="BR90" s="402"/>
      <c r="BS90" s="402"/>
      <c r="BT90" s="403"/>
    </row>
    <row r="91" spans="1:74" s="11" customFormat="1" ht="56.4" customHeight="1" x14ac:dyDescent="0.75">
      <c r="A91" s="58"/>
      <c r="B91" s="379" t="s">
        <v>20</v>
      </c>
      <c r="C91" s="380"/>
      <c r="D91" s="380"/>
      <c r="E91" s="380"/>
      <c r="F91" s="380"/>
      <c r="G91" s="381"/>
      <c r="H91" s="361" t="s">
        <v>87</v>
      </c>
      <c r="I91" s="361"/>
      <c r="J91" s="361"/>
      <c r="K91" s="361"/>
      <c r="L91" s="361"/>
      <c r="M91" s="361"/>
      <c r="N91" s="361"/>
      <c r="O91" s="361"/>
      <c r="P91" s="361"/>
      <c r="Q91" s="361"/>
      <c r="R91" s="361"/>
      <c r="S91" s="361"/>
      <c r="T91" s="361"/>
      <c r="U91" s="361"/>
      <c r="V91" s="361"/>
      <c r="W91" s="361"/>
      <c r="X91" s="361"/>
      <c r="Y91" s="361"/>
      <c r="Z91" s="361"/>
      <c r="AA91" s="361"/>
      <c r="AB91" s="361"/>
      <c r="AC91" s="361"/>
      <c r="AD91" s="361"/>
      <c r="AE91" s="361"/>
      <c r="AF91" s="361"/>
      <c r="AG91" s="361"/>
      <c r="AH91" s="361"/>
      <c r="AI91" s="361"/>
      <c r="AJ91" s="361"/>
      <c r="AK91" s="361"/>
      <c r="AL91" s="361"/>
      <c r="AM91" s="361"/>
      <c r="AN91" s="361"/>
      <c r="AO91" s="361"/>
      <c r="AP91" s="361"/>
      <c r="AQ91" s="361"/>
      <c r="AR91" s="361"/>
      <c r="AS91" s="361"/>
      <c r="AT91" s="361"/>
      <c r="AU91" s="361"/>
      <c r="AV91" s="361"/>
      <c r="AW91" s="361"/>
      <c r="AX91" s="361"/>
      <c r="AY91" s="361"/>
      <c r="AZ91" s="361"/>
      <c r="BA91" s="361"/>
      <c r="BB91" s="361"/>
      <c r="BC91" s="361"/>
      <c r="BD91" s="361"/>
      <c r="BE91" s="361"/>
      <c r="BF91" s="361"/>
      <c r="BG91" s="361"/>
      <c r="BH91" s="361"/>
      <c r="BI91" s="361"/>
      <c r="BJ91" s="361"/>
      <c r="BK91" s="361"/>
      <c r="BL91" s="361"/>
      <c r="BM91" s="361"/>
      <c r="BN91" s="382" t="s">
        <v>298</v>
      </c>
      <c r="BO91" s="383"/>
      <c r="BP91" s="383"/>
      <c r="BQ91" s="383"/>
      <c r="BR91" s="383"/>
      <c r="BS91" s="383"/>
      <c r="BT91" s="384"/>
    </row>
    <row r="92" spans="1:74" s="11" customFormat="1" ht="83.5" customHeight="1" x14ac:dyDescent="0.75">
      <c r="A92" s="58"/>
      <c r="B92" s="379" t="s">
        <v>21</v>
      </c>
      <c r="C92" s="380"/>
      <c r="D92" s="380"/>
      <c r="E92" s="380"/>
      <c r="F92" s="380"/>
      <c r="G92" s="381"/>
      <c r="H92" s="361" t="s">
        <v>124</v>
      </c>
      <c r="I92" s="361"/>
      <c r="J92" s="361"/>
      <c r="K92" s="361"/>
      <c r="L92" s="361"/>
      <c r="M92" s="361"/>
      <c r="N92" s="361"/>
      <c r="O92" s="361"/>
      <c r="P92" s="361"/>
      <c r="Q92" s="361"/>
      <c r="R92" s="361"/>
      <c r="S92" s="361"/>
      <c r="T92" s="361"/>
      <c r="U92" s="361"/>
      <c r="V92" s="361"/>
      <c r="W92" s="361"/>
      <c r="X92" s="361"/>
      <c r="Y92" s="361"/>
      <c r="Z92" s="361"/>
      <c r="AA92" s="361"/>
      <c r="AB92" s="361"/>
      <c r="AC92" s="361"/>
      <c r="AD92" s="361"/>
      <c r="AE92" s="361"/>
      <c r="AF92" s="361"/>
      <c r="AG92" s="361"/>
      <c r="AH92" s="361"/>
      <c r="AI92" s="361"/>
      <c r="AJ92" s="361"/>
      <c r="AK92" s="361"/>
      <c r="AL92" s="361"/>
      <c r="AM92" s="361"/>
      <c r="AN92" s="361"/>
      <c r="AO92" s="361"/>
      <c r="AP92" s="361"/>
      <c r="AQ92" s="361"/>
      <c r="AR92" s="361"/>
      <c r="AS92" s="361"/>
      <c r="AT92" s="361"/>
      <c r="AU92" s="361"/>
      <c r="AV92" s="361"/>
      <c r="AW92" s="361"/>
      <c r="AX92" s="361"/>
      <c r="AY92" s="361"/>
      <c r="AZ92" s="361"/>
      <c r="BA92" s="361"/>
      <c r="BB92" s="361"/>
      <c r="BC92" s="361"/>
      <c r="BD92" s="361"/>
      <c r="BE92" s="361"/>
      <c r="BF92" s="361"/>
      <c r="BG92" s="361"/>
      <c r="BH92" s="361"/>
      <c r="BI92" s="361"/>
      <c r="BJ92" s="361"/>
      <c r="BK92" s="361"/>
      <c r="BL92" s="361"/>
      <c r="BM92" s="361"/>
      <c r="BN92" s="382" t="s">
        <v>307</v>
      </c>
      <c r="BO92" s="383"/>
      <c r="BP92" s="383"/>
      <c r="BQ92" s="383"/>
      <c r="BR92" s="383"/>
      <c r="BS92" s="383"/>
      <c r="BT92" s="384"/>
    </row>
    <row r="93" spans="1:74" s="11" customFormat="1" ht="60.65" customHeight="1" x14ac:dyDescent="0.75">
      <c r="A93" s="58"/>
      <c r="B93" s="379" t="s">
        <v>114</v>
      </c>
      <c r="C93" s="380"/>
      <c r="D93" s="380"/>
      <c r="E93" s="380"/>
      <c r="F93" s="380"/>
      <c r="G93" s="381"/>
      <c r="H93" s="361" t="s">
        <v>113</v>
      </c>
      <c r="I93" s="361"/>
      <c r="J93" s="361"/>
      <c r="K93" s="361"/>
      <c r="L93" s="361"/>
      <c r="M93" s="361"/>
      <c r="N93" s="361"/>
      <c r="O93" s="361"/>
      <c r="P93" s="361"/>
      <c r="Q93" s="361"/>
      <c r="R93" s="361"/>
      <c r="S93" s="361"/>
      <c r="T93" s="361"/>
      <c r="U93" s="361"/>
      <c r="V93" s="361"/>
      <c r="W93" s="361"/>
      <c r="X93" s="361"/>
      <c r="Y93" s="361"/>
      <c r="Z93" s="361"/>
      <c r="AA93" s="361"/>
      <c r="AB93" s="361"/>
      <c r="AC93" s="361"/>
      <c r="AD93" s="361"/>
      <c r="AE93" s="361"/>
      <c r="AF93" s="361"/>
      <c r="AG93" s="361"/>
      <c r="AH93" s="361"/>
      <c r="AI93" s="361"/>
      <c r="AJ93" s="361"/>
      <c r="AK93" s="361"/>
      <c r="AL93" s="361"/>
      <c r="AM93" s="361"/>
      <c r="AN93" s="361"/>
      <c r="AO93" s="361"/>
      <c r="AP93" s="361"/>
      <c r="AQ93" s="361"/>
      <c r="AR93" s="361"/>
      <c r="AS93" s="361"/>
      <c r="AT93" s="361"/>
      <c r="AU93" s="361"/>
      <c r="AV93" s="361"/>
      <c r="AW93" s="361"/>
      <c r="AX93" s="361"/>
      <c r="AY93" s="361"/>
      <c r="AZ93" s="361"/>
      <c r="BA93" s="361"/>
      <c r="BB93" s="361"/>
      <c r="BC93" s="361"/>
      <c r="BD93" s="361"/>
      <c r="BE93" s="361"/>
      <c r="BF93" s="361"/>
      <c r="BG93" s="361"/>
      <c r="BH93" s="361"/>
      <c r="BI93" s="361"/>
      <c r="BJ93" s="361"/>
      <c r="BK93" s="361"/>
      <c r="BL93" s="361"/>
      <c r="BM93" s="361"/>
      <c r="BN93" s="382" t="s">
        <v>247</v>
      </c>
      <c r="BO93" s="383"/>
      <c r="BP93" s="383"/>
      <c r="BQ93" s="383"/>
      <c r="BR93" s="383"/>
      <c r="BS93" s="383"/>
      <c r="BT93" s="384"/>
    </row>
    <row r="94" spans="1:74" s="11" customFormat="1" ht="59.4" customHeight="1" x14ac:dyDescent="0.75">
      <c r="A94" s="58"/>
      <c r="B94" s="379" t="s">
        <v>115</v>
      </c>
      <c r="C94" s="380"/>
      <c r="D94" s="380"/>
      <c r="E94" s="380"/>
      <c r="F94" s="380"/>
      <c r="G94" s="381"/>
      <c r="H94" s="361" t="s">
        <v>130</v>
      </c>
      <c r="I94" s="361"/>
      <c r="J94" s="361"/>
      <c r="K94" s="361"/>
      <c r="L94" s="361"/>
      <c r="M94" s="361"/>
      <c r="N94" s="361"/>
      <c r="O94" s="361"/>
      <c r="P94" s="361"/>
      <c r="Q94" s="361"/>
      <c r="R94" s="361"/>
      <c r="S94" s="361"/>
      <c r="T94" s="361"/>
      <c r="U94" s="361"/>
      <c r="V94" s="361"/>
      <c r="W94" s="361"/>
      <c r="X94" s="361"/>
      <c r="Y94" s="361"/>
      <c r="Z94" s="361"/>
      <c r="AA94" s="361"/>
      <c r="AB94" s="361"/>
      <c r="AC94" s="361"/>
      <c r="AD94" s="361"/>
      <c r="AE94" s="361"/>
      <c r="AF94" s="361"/>
      <c r="AG94" s="361"/>
      <c r="AH94" s="361"/>
      <c r="AI94" s="361"/>
      <c r="AJ94" s="361"/>
      <c r="AK94" s="361"/>
      <c r="AL94" s="361"/>
      <c r="AM94" s="361"/>
      <c r="AN94" s="361"/>
      <c r="AO94" s="361"/>
      <c r="AP94" s="361"/>
      <c r="AQ94" s="361"/>
      <c r="AR94" s="361"/>
      <c r="AS94" s="361"/>
      <c r="AT94" s="361"/>
      <c r="AU94" s="361"/>
      <c r="AV94" s="361"/>
      <c r="AW94" s="361"/>
      <c r="AX94" s="361"/>
      <c r="AY94" s="361"/>
      <c r="AZ94" s="361"/>
      <c r="BA94" s="361"/>
      <c r="BB94" s="361"/>
      <c r="BC94" s="361"/>
      <c r="BD94" s="361"/>
      <c r="BE94" s="361"/>
      <c r="BF94" s="361"/>
      <c r="BG94" s="361"/>
      <c r="BH94" s="361"/>
      <c r="BI94" s="361"/>
      <c r="BJ94" s="361"/>
      <c r="BK94" s="361"/>
      <c r="BL94" s="361"/>
      <c r="BM94" s="361"/>
      <c r="BN94" s="382" t="s">
        <v>247</v>
      </c>
      <c r="BO94" s="383"/>
      <c r="BP94" s="383"/>
      <c r="BQ94" s="383"/>
      <c r="BR94" s="383"/>
      <c r="BS94" s="383"/>
      <c r="BT94" s="384"/>
    </row>
    <row r="95" spans="1:74" s="11" customFormat="1" ht="83.5" customHeight="1" x14ac:dyDescent="0.75">
      <c r="A95" s="58"/>
      <c r="B95" s="379" t="s">
        <v>116</v>
      </c>
      <c r="C95" s="380"/>
      <c r="D95" s="380"/>
      <c r="E95" s="380"/>
      <c r="F95" s="380"/>
      <c r="G95" s="381"/>
      <c r="H95" s="361" t="s">
        <v>123</v>
      </c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61"/>
      <c r="Z95" s="361"/>
      <c r="AA95" s="361"/>
      <c r="AB95" s="361"/>
      <c r="AC95" s="361"/>
      <c r="AD95" s="361"/>
      <c r="AE95" s="361"/>
      <c r="AF95" s="361"/>
      <c r="AG95" s="361"/>
      <c r="AH95" s="361"/>
      <c r="AI95" s="361"/>
      <c r="AJ95" s="361"/>
      <c r="AK95" s="361"/>
      <c r="AL95" s="361"/>
      <c r="AM95" s="361"/>
      <c r="AN95" s="361"/>
      <c r="AO95" s="361"/>
      <c r="AP95" s="361"/>
      <c r="AQ95" s="361"/>
      <c r="AR95" s="361"/>
      <c r="AS95" s="361"/>
      <c r="AT95" s="361"/>
      <c r="AU95" s="361"/>
      <c r="AV95" s="361"/>
      <c r="AW95" s="361"/>
      <c r="AX95" s="361"/>
      <c r="AY95" s="361"/>
      <c r="AZ95" s="361"/>
      <c r="BA95" s="361"/>
      <c r="BB95" s="361"/>
      <c r="BC95" s="361"/>
      <c r="BD95" s="361"/>
      <c r="BE95" s="361"/>
      <c r="BF95" s="361"/>
      <c r="BG95" s="361"/>
      <c r="BH95" s="361"/>
      <c r="BI95" s="361"/>
      <c r="BJ95" s="361"/>
      <c r="BK95" s="361"/>
      <c r="BL95" s="361"/>
      <c r="BM95" s="361"/>
      <c r="BN95" s="382" t="s">
        <v>248</v>
      </c>
      <c r="BO95" s="383"/>
      <c r="BP95" s="383"/>
      <c r="BQ95" s="383"/>
      <c r="BR95" s="383"/>
      <c r="BS95" s="383"/>
      <c r="BT95" s="384"/>
    </row>
    <row r="96" spans="1:74" s="11" customFormat="1" ht="51.65" customHeight="1" x14ac:dyDescent="0.75">
      <c r="A96" s="58"/>
      <c r="B96" s="379" t="s">
        <v>146</v>
      </c>
      <c r="C96" s="380"/>
      <c r="D96" s="380"/>
      <c r="E96" s="380"/>
      <c r="F96" s="380"/>
      <c r="G96" s="381"/>
      <c r="H96" s="372" t="s">
        <v>147</v>
      </c>
      <c r="I96" s="372"/>
      <c r="J96" s="372"/>
      <c r="K96" s="372"/>
      <c r="L96" s="372"/>
      <c r="M96" s="372"/>
      <c r="N96" s="372"/>
      <c r="O96" s="372"/>
      <c r="P96" s="372"/>
      <c r="Q96" s="372"/>
      <c r="R96" s="372"/>
      <c r="S96" s="372"/>
      <c r="T96" s="372"/>
      <c r="U96" s="372"/>
      <c r="V96" s="372"/>
      <c r="W96" s="372"/>
      <c r="X96" s="372"/>
      <c r="Y96" s="372"/>
      <c r="Z96" s="372"/>
      <c r="AA96" s="372"/>
      <c r="AB96" s="372"/>
      <c r="AC96" s="372"/>
      <c r="AD96" s="372"/>
      <c r="AE96" s="372"/>
      <c r="AF96" s="372"/>
      <c r="AG96" s="372"/>
      <c r="AH96" s="372"/>
      <c r="AI96" s="372"/>
      <c r="AJ96" s="372"/>
      <c r="AK96" s="372"/>
      <c r="AL96" s="372"/>
      <c r="AM96" s="372"/>
      <c r="AN96" s="372"/>
      <c r="AO96" s="372"/>
      <c r="AP96" s="372"/>
      <c r="AQ96" s="372"/>
      <c r="AR96" s="372"/>
      <c r="AS96" s="372"/>
      <c r="AT96" s="372"/>
      <c r="AU96" s="372"/>
      <c r="AV96" s="372"/>
      <c r="AW96" s="372"/>
      <c r="AX96" s="372"/>
      <c r="AY96" s="372"/>
      <c r="AZ96" s="372"/>
      <c r="BA96" s="372"/>
      <c r="BB96" s="372"/>
      <c r="BC96" s="372"/>
      <c r="BD96" s="372"/>
      <c r="BE96" s="372"/>
      <c r="BF96" s="372"/>
      <c r="BG96" s="372"/>
      <c r="BH96" s="372"/>
      <c r="BI96" s="372"/>
      <c r="BJ96" s="372"/>
      <c r="BK96" s="372"/>
      <c r="BL96" s="372"/>
      <c r="BM96" s="372"/>
      <c r="BN96" s="382" t="s">
        <v>109</v>
      </c>
      <c r="BO96" s="383"/>
      <c r="BP96" s="383"/>
      <c r="BQ96" s="383"/>
      <c r="BR96" s="383"/>
      <c r="BS96" s="383"/>
      <c r="BT96" s="384"/>
    </row>
    <row r="97" spans="1:72" s="314" customFormat="1" ht="83.5" customHeight="1" x14ac:dyDescent="0.75">
      <c r="A97" s="313"/>
      <c r="B97" s="379" t="s">
        <v>83</v>
      </c>
      <c r="C97" s="380"/>
      <c r="D97" s="380"/>
      <c r="E97" s="380"/>
      <c r="F97" s="380"/>
      <c r="G97" s="381"/>
      <c r="H97" s="361" t="s">
        <v>213</v>
      </c>
      <c r="I97" s="361"/>
      <c r="J97" s="361"/>
      <c r="K97" s="361"/>
      <c r="L97" s="361"/>
      <c r="M97" s="361"/>
      <c r="N97" s="361"/>
      <c r="O97" s="361"/>
      <c r="P97" s="361"/>
      <c r="Q97" s="361"/>
      <c r="R97" s="361"/>
      <c r="S97" s="361"/>
      <c r="T97" s="361"/>
      <c r="U97" s="361"/>
      <c r="V97" s="361"/>
      <c r="W97" s="361"/>
      <c r="X97" s="361"/>
      <c r="Y97" s="361"/>
      <c r="Z97" s="361"/>
      <c r="AA97" s="361"/>
      <c r="AB97" s="361"/>
      <c r="AC97" s="361"/>
      <c r="AD97" s="361"/>
      <c r="AE97" s="361"/>
      <c r="AF97" s="361"/>
      <c r="AG97" s="361"/>
      <c r="AH97" s="361"/>
      <c r="AI97" s="361"/>
      <c r="AJ97" s="361"/>
      <c r="AK97" s="361"/>
      <c r="AL97" s="361"/>
      <c r="AM97" s="361"/>
      <c r="AN97" s="361"/>
      <c r="AO97" s="361"/>
      <c r="AP97" s="361"/>
      <c r="AQ97" s="361"/>
      <c r="AR97" s="361"/>
      <c r="AS97" s="361"/>
      <c r="AT97" s="361"/>
      <c r="AU97" s="361"/>
      <c r="AV97" s="361"/>
      <c r="AW97" s="361"/>
      <c r="AX97" s="361"/>
      <c r="AY97" s="361"/>
      <c r="AZ97" s="361"/>
      <c r="BA97" s="361"/>
      <c r="BB97" s="361"/>
      <c r="BC97" s="361"/>
      <c r="BD97" s="361"/>
      <c r="BE97" s="361"/>
      <c r="BF97" s="361"/>
      <c r="BG97" s="361"/>
      <c r="BH97" s="361"/>
      <c r="BI97" s="361"/>
      <c r="BJ97" s="361"/>
      <c r="BK97" s="361"/>
      <c r="BL97" s="361"/>
      <c r="BM97" s="361"/>
      <c r="BN97" s="382" t="s">
        <v>52</v>
      </c>
      <c r="BO97" s="383"/>
      <c r="BP97" s="383"/>
      <c r="BQ97" s="383"/>
      <c r="BR97" s="383"/>
      <c r="BS97" s="383"/>
      <c r="BT97" s="384"/>
    </row>
    <row r="98" spans="1:72" s="314" customFormat="1" ht="83.5" customHeight="1" x14ac:dyDescent="0.75">
      <c r="A98" s="313"/>
      <c r="B98" s="379" t="s">
        <v>84</v>
      </c>
      <c r="C98" s="380"/>
      <c r="D98" s="380"/>
      <c r="E98" s="380"/>
      <c r="F98" s="380"/>
      <c r="G98" s="381"/>
      <c r="H98" s="361" t="s">
        <v>215</v>
      </c>
      <c r="I98" s="361"/>
      <c r="J98" s="361"/>
      <c r="K98" s="361"/>
      <c r="L98" s="361"/>
      <c r="M98" s="361"/>
      <c r="N98" s="361"/>
      <c r="O98" s="361"/>
      <c r="P98" s="361"/>
      <c r="Q98" s="361"/>
      <c r="R98" s="361"/>
      <c r="S98" s="361"/>
      <c r="T98" s="361"/>
      <c r="U98" s="361"/>
      <c r="V98" s="361"/>
      <c r="W98" s="361"/>
      <c r="X98" s="361"/>
      <c r="Y98" s="361"/>
      <c r="Z98" s="361"/>
      <c r="AA98" s="361"/>
      <c r="AB98" s="361"/>
      <c r="AC98" s="361"/>
      <c r="AD98" s="361"/>
      <c r="AE98" s="361"/>
      <c r="AF98" s="361"/>
      <c r="AG98" s="361"/>
      <c r="AH98" s="361"/>
      <c r="AI98" s="361"/>
      <c r="AJ98" s="361"/>
      <c r="AK98" s="361"/>
      <c r="AL98" s="361"/>
      <c r="AM98" s="361"/>
      <c r="AN98" s="361"/>
      <c r="AO98" s="361"/>
      <c r="AP98" s="361"/>
      <c r="AQ98" s="361"/>
      <c r="AR98" s="361"/>
      <c r="AS98" s="361"/>
      <c r="AT98" s="361"/>
      <c r="AU98" s="361"/>
      <c r="AV98" s="361"/>
      <c r="AW98" s="361"/>
      <c r="AX98" s="361"/>
      <c r="AY98" s="361"/>
      <c r="AZ98" s="361"/>
      <c r="BA98" s="361"/>
      <c r="BB98" s="361"/>
      <c r="BC98" s="361"/>
      <c r="BD98" s="361"/>
      <c r="BE98" s="361"/>
      <c r="BF98" s="361"/>
      <c r="BG98" s="361"/>
      <c r="BH98" s="361"/>
      <c r="BI98" s="361"/>
      <c r="BJ98" s="361"/>
      <c r="BK98" s="361"/>
      <c r="BL98" s="361"/>
      <c r="BM98" s="361"/>
      <c r="BN98" s="382" t="s">
        <v>53</v>
      </c>
      <c r="BO98" s="383"/>
      <c r="BP98" s="383"/>
      <c r="BQ98" s="383"/>
      <c r="BR98" s="383"/>
      <c r="BS98" s="383"/>
      <c r="BT98" s="384"/>
    </row>
    <row r="99" spans="1:72" s="316" customFormat="1" ht="83.5" customHeight="1" x14ac:dyDescent="0.75">
      <c r="A99" s="315"/>
      <c r="B99" s="379" t="s">
        <v>85</v>
      </c>
      <c r="C99" s="380"/>
      <c r="D99" s="380"/>
      <c r="E99" s="380"/>
      <c r="F99" s="380"/>
      <c r="G99" s="381"/>
      <c r="H99" s="361" t="s">
        <v>214</v>
      </c>
      <c r="I99" s="361"/>
      <c r="J99" s="361"/>
      <c r="K99" s="361"/>
      <c r="L99" s="361"/>
      <c r="M99" s="361"/>
      <c r="N99" s="361"/>
      <c r="O99" s="361"/>
      <c r="P99" s="361"/>
      <c r="Q99" s="361"/>
      <c r="R99" s="361"/>
      <c r="S99" s="361"/>
      <c r="T99" s="361"/>
      <c r="U99" s="361"/>
      <c r="V99" s="361"/>
      <c r="W99" s="361"/>
      <c r="X99" s="361"/>
      <c r="Y99" s="361"/>
      <c r="Z99" s="361"/>
      <c r="AA99" s="361"/>
      <c r="AB99" s="361"/>
      <c r="AC99" s="361"/>
      <c r="AD99" s="361"/>
      <c r="AE99" s="361"/>
      <c r="AF99" s="361"/>
      <c r="AG99" s="361"/>
      <c r="AH99" s="361"/>
      <c r="AI99" s="361"/>
      <c r="AJ99" s="361"/>
      <c r="AK99" s="361"/>
      <c r="AL99" s="361"/>
      <c r="AM99" s="361"/>
      <c r="AN99" s="361"/>
      <c r="AO99" s="361"/>
      <c r="AP99" s="361"/>
      <c r="AQ99" s="361"/>
      <c r="AR99" s="361"/>
      <c r="AS99" s="361"/>
      <c r="AT99" s="361"/>
      <c r="AU99" s="361"/>
      <c r="AV99" s="361"/>
      <c r="AW99" s="361"/>
      <c r="AX99" s="361"/>
      <c r="AY99" s="361"/>
      <c r="AZ99" s="361"/>
      <c r="BA99" s="361"/>
      <c r="BB99" s="361"/>
      <c r="BC99" s="361"/>
      <c r="BD99" s="361"/>
      <c r="BE99" s="361"/>
      <c r="BF99" s="361"/>
      <c r="BG99" s="361"/>
      <c r="BH99" s="361"/>
      <c r="BI99" s="361"/>
      <c r="BJ99" s="361"/>
      <c r="BK99" s="361"/>
      <c r="BL99" s="361"/>
      <c r="BM99" s="361"/>
      <c r="BN99" s="382" t="s">
        <v>141</v>
      </c>
      <c r="BO99" s="383"/>
      <c r="BP99" s="383"/>
      <c r="BQ99" s="383"/>
      <c r="BR99" s="383"/>
      <c r="BS99" s="383"/>
      <c r="BT99" s="384"/>
    </row>
    <row r="100" spans="1:72" s="316" customFormat="1" ht="63.65" customHeight="1" x14ac:dyDescent="0.75">
      <c r="A100" s="315"/>
      <c r="B100" s="379" t="s">
        <v>112</v>
      </c>
      <c r="C100" s="380"/>
      <c r="D100" s="380"/>
      <c r="E100" s="380"/>
      <c r="F100" s="380"/>
      <c r="G100" s="381"/>
      <c r="H100" s="361" t="s">
        <v>216</v>
      </c>
      <c r="I100" s="361"/>
      <c r="J100" s="361"/>
      <c r="K100" s="361"/>
      <c r="L100" s="361"/>
      <c r="M100" s="361"/>
      <c r="N100" s="361"/>
      <c r="O100" s="361"/>
      <c r="P100" s="361"/>
      <c r="Q100" s="361"/>
      <c r="R100" s="361"/>
      <c r="S100" s="361"/>
      <c r="T100" s="361"/>
      <c r="U100" s="361"/>
      <c r="V100" s="361"/>
      <c r="W100" s="361"/>
      <c r="X100" s="361"/>
      <c r="Y100" s="361"/>
      <c r="Z100" s="361"/>
      <c r="AA100" s="361"/>
      <c r="AB100" s="361"/>
      <c r="AC100" s="361"/>
      <c r="AD100" s="361"/>
      <c r="AE100" s="361"/>
      <c r="AF100" s="361"/>
      <c r="AG100" s="361"/>
      <c r="AH100" s="361"/>
      <c r="AI100" s="361"/>
      <c r="AJ100" s="361"/>
      <c r="AK100" s="361"/>
      <c r="AL100" s="361"/>
      <c r="AM100" s="361"/>
      <c r="AN100" s="361"/>
      <c r="AO100" s="361"/>
      <c r="AP100" s="361"/>
      <c r="AQ100" s="361"/>
      <c r="AR100" s="361"/>
      <c r="AS100" s="361"/>
      <c r="AT100" s="361"/>
      <c r="AU100" s="361"/>
      <c r="AV100" s="361"/>
      <c r="AW100" s="361"/>
      <c r="AX100" s="361"/>
      <c r="AY100" s="361"/>
      <c r="AZ100" s="361"/>
      <c r="BA100" s="361"/>
      <c r="BB100" s="361"/>
      <c r="BC100" s="361"/>
      <c r="BD100" s="361"/>
      <c r="BE100" s="361"/>
      <c r="BF100" s="361"/>
      <c r="BG100" s="361"/>
      <c r="BH100" s="361"/>
      <c r="BI100" s="361"/>
      <c r="BJ100" s="361"/>
      <c r="BK100" s="361"/>
      <c r="BL100" s="361"/>
      <c r="BM100" s="361"/>
      <c r="BN100" s="382" t="s">
        <v>79</v>
      </c>
      <c r="BO100" s="383"/>
      <c r="BP100" s="383"/>
      <c r="BQ100" s="383"/>
      <c r="BR100" s="383"/>
      <c r="BS100" s="383"/>
      <c r="BT100" s="384"/>
    </row>
    <row r="101" spans="1:72" s="314" customFormat="1" ht="83.5" customHeight="1" x14ac:dyDescent="0.75">
      <c r="A101" s="313"/>
      <c r="B101" s="379" t="s">
        <v>128</v>
      </c>
      <c r="C101" s="380"/>
      <c r="D101" s="380"/>
      <c r="E101" s="380"/>
      <c r="F101" s="380"/>
      <c r="G101" s="381"/>
      <c r="H101" s="361" t="s">
        <v>217</v>
      </c>
      <c r="I101" s="361"/>
      <c r="J101" s="361"/>
      <c r="K101" s="361"/>
      <c r="L101" s="361"/>
      <c r="M101" s="361"/>
      <c r="N101" s="361"/>
      <c r="O101" s="361"/>
      <c r="P101" s="361"/>
      <c r="Q101" s="361"/>
      <c r="R101" s="361"/>
      <c r="S101" s="361"/>
      <c r="T101" s="361"/>
      <c r="U101" s="361"/>
      <c r="V101" s="361"/>
      <c r="W101" s="361"/>
      <c r="X101" s="361"/>
      <c r="Y101" s="361"/>
      <c r="Z101" s="361"/>
      <c r="AA101" s="361"/>
      <c r="AB101" s="361"/>
      <c r="AC101" s="361"/>
      <c r="AD101" s="361"/>
      <c r="AE101" s="361"/>
      <c r="AF101" s="361"/>
      <c r="AG101" s="361"/>
      <c r="AH101" s="361"/>
      <c r="AI101" s="361"/>
      <c r="AJ101" s="361"/>
      <c r="AK101" s="361"/>
      <c r="AL101" s="361"/>
      <c r="AM101" s="361"/>
      <c r="AN101" s="361"/>
      <c r="AO101" s="361"/>
      <c r="AP101" s="361"/>
      <c r="AQ101" s="361"/>
      <c r="AR101" s="361"/>
      <c r="AS101" s="361"/>
      <c r="AT101" s="361"/>
      <c r="AU101" s="361"/>
      <c r="AV101" s="361"/>
      <c r="AW101" s="361"/>
      <c r="AX101" s="361"/>
      <c r="AY101" s="361"/>
      <c r="AZ101" s="361"/>
      <c r="BA101" s="361"/>
      <c r="BB101" s="361"/>
      <c r="BC101" s="361"/>
      <c r="BD101" s="361"/>
      <c r="BE101" s="361"/>
      <c r="BF101" s="361"/>
      <c r="BG101" s="361"/>
      <c r="BH101" s="361"/>
      <c r="BI101" s="361"/>
      <c r="BJ101" s="361"/>
      <c r="BK101" s="361"/>
      <c r="BL101" s="361"/>
      <c r="BM101" s="361"/>
      <c r="BN101" s="382" t="s">
        <v>80</v>
      </c>
      <c r="BO101" s="383"/>
      <c r="BP101" s="383"/>
      <c r="BQ101" s="383"/>
      <c r="BR101" s="383"/>
      <c r="BS101" s="383"/>
      <c r="BT101" s="384"/>
    </row>
    <row r="102" spans="1:72" s="314" customFormat="1" ht="83.5" customHeight="1" x14ac:dyDescent="0.75">
      <c r="A102" s="313"/>
      <c r="B102" s="379" t="s">
        <v>218</v>
      </c>
      <c r="C102" s="380"/>
      <c r="D102" s="380"/>
      <c r="E102" s="380"/>
      <c r="F102" s="380"/>
      <c r="G102" s="381"/>
      <c r="H102" s="361" t="s">
        <v>219</v>
      </c>
      <c r="I102" s="361"/>
      <c r="J102" s="361"/>
      <c r="K102" s="361"/>
      <c r="L102" s="361"/>
      <c r="M102" s="361"/>
      <c r="N102" s="361"/>
      <c r="O102" s="361"/>
      <c r="P102" s="361"/>
      <c r="Q102" s="361"/>
      <c r="R102" s="361"/>
      <c r="S102" s="361"/>
      <c r="T102" s="361"/>
      <c r="U102" s="361"/>
      <c r="V102" s="361"/>
      <c r="W102" s="361"/>
      <c r="X102" s="361"/>
      <c r="Y102" s="361"/>
      <c r="Z102" s="361"/>
      <c r="AA102" s="361"/>
      <c r="AB102" s="361"/>
      <c r="AC102" s="361"/>
      <c r="AD102" s="361"/>
      <c r="AE102" s="361"/>
      <c r="AF102" s="361"/>
      <c r="AG102" s="361"/>
      <c r="AH102" s="361"/>
      <c r="AI102" s="361"/>
      <c r="AJ102" s="361"/>
      <c r="AK102" s="361"/>
      <c r="AL102" s="361"/>
      <c r="AM102" s="361"/>
      <c r="AN102" s="361"/>
      <c r="AO102" s="361"/>
      <c r="AP102" s="361"/>
      <c r="AQ102" s="361"/>
      <c r="AR102" s="361"/>
      <c r="AS102" s="361"/>
      <c r="AT102" s="361"/>
      <c r="AU102" s="361"/>
      <c r="AV102" s="361"/>
      <c r="AW102" s="361"/>
      <c r="AX102" s="361"/>
      <c r="AY102" s="361"/>
      <c r="AZ102" s="361"/>
      <c r="BA102" s="361"/>
      <c r="BB102" s="361"/>
      <c r="BC102" s="361"/>
      <c r="BD102" s="361"/>
      <c r="BE102" s="361"/>
      <c r="BF102" s="361"/>
      <c r="BG102" s="361"/>
      <c r="BH102" s="361"/>
      <c r="BI102" s="361"/>
      <c r="BJ102" s="361"/>
      <c r="BK102" s="361"/>
      <c r="BL102" s="361"/>
      <c r="BM102" s="361"/>
      <c r="BN102" s="382" t="s">
        <v>103</v>
      </c>
      <c r="BO102" s="383"/>
      <c r="BP102" s="383"/>
      <c r="BQ102" s="383"/>
      <c r="BR102" s="383"/>
      <c r="BS102" s="383"/>
      <c r="BT102" s="384"/>
    </row>
    <row r="103" spans="1:72" s="314" customFormat="1" ht="83.5" customHeight="1" x14ac:dyDescent="0.75">
      <c r="A103" s="313"/>
      <c r="B103" s="364" t="s">
        <v>57</v>
      </c>
      <c r="C103" s="365"/>
      <c r="D103" s="365"/>
      <c r="E103" s="365"/>
      <c r="F103" s="365"/>
      <c r="G103" s="366"/>
      <c r="H103" s="360" t="s">
        <v>220</v>
      </c>
      <c r="I103" s="360"/>
      <c r="J103" s="360"/>
      <c r="K103" s="360"/>
      <c r="L103" s="360"/>
      <c r="M103" s="360"/>
      <c r="N103" s="360"/>
      <c r="O103" s="360"/>
      <c r="P103" s="360"/>
      <c r="Q103" s="360"/>
      <c r="R103" s="360"/>
      <c r="S103" s="360"/>
      <c r="T103" s="360"/>
      <c r="U103" s="360"/>
      <c r="V103" s="360"/>
      <c r="W103" s="360"/>
      <c r="X103" s="360"/>
      <c r="Y103" s="360"/>
      <c r="Z103" s="360"/>
      <c r="AA103" s="360"/>
      <c r="AB103" s="360"/>
      <c r="AC103" s="360"/>
      <c r="AD103" s="360"/>
      <c r="AE103" s="360"/>
      <c r="AF103" s="360"/>
      <c r="AG103" s="360"/>
      <c r="AH103" s="360"/>
      <c r="AI103" s="360"/>
      <c r="AJ103" s="360"/>
      <c r="AK103" s="360"/>
      <c r="AL103" s="360"/>
      <c r="AM103" s="360"/>
      <c r="AN103" s="360"/>
      <c r="AO103" s="360"/>
      <c r="AP103" s="360"/>
      <c r="AQ103" s="360"/>
      <c r="AR103" s="360"/>
      <c r="AS103" s="360"/>
      <c r="AT103" s="360"/>
      <c r="AU103" s="360"/>
      <c r="AV103" s="360"/>
      <c r="AW103" s="360"/>
      <c r="AX103" s="360"/>
      <c r="AY103" s="360"/>
      <c r="AZ103" s="360"/>
      <c r="BA103" s="360"/>
      <c r="BB103" s="360"/>
      <c r="BC103" s="360"/>
      <c r="BD103" s="360"/>
      <c r="BE103" s="360"/>
      <c r="BF103" s="360"/>
      <c r="BG103" s="360"/>
      <c r="BH103" s="360"/>
      <c r="BI103" s="360"/>
      <c r="BJ103" s="360"/>
      <c r="BK103" s="360"/>
      <c r="BL103" s="360"/>
      <c r="BM103" s="360"/>
      <c r="BN103" s="382" t="s">
        <v>91</v>
      </c>
      <c r="BO103" s="383"/>
      <c r="BP103" s="383"/>
      <c r="BQ103" s="383"/>
      <c r="BR103" s="383"/>
      <c r="BS103" s="383"/>
      <c r="BT103" s="384"/>
    </row>
    <row r="104" spans="1:72" s="314" customFormat="1" ht="62.4" customHeight="1" x14ac:dyDescent="0.75">
      <c r="A104" s="313"/>
      <c r="B104" s="364" t="s">
        <v>58</v>
      </c>
      <c r="C104" s="365"/>
      <c r="D104" s="365"/>
      <c r="E104" s="365"/>
      <c r="F104" s="365"/>
      <c r="G104" s="366"/>
      <c r="H104" s="360" t="s">
        <v>221</v>
      </c>
      <c r="I104" s="360"/>
      <c r="J104" s="360"/>
      <c r="K104" s="360"/>
      <c r="L104" s="360"/>
      <c r="M104" s="360"/>
      <c r="N104" s="360"/>
      <c r="O104" s="360"/>
      <c r="P104" s="360"/>
      <c r="Q104" s="360"/>
      <c r="R104" s="360"/>
      <c r="S104" s="360"/>
      <c r="T104" s="360"/>
      <c r="U104" s="360"/>
      <c r="V104" s="360"/>
      <c r="W104" s="360"/>
      <c r="X104" s="360"/>
      <c r="Y104" s="360"/>
      <c r="Z104" s="360"/>
      <c r="AA104" s="360"/>
      <c r="AB104" s="360"/>
      <c r="AC104" s="360"/>
      <c r="AD104" s="360"/>
      <c r="AE104" s="360"/>
      <c r="AF104" s="360"/>
      <c r="AG104" s="360"/>
      <c r="AH104" s="360"/>
      <c r="AI104" s="360"/>
      <c r="AJ104" s="360"/>
      <c r="AK104" s="360"/>
      <c r="AL104" s="360"/>
      <c r="AM104" s="360"/>
      <c r="AN104" s="360"/>
      <c r="AO104" s="360"/>
      <c r="AP104" s="360"/>
      <c r="AQ104" s="360"/>
      <c r="AR104" s="360"/>
      <c r="AS104" s="360"/>
      <c r="AT104" s="360"/>
      <c r="AU104" s="360"/>
      <c r="AV104" s="360"/>
      <c r="AW104" s="360"/>
      <c r="AX104" s="360"/>
      <c r="AY104" s="360"/>
      <c r="AZ104" s="360"/>
      <c r="BA104" s="360"/>
      <c r="BB104" s="360"/>
      <c r="BC104" s="360"/>
      <c r="BD104" s="360"/>
      <c r="BE104" s="360"/>
      <c r="BF104" s="360"/>
      <c r="BG104" s="360"/>
      <c r="BH104" s="360"/>
      <c r="BI104" s="360"/>
      <c r="BJ104" s="360"/>
      <c r="BK104" s="360"/>
      <c r="BL104" s="360"/>
      <c r="BM104" s="360"/>
      <c r="BN104" s="382" t="s">
        <v>92</v>
      </c>
      <c r="BO104" s="383"/>
      <c r="BP104" s="383"/>
      <c r="BQ104" s="383"/>
      <c r="BR104" s="383"/>
      <c r="BS104" s="383"/>
      <c r="BT104" s="384"/>
    </row>
    <row r="105" spans="1:72" s="316" customFormat="1" ht="83.5" customHeight="1" x14ac:dyDescent="0.75">
      <c r="A105" s="315"/>
      <c r="B105" s="364" t="s">
        <v>59</v>
      </c>
      <c r="C105" s="365"/>
      <c r="D105" s="365"/>
      <c r="E105" s="365"/>
      <c r="F105" s="365"/>
      <c r="G105" s="366"/>
      <c r="H105" s="360" t="s">
        <v>222</v>
      </c>
      <c r="I105" s="360"/>
      <c r="J105" s="360"/>
      <c r="K105" s="360"/>
      <c r="L105" s="360"/>
      <c r="M105" s="360"/>
      <c r="N105" s="360"/>
      <c r="O105" s="360"/>
      <c r="P105" s="360"/>
      <c r="Q105" s="360"/>
      <c r="R105" s="360"/>
      <c r="S105" s="360"/>
      <c r="T105" s="360"/>
      <c r="U105" s="360"/>
      <c r="V105" s="360"/>
      <c r="W105" s="360"/>
      <c r="X105" s="360"/>
      <c r="Y105" s="360"/>
      <c r="Z105" s="360"/>
      <c r="AA105" s="360"/>
      <c r="AB105" s="360"/>
      <c r="AC105" s="360"/>
      <c r="AD105" s="360"/>
      <c r="AE105" s="360"/>
      <c r="AF105" s="360"/>
      <c r="AG105" s="360"/>
      <c r="AH105" s="360"/>
      <c r="AI105" s="360"/>
      <c r="AJ105" s="360"/>
      <c r="AK105" s="360"/>
      <c r="AL105" s="360"/>
      <c r="AM105" s="360"/>
      <c r="AN105" s="360"/>
      <c r="AO105" s="360"/>
      <c r="AP105" s="360"/>
      <c r="AQ105" s="360"/>
      <c r="AR105" s="360"/>
      <c r="AS105" s="360"/>
      <c r="AT105" s="360"/>
      <c r="AU105" s="360"/>
      <c r="AV105" s="360"/>
      <c r="AW105" s="360"/>
      <c r="AX105" s="360"/>
      <c r="AY105" s="360"/>
      <c r="AZ105" s="360"/>
      <c r="BA105" s="360"/>
      <c r="BB105" s="360"/>
      <c r="BC105" s="360"/>
      <c r="BD105" s="360"/>
      <c r="BE105" s="360"/>
      <c r="BF105" s="360"/>
      <c r="BG105" s="360"/>
      <c r="BH105" s="360"/>
      <c r="BI105" s="360"/>
      <c r="BJ105" s="360"/>
      <c r="BK105" s="360"/>
      <c r="BL105" s="360"/>
      <c r="BM105" s="360"/>
      <c r="BN105" s="382" t="s">
        <v>93</v>
      </c>
      <c r="BO105" s="383"/>
      <c r="BP105" s="383"/>
      <c r="BQ105" s="383"/>
      <c r="BR105" s="383"/>
      <c r="BS105" s="383"/>
      <c r="BT105" s="384"/>
    </row>
    <row r="106" spans="1:72" s="316" customFormat="1" ht="83.5" customHeight="1" x14ac:dyDescent="0.75">
      <c r="A106" s="315"/>
      <c r="B106" s="364" t="s">
        <v>117</v>
      </c>
      <c r="C106" s="365"/>
      <c r="D106" s="365"/>
      <c r="E106" s="365"/>
      <c r="F106" s="365"/>
      <c r="G106" s="366"/>
      <c r="H106" s="360" t="s">
        <v>223</v>
      </c>
      <c r="I106" s="360"/>
      <c r="J106" s="360"/>
      <c r="K106" s="360"/>
      <c r="L106" s="360"/>
      <c r="M106" s="360"/>
      <c r="N106" s="360"/>
      <c r="O106" s="360"/>
      <c r="P106" s="360"/>
      <c r="Q106" s="360"/>
      <c r="R106" s="360"/>
      <c r="S106" s="360"/>
      <c r="T106" s="360"/>
      <c r="U106" s="360"/>
      <c r="V106" s="360"/>
      <c r="W106" s="360"/>
      <c r="X106" s="360"/>
      <c r="Y106" s="360"/>
      <c r="Z106" s="360"/>
      <c r="AA106" s="360"/>
      <c r="AB106" s="360"/>
      <c r="AC106" s="360"/>
      <c r="AD106" s="360"/>
      <c r="AE106" s="360"/>
      <c r="AF106" s="360"/>
      <c r="AG106" s="360"/>
      <c r="AH106" s="360"/>
      <c r="AI106" s="360"/>
      <c r="AJ106" s="360"/>
      <c r="AK106" s="360"/>
      <c r="AL106" s="360"/>
      <c r="AM106" s="360"/>
      <c r="AN106" s="360"/>
      <c r="AO106" s="360"/>
      <c r="AP106" s="360"/>
      <c r="AQ106" s="360"/>
      <c r="AR106" s="360"/>
      <c r="AS106" s="360"/>
      <c r="AT106" s="360"/>
      <c r="AU106" s="360"/>
      <c r="AV106" s="360"/>
      <c r="AW106" s="360"/>
      <c r="AX106" s="360"/>
      <c r="AY106" s="360"/>
      <c r="AZ106" s="360"/>
      <c r="BA106" s="360"/>
      <c r="BB106" s="360"/>
      <c r="BC106" s="360"/>
      <c r="BD106" s="360"/>
      <c r="BE106" s="360"/>
      <c r="BF106" s="360"/>
      <c r="BG106" s="360"/>
      <c r="BH106" s="360"/>
      <c r="BI106" s="360"/>
      <c r="BJ106" s="360"/>
      <c r="BK106" s="360"/>
      <c r="BL106" s="360"/>
      <c r="BM106" s="360"/>
      <c r="BN106" s="382" t="s">
        <v>190</v>
      </c>
      <c r="BO106" s="383"/>
      <c r="BP106" s="383"/>
      <c r="BQ106" s="383"/>
      <c r="BR106" s="383"/>
      <c r="BS106" s="383"/>
      <c r="BT106" s="384"/>
    </row>
    <row r="107" spans="1:72" s="316" customFormat="1" ht="62.4" customHeight="1" x14ac:dyDescent="0.75">
      <c r="A107" s="315"/>
      <c r="B107" s="364" t="s">
        <v>118</v>
      </c>
      <c r="C107" s="365"/>
      <c r="D107" s="365"/>
      <c r="E107" s="365"/>
      <c r="F107" s="365"/>
      <c r="G107" s="366"/>
      <c r="H107" s="361" t="s">
        <v>224</v>
      </c>
      <c r="I107" s="361"/>
      <c r="J107" s="361"/>
      <c r="K107" s="361"/>
      <c r="L107" s="361"/>
      <c r="M107" s="361"/>
      <c r="N107" s="361"/>
      <c r="O107" s="361"/>
      <c r="P107" s="361"/>
      <c r="Q107" s="361"/>
      <c r="R107" s="361"/>
      <c r="S107" s="361"/>
      <c r="T107" s="361"/>
      <c r="U107" s="361"/>
      <c r="V107" s="361"/>
      <c r="W107" s="361"/>
      <c r="X107" s="361"/>
      <c r="Y107" s="361"/>
      <c r="Z107" s="361"/>
      <c r="AA107" s="361"/>
      <c r="AB107" s="361"/>
      <c r="AC107" s="361"/>
      <c r="AD107" s="361"/>
      <c r="AE107" s="361"/>
      <c r="AF107" s="361"/>
      <c r="AG107" s="361"/>
      <c r="AH107" s="361"/>
      <c r="AI107" s="361"/>
      <c r="AJ107" s="361"/>
      <c r="AK107" s="361"/>
      <c r="AL107" s="361"/>
      <c r="AM107" s="361"/>
      <c r="AN107" s="361"/>
      <c r="AO107" s="361"/>
      <c r="AP107" s="361"/>
      <c r="AQ107" s="361"/>
      <c r="AR107" s="361"/>
      <c r="AS107" s="361"/>
      <c r="AT107" s="361"/>
      <c r="AU107" s="361"/>
      <c r="AV107" s="361"/>
      <c r="AW107" s="361"/>
      <c r="AX107" s="361"/>
      <c r="AY107" s="361"/>
      <c r="AZ107" s="361"/>
      <c r="BA107" s="361"/>
      <c r="BB107" s="361"/>
      <c r="BC107" s="361"/>
      <c r="BD107" s="361"/>
      <c r="BE107" s="361"/>
      <c r="BF107" s="361"/>
      <c r="BG107" s="361"/>
      <c r="BH107" s="361"/>
      <c r="BI107" s="361"/>
      <c r="BJ107" s="361"/>
      <c r="BK107" s="361"/>
      <c r="BL107" s="361"/>
      <c r="BM107" s="361"/>
      <c r="BN107" s="382" t="s">
        <v>104</v>
      </c>
      <c r="BO107" s="383"/>
      <c r="BP107" s="383"/>
      <c r="BQ107" s="383"/>
      <c r="BR107" s="383"/>
      <c r="BS107" s="383"/>
      <c r="BT107" s="384"/>
    </row>
    <row r="108" spans="1:72" s="314" customFormat="1" ht="83.5" customHeight="1" x14ac:dyDescent="0.75">
      <c r="A108" s="313"/>
      <c r="B108" s="364" t="s">
        <v>119</v>
      </c>
      <c r="C108" s="365"/>
      <c r="D108" s="365"/>
      <c r="E108" s="365"/>
      <c r="F108" s="365"/>
      <c r="G108" s="366"/>
      <c r="H108" s="361" t="s">
        <v>225</v>
      </c>
      <c r="I108" s="361"/>
      <c r="J108" s="361"/>
      <c r="K108" s="361"/>
      <c r="L108" s="361"/>
      <c r="M108" s="361"/>
      <c r="N108" s="361"/>
      <c r="O108" s="361"/>
      <c r="P108" s="361"/>
      <c r="Q108" s="361"/>
      <c r="R108" s="361"/>
      <c r="S108" s="361"/>
      <c r="T108" s="361"/>
      <c r="U108" s="361"/>
      <c r="V108" s="361"/>
      <c r="W108" s="361"/>
      <c r="X108" s="361"/>
      <c r="Y108" s="361"/>
      <c r="Z108" s="361"/>
      <c r="AA108" s="361"/>
      <c r="AB108" s="361"/>
      <c r="AC108" s="361"/>
      <c r="AD108" s="361"/>
      <c r="AE108" s="361"/>
      <c r="AF108" s="361"/>
      <c r="AG108" s="361"/>
      <c r="AH108" s="361"/>
      <c r="AI108" s="361"/>
      <c r="AJ108" s="361"/>
      <c r="AK108" s="361"/>
      <c r="AL108" s="361"/>
      <c r="AM108" s="361"/>
      <c r="AN108" s="361"/>
      <c r="AO108" s="361"/>
      <c r="AP108" s="361"/>
      <c r="AQ108" s="361"/>
      <c r="AR108" s="361"/>
      <c r="AS108" s="361"/>
      <c r="AT108" s="361"/>
      <c r="AU108" s="361"/>
      <c r="AV108" s="361"/>
      <c r="AW108" s="361"/>
      <c r="AX108" s="361"/>
      <c r="AY108" s="361"/>
      <c r="AZ108" s="361"/>
      <c r="BA108" s="361"/>
      <c r="BB108" s="361"/>
      <c r="BC108" s="361"/>
      <c r="BD108" s="361"/>
      <c r="BE108" s="361"/>
      <c r="BF108" s="361"/>
      <c r="BG108" s="361"/>
      <c r="BH108" s="361"/>
      <c r="BI108" s="361"/>
      <c r="BJ108" s="361"/>
      <c r="BK108" s="361"/>
      <c r="BL108" s="361"/>
      <c r="BM108" s="361"/>
      <c r="BN108" s="382" t="s">
        <v>97</v>
      </c>
      <c r="BO108" s="383"/>
      <c r="BP108" s="383"/>
      <c r="BQ108" s="383"/>
      <c r="BR108" s="383"/>
      <c r="BS108" s="383"/>
      <c r="BT108" s="384"/>
    </row>
    <row r="109" spans="1:72" s="314" customFormat="1" ht="60.65" customHeight="1" x14ac:dyDescent="0.75">
      <c r="A109" s="313"/>
      <c r="B109" s="364" t="s">
        <v>120</v>
      </c>
      <c r="C109" s="365"/>
      <c r="D109" s="365"/>
      <c r="E109" s="365"/>
      <c r="F109" s="365"/>
      <c r="G109" s="366"/>
      <c r="H109" s="361" t="s">
        <v>226</v>
      </c>
      <c r="I109" s="361"/>
      <c r="J109" s="361"/>
      <c r="K109" s="361"/>
      <c r="L109" s="361"/>
      <c r="M109" s="361"/>
      <c r="N109" s="361"/>
      <c r="O109" s="361"/>
      <c r="P109" s="361"/>
      <c r="Q109" s="361"/>
      <c r="R109" s="361"/>
      <c r="S109" s="361"/>
      <c r="T109" s="361"/>
      <c r="U109" s="361"/>
      <c r="V109" s="361"/>
      <c r="W109" s="361"/>
      <c r="X109" s="361"/>
      <c r="Y109" s="361"/>
      <c r="Z109" s="361"/>
      <c r="AA109" s="361"/>
      <c r="AB109" s="361"/>
      <c r="AC109" s="361"/>
      <c r="AD109" s="361"/>
      <c r="AE109" s="361"/>
      <c r="AF109" s="361"/>
      <c r="AG109" s="361"/>
      <c r="AH109" s="361"/>
      <c r="AI109" s="361"/>
      <c r="AJ109" s="361"/>
      <c r="AK109" s="361"/>
      <c r="AL109" s="361"/>
      <c r="AM109" s="361"/>
      <c r="AN109" s="361"/>
      <c r="AO109" s="361"/>
      <c r="AP109" s="361"/>
      <c r="AQ109" s="361"/>
      <c r="AR109" s="361"/>
      <c r="AS109" s="361"/>
      <c r="AT109" s="361"/>
      <c r="AU109" s="361"/>
      <c r="AV109" s="361"/>
      <c r="AW109" s="361"/>
      <c r="AX109" s="361"/>
      <c r="AY109" s="361"/>
      <c r="AZ109" s="361"/>
      <c r="BA109" s="361"/>
      <c r="BB109" s="361"/>
      <c r="BC109" s="361"/>
      <c r="BD109" s="361"/>
      <c r="BE109" s="361"/>
      <c r="BF109" s="361"/>
      <c r="BG109" s="361"/>
      <c r="BH109" s="361"/>
      <c r="BI109" s="361"/>
      <c r="BJ109" s="361"/>
      <c r="BK109" s="361"/>
      <c r="BL109" s="361"/>
      <c r="BM109" s="361"/>
      <c r="BN109" s="382" t="s">
        <v>254</v>
      </c>
      <c r="BO109" s="383"/>
      <c r="BP109" s="383"/>
      <c r="BQ109" s="383"/>
      <c r="BR109" s="383"/>
      <c r="BS109" s="383"/>
      <c r="BT109" s="384"/>
    </row>
    <row r="110" spans="1:72" s="314" customFormat="1" ht="83.5" customHeight="1" x14ac:dyDescent="0.75">
      <c r="A110" s="313"/>
      <c r="B110" s="364" t="s">
        <v>121</v>
      </c>
      <c r="C110" s="365"/>
      <c r="D110" s="365"/>
      <c r="E110" s="365"/>
      <c r="F110" s="365"/>
      <c r="G110" s="366"/>
      <c r="H110" s="361" t="s">
        <v>227</v>
      </c>
      <c r="I110" s="361"/>
      <c r="J110" s="361"/>
      <c r="K110" s="361"/>
      <c r="L110" s="361"/>
      <c r="M110" s="361"/>
      <c r="N110" s="361"/>
      <c r="O110" s="361"/>
      <c r="P110" s="361"/>
      <c r="Q110" s="361"/>
      <c r="R110" s="361"/>
      <c r="S110" s="361"/>
      <c r="T110" s="361"/>
      <c r="U110" s="361"/>
      <c r="V110" s="361"/>
      <c r="W110" s="361"/>
      <c r="X110" s="361"/>
      <c r="Y110" s="361"/>
      <c r="Z110" s="361"/>
      <c r="AA110" s="361"/>
      <c r="AB110" s="361"/>
      <c r="AC110" s="361"/>
      <c r="AD110" s="361"/>
      <c r="AE110" s="361"/>
      <c r="AF110" s="361"/>
      <c r="AG110" s="361"/>
      <c r="AH110" s="361"/>
      <c r="AI110" s="361"/>
      <c r="AJ110" s="361"/>
      <c r="AK110" s="361"/>
      <c r="AL110" s="361"/>
      <c r="AM110" s="361"/>
      <c r="AN110" s="361"/>
      <c r="AO110" s="361"/>
      <c r="AP110" s="361"/>
      <c r="AQ110" s="361"/>
      <c r="AR110" s="361"/>
      <c r="AS110" s="361"/>
      <c r="AT110" s="361"/>
      <c r="AU110" s="361"/>
      <c r="AV110" s="361"/>
      <c r="AW110" s="361"/>
      <c r="AX110" s="361"/>
      <c r="AY110" s="361"/>
      <c r="AZ110" s="361"/>
      <c r="BA110" s="361"/>
      <c r="BB110" s="361"/>
      <c r="BC110" s="361"/>
      <c r="BD110" s="361"/>
      <c r="BE110" s="361"/>
      <c r="BF110" s="361"/>
      <c r="BG110" s="361"/>
      <c r="BH110" s="361"/>
      <c r="BI110" s="361"/>
      <c r="BJ110" s="361"/>
      <c r="BK110" s="361"/>
      <c r="BL110" s="361"/>
      <c r="BM110" s="361"/>
      <c r="BN110" s="382" t="s">
        <v>255</v>
      </c>
      <c r="BO110" s="383"/>
      <c r="BP110" s="383"/>
      <c r="BQ110" s="383"/>
      <c r="BR110" s="383"/>
      <c r="BS110" s="383"/>
      <c r="BT110" s="384"/>
    </row>
    <row r="111" spans="1:72" s="314" customFormat="1" ht="83.5" customHeight="1" x14ac:dyDescent="0.75">
      <c r="A111" s="313"/>
      <c r="B111" s="364" t="s">
        <v>122</v>
      </c>
      <c r="C111" s="365"/>
      <c r="D111" s="365"/>
      <c r="E111" s="365"/>
      <c r="F111" s="365"/>
      <c r="G111" s="366"/>
      <c r="H111" s="361" t="s">
        <v>228</v>
      </c>
      <c r="I111" s="361"/>
      <c r="J111" s="361"/>
      <c r="K111" s="361"/>
      <c r="L111" s="361"/>
      <c r="M111" s="361"/>
      <c r="N111" s="361"/>
      <c r="O111" s="361"/>
      <c r="P111" s="361"/>
      <c r="Q111" s="361"/>
      <c r="R111" s="361"/>
      <c r="S111" s="361"/>
      <c r="T111" s="361"/>
      <c r="U111" s="361"/>
      <c r="V111" s="361"/>
      <c r="W111" s="361"/>
      <c r="X111" s="361"/>
      <c r="Y111" s="361"/>
      <c r="Z111" s="361"/>
      <c r="AA111" s="361"/>
      <c r="AB111" s="361"/>
      <c r="AC111" s="361"/>
      <c r="AD111" s="361"/>
      <c r="AE111" s="361"/>
      <c r="AF111" s="361"/>
      <c r="AG111" s="361"/>
      <c r="AH111" s="361"/>
      <c r="AI111" s="361"/>
      <c r="AJ111" s="361"/>
      <c r="AK111" s="361"/>
      <c r="AL111" s="361"/>
      <c r="AM111" s="361"/>
      <c r="AN111" s="361"/>
      <c r="AO111" s="361"/>
      <c r="AP111" s="361"/>
      <c r="AQ111" s="361"/>
      <c r="AR111" s="361"/>
      <c r="AS111" s="361"/>
      <c r="AT111" s="361"/>
      <c r="AU111" s="361"/>
      <c r="AV111" s="361"/>
      <c r="AW111" s="361"/>
      <c r="AX111" s="361"/>
      <c r="AY111" s="361"/>
      <c r="AZ111" s="361"/>
      <c r="BA111" s="361"/>
      <c r="BB111" s="361"/>
      <c r="BC111" s="361"/>
      <c r="BD111" s="361"/>
      <c r="BE111" s="361"/>
      <c r="BF111" s="361"/>
      <c r="BG111" s="361"/>
      <c r="BH111" s="361"/>
      <c r="BI111" s="361"/>
      <c r="BJ111" s="361"/>
      <c r="BK111" s="361"/>
      <c r="BL111" s="361"/>
      <c r="BM111" s="361"/>
      <c r="BN111" s="382" t="s">
        <v>256</v>
      </c>
      <c r="BO111" s="383"/>
      <c r="BP111" s="383"/>
      <c r="BQ111" s="383"/>
      <c r="BR111" s="383"/>
      <c r="BS111" s="383"/>
      <c r="BT111" s="384"/>
    </row>
    <row r="112" spans="1:72" s="314" customFormat="1" ht="63.65" customHeight="1" x14ac:dyDescent="0.75">
      <c r="A112" s="313"/>
      <c r="B112" s="364" t="s">
        <v>229</v>
      </c>
      <c r="C112" s="365"/>
      <c r="D112" s="365"/>
      <c r="E112" s="365"/>
      <c r="F112" s="365"/>
      <c r="G112" s="366"/>
      <c r="H112" s="361" t="s">
        <v>230</v>
      </c>
      <c r="I112" s="361"/>
      <c r="J112" s="361"/>
      <c r="K112" s="361"/>
      <c r="L112" s="361"/>
      <c r="M112" s="361"/>
      <c r="N112" s="361"/>
      <c r="O112" s="361"/>
      <c r="P112" s="361"/>
      <c r="Q112" s="361"/>
      <c r="R112" s="361"/>
      <c r="S112" s="361"/>
      <c r="T112" s="361"/>
      <c r="U112" s="361"/>
      <c r="V112" s="361"/>
      <c r="W112" s="361"/>
      <c r="X112" s="361"/>
      <c r="Y112" s="361"/>
      <c r="Z112" s="361"/>
      <c r="AA112" s="361"/>
      <c r="AB112" s="361"/>
      <c r="AC112" s="361"/>
      <c r="AD112" s="361"/>
      <c r="AE112" s="361"/>
      <c r="AF112" s="361"/>
      <c r="AG112" s="361"/>
      <c r="AH112" s="361"/>
      <c r="AI112" s="361"/>
      <c r="AJ112" s="361"/>
      <c r="AK112" s="361"/>
      <c r="AL112" s="361"/>
      <c r="AM112" s="361"/>
      <c r="AN112" s="361"/>
      <c r="AO112" s="361"/>
      <c r="AP112" s="361"/>
      <c r="AQ112" s="361"/>
      <c r="AR112" s="361"/>
      <c r="AS112" s="361"/>
      <c r="AT112" s="361"/>
      <c r="AU112" s="361"/>
      <c r="AV112" s="361"/>
      <c r="AW112" s="361"/>
      <c r="AX112" s="361"/>
      <c r="AY112" s="361"/>
      <c r="AZ112" s="361"/>
      <c r="BA112" s="361"/>
      <c r="BB112" s="361"/>
      <c r="BC112" s="361"/>
      <c r="BD112" s="361"/>
      <c r="BE112" s="361"/>
      <c r="BF112" s="361"/>
      <c r="BG112" s="361"/>
      <c r="BH112" s="361"/>
      <c r="BI112" s="361"/>
      <c r="BJ112" s="361"/>
      <c r="BK112" s="361"/>
      <c r="BL112" s="361"/>
      <c r="BM112" s="361"/>
      <c r="BN112" s="382" t="s">
        <v>257</v>
      </c>
      <c r="BO112" s="383"/>
      <c r="BP112" s="383"/>
      <c r="BQ112" s="383"/>
      <c r="BR112" s="383"/>
      <c r="BS112" s="383"/>
      <c r="BT112" s="384"/>
    </row>
    <row r="113" spans="1:73" s="314" customFormat="1" ht="83.5" customHeight="1" x14ac:dyDescent="0.75">
      <c r="A113" s="313"/>
      <c r="B113" s="364" t="s">
        <v>231</v>
      </c>
      <c r="C113" s="365"/>
      <c r="D113" s="365"/>
      <c r="E113" s="365"/>
      <c r="F113" s="365"/>
      <c r="G113" s="366"/>
      <c r="H113" s="361" t="s">
        <v>239</v>
      </c>
      <c r="I113" s="361"/>
      <c r="J113" s="361"/>
      <c r="K113" s="361"/>
      <c r="L113" s="361"/>
      <c r="M113" s="361"/>
      <c r="N113" s="361"/>
      <c r="O113" s="361"/>
      <c r="P113" s="361"/>
      <c r="Q113" s="361"/>
      <c r="R113" s="361"/>
      <c r="S113" s="361"/>
      <c r="T113" s="361"/>
      <c r="U113" s="361"/>
      <c r="V113" s="361"/>
      <c r="W113" s="361"/>
      <c r="X113" s="361"/>
      <c r="Y113" s="361"/>
      <c r="Z113" s="361"/>
      <c r="AA113" s="361"/>
      <c r="AB113" s="361"/>
      <c r="AC113" s="361"/>
      <c r="AD113" s="361"/>
      <c r="AE113" s="361"/>
      <c r="AF113" s="361"/>
      <c r="AG113" s="361"/>
      <c r="AH113" s="361"/>
      <c r="AI113" s="361"/>
      <c r="AJ113" s="361"/>
      <c r="AK113" s="361"/>
      <c r="AL113" s="361"/>
      <c r="AM113" s="361"/>
      <c r="AN113" s="361"/>
      <c r="AO113" s="361"/>
      <c r="AP113" s="361"/>
      <c r="AQ113" s="361"/>
      <c r="AR113" s="361"/>
      <c r="AS113" s="361"/>
      <c r="AT113" s="361"/>
      <c r="AU113" s="361"/>
      <c r="AV113" s="361"/>
      <c r="AW113" s="361"/>
      <c r="AX113" s="361"/>
      <c r="AY113" s="361"/>
      <c r="AZ113" s="361"/>
      <c r="BA113" s="361"/>
      <c r="BB113" s="361"/>
      <c r="BC113" s="361"/>
      <c r="BD113" s="361"/>
      <c r="BE113" s="361"/>
      <c r="BF113" s="361"/>
      <c r="BG113" s="361"/>
      <c r="BH113" s="361"/>
      <c r="BI113" s="361"/>
      <c r="BJ113" s="361"/>
      <c r="BK113" s="361"/>
      <c r="BL113" s="361"/>
      <c r="BM113" s="361"/>
      <c r="BN113" s="382" t="s">
        <v>258</v>
      </c>
      <c r="BO113" s="383"/>
      <c r="BP113" s="383"/>
      <c r="BQ113" s="383"/>
      <c r="BR113" s="383"/>
      <c r="BS113" s="383"/>
      <c r="BT113" s="384"/>
    </row>
    <row r="114" spans="1:73" s="314" customFormat="1" ht="83.5" customHeight="1" x14ac:dyDescent="0.75">
      <c r="A114" s="313"/>
      <c r="B114" s="364" t="s">
        <v>232</v>
      </c>
      <c r="C114" s="365"/>
      <c r="D114" s="365"/>
      <c r="E114" s="365"/>
      <c r="F114" s="365"/>
      <c r="G114" s="366"/>
      <c r="H114" s="361" t="s">
        <v>240</v>
      </c>
      <c r="I114" s="361"/>
      <c r="J114" s="361"/>
      <c r="K114" s="361"/>
      <c r="L114" s="361"/>
      <c r="M114" s="361"/>
      <c r="N114" s="361"/>
      <c r="O114" s="361"/>
      <c r="P114" s="361"/>
      <c r="Q114" s="361"/>
      <c r="R114" s="361"/>
      <c r="S114" s="361"/>
      <c r="T114" s="361"/>
      <c r="U114" s="361"/>
      <c r="V114" s="361"/>
      <c r="W114" s="361"/>
      <c r="X114" s="361"/>
      <c r="Y114" s="361"/>
      <c r="Z114" s="361"/>
      <c r="AA114" s="361"/>
      <c r="AB114" s="361"/>
      <c r="AC114" s="361"/>
      <c r="AD114" s="361"/>
      <c r="AE114" s="361"/>
      <c r="AF114" s="361"/>
      <c r="AG114" s="361"/>
      <c r="AH114" s="361"/>
      <c r="AI114" s="361"/>
      <c r="AJ114" s="361"/>
      <c r="AK114" s="361"/>
      <c r="AL114" s="361"/>
      <c r="AM114" s="361"/>
      <c r="AN114" s="361"/>
      <c r="AO114" s="361"/>
      <c r="AP114" s="361"/>
      <c r="AQ114" s="361"/>
      <c r="AR114" s="361"/>
      <c r="AS114" s="361"/>
      <c r="AT114" s="361"/>
      <c r="AU114" s="361"/>
      <c r="AV114" s="361"/>
      <c r="AW114" s="361"/>
      <c r="AX114" s="361"/>
      <c r="AY114" s="361"/>
      <c r="AZ114" s="361"/>
      <c r="BA114" s="361"/>
      <c r="BB114" s="361"/>
      <c r="BC114" s="361"/>
      <c r="BD114" s="361"/>
      <c r="BE114" s="361"/>
      <c r="BF114" s="361"/>
      <c r="BG114" s="361"/>
      <c r="BH114" s="361"/>
      <c r="BI114" s="361"/>
      <c r="BJ114" s="361"/>
      <c r="BK114" s="361"/>
      <c r="BL114" s="361"/>
      <c r="BM114" s="361"/>
      <c r="BN114" s="382" t="s">
        <v>259</v>
      </c>
      <c r="BO114" s="383"/>
      <c r="BP114" s="383"/>
      <c r="BQ114" s="383"/>
      <c r="BR114" s="383"/>
      <c r="BS114" s="383"/>
      <c r="BT114" s="384"/>
    </row>
    <row r="115" spans="1:73" s="314" customFormat="1" ht="83.5" customHeight="1" x14ac:dyDescent="0.75">
      <c r="A115" s="313"/>
      <c r="B115" s="364" t="s">
        <v>234</v>
      </c>
      <c r="C115" s="365"/>
      <c r="D115" s="365"/>
      <c r="E115" s="365"/>
      <c r="F115" s="365"/>
      <c r="G115" s="366"/>
      <c r="H115" s="361" t="s">
        <v>241</v>
      </c>
      <c r="I115" s="361"/>
      <c r="J115" s="361"/>
      <c r="K115" s="361"/>
      <c r="L115" s="361"/>
      <c r="M115" s="361"/>
      <c r="N115" s="361"/>
      <c r="O115" s="361"/>
      <c r="P115" s="361"/>
      <c r="Q115" s="361"/>
      <c r="R115" s="361"/>
      <c r="S115" s="361"/>
      <c r="T115" s="361"/>
      <c r="U115" s="361"/>
      <c r="V115" s="361"/>
      <c r="W115" s="361"/>
      <c r="X115" s="361"/>
      <c r="Y115" s="361"/>
      <c r="Z115" s="361"/>
      <c r="AA115" s="361"/>
      <c r="AB115" s="361"/>
      <c r="AC115" s="361"/>
      <c r="AD115" s="361"/>
      <c r="AE115" s="361"/>
      <c r="AF115" s="361"/>
      <c r="AG115" s="361"/>
      <c r="AH115" s="361"/>
      <c r="AI115" s="361"/>
      <c r="AJ115" s="361"/>
      <c r="AK115" s="361"/>
      <c r="AL115" s="361"/>
      <c r="AM115" s="361"/>
      <c r="AN115" s="361"/>
      <c r="AO115" s="361"/>
      <c r="AP115" s="361"/>
      <c r="AQ115" s="361"/>
      <c r="AR115" s="361"/>
      <c r="AS115" s="361"/>
      <c r="AT115" s="361"/>
      <c r="AU115" s="361"/>
      <c r="AV115" s="361"/>
      <c r="AW115" s="361"/>
      <c r="AX115" s="361"/>
      <c r="AY115" s="361"/>
      <c r="AZ115" s="361"/>
      <c r="BA115" s="361"/>
      <c r="BB115" s="361"/>
      <c r="BC115" s="361"/>
      <c r="BD115" s="361"/>
      <c r="BE115" s="361"/>
      <c r="BF115" s="361"/>
      <c r="BG115" s="361"/>
      <c r="BH115" s="361"/>
      <c r="BI115" s="361"/>
      <c r="BJ115" s="361"/>
      <c r="BK115" s="361"/>
      <c r="BL115" s="361"/>
      <c r="BM115" s="361"/>
      <c r="BN115" s="382" t="s">
        <v>260</v>
      </c>
      <c r="BO115" s="383"/>
      <c r="BP115" s="383"/>
      <c r="BQ115" s="383"/>
      <c r="BR115" s="383"/>
      <c r="BS115" s="383"/>
      <c r="BT115" s="384"/>
    </row>
    <row r="116" spans="1:73" s="314" customFormat="1" ht="83.5" customHeight="1" x14ac:dyDescent="0.75">
      <c r="A116" s="313"/>
      <c r="B116" s="364" t="s">
        <v>233</v>
      </c>
      <c r="C116" s="365"/>
      <c r="D116" s="365"/>
      <c r="E116" s="365"/>
      <c r="F116" s="365"/>
      <c r="G116" s="366"/>
      <c r="H116" s="361" t="s">
        <v>242</v>
      </c>
      <c r="I116" s="361"/>
      <c r="J116" s="361"/>
      <c r="K116" s="361"/>
      <c r="L116" s="361"/>
      <c r="M116" s="361"/>
      <c r="N116" s="361"/>
      <c r="O116" s="361"/>
      <c r="P116" s="361"/>
      <c r="Q116" s="361"/>
      <c r="R116" s="361"/>
      <c r="S116" s="361"/>
      <c r="T116" s="361"/>
      <c r="U116" s="361"/>
      <c r="V116" s="361"/>
      <c r="W116" s="361"/>
      <c r="X116" s="361"/>
      <c r="Y116" s="361"/>
      <c r="Z116" s="361"/>
      <c r="AA116" s="361"/>
      <c r="AB116" s="361"/>
      <c r="AC116" s="361"/>
      <c r="AD116" s="361"/>
      <c r="AE116" s="361"/>
      <c r="AF116" s="361"/>
      <c r="AG116" s="361"/>
      <c r="AH116" s="361"/>
      <c r="AI116" s="361"/>
      <c r="AJ116" s="361"/>
      <c r="AK116" s="361"/>
      <c r="AL116" s="361"/>
      <c r="AM116" s="361"/>
      <c r="AN116" s="361"/>
      <c r="AO116" s="361"/>
      <c r="AP116" s="361"/>
      <c r="AQ116" s="361"/>
      <c r="AR116" s="361"/>
      <c r="AS116" s="361"/>
      <c r="AT116" s="361"/>
      <c r="AU116" s="361"/>
      <c r="AV116" s="361"/>
      <c r="AW116" s="361"/>
      <c r="AX116" s="361"/>
      <c r="AY116" s="361"/>
      <c r="AZ116" s="361"/>
      <c r="BA116" s="361"/>
      <c r="BB116" s="361"/>
      <c r="BC116" s="361"/>
      <c r="BD116" s="361"/>
      <c r="BE116" s="361"/>
      <c r="BF116" s="361"/>
      <c r="BG116" s="361"/>
      <c r="BH116" s="361"/>
      <c r="BI116" s="361"/>
      <c r="BJ116" s="361"/>
      <c r="BK116" s="361"/>
      <c r="BL116" s="361"/>
      <c r="BM116" s="361"/>
      <c r="BN116" s="382" t="s">
        <v>261</v>
      </c>
      <c r="BO116" s="383"/>
      <c r="BP116" s="383"/>
      <c r="BQ116" s="383"/>
      <c r="BR116" s="383"/>
      <c r="BS116" s="383"/>
      <c r="BT116" s="384"/>
    </row>
    <row r="117" spans="1:73" s="314" customFormat="1" ht="83.5" customHeight="1" x14ac:dyDescent="0.75">
      <c r="A117" s="313"/>
      <c r="B117" s="364" t="s">
        <v>235</v>
      </c>
      <c r="C117" s="365"/>
      <c r="D117" s="365"/>
      <c r="E117" s="365"/>
      <c r="F117" s="365"/>
      <c r="G117" s="366"/>
      <c r="H117" s="361" t="s">
        <v>243</v>
      </c>
      <c r="I117" s="361"/>
      <c r="J117" s="361"/>
      <c r="K117" s="361"/>
      <c r="L117" s="361"/>
      <c r="M117" s="361"/>
      <c r="N117" s="361"/>
      <c r="O117" s="361"/>
      <c r="P117" s="361"/>
      <c r="Q117" s="361"/>
      <c r="R117" s="361"/>
      <c r="S117" s="361"/>
      <c r="T117" s="361"/>
      <c r="U117" s="361"/>
      <c r="V117" s="361"/>
      <c r="W117" s="361"/>
      <c r="X117" s="361"/>
      <c r="Y117" s="361"/>
      <c r="Z117" s="361"/>
      <c r="AA117" s="361"/>
      <c r="AB117" s="361"/>
      <c r="AC117" s="361"/>
      <c r="AD117" s="361"/>
      <c r="AE117" s="361"/>
      <c r="AF117" s="361"/>
      <c r="AG117" s="361"/>
      <c r="AH117" s="361"/>
      <c r="AI117" s="361"/>
      <c r="AJ117" s="361"/>
      <c r="AK117" s="361"/>
      <c r="AL117" s="361"/>
      <c r="AM117" s="361"/>
      <c r="AN117" s="361"/>
      <c r="AO117" s="361"/>
      <c r="AP117" s="361"/>
      <c r="AQ117" s="361"/>
      <c r="AR117" s="361"/>
      <c r="AS117" s="361"/>
      <c r="AT117" s="361"/>
      <c r="AU117" s="361"/>
      <c r="AV117" s="361"/>
      <c r="AW117" s="361"/>
      <c r="AX117" s="361"/>
      <c r="AY117" s="361"/>
      <c r="AZ117" s="361"/>
      <c r="BA117" s="361"/>
      <c r="BB117" s="361"/>
      <c r="BC117" s="361"/>
      <c r="BD117" s="361"/>
      <c r="BE117" s="361"/>
      <c r="BF117" s="361"/>
      <c r="BG117" s="361"/>
      <c r="BH117" s="361"/>
      <c r="BI117" s="361"/>
      <c r="BJ117" s="361"/>
      <c r="BK117" s="361"/>
      <c r="BL117" s="361"/>
      <c r="BM117" s="361"/>
      <c r="BN117" s="382" t="s">
        <v>262</v>
      </c>
      <c r="BO117" s="383"/>
      <c r="BP117" s="383"/>
      <c r="BQ117" s="383"/>
      <c r="BR117" s="383"/>
      <c r="BS117" s="383"/>
      <c r="BT117" s="384"/>
    </row>
    <row r="118" spans="1:73" s="314" customFormat="1" ht="62.4" customHeight="1" x14ac:dyDescent="0.75">
      <c r="A118" s="313"/>
      <c r="B118" s="364" t="s">
        <v>236</v>
      </c>
      <c r="C118" s="365"/>
      <c r="D118" s="365"/>
      <c r="E118" s="365"/>
      <c r="F118" s="365"/>
      <c r="G118" s="366"/>
      <c r="H118" s="361" t="s">
        <v>244</v>
      </c>
      <c r="I118" s="361"/>
      <c r="J118" s="361"/>
      <c r="K118" s="361"/>
      <c r="L118" s="361"/>
      <c r="M118" s="361"/>
      <c r="N118" s="361"/>
      <c r="O118" s="361"/>
      <c r="P118" s="361"/>
      <c r="Q118" s="361"/>
      <c r="R118" s="361"/>
      <c r="S118" s="361"/>
      <c r="T118" s="361"/>
      <c r="U118" s="361"/>
      <c r="V118" s="361"/>
      <c r="W118" s="361"/>
      <c r="X118" s="361"/>
      <c r="Y118" s="361"/>
      <c r="Z118" s="361"/>
      <c r="AA118" s="361"/>
      <c r="AB118" s="361"/>
      <c r="AC118" s="361"/>
      <c r="AD118" s="361"/>
      <c r="AE118" s="361"/>
      <c r="AF118" s="361"/>
      <c r="AG118" s="361"/>
      <c r="AH118" s="361"/>
      <c r="AI118" s="361"/>
      <c r="AJ118" s="361"/>
      <c r="AK118" s="361"/>
      <c r="AL118" s="361"/>
      <c r="AM118" s="361"/>
      <c r="AN118" s="361"/>
      <c r="AO118" s="361"/>
      <c r="AP118" s="361"/>
      <c r="AQ118" s="361"/>
      <c r="AR118" s="361"/>
      <c r="AS118" s="361"/>
      <c r="AT118" s="361"/>
      <c r="AU118" s="361"/>
      <c r="AV118" s="361"/>
      <c r="AW118" s="361"/>
      <c r="AX118" s="361"/>
      <c r="AY118" s="361"/>
      <c r="AZ118" s="361"/>
      <c r="BA118" s="361"/>
      <c r="BB118" s="361"/>
      <c r="BC118" s="361"/>
      <c r="BD118" s="361"/>
      <c r="BE118" s="361"/>
      <c r="BF118" s="361"/>
      <c r="BG118" s="361"/>
      <c r="BH118" s="361"/>
      <c r="BI118" s="361"/>
      <c r="BJ118" s="361"/>
      <c r="BK118" s="361"/>
      <c r="BL118" s="361"/>
      <c r="BM118" s="361"/>
      <c r="BN118" s="382" t="s">
        <v>263</v>
      </c>
      <c r="BO118" s="383"/>
      <c r="BP118" s="383"/>
      <c r="BQ118" s="383"/>
      <c r="BR118" s="383"/>
      <c r="BS118" s="383"/>
      <c r="BT118" s="384"/>
    </row>
    <row r="119" spans="1:73" s="314" customFormat="1" ht="83.5" customHeight="1" x14ac:dyDescent="0.75">
      <c r="A119" s="313"/>
      <c r="B119" s="364" t="s">
        <v>237</v>
      </c>
      <c r="C119" s="365"/>
      <c r="D119" s="365"/>
      <c r="E119" s="365"/>
      <c r="F119" s="365"/>
      <c r="G119" s="366"/>
      <c r="H119" s="361" t="s">
        <v>245</v>
      </c>
      <c r="I119" s="361"/>
      <c r="J119" s="361"/>
      <c r="K119" s="361"/>
      <c r="L119" s="361"/>
      <c r="M119" s="361"/>
      <c r="N119" s="361"/>
      <c r="O119" s="361"/>
      <c r="P119" s="361"/>
      <c r="Q119" s="361"/>
      <c r="R119" s="361"/>
      <c r="S119" s="361"/>
      <c r="T119" s="361"/>
      <c r="U119" s="361"/>
      <c r="V119" s="361"/>
      <c r="W119" s="361"/>
      <c r="X119" s="361"/>
      <c r="Y119" s="361"/>
      <c r="Z119" s="361"/>
      <c r="AA119" s="361"/>
      <c r="AB119" s="361"/>
      <c r="AC119" s="361"/>
      <c r="AD119" s="361"/>
      <c r="AE119" s="361"/>
      <c r="AF119" s="361"/>
      <c r="AG119" s="361"/>
      <c r="AH119" s="361"/>
      <c r="AI119" s="361"/>
      <c r="AJ119" s="361"/>
      <c r="AK119" s="361"/>
      <c r="AL119" s="361"/>
      <c r="AM119" s="361"/>
      <c r="AN119" s="361"/>
      <c r="AO119" s="361"/>
      <c r="AP119" s="361"/>
      <c r="AQ119" s="361"/>
      <c r="AR119" s="361"/>
      <c r="AS119" s="361"/>
      <c r="AT119" s="361"/>
      <c r="AU119" s="361"/>
      <c r="AV119" s="361"/>
      <c r="AW119" s="361"/>
      <c r="AX119" s="361"/>
      <c r="AY119" s="361"/>
      <c r="AZ119" s="361"/>
      <c r="BA119" s="361"/>
      <c r="BB119" s="361"/>
      <c r="BC119" s="361"/>
      <c r="BD119" s="361"/>
      <c r="BE119" s="361"/>
      <c r="BF119" s="361"/>
      <c r="BG119" s="361"/>
      <c r="BH119" s="361"/>
      <c r="BI119" s="361"/>
      <c r="BJ119" s="361"/>
      <c r="BK119" s="361"/>
      <c r="BL119" s="361"/>
      <c r="BM119" s="361"/>
      <c r="BN119" s="382" t="s">
        <v>264</v>
      </c>
      <c r="BO119" s="383"/>
      <c r="BP119" s="383"/>
      <c r="BQ119" s="383"/>
      <c r="BR119" s="383"/>
      <c r="BS119" s="383"/>
      <c r="BT119" s="384"/>
    </row>
    <row r="120" spans="1:73" s="314" customFormat="1" ht="83.5" customHeight="1" thickBot="1" x14ac:dyDescent="0.8">
      <c r="A120" s="313"/>
      <c r="B120" s="367" t="s">
        <v>238</v>
      </c>
      <c r="C120" s="368"/>
      <c r="D120" s="368"/>
      <c r="E120" s="368"/>
      <c r="F120" s="368"/>
      <c r="G120" s="369"/>
      <c r="H120" s="362" t="s">
        <v>246</v>
      </c>
      <c r="I120" s="362"/>
      <c r="J120" s="362"/>
      <c r="K120" s="362"/>
      <c r="L120" s="362"/>
      <c r="M120" s="362"/>
      <c r="N120" s="362"/>
      <c r="O120" s="362"/>
      <c r="P120" s="362"/>
      <c r="Q120" s="362"/>
      <c r="R120" s="362"/>
      <c r="S120" s="362"/>
      <c r="T120" s="362"/>
      <c r="U120" s="362"/>
      <c r="V120" s="362"/>
      <c r="W120" s="362"/>
      <c r="X120" s="362"/>
      <c r="Y120" s="362"/>
      <c r="Z120" s="362"/>
      <c r="AA120" s="362"/>
      <c r="AB120" s="362"/>
      <c r="AC120" s="362"/>
      <c r="AD120" s="362"/>
      <c r="AE120" s="362"/>
      <c r="AF120" s="362"/>
      <c r="AG120" s="362"/>
      <c r="AH120" s="362"/>
      <c r="AI120" s="362"/>
      <c r="AJ120" s="362"/>
      <c r="AK120" s="362"/>
      <c r="AL120" s="362"/>
      <c r="AM120" s="362"/>
      <c r="AN120" s="362"/>
      <c r="AO120" s="362"/>
      <c r="AP120" s="362"/>
      <c r="AQ120" s="362"/>
      <c r="AR120" s="362"/>
      <c r="AS120" s="362"/>
      <c r="AT120" s="362"/>
      <c r="AU120" s="362"/>
      <c r="AV120" s="362"/>
      <c r="AW120" s="362"/>
      <c r="AX120" s="362"/>
      <c r="AY120" s="362"/>
      <c r="AZ120" s="362"/>
      <c r="BA120" s="362"/>
      <c r="BB120" s="362"/>
      <c r="BC120" s="362"/>
      <c r="BD120" s="362"/>
      <c r="BE120" s="362"/>
      <c r="BF120" s="362"/>
      <c r="BG120" s="362"/>
      <c r="BH120" s="362"/>
      <c r="BI120" s="362"/>
      <c r="BJ120" s="362"/>
      <c r="BK120" s="362"/>
      <c r="BL120" s="362"/>
      <c r="BM120" s="362"/>
      <c r="BN120" s="385" t="s">
        <v>265</v>
      </c>
      <c r="BO120" s="386"/>
      <c r="BP120" s="386"/>
      <c r="BQ120" s="386"/>
      <c r="BR120" s="386"/>
      <c r="BS120" s="386"/>
      <c r="BT120" s="387"/>
    </row>
    <row r="121" spans="1:73" s="9" customFormat="1" ht="26.4" customHeight="1" thickTop="1" x14ac:dyDescent="0.55000000000000004">
      <c r="A121" s="56"/>
      <c r="BR121" s="500"/>
      <c r="BS121" s="500"/>
      <c r="BT121" s="500"/>
      <c r="BU121" s="500"/>
    </row>
    <row r="122" spans="1:73" s="6" customFormat="1" ht="98.4" customHeight="1" x14ac:dyDescent="0.5">
      <c r="A122" s="89"/>
      <c r="B122" s="89"/>
      <c r="C122" s="318"/>
      <c r="D122" s="358" t="s">
        <v>294</v>
      </c>
      <c r="E122" s="358"/>
      <c r="F122" s="358"/>
      <c r="G122" s="358"/>
      <c r="H122" s="358"/>
      <c r="I122" s="358"/>
      <c r="J122" s="358"/>
      <c r="K122" s="358"/>
      <c r="L122" s="358"/>
      <c r="M122" s="358"/>
      <c r="N122" s="358"/>
      <c r="O122" s="358"/>
      <c r="P122" s="358"/>
      <c r="Q122" s="358"/>
      <c r="R122" s="358"/>
      <c r="S122" s="358"/>
      <c r="T122" s="358"/>
      <c r="U122" s="358"/>
      <c r="V122" s="358"/>
      <c r="W122" s="358"/>
      <c r="X122" s="358"/>
      <c r="Y122" s="358"/>
      <c r="Z122" s="358"/>
      <c r="AA122" s="358"/>
      <c r="AB122" s="358"/>
      <c r="AC122" s="358"/>
      <c r="AD122" s="358"/>
      <c r="AE122" s="358"/>
      <c r="AF122" s="358"/>
      <c r="AG122" s="358"/>
      <c r="AH122" s="358"/>
      <c r="AI122" s="358"/>
      <c r="AJ122" s="358"/>
      <c r="AK122" s="358"/>
      <c r="AL122" s="358"/>
      <c r="AM122" s="358"/>
      <c r="AN122" s="358"/>
      <c r="AO122" s="358"/>
      <c r="AP122" s="358"/>
      <c r="AQ122" s="358"/>
      <c r="AR122" s="358"/>
      <c r="AS122" s="358"/>
      <c r="AT122" s="358"/>
      <c r="AU122" s="358"/>
      <c r="AV122" s="358"/>
      <c r="AW122" s="358"/>
      <c r="AX122" s="358"/>
      <c r="AY122" s="358"/>
      <c r="AZ122" s="358"/>
      <c r="BA122" s="358"/>
      <c r="BB122" s="358"/>
      <c r="BC122" s="358"/>
      <c r="BD122" s="358"/>
      <c r="BE122" s="358"/>
      <c r="BF122" s="358"/>
      <c r="BG122" s="358"/>
      <c r="BH122" s="358"/>
      <c r="BI122" s="358"/>
      <c r="BJ122" s="358"/>
      <c r="BK122" s="358"/>
      <c r="BL122" s="358"/>
      <c r="BM122" s="358"/>
      <c r="BN122" s="358"/>
      <c r="BO122" s="358"/>
      <c r="BP122" s="358"/>
      <c r="BQ122" s="358"/>
      <c r="BR122" s="358"/>
      <c r="BS122" s="358"/>
    </row>
    <row r="123" spans="1:73" s="6" customFormat="1" ht="2.4" customHeight="1" x14ac:dyDescent="0.75">
      <c r="A123" s="89"/>
      <c r="B123" s="89"/>
      <c r="C123" s="59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89"/>
      <c r="BJ123" s="89"/>
      <c r="BK123" s="89"/>
      <c r="BL123" s="89"/>
      <c r="BM123" s="89"/>
      <c r="BN123" s="89"/>
      <c r="BO123" s="89"/>
      <c r="BP123" s="89"/>
      <c r="BQ123" s="89"/>
    </row>
    <row r="124" spans="1:73" s="323" customFormat="1" ht="80.25" customHeight="1" x14ac:dyDescent="0.35">
      <c r="A124" s="319"/>
      <c r="B124" s="34"/>
      <c r="C124" s="320" t="s">
        <v>88</v>
      </c>
      <c r="D124" s="363" t="s">
        <v>133</v>
      </c>
      <c r="E124" s="363"/>
      <c r="F124" s="363"/>
      <c r="G124" s="363"/>
      <c r="H124" s="363"/>
      <c r="I124" s="363"/>
      <c r="J124" s="363"/>
      <c r="K124" s="363"/>
      <c r="L124" s="363"/>
      <c r="M124" s="363"/>
      <c r="N124" s="363"/>
      <c r="O124" s="363"/>
      <c r="P124" s="363"/>
      <c r="Q124" s="363"/>
      <c r="R124" s="363"/>
      <c r="S124" s="363"/>
      <c r="T124" s="363"/>
      <c r="U124" s="363"/>
      <c r="V124" s="363"/>
      <c r="W124" s="363"/>
      <c r="X124" s="363"/>
      <c r="Y124" s="363"/>
      <c r="Z124" s="363"/>
      <c r="AA124" s="363"/>
      <c r="AB124" s="363"/>
      <c r="AC124" s="363"/>
      <c r="AD124" s="363"/>
      <c r="AE124" s="363"/>
      <c r="AF124" s="363"/>
      <c r="AG124" s="363"/>
      <c r="AH124" s="363"/>
      <c r="AI124" s="363"/>
      <c r="AJ124" s="363"/>
      <c r="AK124" s="363"/>
      <c r="AL124" s="363"/>
      <c r="AM124" s="363"/>
      <c r="AN124" s="363"/>
      <c r="AO124" s="363"/>
      <c r="AP124" s="363"/>
      <c r="AQ124" s="363"/>
      <c r="AR124" s="363"/>
      <c r="AS124" s="363"/>
      <c r="AT124" s="363"/>
      <c r="AU124" s="363"/>
      <c r="AV124" s="363"/>
      <c r="AW124" s="363"/>
      <c r="AX124" s="363"/>
      <c r="AY124" s="363"/>
      <c r="AZ124" s="363"/>
      <c r="BA124" s="363"/>
      <c r="BB124" s="363"/>
      <c r="BC124" s="363"/>
      <c r="BD124" s="363"/>
      <c r="BE124" s="363"/>
      <c r="BF124" s="363"/>
      <c r="BG124" s="363"/>
      <c r="BH124" s="363"/>
      <c r="BI124" s="34"/>
      <c r="BJ124" s="34"/>
      <c r="BK124" s="34"/>
      <c r="BL124" s="34"/>
      <c r="BM124" s="34"/>
      <c r="BN124" s="34"/>
      <c r="BO124" s="34"/>
      <c r="BP124" s="321"/>
      <c r="BQ124" s="322"/>
    </row>
    <row r="125" spans="1:73" s="323" customFormat="1" ht="15.75" customHeight="1" x14ac:dyDescent="0.35">
      <c r="A125" s="319"/>
      <c r="B125" s="324"/>
      <c r="C125" s="320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25"/>
      <c r="P125" s="325"/>
      <c r="Q125" s="325"/>
      <c r="R125" s="325"/>
      <c r="S125" s="325"/>
      <c r="T125" s="325"/>
      <c r="U125" s="325"/>
      <c r="V125" s="325"/>
      <c r="W125" s="325"/>
      <c r="X125" s="325"/>
      <c r="Y125" s="325"/>
      <c r="Z125" s="325"/>
      <c r="AA125" s="325"/>
      <c r="AB125" s="325"/>
      <c r="AC125" s="325"/>
      <c r="AD125" s="325"/>
      <c r="AE125" s="325"/>
      <c r="AF125" s="325"/>
      <c r="AG125" s="325"/>
      <c r="AH125" s="325"/>
      <c r="AI125" s="325"/>
      <c r="AJ125" s="325"/>
      <c r="AK125" s="325"/>
      <c r="AL125" s="325"/>
      <c r="AM125" s="325"/>
      <c r="AN125" s="325"/>
      <c r="AO125" s="325"/>
      <c r="AP125" s="325"/>
      <c r="AQ125" s="325"/>
      <c r="AR125" s="325"/>
      <c r="AS125" s="325"/>
      <c r="AT125" s="325"/>
      <c r="AU125" s="325"/>
      <c r="AV125" s="325"/>
      <c r="AW125" s="325"/>
      <c r="AX125" s="325"/>
      <c r="AY125" s="325"/>
      <c r="AZ125" s="325"/>
      <c r="BA125" s="325"/>
      <c r="BB125" s="325"/>
      <c r="BC125" s="325"/>
      <c r="BD125" s="325"/>
      <c r="BE125" s="325"/>
      <c r="BF125" s="325"/>
      <c r="BG125" s="325"/>
      <c r="BH125" s="325"/>
      <c r="BI125" s="324"/>
      <c r="BJ125" s="324"/>
      <c r="BK125" s="324"/>
      <c r="BL125" s="324"/>
      <c r="BM125" s="324"/>
      <c r="BN125" s="324"/>
      <c r="BO125" s="324"/>
      <c r="BP125" s="324"/>
      <c r="BQ125" s="324"/>
    </row>
    <row r="126" spans="1:73" s="330" customFormat="1" ht="53.4" customHeight="1" x14ac:dyDescent="0.35">
      <c r="A126" s="326"/>
      <c r="B126" s="327"/>
      <c r="C126" s="328" t="s">
        <v>134</v>
      </c>
      <c r="D126" s="356" t="s">
        <v>135</v>
      </c>
      <c r="E126" s="356"/>
      <c r="F126" s="356"/>
      <c r="G126" s="356"/>
      <c r="H126" s="356"/>
      <c r="I126" s="356"/>
      <c r="J126" s="356"/>
      <c r="K126" s="356"/>
      <c r="L126" s="356"/>
      <c r="M126" s="356"/>
      <c r="N126" s="356"/>
      <c r="O126" s="356"/>
      <c r="P126" s="356"/>
      <c r="Q126" s="356"/>
      <c r="R126" s="356"/>
      <c r="S126" s="356"/>
      <c r="T126" s="356"/>
      <c r="U126" s="356"/>
      <c r="V126" s="356"/>
      <c r="W126" s="356"/>
      <c r="X126" s="356"/>
      <c r="Y126" s="356"/>
      <c r="Z126" s="329"/>
      <c r="AA126" s="329"/>
      <c r="AB126" s="329"/>
      <c r="AC126" s="329"/>
      <c r="AD126" s="329"/>
      <c r="AE126" s="329"/>
      <c r="AF126" s="329"/>
      <c r="AG126" s="329"/>
      <c r="AH126" s="329"/>
      <c r="AI126" s="329"/>
      <c r="AJ126" s="329"/>
      <c r="AK126" s="329"/>
      <c r="AL126" s="329"/>
      <c r="AM126" s="329"/>
      <c r="AN126" s="329"/>
      <c r="AO126" s="329"/>
      <c r="AP126" s="329"/>
      <c r="AQ126" s="329"/>
      <c r="AR126" s="329"/>
      <c r="AS126" s="329"/>
      <c r="AT126" s="329"/>
      <c r="AU126" s="329"/>
      <c r="AV126" s="329"/>
      <c r="AW126" s="329"/>
      <c r="AX126" s="329"/>
      <c r="AY126" s="329"/>
      <c r="AZ126" s="329"/>
      <c r="BA126" s="329"/>
      <c r="BB126" s="329"/>
      <c r="BC126" s="329"/>
      <c r="BD126" s="329"/>
      <c r="BE126" s="329"/>
      <c r="BF126" s="329"/>
      <c r="BG126" s="329"/>
      <c r="BH126" s="329"/>
      <c r="BI126" s="327"/>
      <c r="BJ126" s="327"/>
      <c r="BK126" s="327"/>
      <c r="BL126" s="327"/>
      <c r="BM126" s="327"/>
      <c r="BN126" s="327"/>
      <c r="BO126" s="327"/>
      <c r="BP126" s="327"/>
      <c r="BQ126" s="327"/>
    </row>
    <row r="127" spans="1:73" s="330" customFormat="1" ht="13.25" customHeight="1" x14ac:dyDescent="0.5">
      <c r="A127" s="331"/>
      <c r="B127" s="332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332"/>
      <c r="BJ127" s="332"/>
      <c r="BK127" s="332"/>
      <c r="BL127" s="332"/>
      <c r="BM127" s="332"/>
      <c r="BN127" s="332"/>
      <c r="BO127" s="332"/>
      <c r="BP127" s="332"/>
      <c r="BQ127" s="332"/>
    </row>
    <row r="128" spans="1:73" s="330" customFormat="1" ht="34.75" customHeight="1" x14ac:dyDescent="0.95">
      <c r="A128" s="331"/>
      <c r="B128" s="327"/>
      <c r="C128" s="333" t="s">
        <v>144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58"/>
      <c r="AB128" s="58"/>
      <c r="AC128" s="58"/>
      <c r="AD128" s="58"/>
      <c r="AE128" s="334"/>
      <c r="AF128" s="335"/>
      <c r="AG128" s="335"/>
      <c r="AH128" s="335"/>
      <c r="AI128" s="335"/>
      <c r="AJ128" s="335"/>
      <c r="AK128" s="335"/>
      <c r="AL128" s="334"/>
      <c r="AM128" s="65"/>
      <c r="AN128" s="65"/>
      <c r="AO128" s="65"/>
      <c r="AP128" s="65"/>
      <c r="AQ128" s="65"/>
      <c r="AR128" s="66"/>
      <c r="AS128" s="68" t="s">
        <v>145</v>
      </c>
      <c r="AT128" s="66"/>
      <c r="AU128" s="69"/>
      <c r="AV128" s="69"/>
      <c r="AW128" s="69"/>
      <c r="AX128" s="69"/>
      <c r="AY128" s="66"/>
      <c r="AZ128" s="66"/>
      <c r="BA128" s="61"/>
      <c r="BB128" s="61"/>
      <c r="BC128" s="61"/>
      <c r="BD128" s="61"/>
      <c r="BE128" s="61"/>
      <c r="BF128" s="61"/>
      <c r="BG128" s="61"/>
      <c r="BH128" s="61"/>
      <c r="BI128" s="327"/>
      <c r="BJ128" s="327"/>
      <c r="BK128" s="327"/>
      <c r="BL128" s="327"/>
      <c r="BM128" s="327"/>
      <c r="BN128" s="327"/>
      <c r="BO128" s="327"/>
      <c r="BP128" s="327"/>
      <c r="BQ128" s="327"/>
    </row>
    <row r="129" spans="1:79" s="338" customFormat="1" ht="12" customHeight="1" x14ac:dyDescent="0.95">
      <c r="A129" s="336"/>
      <c r="B129" s="337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58"/>
      <c r="AB129" s="58"/>
      <c r="AC129" s="58"/>
      <c r="AD129" s="58"/>
      <c r="AE129" s="65"/>
      <c r="AF129" s="66"/>
      <c r="AG129" s="66"/>
      <c r="AH129" s="66"/>
      <c r="AI129" s="66"/>
      <c r="AJ129" s="66"/>
      <c r="AK129" s="66"/>
      <c r="AL129" s="65"/>
      <c r="AM129" s="65"/>
      <c r="AN129" s="65"/>
      <c r="AO129" s="65"/>
      <c r="AP129" s="65"/>
      <c r="AQ129" s="65"/>
      <c r="AR129" s="66"/>
      <c r="AS129" s="68"/>
      <c r="AT129" s="66"/>
      <c r="AU129" s="69"/>
      <c r="AV129" s="69"/>
      <c r="AW129" s="69"/>
      <c r="AX129" s="69"/>
      <c r="AY129" s="66"/>
      <c r="AZ129" s="66"/>
      <c r="BA129" s="62"/>
      <c r="BB129" s="62"/>
      <c r="BC129" s="62"/>
      <c r="BD129" s="62"/>
      <c r="BE129" s="62"/>
      <c r="BF129" s="62"/>
      <c r="BG129" s="62"/>
      <c r="BH129" s="62"/>
      <c r="BI129" s="337"/>
      <c r="BJ129" s="337"/>
      <c r="BK129" s="337"/>
      <c r="BL129" s="337"/>
      <c r="BM129" s="337"/>
      <c r="BN129" s="337"/>
      <c r="BO129" s="337"/>
      <c r="BP129" s="337"/>
      <c r="BQ129" s="337"/>
    </row>
    <row r="130" spans="1:79" s="338" customFormat="1" ht="43.25" customHeight="1" x14ac:dyDescent="0.95">
      <c r="A130" s="336"/>
      <c r="B130" s="337"/>
      <c r="C130" s="64"/>
      <c r="D130" s="64"/>
      <c r="E130" s="64"/>
      <c r="F130" s="72" t="s">
        <v>60</v>
      </c>
      <c r="G130" s="73"/>
      <c r="H130" s="70"/>
      <c r="I130" s="70"/>
      <c r="J130" s="74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0"/>
      <c r="AA130" s="77"/>
      <c r="AB130" s="77"/>
      <c r="AC130" s="77"/>
      <c r="AD130" s="77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65"/>
      <c r="AT130" s="65"/>
      <c r="AU130" s="65"/>
      <c r="AV130" s="65"/>
      <c r="AW130" s="65"/>
      <c r="AX130" s="65"/>
      <c r="AY130" s="65"/>
      <c r="AZ130" s="65"/>
      <c r="BA130" s="62"/>
      <c r="BB130" s="62"/>
      <c r="BC130" s="62"/>
      <c r="BD130" s="62"/>
      <c r="BE130" s="62"/>
      <c r="BF130" s="62"/>
      <c r="BG130" s="62"/>
      <c r="BH130" s="62"/>
      <c r="BI130" s="337"/>
      <c r="BJ130" s="337"/>
      <c r="BK130" s="337"/>
      <c r="BL130" s="337"/>
      <c r="BM130" s="337"/>
      <c r="BN130" s="337"/>
      <c r="BO130" s="337"/>
      <c r="BP130" s="337"/>
      <c r="BQ130" s="337"/>
    </row>
    <row r="131" spans="1:79" s="338" customFormat="1" ht="18" customHeight="1" x14ac:dyDescent="0.95">
      <c r="A131" s="336"/>
      <c r="B131" s="337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58"/>
      <c r="AB131" s="58"/>
      <c r="AC131" s="58"/>
      <c r="AD131" s="58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65"/>
      <c r="AT131" s="65"/>
      <c r="AU131" s="65"/>
      <c r="AV131" s="65"/>
      <c r="AW131" s="65"/>
      <c r="AX131" s="65"/>
      <c r="AY131" s="65"/>
      <c r="AZ131" s="65"/>
      <c r="BA131" s="60"/>
      <c r="BB131" s="60"/>
      <c r="BC131" s="60"/>
      <c r="BD131" s="60"/>
      <c r="BE131" s="60"/>
      <c r="BF131" s="60"/>
      <c r="BG131" s="60"/>
      <c r="BH131" s="60"/>
      <c r="BI131" s="337"/>
      <c r="BJ131" s="337"/>
      <c r="BK131" s="337"/>
      <c r="BL131" s="337"/>
      <c r="BM131" s="337"/>
      <c r="BN131" s="337"/>
      <c r="BO131" s="337"/>
      <c r="BP131" s="337"/>
      <c r="BQ131" s="337"/>
    </row>
    <row r="132" spans="1:79" s="338" customFormat="1" ht="40.25" customHeight="1" x14ac:dyDescent="0.95">
      <c r="A132" s="336"/>
      <c r="B132" s="339"/>
      <c r="C132" s="357" t="s">
        <v>292</v>
      </c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57"/>
      <c r="Z132" s="357"/>
      <c r="AA132" s="58"/>
      <c r="AB132" s="58"/>
      <c r="AC132" s="58"/>
      <c r="AD132" s="58"/>
      <c r="AE132" s="64"/>
      <c r="AF132" s="64"/>
      <c r="AG132" s="64"/>
      <c r="AH132" s="64"/>
      <c r="AI132" s="64"/>
      <c r="AJ132" s="64"/>
      <c r="AK132" s="63"/>
      <c r="AL132" s="63"/>
      <c r="AM132" s="65"/>
      <c r="AN132" s="65"/>
      <c r="AO132" s="65"/>
      <c r="AP132" s="65"/>
      <c r="AQ132" s="66"/>
      <c r="AR132" s="68"/>
      <c r="AS132" s="68" t="s">
        <v>293</v>
      </c>
      <c r="AT132" s="69"/>
      <c r="AU132" s="69"/>
      <c r="AV132" s="340"/>
      <c r="AW132" s="69"/>
      <c r="AX132" s="66"/>
      <c r="AY132" s="66"/>
      <c r="AZ132" s="66"/>
      <c r="BA132" s="60"/>
      <c r="BB132" s="60"/>
      <c r="BC132" s="60"/>
      <c r="BD132" s="60"/>
      <c r="BE132" s="60"/>
      <c r="BF132" s="60"/>
      <c r="BG132" s="60"/>
      <c r="BH132" s="60"/>
      <c r="BI132" s="337"/>
      <c r="BJ132" s="337"/>
      <c r="BK132" s="337"/>
      <c r="BL132" s="337"/>
      <c r="BM132" s="337"/>
      <c r="BN132" s="337"/>
      <c r="BO132" s="337"/>
      <c r="BP132" s="337"/>
      <c r="BQ132" s="337"/>
    </row>
    <row r="133" spans="1:79" s="338" customFormat="1" ht="19.25" customHeight="1" x14ac:dyDescent="0.95">
      <c r="A133" s="336"/>
      <c r="B133" s="339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61"/>
      <c r="AA133" s="77"/>
      <c r="AB133" s="77"/>
      <c r="AC133" s="77"/>
      <c r="AD133" s="77"/>
      <c r="AE133" s="61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65"/>
      <c r="AT133" s="65"/>
      <c r="AU133" s="65"/>
      <c r="AV133" s="65"/>
      <c r="AW133" s="65"/>
      <c r="AX133" s="65"/>
      <c r="AY133" s="65"/>
      <c r="AZ133" s="65"/>
      <c r="BA133" s="78"/>
      <c r="BB133" s="78"/>
      <c r="BC133" s="78"/>
      <c r="BD133" s="78"/>
      <c r="BE133" s="62"/>
      <c r="BF133" s="62"/>
      <c r="BG133" s="62"/>
      <c r="BH133" s="62"/>
      <c r="BI133" s="337"/>
      <c r="BJ133" s="337"/>
      <c r="BK133" s="337"/>
      <c r="BL133" s="337"/>
      <c r="BM133" s="337"/>
      <c r="BN133" s="337"/>
      <c r="BO133" s="337"/>
      <c r="BP133" s="337"/>
      <c r="BQ133" s="337"/>
    </row>
    <row r="134" spans="1:79" s="11" customFormat="1" ht="43.75" customHeight="1" x14ac:dyDescent="0.95">
      <c r="B134" s="58"/>
      <c r="C134" s="71"/>
      <c r="D134" s="71"/>
      <c r="E134" s="71"/>
      <c r="F134" s="71"/>
      <c r="G134" s="72" t="s">
        <v>60</v>
      </c>
      <c r="H134" s="73"/>
      <c r="I134" s="70"/>
      <c r="J134" s="70"/>
      <c r="K134" s="74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61"/>
      <c r="AB134" s="61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60"/>
      <c r="AZ134" s="60"/>
      <c r="BA134" s="60"/>
      <c r="BB134" s="60"/>
      <c r="BC134" s="60"/>
      <c r="BD134" s="60"/>
      <c r="BE134" s="60"/>
      <c r="BF134" s="79"/>
      <c r="BG134" s="76"/>
      <c r="BH134" s="76"/>
      <c r="BI134" s="76"/>
      <c r="BJ134" s="76"/>
      <c r="BK134" s="76"/>
      <c r="BL134" s="76"/>
      <c r="BM134" s="62"/>
      <c r="BN134" s="80"/>
      <c r="BO134" s="62"/>
      <c r="BP134" s="62"/>
      <c r="BQ134" s="60"/>
      <c r="BR134" s="60"/>
      <c r="BS134" s="60"/>
      <c r="BT134" s="60"/>
      <c r="BU134" s="60"/>
      <c r="BV134" s="60"/>
      <c r="BW134" s="13"/>
      <c r="BX134" s="13"/>
      <c r="BY134" s="13"/>
      <c r="BZ134" s="13"/>
      <c r="CA134" s="13"/>
    </row>
    <row r="135" spans="1:79" s="11" customFormat="1" ht="21" customHeight="1" x14ac:dyDescent="0.95">
      <c r="B135" s="58"/>
      <c r="C135" s="66"/>
      <c r="D135" s="66"/>
      <c r="E135" s="66"/>
      <c r="F135" s="66"/>
      <c r="G135" s="72"/>
      <c r="H135" s="73"/>
      <c r="I135" s="70"/>
      <c r="J135" s="70"/>
      <c r="K135" s="74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61"/>
      <c r="AB135" s="61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60"/>
      <c r="AZ135" s="60"/>
      <c r="BA135" s="60"/>
      <c r="BB135" s="60"/>
      <c r="BC135" s="60"/>
      <c r="BD135" s="60"/>
      <c r="BE135" s="60"/>
      <c r="BF135" s="79"/>
      <c r="BG135" s="76"/>
      <c r="BH135" s="76"/>
      <c r="BI135" s="76"/>
      <c r="BJ135" s="76"/>
      <c r="BK135" s="76"/>
      <c r="BL135" s="76"/>
      <c r="BM135" s="62"/>
      <c r="BN135" s="80"/>
      <c r="BO135" s="62"/>
      <c r="BP135" s="62"/>
      <c r="BQ135" s="60"/>
      <c r="BR135" s="60"/>
      <c r="BS135" s="60"/>
      <c r="BT135" s="60"/>
      <c r="BU135" s="60"/>
      <c r="BV135" s="60"/>
      <c r="BW135" s="13"/>
      <c r="BX135" s="13"/>
      <c r="BY135" s="13"/>
      <c r="BZ135" s="13"/>
      <c r="CA135" s="13"/>
    </row>
    <row r="136" spans="1:79" s="11" customFormat="1" ht="55.75" customHeight="1" x14ac:dyDescent="0.95">
      <c r="B136" s="58"/>
      <c r="C136" s="350" t="s">
        <v>161</v>
      </c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61"/>
      <c r="Y136" s="61"/>
      <c r="Z136" s="61"/>
      <c r="AA136" s="61"/>
      <c r="AB136" s="61"/>
      <c r="AC136" s="61"/>
      <c r="AD136" s="61"/>
      <c r="AE136" s="64"/>
      <c r="AF136" s="64"/>
      <c r="AG136" s="64"/>
      <c r="AH136" s="64"/>
      <c r="AI136" s="64"/>
      <c r="AJ136" s="64"/>
      <c r="AK136" s="63"/>
      <c r="AL136" s="63"/>
      <c r="AM136" s="65"/>
      <c r="AN136" s="65"/>
      <c r="AO136" s="65"/>
      <c r="AP136" s="65"/>
      <c r="AQ136" s="66"/>
      <c r="AR136" s="68"/>
      <c r="AS136" s="66" t="s">
        <v>302</v>
      </c>
      <c r="AT136" s="69"/>
      <c r="AU136" s="69"/>
      <c r="AV136" s="69"/>
      <c r="AW136" s="69"/>
      <c r="AX136" s="66"/>
      <c r="AY136" s="66"/>
      <c r="AZ136" s="66"/>
      <c r="BA136" s="66"/>
      <c r="BB136" s="60"/>
      <c r="BC136" s="60"/>
      <c r="BD136" s="60"/>
      <c r="BE136" s="60"/>
      <c r="BF136" s="79"/>
      <c r="BG136" s="76"/>
      <c r="BH136" s="76"/>
      <c r="BI136" s="76"/>
      <c r="BJ136" s="76"/>
      <c r="BK136" s="76"/>
      <c r="BL136" s="76"/>
      <c r="BM136" s="62"/>
      <c r="BN136" s="80"/>
      <c r="BO136" s="62"/>
      <c r="BP136" s="62"/>
      <c r="BQ136" s="60"/>
      <c r="BR136" s="60"/>
      <c r="BS136" s="60"/>
      <c r="BT136" s="60"/>
      <c r="BU136" s="60"/>
      <c r="BV136" s="60"/>
      <c r="BW136" s="13"/>
      <c r="BX136" s="13"/>
      <c r="BY136" s="13"/>
      <c r="BZ136" s="13"/>
      <c r="CA136" s="13"/>
    </row>
    <row r="137" spans="1:79" s="11" customFormat="1" ht="22.75" customHeight="1" x14ac:dyDescent="0.95">
      <c r="B137" s="58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6"/>
      <c r="AP137" s="66"/>
      <c r="AQ137" s="66"/>
      <c r="AR137" s="66"/>
      <c r="AS137" s="66"/>
      <c r="AT137" s="66"/>
      <c r="AU137" s="66"/>
      <c r="AV137" s="66"/>
      <c r="AW137" s="66"/>
      <c r="AX137" s="75"/>
      <c r="AY137" s="66"/>
      <c r="AZ137" s="65"/>
      <c r="BA137" s="60"/>
      <c r="BB137" s="60"/>
      <c r="BC137" s="60"/>
      <c r="BD137" s="60"/>
      <c r="BE137" s="60"/>
      <c r="BF137" s="79"/>
      <c r="BG137" s="76"/>
      <c r="BH137" s="76"/>
      <c r="BI137" s="76"/>
      <c r="BJ137" s="76"/>
      <c r="BK137" s="76"/>
      <c r="BL137" s="76"/>
      <c r="BM137" s="62"/>
      <c r="BN137" s="80"/>
      <c r="BO137" s="62"/>
      <c r="BP137" s="62"/>
      <c r="BQ137" s="60"/>
      <c r="BR137" s="60"/>
      <c r="BS137" s="60"/>
      <c r="BT137" s="60"/>
      <c r="BU137" s="60"/>
      <c r="BV137" s="60"/>
      <c r="BW137" s="13"/>
      <c r="BX137" s="13"/>
      <c r="BY137" s="13"/>
      <c r="BZ137" s="13"/>
      <c r="CA137" s="13"/>
    </row>
    <row r="138" spans="1:79" s="11" customFormat="1" ht="41.4" customHeight="1" x14ac:dyDescent="0.95">
      <c r="B138" s="58"/>
      <c r="C138" s="67"/>
      <c r="D138" s="67"/>
      <c r="E138" s="67"/>
      <c r="F138" s="67"/>
      <c r="G138" s="72" t="s">
        <v>60</v>
      </c>
      <c r="H138" s="351"/>
      <c r="I138" s="86"/>
      <c r="J138" s="86"/>
      <c r="K138" s="351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61"/>
      <c r="AA138" s="61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65"/>
      <c r="AP138" s="65"/>
      <c r="AQ138" s="65"/>
      <c r="AR138" s="65"/>
      <c r="AS138" s="65"/>
      <c r="AT138" s="65"/>
      <c r="AU138" s="65"/>
      <c r="AV138" s="65"/>
      <c r="AW138" s="66"/>
      <c r="AX138" s="75"/>
      <c r="AY138" s="66"/>
      <c r="AZ138" s="65"/>
      <c r="BA138" s="60"/>
      <c r="BB138" s="82"/>
      <c r="BC138" s="83"/>
      <c r="BD138" s="60"/>
      <c r="BE138" s="60"/>
      <c r="BF138" s="79"/>
      <c r="BG138" s="76"/>
      <c r="BH138" s="76"/>
      <c r="BI138" s="76"/>
      <c r="BJ138" s="76"/>
      <c r="BK138" s="76"/>
      <c r="BL138" s="76"/>
      <c r="BM138" s="62"/>
      <c r="BN138" s="80"/>
      <c r="BO138" s="62"/>
      <c r="BP138" s="62"/>
      <c r="BQ138" s="60"/>
      <c r="BR138" s="60"/>
      <c r="BS138" s="60"/>
      <c r="BT138" s="60"/>
      <c r="BU138" s="60"/>
      <c r="BV138" s="60"/>
      <c r="BW138" s="13"/>
      <c r="BX138" s="13"/>
      <c r="BY138" s="13"/>
      <c r="BZ138" s="13"/>
      <c r="CA138" s="13"/>
    </row>
    <row r="139" spans="1:79" s="14" customFormat="1" ht="46.75" customHeight="1" x14ac:dyDescent="0.95">
      <c r="B139" s="77"/>
      <c r="C139" s="359" t="s">
        <v>295</v>
      </c>
      <c r="D139" s="359"/>
      <c r="E139" s="359"/>
      <c r="F139" s="359"/>
      <c r="G139" s="359"/>
      <c r="H139" s="359"/>
      <c r="I139" s="359"/>
      <c r="J139" s="359"/>
      <c r="K139" s="359"/>
      <c r="L139" s="359"/>
      <c r="M139" s="359"/>
      <c r="N139" s="359"/>
      <c r="O139" s="359"/>
      <c r="P139" s="359"/>
      <c r="Q139" s="359"/>
      <c r="R139" s="359"/>
      <c r="S139" s="359"/>
      <c r="T139" s="359"/>
      <c r="U139" s="359"/>
      <c r="V139" s="359"/>
      <c r="W139" s="359"/>
      <c r="X139" s="61"/>
      <c r="Y139" s="61"/>
      <c r="Z139" s="61"/>
      <c r="AA139" s="61"/>
      <c r="AB139" s="12"/>
      <c r="AC139" s="12"/>
      <c r="AD139" s="12"/>
      <c r="AE139" s="12"/>
      <c r="AF139" s="12"/>
      <c r="AG139" s="12"/>
      <c r="AH139" s="12"/>
      <c r="AI139" s="12"/>
      <c r="AJ139" s="65"/>
      <c r="AK139" s="65"/>
      <c r="AL139" s="65"/>
      <c r="AM139" s="65"/>
      <c r="AN139" s="65"/>
      <c r="AO139" s="66"/>
      <c r="AP139" s="66"/>
      <c r="AQ139" s="69"/>
      <c r="AR139" s="69"/>
      <c r="AS139" s="69"/>
      <c r="AT139" s="69"/>
      <c r="AU139" s="66"/>
      <c r="AV139" s="66"/>
      <c r="AW139" s="61"/>
      <c r="AX139" s="66"/>
      <c r="AY139" s="62"/>
      <c r="AZ139" s="62"/>
      <c r="BA139" s="62"/>
      <c r="BB139" s="62"/>
      <c r="BC139" s="82"/>
      <c r="BD139" s="81"/>
      <c r="BE139" s="81"/>
      <c r="BF139" s="81"/>
      <c r="BG139" s="76"/>
      <c r="BH139" s="76"/>
      <c r="BI139" s="76"/>
      <c r="BJ139" s="76"/>
      <c r="BK139" s="76"/>
      <c r="BL139" s="76"/>
      <c r="BM139" s="62"/>
      <c r="BN139" s="76"/>
      <c r="BO139" s="62"/>
      <c r="BP139" s="62"/>
      <c r="BQ139" s="62"/>
      <c r="BR139" s="62"/>
      <c r="BS139" s="62"/>
      <c r="BT139" s="62"/>
      <c r="BU139" s="62"/>
      <c r="BV139" s="62"/>
      <c r="BW139" s="12"/>
      <c r="BX139" s="12"/>
      <c r="BY139" s="12"/>
      <c r="BZ139" s="12"/>
      <c r="CA139" s="12"/>
    </row>
    <row r="140" spans="1:79" s="14" customFormat="1" ht="51.65" customHeight="1" x14ac:dyDescent="0.95">
      <c r="B140" s="77"/>
      <c r="C140" s="359"/>
      <c r="D140" s="359"/>
      <c r="E140" s="359"/>
      <c r="F140" s="359"/>
      <c r="G140" s="359"/>
      <c r="H140" s="359"/>
      <c r="I140" s="359"/>
      <c r="J140" s="359"/>
      <c r="K140" s="359"/>
      <c r="L140" s="359"/>
      <c r="M140" s="359"/>
      <c r="N140" s="359"/>
      <c r="O140" s="359"/>
      <c r="P140" s="359"/>
      <c r="Q140" s="359"/>
      <c r="R140" s="359"/>
      <c r="S140" s="359"/>
      <c r="T140" s="359"/>
      <c r="U140" s="359"/>
      <c r="V140" s="359"/>
      <c r="W140" s="359"/>
      <c r="X140" s="61"/>
      <c r="Y140" s="61"/>
      <c r="Z140" s="61"/>
      <c r="AA140" s="61"/>
      <c r="AB140" s="65"/>
      <c r="AC140" s="66"/>
      <c r="AD140" s="66"/>
      <c r="AE140" s="63"/>
      <c r="AF140" s="64"/>
      <c r="AG140" s="64"/>
      <c r="AH140" s="64"/>
      <c r="AI140" s="64"/>
      <c r="AJ140" s="64"/>
      <c r="AK140" s="64"/>
      <c r="AL140" s="63"/>
      <c r="AM140" s="65"/>
      <c r="AN140" s="65"/>
      <c r="AO140" s="66"/>
      <c r="AP140" s="66"/>
      <c r="AQ140" s="69"/>
      <c r="AR140" s="69"/>
      <c r="AS140" s="69" t="s">
        <v>296</v>
      </c>
      <c r="AT140" s="69"/>
      <c r="AU140" s="66"/>
      <c r="AV140" s="66"/>
      <c r="AW140" s="61"/>
      <c r="AX140" s="66"/>
      <c r="AY140" s="62"/>
      <c r="AZ140" s="62"/>
      <c r="BA140" s="62"/>
      <c r="BB140" s="62"/>
      <c r="BC140" s="82"/>
      <c r="BD140" s="81"/>
      <c r="BE140" s="81"/>
      <c r="BF140" s="81"/>
      <c r="BG140" s="76"/>
      <c r="BH140" s="76"/>
      <c r="BI140" s="76"/>
      <c r="BJ140" s="76"/>
      <c r="BK140" s="76"/>
      <c r="BL140" s="76"/>
      <c r="BM140" s="62"/>
      <c r="BN140" s="76"/>
      <c r="BO140" s="62"/>
      <c r="BP140" s="62"/>
      <c r="BQ140" s="62"/>
      <c r="BR140" s="62"/>
      <c r="BS140" s="62"/>
      <c r="BT140" s="62"/>
      <c r="BU140" s="62"/>
      <c r="BV140" s="62"/>
      <c r="BW140" s="12"/>
      <c r="BX140" s="12"/>
      <c r="BY140" s="12"/>
      <c r="BZ140" s="12"/>
      <c r="CA140" s="12"/>
    </row>
    <row r="141" spans="1:79" s="11" customFormat="1" ht="19.25" customHeight="1" x14ac:dyDescent="0.95">
      <c r="B141" s="58"/>
      <c r="C141" s="61"/>
      <c r="D141" s="84"/>
      <c r="E141" s="84"/>
      <c r="F141" s="84"/>
      <c r="G141" s="84"/>
      <c r="H141" s="84"/>
      <c r="I141" s="84"/>
      <c r="J141" s="84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5"/>
      <c r="AC141" s="66"/>
      <c r="AD141" s="66"/>
      <c r="AE141" s="66"/>
      <c r="AF141" s="66"/>
      <c r="AG141" s="66"/>
      <c r="AH141" s="66"/>
      <c r="AI141" s="65"/>
      <c r="AJ141" s="65"/>
      <c r="AK141" s="65"/>
      <c r="AL141" s="65"/>
      <c r="AM141" s="65"/>
      <c r="AN141" s="65"/>
      <c r="AO141" s="66"/>
      <c r="AP141" s="66"/>
      <c r="AQ141" s="69"/>
      <c r="AR141" s="69"/>
      <c r="AS141" s="69"/>
      <c r="AT141" s="69"/>
      <c r="AU141" s="66"/>
      <c r="AV141" s="66"/>
      <c r="AW141" s="61"/>
      <c r="AX141" s="66"/>
      <c r="AY141" s="81"/>
      <c r="AZ141" s="81"/>
      <c r="BA141" s="81"/>
      <c r="BB141" s="82"/>
      <c r="BC141" s="83"/>
      <c r="BD141" s="60"/>
      <c r="BE141" s="60"/>
      <c r="BF141" s="79"/>
      <c r="BG141" s="76"/>
      <c r="BH141" s="76"/>
      <c r="BI141" s="76"/>
      <c r="BJ141" s="76"/>
      <c r="BK141" s="76"/>
      <c r="BL141" s="76"/>
      <c r="BM141" s="62"/>
      <c r="BN141" s="80"/>
      <c r="BO141" s="62"/>
      <c r="BP141" s="62"/>
      <c r="BQ141" s="60"/>
      <c r="BR141" s="60"/>
      <c r="BS141" s="60"/>
      <c r="BT141" s="60"/>
      <c r="BU141" s="60"/>
      <c r="BV141" s="60"/>
      <c r="BW141" s="13"/>
      <c r="BX141" s="13"/>
      <c r="BY141" s="13"/>
      <c r="BZ141" s="13"/>
      <c r="CA141" s="13"/>
    </row>
    <row r="142" spans="1:79" s="11" customFormat="1" ht="53.5" x14ac:dyDescent="0.95">
      <c r="B142" s="58"/>
      <c r="C142" s="64"/>
      <c r="D142" s="64"/>
      <c r="E142" s="64"/>
      <c r="F142" s="64"/>
      <c r="G142" s="72" t="s">
        <v>60</v>
      </c>
      <c r="H142" s="73"/>
      <c r="I142" s="70"/>
      <c r="J142" s="70"/>
      <c r="K142" s="74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66"/>
      <c r="AY142" s="81"/>
      <c r="AZ142" s="81"/>
      <c r="BA142" s="81"/>
      <c r="BB142" s="82"/>
      <c r="BC142" s="83"/>
      <c r="BD142" s="60"/>
      <c r="BE142" s="60"/>
      <c r="BF142" s="79"/>
      <c r="BG142" s="76"/>
      <c r="BH142" s="76"/>
      <c r="BI142" s="76"/>
      <c r="BJ142" s="76"/>
      <c r="BK142" s="76"/>
      <c r="BL142" s="76"/>
      <c r="BM142" s="62"/>
      <c r="BN142" s="80"/>
      <c r="BO142" s="62"/>
      <c r="BP142" s="62"/>
      <c r="BQ142" s="60"/>
      <c r="BR142" s="60"/>
      <c r="BS142" s="60"/>
      <c r="BT142" s="60"/>
      <c r="BU142" s="60"/>
      <c r="BV142" s="60"/>
      <c r="BW142" s="13"/>
      <c r="BX142" s="13"/>
      <c r="BY142" s="13"/>
      <c r="BZ142" s="13"/>
      <c r="CA142" s="13"/>
    </row>
    <row r="143" spans="1:79" s="11" customFormat="1" ht="52.75" customHeight="1" x14ac:dyDescent="0.95">
      <c r="B143" s="58"/>
      <c r="C143" s="85" t="s">
        <v>160</v>
      </c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2"/>
      <c r="BP143" s="62"/>
      <c r="BQ143" s="60"/>
      <c r="BR143" s="60"/>
      <c r="BS143" s="60"/>
      <c r="BT143" s="60"/>
      <c r="BU143" s="60"/>
      <c r="BV143" s="60"/>
      <c r="BW143" s="13"/>
      <c r="BX143" s="13"/>
      <c r="BY143" s="13"/>
      <c r="BZ143" s="13"/>
      <c r="CA143" s="13"/>
    </row>
    <row r="144" spans="1:79" s="11" customFormat="1" ht="52.75" customHeight="1" x14ac:dyDescent="0.95">
      <c r="B144" s="58"/>
      <c r="C144" s="86" t="s">
        <v>323</v>
      </c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60"/>
      <c r="AZ144" s="60"/>
      <c r="BA144" s="60"/>
      <c r="BB144" s="60"/>
      <c r="BC144" s="82"/>
      <c r="BD144" s="81"/>
      <c r="BE144" s="81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0"/>
      <c r="BR144" s="60"/>
      <c r="BS144" s="60"/>
      <c r="BT144" s="60"/>
      <c r="BU144" s="60"/>
      <c r="BV144" s="60"/>
      <c r="BW144" s="13"/>
      <c r="BX144" s="13"/>
      <c r="BY144" s="13"/>
      <c r="BZ144" s="13"/>
      <c r="CA144" s="13"/>
    </row>
    <row r="145" spans="2:85" s="8" customFormat="1" ht="37.5" customHeight="1" x14ac:dyDescent="0.65">
      <c r="B145" s="87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/>
      <c r="AT145" s="88"/>
      <c r="AU145" s="88"/>
      <c r="AV145" s="88"/>
      <c r="AW145" s="88"/>
      <c r="AX145" s="88"/>
      <c r="AY145" s="88"/>
      <c r="AZ145" s="88"/>
      <c r="BA145" s="88"/>
      <c r="BB145" s="88"/>
      <c r="BC145" s="88"/>
      <c r="BD145" s="88"/>
      <c r="BE145" s="88"/>
      <c r="BF145" s="88"/>
      <c r="BG145" s="88"/>
      <c r="BH145" s="88"/>
      <c r="BI145" s="88"/>
      <c r="BJ145" s="88"/>
      <c r="BK145" s="88"/>
      <c r="BL145" s="88"/>
      <c r="BM145" s="88"/>
      <c r="BN145" s="88"/>
      <c r="BO145" s="88"/>
      <c r="BP145" s="88"/>
      <c r="BQ145" s="88"/>
      <c r="BR145" s="88"/>
      <c r="BS145" s="88"/>
      <c r="BT145" s="88"/>
      <c r="BU145" s="88"/>
      <c r="BV145" s="88"/>
      <c r="BW145" s="16"/>
      <c r="BX145" s="16"/>
      <c r="BY145" s="16"/>
      <c r="BZ145" s="16"/>
      <c r="CA145" s="16"/>
      <c r="CB145" s="15"/>
      <c r="CC145" s="15"/>
      <c r="CD145" s="15"/>
      <c r="CE145" s="15"/>
      <c r="CF145" s="15"/>
      <c r="CG145" s="15"/>
    </row>
  </sheetData>
  <mergeCells count="1543">
    <mergeCell ref="A1:BU1"/>
    <mergeCell ref="A2:BU2"/>
    <mergeCell ref="T3:AV3"/>
    <mergeCell ref="B9:C12"/>
    <mergeCell ref="D9:G9"/>
    <mergeCell ref="I9:K9"/>
    <mergeCell ref="M9:P9"/>
    <mergeCell ref="Q9:T9"/>
    <mergeCell ref="V9:X9"/>
    <mergeCell ref="Y9:Z9"/>
    <mergeCell ref="BM9:BN12"/>
    <mergeCell ref="BO9:BP12"/>
    <mergeCell ref="BQ9:BR12"/>
    <mergeCell ref="Y10:Z10"/>
    <mergeCell ref="Y11:Z11"/>
    <mergeCell ref="Y12:Z12"/>
    <mergeCell ref="AW9:AY9"/>
    <mergeCell ref="BA9:BD9"/>
    <mergeCell ref="BE9:BF12"/>
    <mergeCell ref="BG9:BH12"/>
    <mergeCell ref="BI9:BJ12"/>
    <mergeCell ref="BK9:BL12"/>
    <mergeCell ref="AA9:AC9"/>
    <mergeCell ref="AE9:AH9"/>
    <mergeCell ref="AJ9:AL9"/>
    <mergeCell ref="AN9:AQ9"/>
    <mergeCell ref="AR9:AU9"/>
    <mergeCell ref="AA5:AW5"/>
    <mergeCell ref="BQ14:BR14"/>
    <mergeCell ref="B15:C15"/>
    <mergeCell ref="BE15:BF15"/>
    <mergeCell ref="BG15:BH15"/>
    <mergeCell ref="BI15:BJ15"/>
    <mergeCell ref="BK15:BL15"/>
    <mergeCell ref="BM15:BN15"/>
    <mergeCell ref="BO15:BP15"/>
    <mergeCell ref="BQ15:BR15"/>
    <mergeCell ref="BW13:BX13"/>
    <mergeCell ref="B14:C14"/>
    <mergeCell ref="Y14:Z14"/>
    <mergeCell ref="BE14:BF14"/>
    <mergeCell ref="BG14:BH14"/>
    <mergeCell ref="BI14:BJ14"/>
    <mergeCell ref="BK14:BL14"/>
    <mergeCell ref="BM14:BN14"/>
    <mergeCell ref="BO14:BP14"/>
    <mergeCell ref="BK13:BL13"/>
    <mergeCell ref="BM13:BN13"/>
    <mergeCell ref="BO13:BP13"/>
    <mergeCell ref="BQ13:BR13"/>
    <mergeCell ref="BS13:BT13"/>
    <mergeCell ref="BU13:BV13"/>
    <mergeCell ref="B13:C13"/>
    <mergeCell ref="Y13:Z13"/>
    <mergeCell ref="BE13:BF13"/>
    <mergeCell ref="BG13:BH13"/>
    <mergeCell ref="BI13:BJ13"/>
    <mergeCell ref="BS16:BT16"/>
    <mergeCell ref="BU16:BV16"/>
    <mergeCell ref="BW16:BX16"/>
    <mergeCell ref="B17:J17"/>
    <mergeCell ref="O17:AC18"/>
    <mergeCell ref="O20:AB21"/>
    <mergeCell ref="BS15:BT15"/>
    <mergeCell ref="BU15:BV15"/>
    <mergeCell ref="BW15:BX15"/>
    <mergeCell ref="BE16:BF16"/>
    <mergeCell ref="BG16:BH16"/>
    <mergeCell ref="BI16:BJ16"/>
    <mergeCell ref="BK16:BL16"/>
    <mergeCell ref="BM16:BN16"/>
    <mergeCell ref="BO16:BP16"/>
    <mergeCell ref="BQ16:BR16"/>
    <mergeCell ref="AN27:AS27"/>
    <mergeCell ref="AT27:AY27"/>
    <mergeCell ref="AZ27:BE27"/>
    <mergeCell ref="BF27:BK27"/>
    <mergeCell ref="BL27:BQ27"/>
    <mergeCell ref="BL26:BQ26"/>
    <mergeCell ref="AD27:AE29"/>
    <mergeCell ref="AF27:AG29"/>
    <mergeCell ref="AH27:AI29"/>
    <mergeCell ref="AJ27:AK29"/>
    <mergeCell ref="AL27:AM28"/>
    <mergeCell ref="BH29:BI29"/>
    <mergeCell ref="BJ29:BK29"/>
    <mergeCell ref="BL29:BM29"/>
    <mergeCell ref="BN29:BO29"/>
    <mergeCell ref="BP29:BQ29"/>
    <mergeCell ref="A24:BU24"/>
    <mergeCell ref="A25:C29"/>
    <mergeCell ref="D25:S29"/>
    <mergeCell ref="T25:U29"/>
    <mergeCell ref="V25:W29"/>
    <mergeCell ref="X25:AK25"/>
    <mergeCell ref="AL25:BQ25"/>
    <mergeCell ref="BR25:BU29"/>
    <mergeCell ref="X26:Y29"/>
    <mergeCell ref="Z26:AA29"/>
    <mergeCell ref="AN28:AO28"/>
    <mergeCell ref="D30:S30"/>
    <mergeCell ref="T30:U30"/>
    <mergeCell ref="V30:W30"/>
    <mergeCell ref="X30:Y30"/>
    <mergeCell ref="AV29:AW29"/>
    <mergeCell ref="AX29:AY29"/>
    <mergeCell ref="AZ29:BA29"/>
    <mergeCell ref="BB29:BC29"/>
    <mergeCell ref="BD29:BE29"/>
    <mergeCell ref="BF29:BG29"/>
    <mergeCell ref="BB28:BE28"/>
    <mergeCell ref="BF28:BG28"/>
    <mergeCell ref="BH28:BK28"/>
    <mergeCell ref="BL28:BM28"/>
    <mergeCell ref="BN28:BQ28"/>
    <mergeCell ref="AL29:AM29"/>
    <mergeCell ref="AN29:AO29"/>
    <mergeCell ref="AP29:AQ29"/>
    <mergeCell ref="AR29:AS29"/>
    <mergeCell ref="AT29:AU29"/>
    <mergeCell ref="BJ30:BK30"/>
    <mergeCell ref="BL30:BM30"/>
    <mergeCell ref="BN30:BO30"/>
    <mergeCell ref="BP30:BQ30"/>
    <mergeCell ref="AP28:AS28"/>
    <mergeCell ref="AT28:AU28"/>
    <mergeCell ref="AV28:AY28"/>
    <mergeCell ref="AZ28:BA28"/>
    <mergeCell ref="AB26:AC29"/>
    <mergeCell ref="AD26:AK26"/>
    <mergeCell ref="AL26:AY26"/>
    <mergeCell ref="AZ26:BK26"/>
    <mergeCell ref="D32:S32"/>
    <mergeCell ref="D33:S33"/>
    <mergeCell ref="AB33:AC33"/>
    <mergeCell ref="BR30:BU30"/>
    <mergeCell ref="A31:C31"/>
    <mergeCell ref="D31:S31"/>
    <mergeCell ref="T31:U31"/>
    <mergeCell ref="V31:W31"/>
    <mergeCell ref="X31:Y31"/>
    <mergeCell ref="AX30:AY30"/>
    <mergeCell ref="AZ30:BA30"/>
    <mergeCell ref="BB30:BC30"/>
    <mergeCell ref="BD30:BE30"/>
    <mergeCell ref="BF30:BG30"/>
    <mergeCell ref="BH30:BI30"/>
    <mergeCell ref="AL30:AM30"/>
    <mergeCell ref="AN30:AO30"/>
    <mergeCell ref="AP30:AQ30"/>
    <mergeCell ref="AR30:AS30"/>
    <mergeCell ref="AT30:AU30"/>
    <mergeCell ref="AV30:AW30"/>
    <mergeCell ref="Z30:AA30"/>
    <mergeCell ref="AB30:AC30"/>
    <mergeCell ref="AD30:AE30"/>
    <mergeCell ref="AF30:AG30"/>
    <mergeCell ref="AH30:AI30"/>
    <mergeCell ref="AJ30:AK30"/>
    <mergeCell ref="BJ31:BK31"/>
    <mergeCell ref="BL31:BM31"/>
    <mergeCell ref="BN31:BO31"/>
    <mergeCell ref="BP31:BQ31"/>
    <mergeCell ref="A30:C30"/>
    <mergeCell ref="T34:U34"/>
    <mergeCell ref="V34:W34"/>
    <mergeCell ref="X34:Y34"/>
    <mergeCell ref="AX31:AY31"/>
    <mergeCell ref="AZ31:BA31"/>
    <mergeCell ref="BB31:BC31"/>
    <mergeCell ref="BD31:BE31"/>
    <mergeCell ref="BF31:BG31"/>
    <mergeCell ref="BH31:BI31"/>
    <mergeCell ref="AL31:AM31"/>
    <mergeCell ref="AN31:AO31"/>
    <mergeCell ref="AP31:AQ31"/>
    <mergeCell ref="AR31:AS31"/>
    <mergeCell ref="AT31:AU31"/>
    <mergeCell ref="AV31:AW31"/>
    <mergeCell ref="Z31:AA31"/>
    <mergeCell ref="AB31:AC31"/>
    <mergeCell ref="AD31:AE31"/>
    <mergeCell ref="AF31:AG31"/>
    <mergeCell ref="AH31:AI31"/>
    <mergeCell ref="AJ31:AK31"/>
    <mergeCell ref="BN34:BO34"/>
    <mergeCell ref="BP34:BQ34"/>
    <mergeCell ref="BR34:BU34"/>
    <mergeCell ref="A35:C35"/>
    <mergeCell ref="D35:S35"/>
    <mergeCell ref="T35:U35"/>
    <mergeCell ref="V35:W35"/>
    <mergeCell ref="X35:Y35"/>
    <mergeCell ref="AX34:AY34"/>
    <mergeCell ref="AZ34:BA34"/>
    <mergeCell ref="BB34:BC34"/>
    <mergeCell ref="BD34:BE34"/>
    <mergeCell ref="BF34:BG34"/>
    <mergeCell ref="BH34:BI34"/>
    <mergeCell ref="AL34:AM34"/>
    <mergeCell ref="AN34:AO34"/>
    <mergeCell ref="AP34:AQ34"/>
    <mergeCell ref="AR34:AS34"/>
    <mergeCell ref="AT34:AU34"/>
    <mergeCell ref="AV34:AW34"/>
    <mergeCell ref="Z34:AA34"/>
    <mergeCell ref="AB34:AC34"/>
    <mergeCell ref="AD34:AE34"/>
    <mergeCell ref="AF34:AG34"/>
    <mergeCell ref="AH34:AI34"/>
    <mergeCell ref="AJ34:AK34"/>
    <mergeCell ref="BL35:BM35"/>
    <mergeCell ref="BN35:BO35"/>
    <mergeCell ref="BP35:BQ35"/>
    <mergeCell ref="BR35:BU35"/>
    <mergeCell ref="A34:C34"/>
    <mergeCell ref="D34:S34"/>
    <mergeCell ref="V36:W36"/>
    <mergeCell ref="X36:Y36"/>
    <mergeCell ref="AX35:AY35"/>
    <mergeCell ref="AZ35:BA35"/>
    <mergeCell ref="BB35:BC35"/>
    <mergeCell ref="BD35:BE35"/>
    <mergeCell ref="BF35:BG35"/>
    <mergeCell ref="BH35:BI35"/>
    <mergeCell ref="AL35:AM35"/>
    <mergeCell ref="AN35:AO35"/>
    <mergeCell ref="AP35:AQ35"/>
    <mergeCell ref="AR35:AS35"/>
    <mergeCell ref="AT35:AU35"/>
    <mergeCell ref="AV35:AW35"/>
    <mergeCell ref="Z35:AA35"/>
    <mergeCell ref="AB35:AC35"/>
    <mergeCell ref="AD35:AE35"/>
    <mergeCell ref="AF35:AG35"/>
    <mergeCell ref="AH35:AI35"/>
    <mergeCell ref="AJ35:AK35"/>
    <mergeCell ref="BN36:BO36"/>
    <mergeCell ref="BP36:BQ36"/>
    <mergeCell ref="BR36:BU36"/>
    <mergeCell ref="A37:C37"/>
    <mergeCell ref="D37:S37"/>
    <mergeCell ref="T37:U37"/>
    <mergeCell ref="V37:W37"/>
    <mergeCell ref="X37:Y37"/>
    <mergeCell ref="AX36:AY36"/>
    <mergeCell ref="AZ36:BA36"/>
    <mergeCell ref="BB36:BC36"/>
    <mergeCell ref="BD36:BE36"/>
    <mergeCell ref="BF36:BG36"/>
    <mergeCell ref="BH36:BI36"/>
    <mergeCell ref="AL36:AM36"/>
    <mergeCell ref="AN36:AO36"/>
    <mergeCell ref="AP36:AQ36"/>
    <mergeCell ref="AR36:AS36"/>
    <mergeCell ref="AT36:AU36"/>
    <mergeCell ref="AV36:AW36"/>
    <mergeCell ref="Z36:AA36"/>
    <mergeCell ref="AB36:AC36"/>
    <mergeCell ref="AD36:AE36"/>
    <mergeCell ref="AF36:AG36"/>
    <mergeCell ref="AH36:AI36"/>
    <mergeCell ref="AJ36:AK36"/>
    <mergeCell ref="BN37:BO37"/>
    <mergeCell ref="BP37:BQ37"/>
    <mergeCell ref="BR37:BU37"/>
    <mergeCell ref="A36:C36"/>
    <mergeCell ref="D36:S36"/>
    <mergeCell ref="T36:U36"/>
    <mergeCell ref="V38:W38"/>
    <mergeCell ref="X38:Y38"/>
    <mergeCell ref="AX37:AY37"/>
    <mergeCell ref="AZ37:BA37"/>
    <mergeCell ref="BB37:BC37"/>
    <mergeCell ref="BD37:BE37"/>
    <mergeCell ref="BF37:BG37"/>
    <mergeCell ref="BH37:BI37"/>
    <mergeCell ref="AL37:AM37"/>
    <mergeCell ref="AN37:AO37"/>
    <mergeCell ref="AP37:AQ37"/>
    <mergeCell ref="AR37:AS37"/>
    <mergeCell ref="AT37:AU37"/>
    <mergeCell ref="AV37:AW37"/>
    <mergeCell ref="Z37:AA37"/>
    <mergeCell ref="AB37:AC37"/>
    <mergeCell ref="AD37:AE37"/>
    <mergeCell ref="AF37:AG37"/>
    <mergeCell ref="AH37:AI37"/>
    <mergeCell ref="AJ37:AK37"/>
    <mergeCell ref="BN38:BO38"/>
    <mergeCell ref="BP38:BQ38"/>
    <mergeCell ref="BR38:BU38"/>
    <mergeCell ref="A39:C39"/>
    <mergeCell ref="D39:S39"/>
    <mergeCell ref="T39:U39"/>
    <mergeCell ref="V39:W39"/>
    <mergeCell ref="X39:Y39"/>
    <mergeCell ref="AX38:AY38"/>
    <mergeCell ref="AZ38:BA38"/>
    <mergeCell ref="BB38:BC38"/>
    <mergeCell ref="BD38:BE38"/>
    <mergeCell ref="BF38:BG38"/>
    <mergeCell ref="BH38:BI38"/>
    <mergeCell ref="AL38:AM38"/>
    <mergeCell ref="AN38:AO38"/>
    <mergeCell ref="AP38:AQ38"/>
    <mergeCell ref="AR38:AS38"/>
    <mergeCell ref="AT38:AU38"/>
    <mergeCell ref="AV38:AW38"/>
    <mergeCell ref="Z38:AA38"/>
    <mergeCell ref="AB38:AC38"/>
    <mergeCell ref="AD38:AE38"/>
    <mergeCell ref="AF38:AG38"/>
    <mergeCell ref="AH38:AI38"/>
    <mergeCell ref="AJ38:AK38"/>
    <mergeCell ref="BN39:BO39"/>
    <mergeCell ref="BP39:BQ39"/>
    <mergeCell ref="BR39:BU39"/>
    <mergeCell ref="A38:C38"/>
    <mergeCell ref="D38:S38"/>
    <mergeCell ref="T38:U38"/>
    <mergeCell ref="D40:S40"/>
    <mergeCell ref="T40:U40"/>
    <mergeCell ref="V40:W40"/>
    <mergeCell ref="X40:Y40"/>
    <mergeCell ref="AX39:AY39"/>
    <mergeCell ref="AZ39:BA39"/>
    <mergeCell ref="BB39:BC39"/>
    <mergeCell ref="BD39:BE39"/>
    <mergeCell ref="BF39:BG39"/>
    <mergeCell ref="BH39:BI39"/>
    <mergeCell ref="AL39:AM39"/>
    <mergeCell ref="AN39:AO39"/>
    <mergeCell ref="AP39:AQ39"/>
    <mergeCell ref="AR39:AS39"/>
    <mergeCell ref="AT39:AU39"/>
    <mergeCell ref="AV39:AW39"/>
    <mergeCell ref="Z39:AA39"/>
    <mergeCell ref="AB39:AC39"/>
    <mergeCell ref="AD39:AE39"/>
    <mergeCell ref="AF39:AG39"/>
    <mergeCell ref="AH39:AI39"/>
    <mergeCell ref="AJ39:AK39"/>
    <mergeCell ref="BN40:BO40"/>
    <mergeCell ref="BP40:BQ40"/>
    <mergeCell ref="BR40:BU40"/>
    <mergeCell ref="A42:C42"/>
    <mergeCell ref="D42:S42"/>
    <mergeCell ref="T42:U42"/>
    <mergeCell ref="V42:W42"/>
    <mergeCell ref="X42:Y42"/>
    <mergeCell ref="AX40:AY40"/>
    <mergeCell ref="AZ40:BA40"/>
    <mergeCell ref="BB40:BC40"/>
    <mergeCell ref="BD40:BE40"/>
    <mergeCell ref="BF40:BG40"/>
    <mergeCell ref="BH40:BI40"/>
    <mergeCell ref="AL40:AM40"/>
    <mergeCell ref="AN40:AO40"/>
    <mergeCell ref="AP40:AQ40"/>
    <mergeCell ref="AR40:AS40"/>
    <mergeCell ref="AT40:AU40"/>
    <mergeCell ref="AV40:AW40"/>
    <mergeCell ref="Z40:AA40"/>
    <mergeCell ref="AB40:AC40"/>
    <mergeCell ref="AD40:AE40"/>
    <mergeCell ref="AF40:AG40"/>
    <mergeCell ref="AH40:AI40"/>
    <mergeCell ref="AJ40:AK40"/>
    <mergeCell ref="BJ42:BK42"/>
    <mergeCell ref="BL42:BM42"/>
    <mergeCell ref="BN42:BO42"/>
    <mergeCell ref="BP42:BQ42"/>
    <mergeCell ref="BR42:BU42"/>
    <mergeCell ref="D41:S41"/>
    <mergeCell ref="T43:U43"/>
    <mergeCell ref="V43:W43"/>
    <mergeCell ref="X43:Y43"/>
    <mergeCell ref="AX42:AY42"/>
    <mergeCell ref="AZ42:BA42"/>
    <mergeCell ref="BB42:BC42"/>
    <mergeCell ref="BD42:BE42"/>
    <mergeCell ref="BF42:BG42"/>
    <mergeCell ref="BH42:BI42"/>
    <mergeCell ref="AL42:AM42"/>
    <mergeCell ref="AN42:AO42"/>
    <mergeCell ref="AP42:AQ42"/>
    <mergeCell ref="AR42:AS42"/>
    <mergeCell ref="AT42:AU42"/>
    <mergeCell ref="AV42:AW42"/>
    <mergeCell ref="Z42:AA42"/>
    <mergeCell ref="AB42:AC42"/>
    <mergeCell ref="AD42:AE42"/>
    <mergeCell ref="AF42:AG42"/>
    <mergeCell ref="AH42:AI42"/>
    <mergeCell ref="AJ42:AK42"/>
    <mergeCell ref="BJ43:BK43"/>
    <mergeCell ref="BL43:BM43"/>
    <mergeCell ref="BN43:BO43"/>
    <mergeCell ref="BP43:BQ43"/>
    <mergeCell ref="BR43:BU43"/>
    <mergeCell ref="A44:C44"/>
    <mergeCell ref="D44:S44"/>
    <mergeCell ref="T44:U44"/>
    <mergeCell ref="V44:W44"/>
    <mergeCell ref="X44:Y44"/>
    <mergeCell ref="AX43:AY43"/>
    <mergeCell ref="AZ43:BA43"/>
    <mergeCell ref="BB43:BC43"/>
    <mergeCell ref="BD43:BE43"/>
    <mergeCell ref="BF43:BG43"/>
    <mergeCell ref="BH43:BI43"/>
    <mergeCell ref="AL43:AM43"/>
    <mergeCell ref="AN43:AO43"/>
    <mergeCell ref="AP43:AQ43"/>
    <mergeCell ref="AR43:AS43"/>
    <mergeCell ref="AT43:AU43"/>
    <mergeCell ref="AV43:AW43"/>
    <mergeCell ref="Z43:AA43"/>
    <mergeCell ref="AB43:AC43"/>
    <mergeCell ref="AD43:AE43"/>
    <mergeCell ref="AF43:AG43"/>
    <mergeCell ref="AH43:AI43"/>
    <mergeCell ref="AJ43:AK43"/>
    <mergeCell ref="BJ44:BK44"/>
    <mergeCell ref="BL44:BM44"/>
    <mergeCell ref="BN44:BO44"/>
    <mergeCell ref="BP44:BQ44"/>
    <mergeCell ref="BR44:BU44"/>
    <mergeCell ref="A45:C45"/>
    <mergeCell ref="D45:S45"/>
    <mergeCell ref="T45:U45"/>
    <mergeCell ref="V45:W45"/>
    <mergeCell ref="X45:Y45"/>
    <mergeCell ref="AX44:AY44"/>
    <mergeCell ref="AZ44:BA44"/>
    <mergeCell ref="BB44:BC44"/>
    <mergeCell ref="BD44:BE44"/>
    <mergeCell ref="BF44:BG44"/>
    <mergeCell ref="BH44:BI44"/>
    <mergeCell ref="AL44:AM44"/>
    <mergeCell ref="AN44:AO44"/>
    <mergeCell ref="AP44:AQ44"/>
    <mergeCell ref="AR44:AS44"/>
    <mergeCell ref="AT44:AU44"/>
    <mergeCell ref="AV44:AW44"/>
    <mergeCell ref="Z44:AA44"/>
    <mergeCell ref="AB44:AC44"/>
    <mergeCell ref="AD44:AE44"/>
    <mergeCell ref="AF44:AG44"/>
    <mergeCell ref="AH44:AI44"/>
    <mergeCell ref="AJ44:AK44"/>
    <mergeCell ref="BJ45:BK45"/>
    <mergeCell ref="BL45:BM45"/>
    <mergeCell ref="BN45:BO45"/>
    <mergeCell ref="BP45:BQ45"/>
    <mergeCell ref="BR45:BU45"/>
    <mergeCell ref="T46:U46"/>
    <mergeCell ref="V46:W46"/>
    <mergeCell ref="X46:Y46"/>
    <mergeCell ref="AX45:AY45"/>
    <mergeCell ref="AZ45:BA45"/>
    <mergeCell ref="BB45:BC45"/>
    <mergeCell ref="BD45:BE45"/>
    <mergeCell ref="BF45:BG45"/>
    <mergeCell ref="BH45:BI45"/>
    <mergeCell ref="AL45:AM45"/>
    <mergeCell ref="AN45:AO45"/>
    <mergeCell ref="AP45:AQ45"/>
    <mergeCell ref="AR45:AS45"/>
    <mergeCell ref="AT45:AU45"/>
    <mergeCell ref="AV45:AW45"/>
    <mergeCell ref="Z45:AA45"/>
    <mergeCell ref="AB45:AC45"/>
    <mergeCell ref="AD45:AE45"/>
    <mergeCell ref="AF45:AG45"/>
    <mergeCell ref="AH45:AI45"/>
    <mergeCell ref="AJ45:AK45"/>
    <mergeCell ref="BJ46:BK46"/>
    <mergeCell ref="BL46:BM46"/>
    <mergeCell ref="BN46:BO46"/>
    <mergeCell ref="BP46:BQ46"/>
    <mergeCell ref="BR46:BU46"/>
    <mergeCell ref="A47:C47"/>
    <mergeCell ref="D47:S47"/>
    <mergeCell ref="T47:U47"/>
    <mergeCell ref="V47:W47"/>
    <mergeCell ref="X47:Y47"/>
    <mergeCell ref="AX46:AY46"/>
    <mergeCell ref="AZ46:BA46"/>
    <mergeCell ref="BB46:BC46"/>
    <mergeCell ref="BD46:BE46"/>
    <mergeCell ref="BF46:BG46"/>
    <mergeCell ref="BH46:BI46"/>
    <mergeCell ref="AL46:AM46"/>
    <mergeCell ref="AN46:AO46"/>
    <mergeCell ref="AP46:AQ46"/>
    <mergeCell ref="AR46:AS46"/>
    <mergeCell ref="AT46:AU46"/>
    <mergeCell ref="AV46:AW46"/>
    <mergeCell ref="Z46:AA46"/>
    <mergeCell ref="AB46:AC46"/>
    <mergeCell ref="AD46:AE46"/>
    <mergeCell ref="AF46:AG46"/>
    <mergeCell ref="AH46:AI46"/>
    <mergeCell ref="AJ46:AK46"/>
    <mergeCell ref="BJ47:BK47"/>
    <mergeCell ref="BL47:BM47"/>
    <mergeCell ref="BN47:BO47"/>
    <mergeCell ref="BP47:BQ47"/>
    <mergeCell ref="BR47:BU47"/>
    <mergeCell ref="A48:C48"/>
    <mergeCell ref="D48:S48"/>
    <mergeCell ref="T48:U48"/>
    <mergeCell ref="V48:W48"/>
    <mergeCell ref="X48:Y48"/>
    <mergeCell ref="AX47:AY47"/>
    <mergeCell ref="AZ47:BA47"/>
    <mergeCell ref="BB47:BC47"/>
    <mergeCell ref="BD47:BE47"/>
    <mergeCell ref="BF47:BG47"/>
    <mergeCell ref="BH47:BI47"/>
    <mergeCell ref="AL47:AM47"/>
    <mergeCell ref="AN47:AO47"/>
    <mergeCell ref="AP47:AQ47"/>
    <mergeCell ref="AR47:AS47"/>
    <mergeCell ref="AT47:AU47"/>
    <mergeCell ref="AV47:AW47"/>
    <mergeCell ref="Z47:AA47"/>
    <mergeCell ref="AB47:AC47"/>
    <mergeCell ref="AD47:AE47"/>
    <mergeCell ref="AF47:AG47"/>
    <mergeCell ref="AH47:AI47"/>
    <mergeCell ref="AJ47:AK47"/>
    <mergeCell ref="BJ48:BK48"/>
    <mergeCell ref="BL48:BM48"/>
    <mergeCell ref="BN48:BO48"/>
    <mergeCell ref="BP48:BQ48"/>
    <mergeCell ref="BR48:BU48"/>
    <mergeCell ref="T49:U49"/>
    <mergeCell ref="V49:W49"/>
    <mergeCell ref="X49:Y49"/>
    <mergeCell ref="AX48:AY48"/>
    <mergeCell ref="AZ48:BA48"/>
    <mergeCell ref="BB48:BC48"/>
    <mergeCell ref="BD48:BE48"/>
    <mergeCell ref="BF48:BG48"/>
    <mergeCell ref="BH48:BI48"/>
    <mergeCell ref="AL48:AM48"/>
    <mergeCell ref="AN48:AO48"/>
    <mergeCell ref="AP48:AQ48"/>
    <mergeCell ref="AR48:AS48"/>
    <mergeCell ref="AT48:AU48"/>
    <mergeCell ref="AV48:AW48"/>
    <mergeCell ref="Z48:AA48"/>
    <mergeCell ref="AB48:AC48"/>
    <mergeCell ref="AD48:AE48"/>
    <mergeCell ref="AF48:AG48"/>
    <mergeCell ref="AH48:AI48"/>
    <mergeCell ref="AJ48:AK48"/>
    <mergeCell ref="BJ49:BK49"/>
    <mergeCell ref="BL49:BM49"/>
    <mergeCell ref="BN49:BO49"/>
    <mergeCell ref="BP49:BQ49"/>
    <mergeCell ref="BR49:BU49"/>
    <mergeCell ref="A50:C50"/>
    <mergeCell ref="D50:S50"/>
    <mergeCell ref="T50:U50"/>
    <mergeCell ref="V50:W50"/>
    <mergeCell ref="X50:Y50"/>
    <mergeCell ref="AX49:AY49"/>
    <mergeCell ref="AZ49:BA49"/>
    <mergeCell ref="BB49:BC49"/>
    <mergeCell ref="BD49:BE49"/>
    <mergeCell ref="BF49:BG49"/>
    <mergeCell ref="BH49:BI49"/>
    <mergeCell ref="AL49:AM49"/>
    <mergeCell ref="AN49:AO49"/>
    <mergeCell ref="AP49:AQ49"/>
    <mergeCell ref="AR49:AS49"/>
    <mergeCell ref="AT49:AU49"/>
    <mergeCell ref="AV49:AW49"/>
    <mergeCell ref="Z49:AA49"/>
    <mergeCell ref="AB49:AC49"/>
    <mergeCell ref="AD49:AE49"/>
    <mergeCell ref="AF49:AG49"/>
    <mergeCell ref="AH49:AI49"/>
    <mergeCell ref="AJ49:AK49"/>
    <mergeCell ref="BJ50:BK50"/>
    <mergeCell ref="BL50:BM50"/>
    <mergeCell ref="BN50:BO50"/>
    <mergeCell ref="BP50:BQ50"/>
    <mergeCell ref="BR50:BU50"/>
    <mergeCell ref="A51:C51"/>
    <mergeCell ref="D51:S51"/>
    <mergeCell ref="T51:U51"/>
    <mergeCell ref="V51:W51"/>
    <mergeCell ref="X51:Y51"/>
    <mergeCell ref="AX50:AY50"/>
    <mergeCell ref="AZ50:BA50"/>
    <mergeCell ref="BB50:BC50"/>
    <mergeCell ref="BD50:BE50"/>
    <mergeCell ref="BF50:BG50"/>
    <mergeCell ref="BH50:BI50"/>
    <mergeCell ref="AL50:AM50"/>
    <mergeCell ref="AN50:AO50"/>
    <mergeCell ref="AP50:AQ50"/>
    <mergeCell ref="AR50:AS50"/>
    <mergeCell ref="AT50:AU50"/>
    <mergeCell ref="AV50:AW50"/>
    <mergeCell ref="Z50:AA50"/>
    <mergeCell ref="AB50:AC50"/>
    <mergeCell ref="AD50:AE50"/>
    <mergeCell ref="AF50:AG50"/>
    <mergeCell ref="AH50:AI50"/>
    <mergeCell ref="AJ50:AK50"/>
    <mergeCell ref="BJ51:BK51"/>
    <mergeCell ref="BL51:BM51"/>
    <mergeCell ref="BN51:BO51"/>
    <mergeCell ref="BP51:BQ51"/>
    <mergeCell ref="BR51:BU51"/>
    <mergeCell ref="T52:U52"/>
    <mergeCell ref="V52:W52"/>
    <mergeCell ref="X52:Y52"/>
    <mergeCell ref="AX51:AY51"/>
    <mergeCell ref="AZ51:BA51"/>
    <mergeCell ref="BB51:BC51"/>
    <mergeCell ref="BD51:BE51"/>
    <mergeCell ref="BF51:BG51"/>
    <mergeCell ref="BH51:BI51"/>
    <mergeCell ref="AL51:AM51"/>
    <mergeCell ref="AN51:AO51"/>
    <mergeCell ref="AP51:AQ51"/>
    <mergeCell ref="AR51:AS51"/>
    <mergeCell ref="AT51:AU51"/>
    <mergeCell ref="AV51:AW51"/>
    <mergeCell ref="Z51:AA51"/>
    <mergeCell ref="AB51:AC51"/>
    <mergeCell ref="AD51:AE51"/>
    <mergeCell ref="AF51:AG51"/>
    <mergeCell ref="AH51:AI51"/>
    <mergeCell ref="AJ51:AK51"/>
    <mergeCell ref="BJ52:BK52"/>
    <mergeCell ref="BL52:BM52"/>
    <mergeCell ref="BN52:BO52"/>
    <mergeCell ref="BP52:BQ52"/>
    <mergeCell ref="BR52:BU52"/>
    <mergeCell ref="A53:C53"/>
    <mergeCell ref="D53:S53"/>
    <mergeCell ref="T53:U53"/>
    <mergeCell ref="V53:W53"/>
    <mergeCell ref="X53:Y53"/>
    <mergeCell ref="AX52:AY52"/>
    <mergeCell ref="AZ52:BA52"/>
    <mergeCell ref="BB52:BC52"/>
    <mergeCell ref="BD52:BE52"/>
    <mergeCell ref="BF52:BG52"/>
    <mergeCell ref="BH52:BI52"/>
    <mergeCell ref="AL52:AM52"/>
    <mergeCell ref="AN52:AO52"/>
    <mergeCell ref="AP52:AQ52"/>
    <mergeCell ref="AR52:AS52"/>
    <mergeCell ref="AT52:AU52"/>
    <mergeCell ref="AV52:AW52"/>
    <mergeCell ref="Z52:AA52"/>
    <mergeCell ref="AB52:AC52"/>
    <mergeCell ref="AD52:AE52"/>
    <mergeCell ref="AF52:AG52"/>
    <mergeCell ref="AH52:AI52"/>
    <mergeCell ref="AJ52:AK52"/>
    <mergeCell ref="BJ53:BK53"/>
    <mergeCell ref="BL53:BM53"/>
    <mergeCell ref="BN53:BO53"/>
    <mergeCell ref="BP53:BQ53"/>
    <mergeCell ref="BR53:BU53"/>
    <mergeCell ref="A54:C54"/>
    <mergeCell ref="D54:S54"/>
    <mergeCell ref="T54:U54"/>
    <mergeCell ref="V54:W54"/>
    <mergeCell ref="X54:Y54"/>
    <mergeCell ref="AX53:AY53"/>
    <mergeCell ref="AZ53:BA53"/>
    <mergeCell ref="BB53:BC53"/>
    <mergeCell ref="BD53:BE53"/>
    <mergeCell ref="BF53:BG53"/>
    <mergeCell ref="BH53:BI53"/>
    <mergeCell ref="AL53:AM53"/>
    <mergeCell ref="AN53:AO53"/>
    <mergeCell ref="AP53:AQ53"/>
    <mergeCell ref="AR53:AS53"/>
    <mergeCell ref="AT53:AU53"/>
    <mergeCell ref="AV53:AW53"/>
    <mergeCell ref="Z53:AA53"/>
    <mergeCell ref="AB53:AC53"/>
    <mergeCell ref="AD53:AE53"/>
    <mergeCell ref="AF53:AG53"/>
    <mergeCell ref="AH53:AI53"/>
    <mergeCell ref="AJ53:AK53"/>
    <mergeCell ref="BJ54:BK54"/>
    <mergeCell ref="BL54:BM54"/>
    <mergeCell ref="BN54:BO54"/>
    <mergeCell ref="BP54:BQ54"/>
    <mergeCell ref="BR54:BU54"/>
    <mergeCell ref="T55:U55"/>
    <mergeCell ref="V55:W55"/>
    <mergeCell ref="X55:Y55"/>
    <mergeCell ref="AX54:AY54"/>
    <mergeCell ref="AZ54:BA54"/>
    <mergeCell ref="BB54:BC54"/>
    <mergeCell ref="BD54:BE54"/>
    <mergeCell ref="BF54:BG54"/>
    <mergeCell ref="BH54:BI54"/>
    <mergeCell ref="AL54:AM54"/>
    <mergeCell ref="AN54:AO54"/>
    <mergeCell ref="AP54:AQ54"/>
    <mergeCell ref="AR54:AS54"/>
    <mergeCell ref="AT54:AU54"/>
    <mergeCell ref="AV54:AW54"/>
    <mergeCell ref="Z54:AA54"/>
    <mergeCell ref="AB54:AC54"/>
    <mergeCell ref="AD54:AE54"/>
    <mergeCell ref="AF54:AG54"/>
    <mergeCell ref="AH54:AI54"/>
    <mergeCell ref="AJ54:AK54"/>
    <mergeCell ref="BJ55:BK55"/>
    <mergeCell ref="BL55:BM55"/>
    <mergeCell ref="BN55:BO55"/>
    <mergeCell ref="BP55:BQ55"/>
    <mergeCell ref="BR55:BU55"/>
    <mergeCell ref="A56:C56"/>
    <mergeCell ref="D56:S56"/>
    <mergeCell ref="T56:U56"/>
    <mergeCell ref="V56:W56"/>
    <mergeCell ref="X56:Y56"/>
    <mergeCell ref="AX55:AY55"/>
    <mergeCell ref="AZ55:BA55"/>
    <mergeCell ref="BB55:BC55"/>
    <mergeCell ref="BD55:BE55"/>
    <mergeCell ref="BF55:BG55"/>
    <mergeCell ref="BH55:BI55"/>
    <mergeCell ref="AL55:AM55"/>
    <mergeCell ref="AN55:AO55"/>
    <mergeCell ref="AP55:AQ55"/>
    <mergeCell ref="AR55:AS55"/>
    <mergeCell ref="AT55:AU55"/>
    <mergeCell ref="AV55:AW55"/>
    <mergeCell ref="Z55:AA55"/>
    <mergeCell ref="AB55:AC55"/>
    <mergeCell ref="AD55:AE55"/>
    <mergeCell ref="AF55:AG55"/>
    <mergeCell ref="AH55:AI55"/>
    <mergeCell ref="AJ55:AK55"/>
    <mergeCell ref="BJ56:BK56"/>
    <mergeCell ref="BL56:BM56"/>
    <mergeCell ref="BN56:BO56"/>
    <mergeCell ref="BP56:BQ56"/>
    <mergeCell ref="BR56:BU56"/>
    <mergeCell ref="A57:C57"/>
    <mergeCell ref="D57:S57"/>
    <mergeCell ref="T57:U57"/>
    <mergeCell ref="V57:W57"/>
    <mergeCell ref="X57:Y57"/>
    <mergeCell ref="AX56:AY56"/>
    <mergeCell ref="AZ56:BA56"/>
    <mergeCell ref="BB56:BC56"/>
    <mergeCell ref="BD56:BE56"/>
    <mergeCell ref="BF56:BG56"/>
    <mergeCell ref="BH56:BI56"/>
    <mergeCell ref="AL56:AM56"/>
    <mergeCell ref="AN56:AO56"/>
    <mergeCell ref="AP56:AQ56"/>
    <mergeCell ref="AR56:AS56"/>
    <mergeCell ref="AT56:AU56"/>
    <mergeCell ref="AV56:AW56"/>
    <mergeCell ref="Z56:AA56"/>
    <mergeCell ref="AB56:AC56"/>
    <mergeCell ref="AD56:AE56"/>
    <mergeCell ref="AF56:AG56"/>
    <mergeCell ref="AH56:AI56"/>
    <mergeCell ref="AJ56:AK56"/>
    <mergeCell ref="BJ57:BK57"/>
    <mergeCell ref="BL57:BM57"/>
    <mergeCell ref="BN57:BO57"/>
    <mergeCell ref="BP57:BQ57"/>
    <mergeCell ref="BR57:BU57"/>
    <mergeCell ref="BR69:BU69"/>
    <mergeCell ref="A68:C68"/>
    <mergeCell ref="D68:S68"/>
    <mergeCell ref="T68:U68"/>
    <mergeCell ref="V68:W68"/>
    <mergeCell ref="X68:Y68"/>
    <mergeCell ref="AX57:AY57"/>
    <mergeCell ref="AZ57:BA57"/>
    <mergeCell ref="BB57:BC57"/>
    <mergeCell ref="BD57:BE57"/>
    <mergeCell ref="BF57:BG57"/>
    <mergeCell ref="BH57:BI57"/>
    <mergeCell ref="AL57:AM57"/>
    <mergeCell ref="AN57:AO57"/>
    <mergeCell ref="AP57:AQ57"/>
    <mergeCell ref="AR57:AS57"/>
    <mergeCell ref="AT57:AU57"/>
    <mergeCell ref="AV57:AW57"/>
    <mergeCell ref="Z57:AA57"/>
    <mergeCell ref="AB57:AC57"/>
    <mergeCell ref="AD57:AE57"/>
    <mergeCell ref="AF57:AG57"/>
    <mergeCell ref="AH57:AI57"/>
    <mergeCell ref="AJ57:AK57"/>
    <mergeCell ref="A67:C67"/>
    <mergeCell ref="T58:U58"/>
    <mergeCell ref="T59:U59"/>
    <mergeCell ref="T60:U60"/>
    <mergeCell ref="T61:U61"/>
    <mergeCell ref="T62:U62"/>
    <mergeCell ref="T63:U63"/>
    <mergeCell ref="D67:S67"/>
    <mergeCell ref="A69:C69"/>
    <mergeCell ref="D69:S69"/>
    <mergeCell ref="T69:U69"/>
    <mergeCell ref="V69:W69"/>
    <mergeCell ref="X69:Y69"/>
    <mergeCell ref="BJ68:BK68"/>
    <mergeCell ref="BL68:BM68"/>
    <mergeCell ref="BN68:BO68"/>
    <mergeCell ref="BP68:BQ68"/>
    <mergeCell ref="BR68:BU68"/>
    <mergeCell ref="AX68:AY68"/>
    <mergeCell ref="AZ68:BA68"/>
    <mergeCell ref="BB68:BC68"/>
    <mergeCell ref="BD68:BE68"/>
    <mergeCell ref="BF68:BG68"/>
    <mergeCell ref="BH68:BI68"/>
    <mergeCell ref="AL68:AM68"/>
    <mergeCell ref="AN68:AO68"/>
    <mergeCell ref="AP68:AQ68"/>
    <mergeCell ref="AR68:AS68"/>
    <mergeCell ref="AT68:AU68"/>
    <mergeCell ref="AV68:AW68"/>
    <mergeCell ref="Z68:AA68"/>
    <mergeCell ref="AB68:AC68"/>
    <mergeCell ref="AD68:AE68"/>
    <mergeCell ref="AF68:AG68"/>
    <mergeCell ref="AH68:AI68"/>
    <mergeCell ref="AJ68:AK68"/>
    <mergeCell ref="BJ69:BK69"/>
    <mergeCell ref="BL69:BM69"/>
    <mergeCell ref="BN69:BO69"/>
    <mergeCell ref="BP69:BQ69"/>
    <mergeCell ref="X70:Y70"/>
    <mergeCell ref="AX69:AY69"/>
    <mergeCell ref="AZ69:BA69"/>
    <mergeCell ref="BB69:BC69"/>
    <mergeCell ref="BD69:BE69"/>
    <mergeCell ref="BF69:BG69"/>
    <mergeCell ref="BH69:BI69"/>
    <mergeCell ref="AL69:AM69"/>
    <mergeCell ref="AN69:AO69"/>
    <mergeCell ref="AP69:AQ69"/>
    <mergeCell ref="AR69:AS69"/>
    <mergeCell ref="AT69:AU69"/>
    <mergeCell ref="AV69:AW69"/>
    <mergeCell ref="Z69:AA69"/>
    <mergeCell ref="AB69:AC69"/>
    <mergeCell ref="AD69:AE69"/>
    <mergeCell ref="AF69:AG69"/>
    <mergeCell ref="AH69:AI69"/>
    <mergeCell ref="AJ69:AK69"/>
    <mergeCell ref="BJ70:BK70"/>
    <mergeCell ref="BL70:BM70"/>
    <mergeCell ref="BN70:BO70"/>
    <mergeCell ref="BP70:BQ70"/>
    <mergeCell ref="BR70:BU70"/>
    <mergeCell ref="A71:C71"/>
    <mergeCell ref="D71:S71"/>
    <mergeCell ref="T71:U71"/>
    <mergeCell ref="V71:W71"/>
    <mergeCell ref="X71:Y71"/>
    <mergeCell ref="AX70:AY70"/>
    <mergeCell ref="AZ70:BA70"/>
    <mergeCell ref="BB70:BC70"/>
    <mergeCell ref="BD70:BE70"/>
    <mergeCell ref="BF70:BG70"/>
    <mergeCell ref="BH70:BI70"/>
    <mergeCell ref="AL70:AM70"/>
    <mergeCell ref="AN70:AO70"/>
    <mergeCell ref="AP70:AQ70"/>
    <mergeCell ref="AR70:AS70"/>
    <mergeCell ref="AT70:AU70"/>
    <mergeCell ref="AV70:AW70"/>
    <mergeCell ref="Z70:AA70"/>
    <mergeCell ref="AB70:AC70"/>
    <mergeCell ref="AD70:AE70"/>
    <mergeCell ref="AF70:AG70"/>
    <mergeCell ref="AH70:AI70"/>
    <mergeCell ref="AJ70:AK70"/>
    <mergeCell ref="A70:C70"/>
    <mergeCell ref="D70:S70"/>
    <mergeCell ref="T70:U70"/>
    <mergeCell ref="V70:W70"/>
    <mergeCell ref="BJ72:BK72"/>
    <mergeCell ref="BL72:BM72"/>
    <mergeCell ref="BN72:BO72"/>
    <mergeCell ref="BP72:BQ72"/>
    <mergeCell ref="BR72:BU72"/>
    <mergeCell ref="A73:C73"/>
    <mergeCell ref="D73:S73"/>
    <mergeCell ref="X73:Y73"/>
    <mergeCell ref="Z73:AA73"/>
    <mergeCell ref="AR73:AS73"/>
    <mergeCell ref="BL71:BM71"/>
    <mergeCell ref="BN71:BO71"/>
    <mergeCell ref="BP71:BQ71"/>
    <mergeCell ref="A72:C72"/>
    <mergeCell ref="D72:S72"/>
    <mergeCell ref="X72:Y72"/>
    <mergeCell ref="Z72:AA72"/>
    <mergeCell ref="AR72:AS72"/>
    <mergeCell ref="BF72:BG72"/>
    <mergeCell ref="BH72:BI72"/>
    <mergeCell ref="Z71:AA71"/>
    <mergeCell ref="AR71:AS71"/>
    <mergeCell ref="AT71:AU71"/>
    <mergeCell ref="BF71:BG71"/>
    <mergeCell ref="BH71:BI71"/>
    <mergeCell ref="BJ71:BK71"/>
    <mergeCell ref="BN74:BO74"/>
    <mergeCell ref="BP74:BQ74"/>
    <mergeCell ref="BR74:BU74"/>
    <mergeCell ref="X76:Y76"/>
    <mergeCell ref="Z76:AA76"/>
    <mergeCell ref="AB76:AC76"/>
    <mergeCell ref="AD76:AE76"/>
    <mergeCell ref="AF76:AG76"/>
    <mergeCell ref="AH76:AI76"/>
    <mergeCell ref="AJ76:AK76"/>
    <mergeCell ref="BR73:BU73"/>
    <mergeCell ref="A74:C74"/>
    <mergeCell ref="D74:S74"/>
    <mergeCell ref="X74:Y74"/>
    <mergeCell ref="Z74:AA74"/>
    <mergeCell ref="AR74:AS74"/>
    <mergeCell ref="BF74:BG74"/>
    <mergeCell ref="BH74:BI74"/>
    <mergeCell ref="BJ74:BK74"/>
    <mergeCell ref="BL74:BM74"/>
    <mergeCell ref="BF73:BG73"/>
    <mergeCell ref="BH73:BI73"/>
    <mergeCell ref="BJ73:BK73"/>
    <mergeCell ref="BL73:BM73"/>
    <mergeCell ref="BN73:BO73"/>
    <mergeCell ref="BP73:BQ73"/>
    <mergeCell ref="BR76:BU81"/>
    <mergeCell ref="X77:Y77"/>
    <mergeCell ref="Z77:AA77"/>
    <mergeCell ref="AB77:AC77"/>
    <mergeCell ref="AD77:AE77"/>
    <mergeCell ref="AF77:AG77"/>
    <mergeCell ref="AX76:AY76"/>
    <mergeCell ref="AZ76:BA76"/>
    <mergeCell ref="BB76:BC76"/>
    <mergeCell ref="BD76:BE76"/>
    <mergeCell ref="BF76:BG76"/>
    <mergeCell ref="BH76:BI76"/>
    <mergeCell ref="AL76:AM76"/>
    <mergeCell ref="AN76:AO76"/>
    <mergeCell ref="AP76:AQ76"/>
    <mergeCell ref="AR76:AS76"/>
    <mergeCell ref="AT76:AU76"/>
    <mergeCell ref="AV76:AW76"/>
    <mergeCell ref="BF77:BK77"/>
    <mergeCell ref="BL77:BQ77"/>
    <mergeCell ref="X78:Y78"/>
    <mergeCell ref="Z78:AA78"/>
    <mergeCell ref="AB78:AC78"/>
    <mergeCell ref="AD78:AE78"/>
    <mergeCell ref="AF78:AG78"/>
    <mergeCell ref="AH78:AI78"/>
    <mergeCell ref="AJ78:AK78"/>
    <mergeCell ref="AL78:AM78"/>
    <mergeCell ref="AH77:AI77"/>
    <mergeCell ref="AJ77:AK77"/>
    <mergeCell ref="AL77:AM77"/>
    <mergeCell ref="AN77:AS77"/>
    <mergeCell ref="AT77:AY77"/>
    <mergeCell ref="AZ77:BE77"/>
    <mergeCell ref="BJ76:BK76"/>
    <mergeCell ref="BL76:BM76"/>
    <mergeCell ref="BN76:BO76"/>
    <mergeCell ref="BP76:BQ76"/>
    <mergeCell ref="AN79:AS79"/>
    <mergeCell ref="AT79:AY79"/>
    <mergeCell ref="AZ79:BE79"/>
    <mergeCell ref="BF79:BK79"/>
    <mergeCell ref="BL79:BQ79"/>
    <mergeCell ref="BL78:BM78"/>
    <mergeCell ref="BN78:BO78"/>
    <mergeCell ref="BP78:BQ78"/>
    <mergeCell ref="X79:Y79"/>
    <mergeCell ref="Z79:AA79"/>
    <mergeCell ref="AB79:AC79"/>
    <mergeCell ref="AD79:AE79"/>
    <mergeCell ref="AF79:AG79"/>
    <mergeCell ref="AH79:AI79"/>
    <mergeCell ref="AJ79:AK79"/>
    <mergeCell ref="AZ78:BA78"/>
    <mergeCell ref="BB78:BC78"/>
    <mergeCell ref="BD78:BE78"/>
    <mergeCell ref="BF78:BG78"/>
    <mergeCell ref="BH78:BI78"/>
    <mergeCell ref="BJ78:BK78"/>
    <mergeCell ref="AN78:AO78"/>
    <mergeCell ref="AP78:AQ78"/>
    <mergeCell ref="AR78:AS78"/>
    <mergeCell ref="AT78:AU78"/>
    <mergeCell ref="AV78:AW78"/>
    <mergeCell ref="AX78:AY78"/>
    <mergeCell ref="AT81:AY81"/>
    <mergeCell ref="AZ81:BE81"/>
    <mergeCell ref="BF81:BK81"/>
    <mergeCell ref="BL81:BQ81"/>
    <mergeCell ref="AA15:BD15"/>
    <mergeCell ref="Z63:AA63"/>
    <mergeCell ref="Z64:AA64"/>
    <mergeCell ref="Z65:AA65"/>
    <mergeCell ref="Z66:AA66"/>
    <mergeCell ref="BL80:BQ80"/>
    <mergeCell ref="X81:Y81"/>
    <mergeCell ref="Z81:AA81"/>
    <mergeCell ref="AB81:AC81"/>
    <mergeCell ref="AD81:AE81"/>
    <mergeCell ref="AF81:AG81"/>
    <mergeCell ref="AH81:AI81"/>
    <mergeCell ref="AJ81:AK81"/>
    <mergeCell ref="AL81:AM81"/>
    <mergeCell ref="AN81:AS81"/>
    <mergeCell ref="AJ80:AK80"/>
    <mergeCell ref="AL80:AM80"/>
    <mergeCell ref="AN80:AS80"/>
    <mergeCell ref="AT80:AY80"/>
    <mergeCell ref="AZ80:BE80"/>
    <mergeCell ref="BF80:BK80"/>
    <mergeCell ref="X80:Y80"/>
    <mergeCell ref="Z80:AA80"/>
    <mergeCell ref="AB80:AC80"/>
    <mergeCell ref="AD80:AE80"/>
    <mergeCell ref="AF80:AG80"/>
    <mergeCell ref="AH80:AI80"/>
    <mergeCell ref="AL79:AM79"/>
    <mergeCell ref="A59:C59"/>
    <mergeCell ref="A60:C60"/>
    <mergeCell ref="A61:C61"/>
    <mergeCell ref="A62:C62"/>
    <mergeCell ref="A63:C63"/>
    <mergeCell ref="A64:C64"/>
    <mergeCell ref="A65:C65"/>
    <mergeCell ref="A66:C66"/>
    <mergeCell ref="D61:S61"/>
    <mergeCell ref="D62:S62"/>
    <mergeCell ref="D63:S63"/>
    <mergeCell ref="D64:S64"/>
    <mergeCell ref="D65:S65"/>
    <mergeCell ref="D66:S66"/>
    <mergeCell ref="A32:C32"/>
    <mergeCell ref="A33:C33"/>
    <mergeCell ref="A41:C41"/>
    <mergeCell ref="D58:S58"/>
    <mergeCell ref="D59:S59"/>
    <mergeCell ref="D60:S60"/>
    <mergeCell ref="A58:C58"/>
    <mergeCell ref="A55:C55"/>
    <mergeCell ref="D55:S55"/>
    <mergeCell ref="A52:C52"/>
    <mergeCell ref="D52:S52"/>
    <mergeCell ref="A49:C49"/>
    <mergeCell ref="D49:S49"/>
    <mergeCell ref="A46:C46"/>
    <mergeCell ref="D46:S46"/>
    <mergeCell ref="A43:C43"/>
    <mergeCell ref="D43:S43"/>
    <mergeCell ref="A40:C40"/>
    <mergeCell ref="V63:W63"/>
    <mergeCell ref="V64:W64"/>
    <mergeCell ref="V65:W65"/>
    <mergeCell ref="V66:W66"/>
    <mergeCell ref="V67:W67"/>
    <mergeCell ref="X58:Y58"/>
    <mergeCell ref="X59:Y59"/>
    <mergeCell ref="X60:Y60"/>
    <mergeCell ref="X61:Y61"/>
    <mergeCell ref="X62:Y62"/>
    <mergeCell ref="T64:U64"/>
    <mergeCell ref="T65:U65"/>
    <mergeCell ref="T66:U66"/>
    <mergeCell ref="T67:U67"/>
    <mergeCell ref="V58:W58"/>
    <mergeCell ref="V59:W59"/>
    <mergeCell ref="V60:W60"/>
    <mergeCell ref="V61:W61"/>
    <mergeCell ref="V62:W62"/>
    <mergeCell ref="Z67:AA6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X63:Y63"/>
    <mergeCell ref="X64:Y64"/>
    <mergeCell ref="X65:Y65"/>
    <mergeCell ref="X66:Y66"/>
    <mergeCell ref="X67:Y67"/>
    <mergeCell ref="Z58:AA58"/>
    <mergeCell ref="Z59:AA59"/>
    <mergeCell ref="Z60:AA60"/>
    <mergeCell ref="Z61:AA61"/>
    <mergeCell ref="Z62:AA62"/>
    <mergeCell ref="AD67:AE67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B67:AC67"/>
    <mergeCell ref="AD58:AE58"/>
    <mergeCell ref="AD59:AE59"/>
    <mergeCell ref="AD60:AE60"/>
    <mergeCell ref="AD61:AE61"/>
    <mergeCell ref="AD62:AE62"/>
    <mergeCell ref="AD63:AE63"/>
    <mergeCell ref="AD64:AE64"/>
    <mergeCell ref="AD65:AE65"/>
    <mergeCell ref="AD66:AE66"/>
    <mergeCell ref="AH67:AI6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F67:AG67"/>
    <mergeCell ref="AH58:AI58"/>
    <mergeCell ref="AH59:AI59"/>
    <mergeCell ref="AH60:AI60"/>
    <mergeCell ref="AH61:AI61"/>
    <mergeCell ref="AH62:AI62"/>
    <mergeCell ref="AH63:AI63"/>
    <mergeCell ref="AH64:AI64"/>
    <mergeCell ref="AH65:AI65"/>
    <mergeCell ref="AH66:AI66"/>
    <mergeCell ref="AL67:AM67"/>
    <mergeCell ref="AN58:AO58"/>
    <mergeCell ref="AN59:AO59"/>
    <mergeCell ref="AN60:AO60"/>
    <mergeCell ref="AN61:AO61"/>
    <mergeCell ref="AN62:AO62"/>
    <mergeCell ref="AN63:AO63"/>
    <mergeCell ref="AN64:AO64"/>
    <mergeCell ref="AN65:AO65"/>
    <mergeCell ref="AN66:AO66"/>
    <mergeCell ref="AJ67:AK67"/>
    <mergeCell ref="AL58:AM58"/>
    <mergeCell ref="AL59:AM59"/>
    <mergeCell ref="AL60:AM60"/>
    <mergeCell ref="AL61:AM61"/>
    <mergeCell ref="AL62:AM62"/>
    <mergeCell ref="AL63:AM63"/>
    <mergeCell ref="AL64:AM64"/>
    <mergeCell ref="AL65:AM65"/>
    <mergeCell ref="AL66:AM66"/>
    <mergeCell ref="AP67:AQ6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N67:AO67"/>
    <mergeCell ref="AP58:AQ58"/>
    <mergeCell ref="AP59:AQ59"/>
    <mergeCell ref="AP60:AQ60"/>
    <mergeCell ref="AP61:AQ61"/>
    <mergeCell ref="AP62:AQ62"/>
    <mergeCell ref="AP63:AQ63"/>
    <mergeCell ref="AP64:AQ64"/>
    <mergeCell ref="AP65:AQ65"/>
    <mergeCell ref="AP66:AQ66"/>
    <mergeCell ref="AT67:AU67"/>
    <mergeCell ref="AV58:AW58"/>
    <mergeCell ref="AV59:AW59"/>
    <mergeCell ref="AV60:AW60"/>
    <mergeCell ref="AV61:AW61"/>
    <mergeCell ref="AV62:AW62"/>
    <mergeCell ref="AV63:AW63"/>
    <mergeCell ref="AV64:AW64"/>
    <mergeCell ref="AV65:AW65"/>
    <mergeCell ref="AV66:AW66"/>
    <mergeCell ref="AR67:AS67"/>
    <mergeCell ref="AT58:AU58"/>
    <mergeCell ref="AT59:AU59"/>
    <mergeCell ref="AT60:AU60"/>
    <mergeCell ref="AT61:AU61"/>
    <mergeCell ref="AT62:AU62"/>
    <mergeCell ref="AT63:AU63"/>
    <mergeCell ref="AT64:AU64"/>
    <mergeCell ref="AT65:AU65"/>
    <mergeCell ref="AT66:AU66"/>
    <mergeCell ref="AX67:AY67"/>
    <mergeCell ref="AZ58:BA58"/>
    <mergeCell ref="AZ59:BA59"/>
    <mergeCell ref="AZ60:BA60"/>
    <mergeCell ref="AZ61:BA61"/>
    <mergeCell ref="AZ62:BA62"/>
    <mergeCell ref="AZ63:BA63"/>
    <mergeCell ref="AZ64:BA64"/>
    <mergeCell ref="AZ65:BA65"/>
    <mergeCell ref="AZ66:BA66"/>
    <mergeCell ref="AV67:AW67"/>
    <mergeCell ref="AX58:AY58"/>
    <mergeCell ref="AX59:AY59"/>
    <mergeCell ref="AX60:AY60"/>
    <mergeCell ref="AX61:AY61"/>
    <mergeCell ref="AX62:AY62"/>
    <mergeCell ref="AX63:AY63"/>
    <mergeCell ref="AX64:AY64"/>
    <mergeCell ref="AX65:AY65"/>
    <mergeCell ref="AX66:AY66"/>
    <mergeCell ref="BB67:BC6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AZ67:BA67"/>
    <mergeCell ref="BB58:BC58"/>
    <mergeCell ref="BB59:BC59"/>
    <mergeCell ref="BB60:BC60"/>
    <mergeCell ref="BB61:BC61"/>
    <mergeCell ref="BB62:BC62"/>
    <mergeCell ref="BB63:BC63"/>
    <mergeCell ref="BB64:BC64"/>
    <mergeCell ref="BB65:BC65"/>
    <mergeCell ref="BB66:BC66"/>
    <mergeCell ref="BF67:BG67"/>
    <mergeCell ref="BH58:BI58"/>
    <mergeCell ref="BH59:BI59"/>
    <mergeCell ref="BH60:BI60"/>
    <mergeCell ref="BH61:BI61"/>
    <mergeCell ref="BH62:BI62"/>
    <mergeCell ref="BH63:BI63"/>
    <mergeCell ref="BH64:BI64"/>
    <mergeCell ref="BH65:BI65"/>
    <mergeCell ref="BH66:BI66"/>
    <mergeCell ref="BD67:BE67"/>
    <mergeCell ref="BF58:BG58"/>
    <mergeCell ref="BF59:BG59"/>
    <mergeCell ref="BF60:BG60"/>
    <mergeCell ref="BF61:BG61"/>
    <mergeCell ref="BF62:BG62"/>
    <mergeCell ref="BF63:BG63"/>
    <mergeCell ref="BF64:BG64"/>
    <mergeCell ref="BF65:BG65"/>
    <mergeCell ref="BF66:BG66"/>
    <mergeCell ref="BN61:BO61"/>
    <mergeCell ref="BN62:BO62"/>
    <mergeCell ref="BN63:BO63"/>
    <mergeCell ref="BN64:BO64"/>
    <mergeCell ref="BN65:BO65"/>
    <mergeCell ref="BN66:BO66"/>
    <mergeCell ref="BJ67:BK67"/>
    <mergeCell ref="BL58:BM58"/>
    <mergeCell ref="BL59:BM59"/>
    <mergeCell ref="BL60:BM60"/>
    <mergeCell ref="BL61:BM61"/>
    <mergeCell ref="BL62:BM62"/>
    <mergeCell ref="BL63:BM63"/>
    <mergeCell ref="BL64:BM64"/>
    <mergeCell ref="BL65:BM65"/>
    <mergeCell ref="BL66:BM66"/>
    <mergeCell ref="BH67:BI67"/>
    <mergeCell ref="BJ58:BK58"/>
    <mergeCell ref="BJ59:BK59"/>
    <mergeCell ref="BJ60:BK60"/>
    <mergeCell ref="BJ61:BK61"/>
    <mergeCell ref="BJ62:BK62"/>
    <mergeCell ref="BJ63:BK63"/>
    <mergeCell ref="BJ64:BK64"/>
    <mergeCell ref="BJ65:BK65"/>
    <mergeCell ref="BJ66:BK66"/>
    <mergeCell ref="AB41:AC41"/>
    <mergeCell ref="AD32:AE32"/>
    <mergeCell ref="AD33:AE33"/>
    <mergeCell ref="AD41:AE41"/>
    <mergeCell ref="AF32:AG32"/>
    <mergeCell ref="AF33:AG33"/>
    <mergeCell ref="AF41:AG41"/>
    <mergeCell ref="BP67:BQ67"/>
    <mergeCell ref="V41:W41"/>
    <mergeCell ref="X41:Y41"/>
    <mergeCell ref="Z41:AA41"/>
    <mergeCell ref="T32:U32"/>
    <mergeCell ref="T33:U33"/>
    <mergeCell ref="T41:U41"/>
    <mergeCell ref="V32:W32"/>
    <mergeCell ref="V33:W33"/>
    <mergeCell ref="AB32:AC32"/>
    <mergeCell ref="BN67:BO67"/>
    <mergeCell ref="BP58:BQ58"/>
    <mergeCell ref="BP59:BQ59"/>
    <mergeCell ref="BP60:BQ60"/>
    <mergeCell ref="BP61:BQ61"/>
    <mergeCell ref="BP62:BQ62"/>
    <mergeCell ref="BP63:BQ63"/>
    <mergeCell ref="BP64:BQ64"/>
    <mergeCell ref="BP65:BQ65"/>
    <mergeCell ref="BP66:BQ66"/>
    <mergeCell ref="BL67:BM67"/>
    <mergeCell ref="BN58:BO58"/>
    <mergeCell ref="BN59:BO59"/>
    <mergeCell ref="BN60:BO60"/>
    <mergeCell ref="BH32:BI32"/>
    <mergeCell ref="BL32:BM32"/>
    <mergeCell ref="AP32:AQ32"/>
    <mergeCell ref="AR32:AS32"/>
    <mergeCell ref="AT32:AU32"/>
    <mergeCell ref="AV32:AW32"/>
    <mergeCell ref="AX32:AY32"/>
    <mergeCell ref="AZ32:BA32"/>
    <mergeCell ref="AL32:AM32"/>
    <mergeCell ref="AL33:AM33"/>
    <mergeCell ref="AL41:AM41"/>
    <mergeCell ref="AN32:AO32"/>
    <mergeCell ref="AN33:AO33"/>
    <mergeCell ref="AN41:AO41"/>
    <mergeCell ref="AH32:AI32"/>
    <mergeCell ref="AH33:AI33"/>
    <mergeCell ref="AH41:AI41"/>
    <mergeCell ref="AJ32:AK32"/>
    <mergeCell ref="AJ33:AK33"/>
    <mergeCell ref="AJ41:AK41"/>
    <mergeCell ref="BJ40:BK40"/>
    <mergeCell ref="BL40:BM40"/>
    <mergeCell ref="BJ39:BK39"/>
    <mergeCell ref="BL39:BM39"/>
    <mergeCell ref="BJ38:BK38"/>
    <mergeCell ref="BL38:BM38"/>
    <mergeCell ref="BJ37:BK37"/>
    <mergeCell ref="BL37:BM37"/>
    <mergeCell ref="BJ36:BK36"/>
    <mergeCell ref="BL36:BM36"/>
    <mergeCell ref="BJ35:BK35"/>
    <mergeCell ref="BJ34:BK34"/>
    <mergeCell ref="BL34:BM34"/>
    <mergeCell ref="AF84:AZ84"/>
    <mergeCell ref="B85:N85"/>
    <mergeCell ref="O85:R85"/>
    <mergeCell ref="AF85:AL85"/>
    <mergeCell ref="AM85:AS85"/>
    <mergeCell ref="BN41:BO41"/>
    <mergeCell ref="BP41:BQ41"/>
    <mergeCell ref="X32:Y32"/>
    <mergeCell ref="X33:Y33"/>
    <mergeCell ref="Z32:AA32"/>
    <mergeCell ref="Z33:AA33"/>
    <mergeCell ref="BB41:BC41"/>
    <mergeCell ref="BD41:BE41"/>
    <mergeCell ref="BF41:BG41"/>
    <mergeCell ref="BH41:BI41"/>
    <mergeCell ref="BJ41:BK41"/>
    <mergeCell ref="BL41:BM41"/>
    <mergeCell ref="AP41:AQ41"/>
    <mergeCell ref="AR41:AS41"/>
    <mergeCell ref="AT41:AU41"/>
    <mergeCell ref="AV41:AW41"/>
    <mergeCell ref="AX41:AY41"/>
    <mergeCell ref="AZ41:BA41"/>
    <mergeCell ref="BF33:BG33"/>
    <mergeCell ref="BH33:BI33"/>
    <mergeCell ref="BJ33:BK33"/>
    <mergeCell ref="BL33:BM33"/>
    <mergeCell ref="BN33:BO33"/>
    <mergeCell ref="BP33:BQ33"/>
    <mergeCell ref="BN32:BO32"/>
    <mergeCell ref="BP32:BQ32"/>
    <mergeCell ref="BJ32:BK32"/>
    <mergeCell ref="B91:G91"/>
    <mergeCell ref="H91:BM91"/>
    <mergeCell ref="B92:G92"/>
    <mergeCell ref="H92:BM92"/>
    <mergeCell ref="BN91:BT91"/>
    <mergeCell ref="BN92:BT92"/>
    <mergeCell ref="B88:BP88"/>
    <mergeCell ref="B89:G89"/>
    <mergeCell ref="H89:BM89"/>
    <mergeCell ref="B90:G90"/>
    <mergeCell ref="H90:BM90"/>
    <mergeCell ref="BN89:BT89"/>
    <mergeCell ref="BN90:BT90"/>
    <mergeCell ref="AT85:AZ85"/>
    <mergeCell ref="B86:N86"/>
    <mergeCell ref="O86:R86"/>
    <mergeCell ref="AF86:AL86"/>
    <mergeCell ref="AM86:AS86"/>
    <mergeCell ref="AT86:AZ86"/>
    <mergeCell ref="B97:G97"/>
    <mergeCell ref="H97:BM97"/>
    <mergeCell ref="B98:G98"/>
    <mergeCell ref="H98:BM98"/>
    <mergeCell ref="BN97:BT97"/>
    <mergeCell ref="BN98:BT98"/>
    <mergeCell ref="B95:G95"/>
    <mergeCell ref="H95:BM95"/>
    <mergeCell ref="B96:G96"/>
    <mergeCell ref="H96:BM96"/>
    <mergeCell ref="BN95:BT95"/>
    <mergeCell ref="BN96:BT96"/>
    <mergeCell ref="B93:G93"/>
    <mergeCell ref="H93:BM93"/>
    <mergeCell ref="B94:G94"/>
    <mergeCell ref="H94:BM94"/>
    <mergeCell ref="BN93:BT93"/>
    <mergeCell ref="BN94:BT94"/>
    <mergeCell ref="B103:G103"/>
    <mergeCell ref="H103:BM103"/>
    <mergeCell ref="B104:G104"/>
    <mergeCell ref="H104:BM104"/>
    <mergeCell ref="BN103:BT103"/>
    <mergeCell ref="BN104:BT104"/>
    <mergeCell ref="B101:G101"/>
    <mergeCell ref="H101:BM101"/>
    <mergeCell ref="B102:G102"/>
    <mergeCell ref="H102:BM102"/>
    <mergeCell ref="BN101:BT101"/>
    <mergeCell ref="BN102:BT102"/>
    <mergeCell ref="B99:G99"/>
    <mergeCell ref="H99:BM99"/>
    <mergeCell ref="B100:G100"/>
    <mergeCell ref="H100:BM100"/>
    <mergeCell ref="BN99:BT99"/>
    <mergeCell ref="BN100:BT100"/>
    <mergeCell ref="B109:G109"/>
    <mergeCell ref="H109:BM109"/>
    <mergeCell ref="B110:G110"/>
    <mergeCell ref="H110:BM110"/>
    <mergeCell ref="BN109:BT109"/>
    <mergeCell ref="BN110:BT110"/>
    <mergeCell ref="B107:G107"/>
    <mergeCell ref="H107:BM107"/>
    <mergeCell ref="B108:G108"/>
    <mergeCell ref="H108:BM108"/>
    <mergeCell ref="BN107:BT107"/>
    <mergeCell ref="BN108:BT108"/>
    <mergeCell ref="B105:G105"/>
    <mergeCell ref="H105:BM105"/>
    <mergeCell ref="B106:G106"/>
    <mergeCell ref="H106:BM106"/>
    <mergeCell ref="BN105:BT105"/>
    <mergeCell ref="BN106:BT106"/>
    <mergeCell ref="B115:G115"/>
    <mergeCell ref="H115:BM115"/>
    <mergeCell ref="B116:G116"/>
    <mergeCell ref="H116:BM116"/>
    <mergeCell ref="BN115:BT115"/>
    <mergeCell ref="BN116:BT116"/>
    <mergeCell ref="B113:G113"/>
    <mergeCell ref="H113:BM113"/>
    <mergeCell ref="B114:G114"/>
    <mergeCell ref="H114:BM114"/>
    <mergeCell ref="BN113:BT113"/>
    <mergeCell ref="BN114:BT114"/>
    <mergeCell ref="B111:G111"/>
    <mergeCell ref="H111:BM111"/>
    <mergeCell ref="B112:G112"/>
    <mergeCell ref="H112:BM112"/>
    <mergeCell ref="BN111:BT111"/>
    <mergeCell ref="BN112:BT112"/>
    <mergeCell ref="BR121:BU121"/>
    <mergeCell ref="D124:BH124"/>
    <mergeCell ref="D126:Y126"/>
    <mergeCell ref="C132:Z132"/>
    <mergeCell ref="C139:W140"/>
    <mergeCell ref="D122:BS122"/>
    <mergeCell ref="B119:G119"/>
    <mergeCell ref="H119:BM119"/>
    <mergeCell ref="B120:G120"/>
    <mergeCell ref="H120:BM120"/>
    <mergeCell ref="BN119:BT119"/>
    <mergeCell ref="BN120:BT120"/>
    <mergeCell ref="B117:G117"/>
    <mergeCell ref="H117:BM117"/>
    <mergeCell ref="B118:G118"/>
    <mergeCell ref="H118:BM118"/>
    <mergeCell ref="BN117:BT117"/>
    <mergeCell ref="BN118:BT118"/>
    <mergeCell ref="BR67:BU67"/>
    <mergeCell ref="BR71:BU71"/>
    <mergeCell ref="BR61:BU61"/>
    <mergeCell ref="BR62:BU62"/>
    <mergeCell ref="BR63:BU63"/>
    <mergeCell ref="BR64:BU64"/>
    <mergeCell ref="BR65:BU65"/>
    <mergeCell ref="BR66:BU66"/>
    <mergeCell ref="BR32:BU32"/>
    <mergeCell ref="BR33:BU33"/>
    <mergeCell ref="BR41:BU41"/>
    <mergeCell ref="BR58:BU58"/>
    <mergeCell ref="BR59:BU59"/>
    <mergeCell ref="BR60:BU60"/>
    <mergeCell ref="B84:AE84"/>
    <mergeCell ref="S85:W85"/>
    <mergeCell ref="S86:W86"/>
    <mergeCell ref="X85:AE85"/>
    <mergeCell ref="X86:AE86"/>
    <mergeCell ref="BA84:BU84"/>
    <mergeCell ref="BA85:BU86"/>
    <mergeCell ref="AP33:AQ33"/>
    <mergeCell ref="AR33:AS33"/>
    <mergeCell ref="AT33:AU33"/>
    <mergeCell ref="AV33:AW33"/>
    <mergeCell ref="AX33:AY33"/>
    <mergeCell ref="AZ33:BA33"/>
    <mergeCell ref="BB33:BC33"/>
    <mergeCell ref="BD33:BE33"/>
    <mergeCell ref="BB32:BC32"/>
    <mergeCell ref="BD32:BE32"/>
    <mergeCell ref="BF32:BG32"/>
  </mergeCells>
  <pageMargins left="0.70866141732283472" right="0.11811023622047245" top="0.35433070866141736" bottom="0.15748031496062992" header="0.31496062992125984" footer="0.31496062992125984"/>
  <pageSetup paperSize="8" scale="31" orientation="portrait" r:id="rId1"/>
  <rowBreaks count="1" manualBreakCount="1">
    <brk id="82" max="7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ДО 2</vt:lpstr>
      <vt:lpstr>ЗО</vt:lpstr>
      <vt:lpstr>'ДО 2'!Заголовки_для_печати</vt:lpstr>
      <vt:lpstr>'ДО 2'!Область_печати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2024-04-25T11:56:37Z</cp:lastPrinted>
  <dcterms:created xsi:type="dcterms:W3CDTF">2019-03-18T13:20:47Z</dcterms:created>
  <dcterms:modified xsi:type="dcterms:W3CDTF">2024-04-25T11:57:03Z</dcterms:modified>
</cp:coreProperties>
</file>