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0" yWindow="0" windowWidth="4780" windowHeight="6970" tabRatio="588"/>
  </bookViews>
  <sheets>
    <sheet name="ДО 2" sheetId="26" r:id="rId1"/>
    <sheet name="ЗО" sheetId="27" r:id="rId2"/>
  </sheets>
  <definedNames>
    <definedName name="_xlnm._FilterDatabase" localSheetId="0" hidden="1">'ДО 2'!$D$118:$BW$118</definedName>
    <definedName name="_xlnm._FilterDatabase" localSheetId="1" hidden="1">ЗО!$B$129:$BV$129</definedName>
    <definedName name="_xlnm.Print_Titles" localSheetId="0">'ДО 2'!$77:$77</definedName>
    <definedName name="_xlnm.Print_Titles" localSheetId="1">ЗО!$79:$79</definedName>
    <definedName name="_xlnm.Print_Area" localSheetId="0">'ДО 2'!$A$1:$BK$131</definedName>
    <definedName name="_xlnm.Print_Area" localSheetId="1">ЗО!$A$1:$BX$128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57" i="27" l="1"/>
  <c r="AP44" i="27"/>
  <c r="AR44" i="27"/>
  <c r="BD43" i="27"/>
  <c r="BF43" i="27"/>
  <c r="AE54" i="26" l="1"/>
  <c r="AG54" i="26"/>
  <c r="AI54" i="26"/>
  <c r="AK54" i="26"/>
  <c r="AO54" i="26"/>
  <c r="AQ54" i="26"/>
  <c r="AU54" i="26"/>
  <c r="AW54" i="26"/>
  <c r="BC54" i="26"/>
  <c r="AE50" i="26"/>
  <c r="AG50" i="26"/>
  <c r="AI50" i="26"/>
  <c r="AK50" i="26"/>
  <c r="AO50" i="26"/>
  <c r="AQ50" i="26"/>
  <c r="AU50" i="26"/>
  <c r="AW50" i="26"/>
  <c r="BC50" i="26"/>
  <c r="AE46" i="26"/>
  <c r="AG46" i="26"/>
  <c r="AI46" i="26"/>
  <c r="AK46" i="26"/>
  <c r="AQ46" i="26"/>
  <c r="AU46" i="26"/>
  <c r="AW46" i="26"/>
  <c r="BC46" i="26"/>
  <c r="AE41" i="26"/>
  <c r="AE39" i="26" s="1"/>
  <c r="AG41" i="26"/>
  <c r="AG39" i="26" s="1"/>
  <c r="AI41" i="26"/>
  <c r="AK41" i="26"/>
  <c r="AQ41" i="26"/>
  <c r="AQ39" i="26" s="1"/>
  <c r="AW41" i="26"/>
  <c r="AW39" i="26" s="1"/>
  <c r="BA41" i="26"/>
  <c r="BC41" i="26"/>
  <c r="BC39" i="26" s="1"/>
  <c r="AE36" i="26"/>
  <c r="AE32" i="26" s="1"/>
  <c r="AG36" i="26"/>
  <c r="AI36" i="26"/>
  <c r="AK36" i="26"/>
  <c r="AQ36" i="26"/>
  <c r="AE33" i="26"/>
  <c r="AG33" i="26"/>
  <c r="AG32" i="26" s="1"/>
  <c r="AI33" i="26"/>
  <c r="AI32" i="26" s="1"/>
  <c r="AK33" i="26"/>
  <c r="AK32" i="26" s="1"/>
  <c r="AM33" i="26"/>
  <c r="AQ33" i="26"/>
  <c r="AS33" i="26"/>
  <c r="AS32" i="26" s="1"/>
  <c r="AU33" i="26"/>
  <c r="AU32" i="26" s="1"/>
  <c r="AW33" i="26"/>
  <c r="AW32" i="26" s="1"/>
  <c r="AK39" i="26" l="1"/>
  <c r="AQ32" i="26"/>
  <c r="AI39" i="26"/>
  <c r="AD56" i="27"/>
  <c r="AF56" i="27"/>
  <c r="AH56" i="27"/>
  <c r="AJ56" i="27"/>
  <c r="AL56" i="27"/>
  <c r="AN56" i="27"/>
  <c r="AP56" i="27"/>
  <c r="AR56" i="27"/>
  <c r="AT56" i="27"/>
  <c r="AX56" i="27"/>
  <c r="AZ56" i="27"/>
  <c r="BD56" i="27"/>
  <c r="BF56" i="27"/>
  <c r="BJ56" i="27"/>
  <c r="BL56" i="27"/>
  <c r="AB56" i="27"/>
  <c r="X56" i="27"/>
  <c r="AD52" i="27"/>
  <c r="AF52" i="27"/>
  <c r="AH52" i="27"/>
  <c r="AJ52" i="27"/>
  <c r="AL52" i="27"/>
  <c r="AN52" i="27"/>
  <c r="AP52" i="27"/>
  <c r="AR52" i="27"/>
  <c r="AT52" i="27"/>
  <c r="AX52" i="27"/>
  <c r="AZ52" i="27"/>
  <c r="BD52" i="27"/>
  <c r="BF52" i="27"/>
  <c r="BJ52" i="27"/>
  <c r="BL52" i="27"/>
  <c r="BP52" i="27"/>
  <c r="BR52" i="27"/>
  <c r="AB52" i="27"/>
  <c r="X52" i="27"/>
  <c r="AL48" i="27"/>
  <c r="AN48" i="27"/>
  <c r="AP48" i="27"/>
  <c r="AR48" i="27"/>
  <c r="AT48" i="27"/>
  <c r="AX48" i="27"/>
  <c r="AZ48" i="27"/>
  <c r="BD48" i="27"/>
  <c r="BF48" i="27"/>
  <c r="BF41" i="27" s="1"/>
  <c r="BJ48" i="27"/>
  <c r="BJ41" i="27" s="1"/>
  <c r="BL48" i="27"/>
  <c r="BP48" i="27"/>
  <c r="BR48" i="27"/>
  <c r="AD48" i="27"/>
  <c r="AF48" i="27"/>
  <c r="AH48" i="27"/>
  <c r="AJ48" i="27"/>
  <c r="AB48" i="27"/>
  <c r="X48" i="27"/>
  <c r="AL43" i="27"/>
  <c r="AN43" i="27"/>
  <c r="AP43" i="27"/>
  <c r="AP41" i="27" s="1"/>
  <c r="AR43" i="27"/>
  <c r="AT43" i="27"/>
  <c r="AX43" i="27"/>
  <c r="AZ43" i="27"/>
  <c r="AZ41" i="27" s="1"/>
  <c r="AD43" i="27"/>
  <c r="AF43" i="27"/>
  <c r="AH43" i="27"/>
  <c r="AJ43" i="27"/>
  <c r="AB43" i="27"/>
  <c r="X43" i="27"/>
  <c r="AD38" i="27"/>
  <c r="AF38" i="27"/>
  <c r="AH38" i="27"/>
  <c r="AJ38" i="27"/>
  <c r="AL38" i="27"/>
  <c r="AN38" i="27"/>
  <c r="AP38" i="27"/>
  <c r="AR38" i="27"/>
  <c r="AT38" i="27"/>
  <c r="AB38" i="27"/>
  <c r="X38" i="27"/>
  <c r="AD35" i="27"/>
  <c r="AF35" i="27"/>
  <c r="AH35" i="27"/>
  <c r="AH34" i="27" s="1"/>
  <c r="AJ35" i="27"/>
  <c r="AL35" i="27"/>
  <c r="AN35" i="27"/>
  <c r="AP35" i="27"/>
  <c r="AP34" i="27" s="1"/>
  <c r="AR35" i="27"/>
  <c r="AT35" i="27"/>
  <c r="AV35" i="27"/>
  <c r="AV34" i="27" s="1"/>
  <c r="AX35" i="27"/>
  <c r="AX34" i="27" s="1"/>
  <c r="AZ35" i="27"/>
  <c r="AZ34" i="27" s="1"/>
  <c r="AB35" i="27"/>
  <c r="X35" i="27"/>
  <c r="AJ41" i="27" l="1"/>
  <c r="AT34" i="27"/>
  <c r="AD34" i="27"/>
  <c r="X41" i="27"/>
  <c r="AF41" i="27"/>
  <c r="AT41" i="27"/>
  <c r="AL41" i="27"/>
  <c r="BP41" i="27"/>
  <c r="BD41" i="27"/>
  <c r="AB34" i="27"/>
  <c r="AL34" i="27"/>
  <c r="AR34" i="27"/>
  <c r="AN34" i="27"/>
  <c r="AJ34" i="27"/>
  <c r="AF34" i="27"/>
  <c r="AB41" i="27"/>
  <c r="AH41" i="27"/>
  <c r="AD41" i="27"/>
  <c r="AX41" i="27"/>
  <c r="AR41" i="27"/>
  <c r="AN41" i="27"/>
  <c r="BR41" i="27"/>
  <c r="BL41" i="27"/>
  <c r="X34" i="27"/>
  <c r="BN69" i="27"/>
  <c r="AM67" i="26"/>
  <c r="BE19" i="26"/>
  <c r="BF19" i="26"/>
  <c r="BG19" i="26"/>
  <c r="BH19" i="26"/>
  <c r="BI19" i="26"/>
  <c r="BG20" i="27" l="1"/>
  <c r="BI20" i="27"/>
  <c r="BK20" i="27"/>
  <c r="BM20" i="27"/>
  <c r="BO20" i="27"/>
  <c r="BE20" i="27"/>
  <c r="BQ18" i="27"/>
  <c r="BQ19" i="27"/>
  <c r="BQ17" i="27"/>
  <c r="AV70" i="27"/>
  <c r="BN45" i="27"/>
  <c r="BH45" i="27"/>
  <c r="BB45" i="27"/>
  <c r="AV45" i="27"/>
  <c r="BN46" i="27"/>
  <c r="BH46" i="27"/>
  <c r="BB46" i="27"/>
  <c r="BQ20" i="27" l="1"/>
  <c r="BE43" i="26"/>
  <c r="AY43" i="26"/>
  <c r="AS43" i="26"/>
  <c r="AM43" i="26"/>
  <c r="AC43" i="26"/>
  <c r="AU43" i="26" s="1"/>
  <c r="BH70" i="27"/>
  <c r="BH69" i="27"/>
  <c r="BB70" i="27"/>
  <c r="BB69" i="27"/>
  <c r="AV69" i="27"/>
  <c r="AP70" i="27"/>
  <c r="AP69" i="27"/>
  <c r="X69" i="27" l="1"/>
  <c r="X70" i="27"/>
  <c r="AA43" i="26"/>
  <c r="V75" i="27"/>
  <c r="AI74" i="27"/>
  <c r="AZ65" i="27"/>
  <c r="BD34" i="27"/>
  <c r="BF34" i="27"/>
  <c r="BJ34" i="27"/>
  <c r="BL34" i="27"/>
  <c r="BP34" i="27"/>
  <c r="BR34" i="27"/>
  <c r="BR65" i="27" l="1"/>
  <c r="BL65" i="27"/>
  <c r="AB65" i="27"/>
  <c r="AH65" i="27"/>
  <c r="AL65" i="27"/>
  <c r="AP65" i="27"/>
  <c r="AT65" i="27"/>
  <c r="BP65" i="27"/>
  <c r="BN66" i="27" s="1"/>
  <c r="AR65" i="27"/>
  <c r="AP66" i="27" s="1"/>
  <c r="AN65" i="27"/>
  <c r="AF65" i="27"/>
  <c r="AJ65" i="27"/>
  <c r="BF65" i="27"/>
  <c r="AD65" i="27"/>
  <c r="AX65" i="27"/>
  <c r="AV66" i="27" s="1"/>
  <c r="BJ65" i="27"/>
  <c r="BH66" i="27" s="1"/>
  <c r="BD65" i="27"/>
  <c r="BB66" i="27" s="1"/>
  <c r="V74" i="27"/>
  <c r="BN54" i="27"/>
  <c r="BH54" i="27"/>
  <c r="BB54" i="27"/>
  <c r="AV54" i="27"/>
  <c r="AY49" i="26" l="1"/>
  <c r="AS57" i="26"/>
  <c r="AY60" i="27" l="1"/>
  <c r="AW60" i="27"/>
  <c r="AS60" i="27"/>
  <c r="AQ60" i="27"/>
  <c r="AK60" i="27"/>
  <c r="AI60" i="27"/>
  <c r="AG60" i="27"/>
  <c r="AE60" i="27"/>
  <c r="AB60" i="26" l="1"/>
  <c r="AB59" i="26"/>
  <c r="AY67" i="26"/>
  <c r="AY68" i="26"/>
  <c r="AS68" i="26"/>
  <c r="AS67" i="26"/>
  <c r="AM68" i="26"/>
  <c r="BG50" i="26"/>
  <c r="BE53" i="26"/>
  <c r="AY53" i="26"/>
  <c r="AS53" i="26"/>
  <c r="AM53" i="26"/>
  <c r="AC53" i="26"/>
  <c r="BA53" i="26" s="1"/>
  <c r="BE51" i="26"/>
  <c r="AY51" i="26"/>
  <c r="AS51" i="26"/>
  <c r="AS50" i="26" s="1"/>
  <c r="AM51" i="26"/>
  <c r="AC51" i="26"/>
  <c r="BE52" i="26"/>
  <c r="AY52" i="26"/>
  <c r="AS52" i="26"/>
  <c r="AM52" i="26"/>
  <c r="AC52" i="26"/>
  <c r="BA52" i="26" s="1"/>
  <c r="BA50" i="26" s="1"/>
  <c r="AC50" i="26" l="1"/>
  <c r="AY50" i="26"/>
  <c r="AM50" i="26"/>
  <c r="AA53" i="26"/>
  <c r="AA68" i="26"/>
  <c r="AA67" i="26"/>
  <c r="AA51" i="26"/>
  <c r="AA52" i="26"/>
  <c r="AS44" i="26"/>
  <c r="AS47" i="26"/>
  <c r="AM38" i="26"/>
  <c r="BJ18" i="26"/>
  <c r="BD19" i="26"/>
  <c r="BJ17" i="26"/>
  <c r="AA50" i="26" l="1"/>
  <c r="AS49" i="26"/>
  <c r="AC55" i="26" l="1"/>
  <c r="AA57" i="26"/>
  <c r="AC57" i="26"/>
  <c r="AU57" i="26" s="1"/>
  <c r="BE49" i="26"/>
  <c r="AM49" i="26"/>
  <c r="AC49" i="26"/>
  <c r="BA49" i="26" s="1"/>
  <c r="BA46" i="26" s="1"/>
  <c r="BJ19" i="26"/>
  <c r="S73" i="26"/>
  <c r="V73" i="26" s="1"/>
  <c r="S72" i="26"/>
  <c r="AH72" i="26"/>
  <c r="AM72" i="26" s="1"/>
  <c r="AA49" i="26" l="1"/>
  <c r="BA55" i="26"/>
  <c r="AW63" i="26"/>
  <c r="BA32" i="26"/>
  <c r="BC32" i="26"/>
  <c r="BF32" i="26"/>
  <c r="BG32" i="26"/>
  <c r="AC35" i="26"/>
  <c r="AA35" i="26"/>
  <c r="AC34" i="26"/>
  <c r="AC33" i="26" l="1"/>
  <c r="AO34" i="26"/>
  <c r="AO33" i="26" s="1"/>
  <c r="AA34" i="26"/>
  <c r="AA33" i="26" s="1"/>
  <c r="BC63" i="26"/>
  <c r="BH59" i="27" l="1"/>
  <c r="BH57" i="27"/>
  <c r="BH55" i="27"/>
  <c r="BH52" i="27" s="1"/>
  <c r="BH50" i="27"/>
  <c r="BH49" i="27"/>
  <c r="BH47" i="27"/>
  <c r="BH44" i="27"/>
  <c r="BH42" i="27"/>
  <c r="BH40" i="27"/>
  <c r="BH39" i="27"/>
  <c r="BN59" i="27"/>
  <c r="BB59" i="27"/>
  <c r="AV59" i="27"/>
  <c r="BN58" i="27"/>
  <c r="AV58" i="27"/>
  <c r="BB57" i="27"/>
  <c r="BB56" i="27" s="1"/>
  <c r="AV57" i="27"/>
  <c r="BN55" i="27"/>
  <c r="BB55" i="27"/>
  <c r="BB52" i="27" s="1"/>
  <c r="AV55" i="27"/>
  <c r="BN53" i="27"/>
  <c r="AV53" i="27"/>
  <c r="BN51" i="27"/>
  <c r="BN50" i="27"/>
  <c r="BB50" i="27"/>
  <c r="AV50" i="27"/>
  <c r="BN49" i="27"/>
  <c r="BB49" i="27"/>
  <c r="AV49" i="27"/>
  <c r="BN47" i="27"/>
  <c r="BB47" i="27"/>
  <c r="AV47" i="27"/>
  <c r="BN44" i="27"/>
  <c r="BB44" i="27"/>
  <c r="AV44" i="27"/>
  <c r="BN42" i="27"/>
  <c r="BB42" i="27"/>
  <c r="AV42" i="27"/>
  <c r="BN40" i="27"/>
  <c r="BB40" i="27"/>
  <c r="AV40" i="27"/>
  <c r="BN39" i="27"/>
  <c r="BB39" i="27"/>
  <c r="AV39" i="27"/>
  <c r="BB43" i="27" l="1"/>
  <c r="AV52" i="27"/>
  <c r="AV56" i="27"/>
  <c r="AV43" i="27"/>
  <c r="AV48" i="27"/>
  <c r="BN48" i="27"/>
  <c r="BN52" i="27"/>
  <c r="BH56" i="27"/>
  <c r="BB48" i="27"/>
  <c r="BB41" i="27" s="1"/>
  <c r="BH48" i="27"/>
  <c r="BH34" i="27"/>
  <c r="BN34" i="27"/>
  <c r="BB34" i="27"/>
  <c r="AJ66" i="27"/>
  <c r="AV41" i="27" l="1"/>
  <c r="AV65" i="27" s="1"/>
  <c r="BH41" i="27"/>
  <c r="BN41" i="27"/>
  <c r="BN65" i="27" s="1"/>
  <c r="BH65" i="27"/>
  <c r="BB65" i="27"/>
  <c r="X65" i="27"/>
  <c r="X66" i="27" l="1"/>
  <c r="AY56" i="26" l="1"/>
  <c r="AY55" i="26"/>
  <c r="AY48" i="26"/>
  <c r="AY47" i="26"/>
  <c r="AY46" i="26" s="1"/>
  <c r="AY45" i="26"/>
  <c r="AY44" i="26"/>
  <c r="AY42" i="26"/>
  <c r="AY41" i="26" s="1"/>
  <c r="AY40" i="26"/>
  <c r="AY38" i="26"/>
  <c r="AY37" i="26"/>
  <c r="BC33" i="26"/>
  <c r="BA33" i="26"/>
  <c r="AY33" i="26"/>
  <c r="AM55" i="26"/>
  <c r="AS55" i="26"/>
  <c r="BE55" i="26"/>
  <c r="AY54" i="26" l="1"/>
  <c r="AY39" i="26"/>
  <c r="AA55" i="26"/>
  <c r="AY32" i="26"/>
  <c r="AT58" i="26"/>
  <c r="AY63" i="26" l="1"/>
  <c r="AC38" i="26"/>
  <c r="AO38" i="26" s="1"/>
  <c r="AC37" i="26"/>
  <c r="AC36" i="26" s="1"/>
  <c r="AC32" i="26" s="1"/>
  <c r="BE38" i="26"/>
  <c r="AS38" i="26"/>
  <c r="BE37" i="26"/>
  <c r="AS37" i="26"/>
  <c r="AM37" i="26"/>
  <c r="AM36" i="26" s="1"/>
  <c r="AM32" i="26" s="1"/>
  <c r="V72" i="26"/>
  <c r="AX58" i="26"/>
  <c r="AR58" i="26"/>
  <c r="AL58" i="26"/>
  <c r="AJ58" i="26"/>
  <c r="AH58" i="26"/>
  <c r="AF58" i="26"/>
  <c r="AN61" i="26"/>
  <c r="AD60" i="26"/>
  <c r="AD61" i="26"/>
  <c r="AP61" i="26" s="1"/>
  <c r="AP58" i="26" s="1"/>
  <c r="AD59" i="26"/>
  <c r="BE32" i="26" l="1"/>
  <c r="AO37" i="26"/>
  <c r="AO36" i="26" s="1"/>
  <c r="AO32" i="26" s="1"/>
  <c r="AB61" i="26"/>
  <c r="AB58" i="26" s="1"/>
  <c r="AN58" i="26"/>
  <c r="AA37" i="26"/>
  <c r="AA36" i="26" s="1"/>
  <c r="AA32" i="26" s="1"/>
  <c r="AA38" i="26"/>
  <c r="AV58" i="26"/>
  <c r="AD58" i="26"/>
  <c r="BG54" i="26" l="1"/>
  <c r="BE56" i="26"/>
  <c r="AS56" i="26"/>
  <c r="AS54" i="26" s="1"/>
  <c r="AM56" i="26"/>
  <c r="AM54" i="26" s="1"/>
  <c r="BE45" i="26"/>
  <c r="AS45" i="26"/>
  <c r="AM45" i="26"/>
  <c r="AC45" i="26"/>
  <c r="AU45" i="26" s="1"/>
  <c r="BE44" i="26"/>
  <c r="AM44" i="26"/>
  <c r="AC44" i="26"/>
  <c r="AU44" i="26" s="1"/>
  <c r="BE42" i="26"/>
  <c r="AS42" i="26"/>
  <c r="AS41" i="26" s="1"/>
  <c r="AM42" i="26"/>
  <c r="AC42" i="26"/>
  <c r="BG46" i="26"/>
  <c r="BE48" i="26"/>
  <c r="AS48" i="26"/>
  <c r="AS46" i="26" s="1"/>
  <c r="AM48" i="26"/>
  <c r="AA48" i="26" s="1"/>
  <c r="AC48" i="26"/>
  <c r="AO48" i="26" s="1"/>
  <c r="AO46" i="26" s="1"/>
  <c r="BE47" i="26"/>
  <c r="AM47" i="26"/>
  <c r="AC47" i="26"/>
  <c r="BE40" i="26"/>
  <c r="AS40" i="26"/>
  <c r="AS39" i="26" s="1"/>
  <c r="AM40" i="26"/>
  <c r="BG33" i="26"/>
  <c r="AM46" i="26" l="1"/>
  <c r="AM41" i="26"/>
  <c r="AC46" i="26"/>
  <c r="AO42" i="26"/>
  <c r="AO41" i="26" s="1"/>
  <c r="AC41" i="26"/>
  <c r="AU41" i="26"/>
  <c r="AU39" i="26" s="1"/>
  <c r="AM39" i="26"/>
  <c r="BG39" i="26"/>
  <c r="AA47" i="26"/>
  <c r="AA46" i="26" s="1"/>
  <c r="AA56" i="26"/>
  <c r="AA54" i="26" s="1"/>
  <c r="AK63" i="26"/>
  <c r="AC56" i="26"/>
  <c r="BF46" i="26"/>
  <c r="AC40" i="26"/>
  <c r="AA44" i="26"/>
  <c r="AA45" i="26"/>
  <c r="AA42" i="26"/>
  <c r="BE46" i="26"/>
  <c r="BE39" i="26" s="1"/>
  <c r="AA40" i="26"/>
  <c r="BE33" i="26"/>
  <c r="BF33" i="26"/>
  <c r="AA41" i="26" l="1"/>
  <c r="BA56" i="26"/>
  <c r="AC54" i="26"/>
  <c r="AC39" i="26" s="1"/>
  <c r="AA39" i="26"/>
  <c r="AA63" i="26" s="1"/>
  <c r="AO40" i="26"/>
  <c r="AO39" i="26" s="1"/>
  <c r="AI63" i="26"/>
  <c r="AU63" i="26"/>
  <c r="AS64" i="26" s="1"/>
  <c r="AG63" i="26"/>
  <c r="BG64" i="26"/>
  <c r="AQ63" i="26"/>
  <c r="BA54" i="26" l="1"/>
  <c r="BA39" i="26" s="1"/>
  <c r="BA63" i="26" s="1"/>
  <c r="AY64" i="26" s="1"/>
  <c r="AE63" i="26"/>
  <c r="BE63" i="26"/>
  <c r="BE64" i="26" s="1"/>
  <c r="BF39" i="26"/>
  <c r="AC63" i="26"/>
  <c r="AS63" i="26"/>
  <c r="AM63" i="26"/>
  <c r="BH63" i="26"/>
  <c r="AO63" i="26"/>
  <c r="AM64" i="26" s="1"/>
  <c r="AA64" i="26" l="1"/>
  <c r="BF63" i="26"/>
  <c r="AC64" i="26" l="1"/>
</calcChain>
</file>

<file path=xl/sharedStrings.xml><?xml version="1.0" encoding="utf-8"?>
<sst xmlns="http://schemas.openxmlformats.org/spreadsheetml/2006/main" count="735" uniqueCount="254">
  <si>
    <t>Государственный компонент</t>
  </si>
  <si>
    <t>Дополнительные виды обучения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</si>
  <si>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</si>
  <si>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</si>
  <si>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</si>
  <si>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</si>
  <si>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</si>
  <si>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</si>
  <si>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</si>
  <si>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</si>
  <si>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</si>
  <si>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II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</si>
  <si>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</si>
  <si>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</si>
  <si>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</si>
  <si>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</si>
  <si>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</si>
  <si>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</si>
  <si>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</si>
  <si>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</si>
  <si>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</si>
  <si>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</si>
  <si>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</si>
  <si>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</si>
  <si>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</si>
  <si>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</si>
  <si>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</si>
  <si>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</si>
  <si>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</si>
  <si>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</si>
  <si>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</si>
  <si>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</si>
  <si>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</si>
  <si>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</si>
  <si>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</si>
  <si>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</si>
  <si>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</si>
  <si>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</si>
  <si>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</si>
  <si>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</si>
  <si>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</si>
  <si>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</si>
  <si>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</si>
  <si>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</si>
  <si>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</si>
  <si>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</si>
  <si>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</si>
  <si>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</si>
  <si>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</si>
  <si>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</si>
  <si>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</si>
  <si>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</si>
  <si>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</si>
  <si>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</si>
  <si>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2.1</t>
  </si>
  <si>
    <t>Количество часов учебных занятий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</si>
  <si>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</si>
  <si>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</si>
  <si>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</si>
  <si>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</si>
  <si>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</si>
  <si>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</si>
  <si>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</si>
  <si>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</si>
  <si>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</si>
  <si>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</si>
  <si>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</si>
  <si>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</si>
  <si>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</si>
  <si>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</si>
  <si>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</si>
  <si>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</si>
  <si>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</si>
  <si>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</si>
  <si>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</si>
  <si>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</si>
  <si>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1.2</t>
  </si>
  <si>
    <t>Степень: Магистр</t>
  </si>
  <si>
    <t>магистерская диссертация</t>
  </si>
  <si>
    <t>1.2.1</t>
  </si>
  <si>
    <t>1.2.2</t>
  </si>
  <si>
    <t>IV. Производственная практика</t>
  </si>
  <si>
    <t>V. Магистерская диссертация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</si>
  <si>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</si>
  <si>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</si>
  <si>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</si>
  <si>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</si>
  <si>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</si>
  <si>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*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</si>
  <si>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</si>
  <si>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>2.2</t>
  </si>
  <si>
    <t>2.2.1</t>
  </si>
  <si>
    <t>2.2.2</t>
  </si>
  <si>
    <t>2.2.3</t>
  </si>
  <si>
    <t>Иностранный язык для делового и профессионального общения</t>
  </si>
  <si>
    <t>2.3.1</t>
  </si>
  <si>
    <t>2.3.2</t>
  </si>
  <si>
    <t>2.4</t>
  </si>
  <si>
    <t>2.4.1</t>
  </si>
  <si>
    <t>2.4.2</t>
  </si>
  <si>
    <t xml:space="preserve">Срок обучения: </t>
  </si>
  <si>
    <t>Ауд. часов</t>
  </si>
  <si>
    <t>Зач. единиц</t>
  </si>
  <si>
    <t>№ п/п</t>
  </si>
  <si>
    <t>1.1</t>
  </si>
  <si>
    <t>2.3</t>
  </si>
  <si>
    <t>2.3.3</t>
  </si>
  <si>
    <t>2.5</t>
  </si>
  <si>
    <t>2.5.1</t>
  </si>
  <si>
    <t>2.5.2</t>
  </si>
  <si>
    <t>2.6</t>
  </si>
  <si>
    <t xml:space="preserve">VI. Итоговая аттестация </t>
  </si>
  <si>
    <t>Научно-исследовательская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</si>
  <si>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</si>
  <si>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УК-4</t>
  </si>
  <si>
    <t>УК-5</t>
  </si>
  <si>
    <t>УК-6</t>
  </si>
  <si>
    <t>СК-4</t>
  </si>
  <si>
    <t>СК-5</t>
  </si>
  <si>
    <t>СК-6</t>
  </si>
  <si>
    <t>СК-7</t>
  </si>
  <si>
    <t>СК-8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</si>
  <si>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</si>
  <si>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</si>
  <si>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>Философия и методология науки *</t>
  </si>
  <si>
    <t>Иностранный язык *</t>
  </si>
  <si>
    <t>Основы информационных технологий  *</t>
  </si>
  <si>
    <t>VII. Матрица компетенций</t>
  </si>
  <si>
    <t>Развивать инновационную восприимчивость и способность к инновационной деятельности</t>
  </si>
  <si>
    <t>Специальность:</t>
  </si>
  <si>
    <t>Компонент учреждения образования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</si>
  <si>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</si>
  <si>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д</t>
  </si>
  <si>
    <t>Дифференцированный зачет.</t>
  </si>
  <si>
    <t>1 семестр,</t>
  </si>
  <si>
    <t>2 семестр,</t>
  </si>
  <si>
    <t>3 семестр,</t>
  </si>
  <si>
    <t>Магистерская диссертация</t>
  </si>
  <si>
    <t>Учреждение образования "Белорусский государственный технологический университет"</t>
  </si>
  <si>
    <t>4 семестр,</t>
  </si>
  <si>
    <t>УЧЕБНЫЙ ПЛАН</t>
  </si>
  <si>
    <t>Проректор по учебной работе</t>
  </si>
  <si>
    <t>УК-7</t>
  </si>
  <si>
    <t>Применять  психолого-педагогические  методы  и  информационно-коммуникационные технологии в образовании и управлении</t>
  </si>
  <si>
    <t xml:space="preserve">Форма получения образования: заочная </t>
  </si>
  <si>
    <t xml:space="preserve">Аудиторных дневная форма получения образования </t>
  </si>
  <si>
    <t xml:space="preserve">Аудиторных заочная форма получения образования </t>
  </si>
  <si>
    <t>+</t>
  </si>
  <si>
    <t>1 ЛЭС,</t>
  </si>
  <si>
    <t>недели</t>
  </si>
  <si>
    <t>2 ЛЭС,</t>
  </si>
  <si>
    <t>3 ЛЭС,</t>
  </si>
  <si>
    <t>4 ЛЭС,</t>
  </si>
  <si>
    <t>Распределение по курсам и УС, ЛЭС</t>
  </si>
  <si>
    <t>лабораторно-экзаменационная сессия (ЛЭС)</t>
  </si>
  <si>
    <t>установочная сессия (УС)</t>
  </si>
  <si>
    <t>самостоятельная работа по изучению дисциплин учебного плана</t>
  </si>
  <si>
    <t>Самостоятельная работа по изучению дисциплин учебного плана</t>
  </si>
  <si>
    <t>Установочная сессия</t>
  </si>
  <si>
    <t>Рекомендован к утверждению научно-методическим советом БГТУ</t>
  </si>
  <si>
    <t>Декан факультета заочного образования</t>
  </si>
  <si>
    <t xml:space="preserve">Форма получения образования: </t>
  </si>
  <si>
    <t>очная (дневная)</t>
  </si>
  <si>
    <t xml:space="preserve"> 2 года</t>
  </si>
  <si>
    <t>III</t>
  </si>
  <si>
    <t>5 ЛЭС,</t>
  </si>
  <si>
    <t>III курс</t>
  </si>
  <si>
    <t>7-06-0716-03  Приборостроение</t>
  </si>
  <si>
    <t>Приборы  и методы контроля природной среды, веществ, материалов и изделий</t>
  </si>
  <si>
    <t>Степень: магистр</t>
  </si>
  <si>
    <t>Модуль "Научно-исследовательская работа"</t>
  </si>
  <si>
    <t>Планирование эксперимента</t>
  </si>
  <si>
    <t>Научно-техническое обеспечение измерений</t>
  </si>
  <si>
    <t>Модуль "Современные технические средства и методы измерений"</t>
  </si>
  <si>
    <t>Теория измерений</t>
  </si>
  <si>
    <t>Приборы и методы измерений в условиях инновационного развития науки, техники и технологий</t>
  </si>
  <si>
    <t>УК-1,2,4,6, УПК-1</t>
  </si>
  <si>
    <r>
      <t xml:space="preserve">1 </t>
    </r>
    <r>
      <rPr>
        <vertAlign val="superscript"/>
        <sz val="22"/>
        <rFont val="Times New Roman"/>
        <family val="1"/>
        <charset val="204"/>
      </rPr>
      <t>д</t>
    </r>
  </si>
  <si>
    <t>Модуль "Организация и технология испытаний"</t>
  </si>
  <si>
    <t>Обеспечение единства измерений и метрологический надзор</t>
  </si>
  <si>
    <t>Инструменты и методы обеспечения качества</t>
  </si>
  <si>
    <t>Педагогика и психология высшего образования</t>
  </si>
  <si>
    <t>Менеджмент  измерений</t>
  </si>
  <si>
    <t>Модуль "Менеджмент качества"</t>
  </si>
  <si>
    <t>Обладать навыками постановки эксперимента, обработки и представления его результатов</t>
  </si>
  <si>
    <t>Применять теорию измерений в условиях возрастающей сложности и необходимой точности измерительных средств и решаемых задач</t>
  </si>
  <si>
    <t>Решать задачи оптимального использования и проектирования информационно-измерительных систем на основе анализа и синтеза математических моделей конкретных процессов измерения в условиях известных ограничений в отношении элементов систем</t>
  </si>
  <si>
    <t>УК-5,УПК-3</t>
  </si>
  <si>
    <t>Владеть методами обеспечения единства измерений в условиях лаборатории</t>
  </si>
  <si>
    <t>Ю.С.Радченко</t>
  </si>
  <si>
    <t>С.А.Ламоткин</t>
  </si>
  <si>
    <t>Разрабатывать и совершенствовать методы испытаний и измерений характеристик объектов окружающей среды</t>
  </si>
  <si>
    <t>А.А.Сакович</t>
  </si>
  <si>
    <t>Требования безопасности продукции</t>
  </si>
  <si>
    <t>Модуль "Обеспечение безопасности "</t>
  </si>
  <si>
    <t>Требования экологической безопасности</t>
  </si>
  <si>
    <t>2.4.3</t>
  </si>
  <si>
    <t>1.2.2, 2.5.1</t>
  </si>
  <si>
    <t>2.7</t>
  </si>
  <si>
    <t>2.7.1</t>
  </si>
  <si>
    <t>2.7.2</t>
  </si>
  <si>
    <t>2.1, 2.7.2</t>
  </si>
  <si>
    <t xml:space="preserve"> 1.1, 2.7.1</t>
  </si>
  <si>
    <t>Модуль "Технические инновации"</t>
  </si>
  <si>
    <t xml:space="preserve">Использовать  современные методы обеспечения и  контроля качества для определения соответствия установленным требованиям состава сырья, компонентов, продукции и объектов окружающей среды. </t>
  </si>
  <si>
    <t>Теория решения изобретательских задач / Инновационный менеджмент</t>
  </si>
  <si>
    <t xml:space="preserve">Использовать современные достижения науки для обеспечения безопасности продукции, объектов окружающей среды, работ и выбора оптимальных методов испытаний </t>
  </si>
  <si>
    <t>Декан факультета                                   технологии органических веществ</t>
  </si>
  <si>
    <t>Заведующий кафедрой физико-химических методов и обеспечения качества</t>
  </si>
  <si>
    <t>2.7.3</t>
  </si>
  <si>
    <t>2,5 года</t>
  </si>
  <si>
    <t>Лабораторно-экзаменационная сессия</t>
  </si>
  <si>
    <t>Обработка сиглалов</t>
  </si>
  <si>
    <t>Обработка сигналов</t>
  </si>
  <si>
    <t>Методы и средства испытаний материалов и изделий</t>
  </si>
  <si>
    <t>Знать физико-технические принципы устройства средств измерения и преобразования сигналов в них</t>
  </si>
  <si>
    <t xml:space="preserve">Знать физические принципы действия и уметь применять детекторы физических величин. </t>
  </si>
  <si>
    <t>СК-9</t>
  </si>
  <si>
    <t>УПК-1, СК-9</t>
  </si>
  <si>
    <t>2.2.4</t>
  </si>
  <si>
    <t>Детекторы и преобразователи физических величин</t>
  </si>
  <si>
    <t>Техническое регулирование продукции</t>
  </si>
  <si>
    <t xml:space="preserve">Технологическая </t>
  </si>
  <si>
    <t>Название модуля, учебной дисциплины, курсового проекта (курсовой работы)</t>
  </si>
  <si>
    <t>С.А.Прохорчик</t>
  </si>
  <si>
    <t>УС 1 нед</t>
  </si>
  <si>
    <r>
      <t>1.1,</t>
    </r>
    <r>
      <rPr>
        <sz val="28"/>
        <color rgb="FFFF0000"/>
        <rFont val="Times New Roman"/>
        <family val="1"/>
        <charset val="204"/>
      </rPr>
      <t xml:space="preserve"> </t>
    </r>
    <r>
      <rPr>
        <sz val="28"/>
        <rFont val="Times New Roman"/>
        <family val="1"/>
        <charset val="204"/>
      </rPr>
      <t>2.7.3</t>
    </r>
  </si>
  <si>
    <r>
      <t xml:space="preserve">Код модуля, учебной </t>
    </r>
    <r>
      <rPr>
        <b/>
        <sz val="26"/>
        <rFont val="Times New Roman"/>
        <family val="1"/>
        <charset val="204"/>
      </rPr>
      <t>дисциплины</t>
    </r>
  </si>
  <si>
    <t>УК-5, УПК-3</t>
  </si>
  <si>
    <t>Профилизация:</t>
  </si>
  <si>
    <t>УК-5,  УПК-3</t>
  </si>
  <si>
    <r>
      <t>3</t>
    </r>
    <r>
      <rPr>
        <vertAlign val="superscript"/>
        <sz val="28"/>
        <rFont val="Times New Roman"/>
        <family val="1"/>
        <charset val="204"/>
      </rPr>
      <t>д</t>
    </r>
  </si>
  <si>
    <t>УК-5,         УПК-3</t>
  </si>
  <si>
    <t>Название модуля, учебной дисциплины, курсового проекта  (курсовой работы)</t>
  </si>
  <si>
    <t>Обеспечение здоровья и безопасности  в процессе профессиональной деятельности</t>
  </si>
  <si>
    <t>УПК-1,СК-9</t>
  </si>
  <si>
    <t xml:space="preserve">Учебный план углубленного высшего образования по специальности 7-06-0716-03  "Приборостроение" профилизация "Приборы  и методы контроля природной среды, веществ, материалов и изделий" разработан на основании примерного учебного плана, утвержденного 13.02.2023 г. Первым заместителем Министра образования Республики Беларусь, регистрационный № 7-06-07-030/пр. </t>
  </si>
  <si>
    <t xml:space="preserve">Применять современные методы управления и техники менеджмент качества в деятельности испытательных лабораторий и центров </t>
  </si>
  <si>
    <t xml:space="preserve">Применять требования национального, регионального и международного законодательства в области технического регулирования для обеспечения качества и безопасности продукции </t>
  </si>
  <si>
    <t>Управлять процессами измерений и измерительным обрудованием</t>
  </si>
  <si>
    <t xml:space="preserve">Современные методы исследования продукции  / Наноизмерения </t>
  </si>
  <si>
    <t xml:space="preserve">Современные методы исследования продукции /  Наноизмерения </t>
  </si>
  <si>
    <t>Учебная дисциплина закреплена за кафедрой</t>
  </si>
  <si>
    <t>УТВЕРЖДЕНО</t>
  </si>
  <si>
    <t>Ректором БГТУ</t>
  </si>
  <si>
    <t>И.В. Войтовым</t>
  </si>
  <si>
    <t>03.05.2023</t>
  </si>
  <si>
    <t>Регистрационный № 06-07-041/уч.</t>
  </si>
  <si>
    <t>Регистрационный № 06-07-042/уч.</t>
  </si>
  <si>
    <t>ФиП</t>
  </si>
  <si>
    <t>МКиТП</t>
  </si>
  <si>
    <t>ИСиТ</t>
  </si>
  <si>
    <t>ФХМиОК</t>
  </si>
  <si>
    <t>Протокол № 6 от 28.04.2023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</si>
</sst>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0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6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b/>
      <sz val="18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sz val="18"/>
      <color indexed="10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8"/>
      <name val="Calibri"/>
      <family val="2"/>
      <charset val="204"/>
      <scheme val="minor"/>
    </font>
    <font>
      <sz val="20"/>
      <color rgb="FF006600"/>
      <name val="Arial"/>
      <family val="2"/>
      <charset val="204"/>
    </font>
    <font>
      <sz val="24"/>
      <name val="Arial Narrow"/>
      <family val="2"/>
      <charset val="204"/>
    </font>
    <font>
      <sz val="36"/>
      <name val="Arial"/>
      <family val="2"/>
      <charset val="204"/>
    </font>
    <font>
      <b/>
      <sz val="28"/>
      <name val="Arial Narrow"/>
      <family val="2"/>
      <charset val="204"/>
    </font>
    <font>
      <sz val="28"/>
      <name val="Arial Narrow"/>
      <family val="2"/>
      <charset val="204"/>
    </font>
    <font>
      <sz val="30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8"/>
      <name val="Times New Roman"/>
      <family val="1"/>
      <charset val="204"/>
    </font>
    <font>
      <sz val="17"/>
      <name val="Times New Roman"/>
      <family val="1"/>
      <charset val="204"/>
    </font>
    <font>
      <b/>
      <sz val="20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24"/>
      <color rgb="FFFF0000"/>
      <name val="Times New Roman"/>
      <family val="1"/>
      <charset val="204"/>
    </font>
    <font>
      <sz val="20"/>
      <color rgb="FF00660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16"/>
      <name val="Times New Roman"/>
      <family val="1"/>
      <charset val="204"/>
    </font>
    <font>
      <sz val="24"/>
      <color rgb="FF0000CC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24"/>
      <color indexed="10"/>
      <name val="Times New Roman"/>
      <family val="1"/>
      <charset val="204"/>
    </font>
    <font>
      <sz val="30"/>
      <name val="Times New Roman"/>
      <family val="1"/>
      <charset val="204"/>
    </font>
    <font>
      <b/>
      <sz val="30"/>
      <color rgb="FF0000CC"/>
      <name val="Times New Roman"/>
      <family val="1"/>
      <charset val="204"/>
    </font>
    <font>
      <b/>
      <sz val="20"/>
      <name val="Arial"/>
      <family val="2"/>
      <charset val="204"/>
    </font>
    <font>
      <vertAlign val="superscript"/>
      <sz val="22"/>
      <name val="Times New Roman"/>
      <family val="1"/>
      <charset val="204"/>
    </font>
    <font>
      <sz val="24"/>
      <color rgb="FF006600"/>
      <name val="Times New Roman"/>
      <family val="1"/>
      <charset val="204"/>
    </font>
    <font>
      <sz val="24"/>
      <color rgb="FF006600"/>
      <name val="Arial"/>
      <family val="2"/>
      <charset val="204"/>
    </font>
    <font>
      <sz val="24"/>
      <color rgb="FFFF0000"/>
      <name val="Arial"/>
      <family val="2"/>
      <charset val="204"/>
    </font>
    <font>
      <sz val="36"/>
      <color rgb="FF006600"/>
      <name val="Times New Roman"/>
      <family val="1"/>
      <charset val="204"/>
    </font>
    <font>
      <sz val="36"/>
      <color rgb="FF006600"/>
      <name val="Arial"/>
      <family val="2"/>
      <charset val="204"/>
    </font>
    <font>
      <sz val="36"/>
      <color rgb="FFFF0000"/>
      <name val="Times New Roman"/>
      <family val="1"/>
      <charset val="204"/>
    </font>
    <font>
      <sz val="36"/>
      <color rgb="FFFF0000"/>
      <name val="Arial"/>
      <family val="2"/>
      <charset val="204"/>
    </font>
    <font>
      <sz val="32"/>
      <name val="Times New Roman"/>
      <family val="1"/>
      <charset val="204"/>
    </font>
    <font>
      <b/>
      <sz val="44"/>
      <name val="Times New Roman"/>
      <family val="1"/>
      <charset val="204"/>
    </font>
    <font>
      <b/>
      <sz val="32"/>
      <name val="Times New Roman"/>
      <family val="1"/>
      <charset val="204"/>
    </font>
    <font>
      <b/>
      <sz val="36"/>
      <name val="Arial Narrow"/>
      <family val="2"/>
      <charset val="204"/>
    </font>
    <font>
      <b/>
      <sz val="24"/>
      <color theme="1"/>
      <name val="Calibri"/>
      <family val="2"/>
      <charset val="204"/>
      <scheme val="minor"/>
    </font>
    <font>
      <b/>
      <sz val="24"/>
      <name val="Arial Narrow"/>
      <family val="2"/>
      <charset val="204"/>
    </font>
    <font>
      <sz val="36"/>
      <name val="Arial Narrow"/>
      <family val="2"/>
      <charset val="204"/>
    </font>
    <font>
      <sz val="28"/>
      <color theme="0"/>
      <name val="Times New Roman"/>
      <family val="1"/>
      <charset val="204"/>
    </font>
    <font>
      <sz val="36"/>
      <color indexed="10"/>
      <name val="Times New Roman"/>
      <family val="1"/>
      <charset val="204"/>
    </font>
    <font>
      <sz val="36"/>
      <color indexed="10"/>
      <name val="Arial Narrow"/>
      <family val="2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sz val="28"/>
      <color theme="1"/>
      <name val="Calibri"/>
      <family val="2"/>
      <charset val="204"/>
      <scheme val="minor"/>
    </font>
    <font>
      <b/>
      <sz val="28"/>
      <color theme="0"/>
      <name val="Times New Roman"/>
      <family val="1"/>
      <charset val="204"/>
    </font>
    <font>
      <b/>
      <sz val="28"/>
      <color rgb="FFFF0000"/>
      <name val="Times New Roman"/>
      <family val="1"/>
      <charset val="204"/>
    </font>
    <font>
      <sz val="32"/>
      <color indexed="10"/>
      <name val="Arial Narrow"/>
      <family val="2"/>
      <charset val="204"/>
    </font>
    <font>
      <sz val="32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vertAlign val="superscript"/>
      <sz val="44"/>
      <name val="Times New Roman"/>
      <family val="1"/>
      <charset val="204"/>
    </font>
    <font>
      <sz val="44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indexed="64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theme="2" tint="-0.499984740745262"/>
      </bottom>
      <diagonal/>
    </border>
    <border>
      <left/>
      <right style="thin">
        <color auto="1"/>
      </right>
      <top/>
      <bottom style="thin">
        <color theme="2" tint="-0.499984740745262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987">
    <xf numFmtId="0" fontId="0" fillId="0" borderId="0" xfId="0"/>
    <xf numFmtId="0" fontId="4" fillId="0" borderId="0" xfId="0" applyFont="1"/>
    <xf numFmtId="0" fontId="3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7" fillId="0" borderId="0" xfId="0" applyFont="1" applyFill="1" applyAlignment="1" applyProtection="1"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9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0" fillId="0" borderId="0" xfId="0" applyFont="1"/>
    <xf numFmtId="0" fontId="8" fillId="0" borderId="0" xfId="0" applyFont="1"/>
    <xf numFmtId="0" fontId="13" fillId="0" borderId="0" xfId="0" applyFont="1"/>
    <xf numFmtId="0" fontId="14" fillId="0" borderId="0" xfId="0" applyFont="1" applyFill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11" fillId="0" borderId="0" xfId="0" applyFont="1"/>
    <xf numFmtId="0" fontId="11" fillId="0" borderId="0" xfId="0" applyFont="1" applyFill="1"/>
    <xf numFmtId="0" fontId="15" fillId="0" borderId="0" xfId="0" applyFont="1" applyAlignment="1">
      <alignment vertical="center"/>
    </xf>
    <xf numFmtId="0" fontId="10" fillId="0" borderId="0" xfId="0" applyFont="1" applyFill="1" applyBorder="1"/>
    <xf numFmtId="0" fontId="10" fillId="0" borderId="0" xfId="0" applyFont="1" applyBorder="1"/>
    <xf numFmtId="0" fontId="16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/>
      <protection locked="0"/>
    </xf>
    <xf numFmtId="0" fontId="18" fillId="2" borderId="0" xfId="0" applyFont="1" applyFill="1" applyProtection="1">
      <protection locked="0"/>
    </xf>
    <xf numFmtId="0" fontId="19" fillId="0" borderId="0" xfId="0" applyFont="1" applyFill="1" applyProtection="1">
      <protection locked="0"/>
    </xf>
    <xf numFmtId="0" fontId="20" fillId="0" borderId="0" xfId="0" applyFont="1" applyFill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vertical="center"/>
      <protection locked="0"/>
    </xf>
    <xf numFmtId="49" fontId="21" fillId="0" borderId="0" xfId="0" applyNumberFormat="1" applyFont="1" applyFill="1" applyAlignment="1" applyProtection="1">
      <alignment vertical="center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49" fontId="21" fillId="0" borderId="0" xfId="0" applyNumberFormat="1" applyFont="1" applyFill="1" applyBorder="1" applyAlignment="1" applyProtection="1">
      <alignment vertical="center"/>
      <protection locked="0"/>
    </xf>
    <xf numFmtId="49" fontId="23" fillId="0" borderId="0" xfId="0" applyNumberFormat="1" applyFont="1" applyFill="1" applyAlignment="1" applyProtection="1">
      <alignment vertical="center"/>
      <protection locked="0"/>
    </xf>
    <xf numFmtId="0" fontId="25" fillId="0" borderId="0" xfId="0" applyFont="1" applyFill="1" applyAlignment="1" applyProtection="1">
      <alignment horizontal="center"/>
      <protection locked="0"/>
    </xf>
    <xf numFmtId="0" fontId="26" fillId="0" borderId="0" xfId="0" applyFont="1" applyFill="1" applyAlignment="1" applyProtection="1">
      <protection locked="0"/>
    </xf>
    <xf numFmtId="49" fontId="23" fillId="0" borderId="0" xfId="0" applyNumberFormat="1" applyFont="1" applyFill="1" applyBorder="1" applyAlignment="1" applyProtection="1">
      <alignment vertical="center"/>
      <protection locked="0"/>
    </xf>
    <xf numFmtId="0" fontId="29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center" vertical="center"/>
      <protection locked="0"/>
    </xf>
    <xf numFmtId="0" fontId="31" fillId="0" borderId="0" xfId="0" applyFont="1" applyFill="1" applyProtection="1">
      <protection locked="0"/>
    </xf>
    <xf numFmtId="0" fontId="27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Protection="1"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49" fontId="32" fillId="0" borderId="0" xfId="0" applyNumberFormat="1" applyFont="1" applyFill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0" fillId="0" borderId="0" xfId="0" applyFont="1" applyFill="1" applyProtection="1">
      <protection locked="0"/>
    </xf>
    <xf numFmtId="0" fontId="33" fillId="0" borderId="0" xfId="0" applyFont="1" applyFill="1" applyAlignment="1" applyProtection="1">
      <protection locked="0"/>
    </xf>
    <xf numFmtId="0" fontId="33" fillId="0" borderId="0" xfId="0" applyFont="1" applyFill="1" applyBorder="1" applyAlignment="1" applyProtection="1">
      <alignment vertical="center"/>
      <protection locked="0"/>
    </xf>
    <xf numFmtId="0" fontId="33" fillId="0" borderId="0" xfId="0" applyFont="1" applyFill="1" applyBorder="1" applyAlignment="1" applyProtection="1">
      <alignment horizontal="left" vertical="center"/>
      <protection locked="0"/>
    </xf>
    <xf numFmtId="0" fontId="34" fillId="0" borderId="0" xfId="0" applyFont="1" applyFill="1" applyProtection="1">
      <protection locked="0"/>
    </xf>
    <xf numFmtId="0" fontId="35" fillId="0" borderId="0" xfId="0" applyFont="1" applyFill="1" applyAlignment="1" applyProtection="1">
      <protection locked="0"/>
    </xf>
    <xf numFmtId="0" fontId="34" fillId="0" borderId="0" xfId="0" applyFont="1" applyFill="1" applyAlignment="1" applyProtection="1">
      <alignment horizontal="left"/>
      <protection locked="0"/>
    </xf>
    <xf numFmtId="0" fontId="34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 applyProtection="1">
      <alignment horizontal="left"/>
      <protection locked="0"/>
    </xf>
    <xf numFmtId="0" fontId="34" fillId="0" borderId="0" xfId="0" applyFont="1" applyFill="1" applyBorder="1" applyAlignment="1" applyProtection="1">
      <alignment horizontal="left"/>
      <protection locked="0"/>
    </xf>
    <xf numFmtId="0" fontId="34" fillId="0" borderId="56" xfId="0" applyFont="1" applyFill="1" applyBorder="1" applyAlignment="1" applyProtection="1">
      <alignment horizontal="left" vertical="center"/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32" fillId="0" borderId="0" xfId="0" applyFont="1" applyFill="1" applyBorder="1" applyAlignment="1" applyProtection="1">
      <alignment vertical="center"/>
      <protection locked="0"/>
    </xf>
    <xf numFmtId="0" fontId="19" fillId="0" borderId="0" xfId="0" applyFont="1"/>
    <xf numFmtId="0" fontId="34" fillId="0" borderId="0" xfId="0" applyFont="1"/>
    <xf numFmtId="0" fontId="40" fillId="0" borderId="0" xfId="0" applyFont="1"/>
    <xf numFmtId="0" fontId="34" fillId="0" borderId="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justify" vertical="center" wrapText="1"/>
    </xf>
    <xf numFmtId="49" fontId="34" fillId="0" borderId="0" xfId="0" applyNumberFormat="1" applyFont="1" applyFill="1" applyBorder="1" applyAlignment="1">
      <alignment horizontal="center" vertical="center" wrapText="1"/>
    </xf>
    <xf numFmtId="0" fontId="34" fillId="0" borderId="0" xfId="0" applyFont="1" applyFill="1"/>
    <xf numFmtId="0" fontId="20" fillId="0" borderId="0" xfId="0" applyFont="1"/>
    <xf numFmtId="0" fontId="20" fillId="0" borderId="0" xfId="0" applyFont="1" applyFill="1"/>
    <xf numFmtId="0" fontId="32" fillId="0" borderId="0" xfId="0" applyFont="1"/>
    <xf numFmtId="0" fontId="38" fillId="0" borderId="0" xfId="0" applyFont="1" applyFill="1" applyAlignment="1">
      <alignment horizontal="left" vertical="top" wrapText="1"/>
    </xf>
    <xf numFmtId="0" fontId="21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76" xfId="0" applyFont="1" applyFill="1" applyBorder="1"/>
    <xf numFmtId="0" fontId="21" fillId="0" borderId="76" xfId="0" applyFont="1" applyFill="1" applyBorder="1" applyAlignment="1">
      <alignment vertical="center"/>
    </xf>
    <xf numFmtId="0" fontId="21" fillId="0" borderId="0" xfId="0" applyFont="1" applyFill="1" applyBorder="1"/>
    <xf numFmtId="0" fontId="21" fillId="0" borderId="0" xfId="0" applyFont="1" applyFill="1" applyBorder="1" applyAlignment="1">
      <alignment vertical="center"/>
    </xf>
    <xf numFmtId="0" fontId="21" fillId="0" borderId="76" xfId="0" applyFont="1" applyFill="1" applyBorder="1" applyAlignment="1">
      <alignment horizontal="left" vertical="center"/>
    </xf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/>
    <xf numFmtId="0" fontId="21" fillId="0" borderId="1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center" vertical="top"/>
    </xf>
    <xf numFmtId="0" fontId="42" fillId="0" borderId="0" xfId="0" applyFont="1" applyFill="1" applyBorder="1" applyAlignment="1">
      <alignment vertical="top"/>
    </xf>
    <xf numFmtId="0" fontId="42" fillId="0" borderId="0" xfId="0" applyFont="1" applyFill="1" applyBorder="1" applyAlignment="1">
      <alignment horizontal="left" vertical="center"/>
    </xf>
    <xf numFmtId="0" fontId="21" fillId="0" borderId="1" xfId="0" applyFont="1" applyFill="1" applyBorder="1"/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left"/>
    </xf>
    <xf numFmtId="0" fontId="22" fillId="0" borderId="0" xfId="0" applyFont="1"/>
    <xf numFmtId="0" fontId="22" fillId="0" borderId="0" xfId="0" applyFont="1" applyFill="1" applyBorder="1"/>
    <xf numFmtId="0" fontId="44" fillId="0" borderId="0" xfId="0" applyFont="1" applyFill="1" applyProtection="1">
      <protection locked="0"/>
    </xf>
    <xf numFmtId="0" fontId="45" fillId="0" borderId="0" xfId="0" applyFont="1" applyFill="1" applyBorder="1" applyAlignment="1" applyProtection="1">
      <alignment horizontal="left" vertical="center"/>
      <protection locked="0"/>
    </xf>
    <xf numFmtId="0" fontId="45" fillId="0" borderId="0" xfId="0" applyFont="1" applyFill="1" applyAlignment="1" applyProtection="1">
      <alignment horizontal="left"/>
      <protection locked="0"/>
    </xf>
    <xf numFmtId="0" fontId="45" fillId="0" borderId="0" xfId="0" applyFont="1" applyFill="1" applyBorder="1" applyAlignment="1" applyProtection="1">
      <alignment horizontal="center" vertical="center"/>
      <protection locked="0"/>
    </xf>
    <xf numFmtId="49" fontId="22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left" vertical="center"/>
      <protection locked="0"/>
    </xf>
    <xf numFmtId="49" fontId="34" fillId="0" borderId="0" xfId="0" applyNumberFormat="1" applyFont="1" applyFill="1" applyBorder="1" applyAlignment="1" applyProtection="1">
      <alignment horizontal="left" vertical="center"/>
      <protection locked="0"/>
    </xf>
    <xf numFmtId="0" fontId="31" fillId="2" borderId="0" xfId="0" applyFont="1" applyFill="1" applyProtection="1">
      <protection locked="0"/>
    </xf>
    <xf numFmtId="0" fontId="45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46" fillId="0" borderId="0" xfId="0" applyFont="1" applyProtection="1">
      <protection locked="0"/>
    </xf>
    <xf numFmtId="0" fontId="45" fillId="0" borderId="0" xfId="0" applyFont="1" applyAlignment="1" applyProtection="1">
      <alignment horizontal="left" vertical="center"/>
      <protection locked="0"/>
    </xf>
    <xf numFmtId="0" fontId="45" fillId="0" borderId="0" xfId="0" applyFont="1" applyProtection="1">
      <protection locked="0"/>
    </xf>
    <xf numFmtId="0" fontId="47" fillId="0" borderId="0" xfId="0" applyFont="1" applyProtection="1">
      <protection locked="0"/>
    </xf>
    <xf numFmtId="0" fontId="34" fillId="0" borderId="0" xfId="0" applyFont="1" applyProtection="1">
      <protection locked="0"/>
    </xf>
    <xf numFmtId="0" fontId="19" fillId="0" borderId="0" xfId="0" applyFont="1" applyProtection="1">
      <protection locked="0"/>
    </xf>
    <xf numFmtId="49" fontId="20" fillId="0" borderId="0" xfId="0" applyNumberFormat="1" applyFont="1" applyFill="1" applyAlignment="1" applyProtection="1">
      <alignment horizontal="left" vertical="center"/>
      <protection locked="0"/>
    </xf>
    <xf numFmtId="0" fontId="20" fillId="0" borderId="0" xfId="0" applyFont="1" applyFill="1" applyAlignment="1" applyProtection="1">
      <alignment horizontal="left" vertical="center"/>
      <protection locked="0"/>
    </xf>
    <xf numFmtId="0" fontId="20" fillId="0" borderId="0" xfId="0" applyFont="1" applyFill="1" applyProtection="1">
      <protection locked="0"/>
    </xf>
    <xf numFmtId="0" fontId="23" fillId="0" borderId="22" xfId="0" applyNumberFormat="1" applyFont="1" applyFill="1" applyBorder="1" applyAlignment="1" applyProtection="1">
      <alignment horizontal="center" vertical="center"/>
      <protection locked="0"/>
    </xf>
    <xf numFmtId="49" fontId="33" fillId="0" borderId="77" xfId="0" applyNumberFormat="1" applyFont="1" applyFill="1" applyBorder="1" applyAlignment="1" applyProtection="1">
      <alignment horizontal="left" vertical="center"/>
      <protection locked="0"/>
    </xf>
    <xf numFmtId="0" fontId="33" fillId="0" borderId="77" xfId="0" applyFont="1" applyFill="1" applyBorder="1" applyAlignment="1" applyProtection="1">
      <alignment horizontal="center" vertical="center"/>
      <protection locked="0"/>
    </xf>
    <xf numFmtId="49" fontId="33" fillId="0" borderId="77" xfId="0" applyNumberFormat="1" applyFont="1" applyFill="1" applyBorder="1" applyAlignment="1" applyProtection="1">
      <alignment vertical="center"/>
      <protection locked="0"/>
    </xf>
    <xf numFmtId="49" fontId="34" fillId="0" borderId="77" xfId="0" applyNumberFormat="1" applyFont="1" applyFill="1" applyBorder="1" applyProtection="1">
      <protection locked="0"/>
    </xf>
    <xf numFmtId="0" fontId="22" fillId="0" borderId="0" xfId="0" applyFont="1" applyBorder="1"/>
    <xf numFmtId="0" fontId="23" fillId="0" borderId="77" xfId="0" applyNumberFormat="1" applyFont="1" applyFill="1" applyBorder="1" applyAlignment="1" applyProtection="1">
      <alignment horizontal="center" vertical="center"/>
      <protection locked="0"/>
    </xf>
    <xf numFmtId="0" fontId="20" fillId="0" borderId="13" xfId="0" applyFont="1" applyFill="1" applyBorder="1" applyAlignment="1" applyProtection="1">
      <alignment horizontal="center" vertical="center"/>
      <protection locked="0"/>
    </xf>
    <xf numFmtId="0" fontId="20" fillId="0" borderId="13" xfId="0" applyNumberFormat="1" applyFont="1" applyFill="1" applyBorder="1" applyAlignment="1" applyProtection="1">
      <alignment vertical="center"/>
      <protection locked="0"/>
    </xf>
    <xf numFmtId="0" fontId="20" fillId="0" borderId="13" xfId="0" applyFont="1" applyFill="1" applyBorder="1" applyProtection="1">
      <protection locked="0"/>
    </xf>
    <xf numFmtId="0" fontId="33" fillId="0" borderId="5" xfId="0" applyFont="1" applyFill="1" applyBorder="1" applyAlignment="1" applyProtection="1">
      <alignment horizontal="left" vertical="center"/>
      <protection locked="0"/>
    </xf>
    <xf numFmtId="0" fontId="33" fillId="0" borderId="5" xfId="0" applyFont="1" applyFill="1" applyBorder="1" applyAlignment="1" applyProtection="1">
      <alignment horizontal="center" vertical="center"/>
      <protection locked="0"/>
    </xf>
    <xf numFmtId="49" fontId="33" fillId="0" borderId="5" xfId="0" applyNumberFormat="1" applyFont="1" applyFill="1" applyBorder="1" applyAlignment="1" applyProtection="1">
      <alignment horizontal="center" vertical="center"/>
      <protection locked="0"/>
    </xf>
    <xf numFmtId="0" fontId="34" fillId="0" borderId="2" xfId="0" applyFont="1" applyFill="1" applyBorder="1" applyAlignment="1" applyProtection="1">
      <alignment horizontal="left" vertical="center"/>
      <protection locked="0"/>
    </xf>
    <xf numFmtId="0" fontId="34" fillId="0" borderId="2" xfId="0" applyFont="1" applyFill="1" applyBorder="1" applyAlignment="1" applyProtection="1">
      <alignment horizontal="left"/>
      <protection locked="0"/>
    </xf>
    <xf numFmtId="0" fontId="48" fillId="0" borderId="0" xfId="0" applyFont="1" applyFill="1" applyProtection="1"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49" fontId="34" fillId="0" borderId="0" xfId="0" applyNumberFormat="1" applyFont="1" applyFill="1" applyBorder="1" applyAlignment="1" applyProtection="1">
      <alignment horizontal="center" vertical="center"/>
      <protection locked="0"/>
    </xf>
    <xf numFmtId="0" fontId="49" fillId="0" borderId="0" xfId="0" applyFont="1" applyFill="1" applyProtection="1"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0" fontId="32" fillId="0" borderId="31" xfId="0" applyFont="1" applyFill="1" applyBorder="1" applyAlignment="1" applyProtection="1">
      <alignment horizontal="center" vertical="center"/>
      <protection locked="0"/>
    </xf>
    <xf numFmtId="0" fontId="32" fillId="0" borderId="46" xfId="0" applyFont="1" applyFill="1" applyBorder="1" applyAlignment="1" applyProtection="1">
      <alignment horizontal="left" vertical="center"/>
      <protection locked="0"/>
    </xf>
    <xf numFmtId="0" fontId="24" fillId="0" borderId="31" xfId="0" applyFont="1" applyFill="1" applyBorder="1" applyAlignment="1" applyProtection="1">
      <alignment horizontal="center" vertical="center"/>
      <protection locked="0"/>
    </xf>
    <xf numFmtId="0" fontId="32" fillId="0" borderId="41" xfId="0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vertical="center"/>
      <protection locked="0"/>
    </xf>
    <xf numFmtId="0" fontId="50" fillId="0" borderId="7" xfId="0" applyFont="1" applyFill="1" applyBorder="1" applyAlignment="1" applyProtection="1">
      <alignment horizontal="center" vertical="center" wrapText="1"/>
      <protection locked="0"/>
    </xf>
    <xf numFmtId="0" fontId="24" fillId="0" borderId="45" xfId="0" applyFont="1" applyFill="1" applyBorder="1" applyAlignment="1" applyProtection="1">
      <alignment horizontal="center" vertical="center"/>
      <protection locked="0"/>
    </xf>
    <xf numFmtId="0" fontId="32" fillId="0" borderId="45" xfId="0" applyFont="1" applyFill="1" applyBorder="1" applyAlignment="1" applyProtection="1">
      <alignment horizontal="right" vertical="center"/>
      <protection locked="0"/>
    </xf>
    <xf numFmtId="0" fontId="32" fillId="0" borderId="47" xfId="0" applyFont="1" applyFill="1" applyBorder="1" applyAlignment="1" applyProtection="1">
      <alignment horizontal="right" vertical="center"/>
      <protection locked="0"/>
    </xf>
    <xf numFmtId="0" fontId="32" fillId="0" borderId="48" xfId="0" applyFont="1" applyFill="1" applyBorder="1" applyAlignment="1" applyProtection="1">
      <alignment horizontal="left" vertical="center"/>
      <protection locked="0"/>
    </xf>
    <xf numFmtId="0" fontId="50" fillId="0" borderId="91" xfId="0" applyFont="1" applyFill="1" applyBorder="1" applyAlignment="1" applyProtection="1">
      <alignment horizontal="center" vertical="center" wrapText="1"/>
      <protection locked="0"/>
    </xf>
    <xf numFmtId="0" fontId="50" fillId="0" borderId="77" xfId="0" applyFont="1" applyFill="1" applyBorder="1" applyAlignment="1" applyProtection="1">
      <alignment horizontal="center" vertical="center" wrapText="1"/>
      <protection locked="0"/>
    </xf>
    <xf numFmtId="0" fontId="24" fillId="0" borderId="5" xfId="0" applyFont="1" applyFill="1" applyBorder="1" applyAlignment="1" applyProtection="1">
      <alignment horizontal="center" vertical="center"/>
      <protection locked="0"/>
    </xf>
    <xf numFmtId="49" fontId="24" fillId="0" borderId="5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4" fillId="0" borderId="26" xfId="0" applyFont="1" applyFill="1" applyBorder="1" applyAlignment="1" applyProtection="1">
      <alignment horizontal="center" vertical="center"/>
      <protection locked="0"/>
    </xf>
    <xf numFmtId="0" fontId="32" fillId="0" borderId="45" xfId="0" applyFont="1" applyFill="1" applyBorder="1" applyAlignment="1" applyProtection="1">
      <alignment horizontal="center" vertical="center"/>
      <protection locked="0"/>
    </xf>
    <xf numFmtId="0" fontId="32" fillId="0" borderId="31" xfId="0" applyFont="1" applyFill="1" applyBorder="1" applyAlignment="1" applyProtection="1">
      <alignment horizontal="center" vertical="center"/>
      <protection locked="0"/>
    </xf>
    <xf numFmtId="0" fontId="32" fillId="0" borderId="32" xfId="0" applyFont="1" applyFill="1" applyBorder="1" applyAlignment="1" applyProtection="1">
      <alignment horizontal="center" vertical="center"/>
      <protection locked="0"/>
    </xf>
    <xf numFmtId="0" fontId="32" fillId="0" borderId="46" xfId="0" applyFont="1" applyFill="1" applyBorder="1" applyAlignment="1" applyProtection="1">
      <alignment horizontal="center" vertical="center"/>
      <protection locked="0"/>
    </xf>
    <xf numFmtId="0" fontId="32" fillId="0" borderId="26" xfId="0" applyFont="1" applyFill="1" applyBorder="1" applyAlignment="1" applyProtection="1">
      <alignment horizontal="center" vertical="center"/>
      <protection locked="0"/>
    </xf>
    <xf numFmtId="0" fontId="37" fillId="0" borderId="32" xfId="0" applyFont="1" applyFill="1" applyBorder="1" applyAlignment="1" applyProtection="1">
      <alignment horizontal="center" vertical="center"/>
      <protection locked="0"/>
    </xf>
    <xf numFmtId="0" fontId="24" fillId="0" borderId="32" xfId="0" applyFont="1" applyFill="1" applyBorder="1" applyAlignment="1" applyProtection="1">
      <alignment horizontal="center" vertical="center"/>
      <protection locked="0"/>
    </xf>
    <xf numFmtId="0" fontId="32" fillId="0" borderId="38" xfId="0" applyFont="1" applyFill="1" applyBorder="1" applyAlignment="1" applyProtection="1">
      <alignment horizontal="center" vertical="center"/>
      <protection locked="0"/>
    </xf>
    <xf numFmtId="0" fontId="32" fillId="0" borderId="48" xfId="0" applyFont="1" applyFill="1" applyBorder="1" applyAlignment="1" applyProtection="1">
      <alignment horizontal="center" vertical="center"/>
      <protection locked="0"/>
    </xf>
    <xf numFmtId="0" fontId="23" fillId="0" borderId="77" xfId="0" applyNumberFormat="1" applyFont="1" applyFill="1" applyBorder="1" applyAlignment="1" applyProtection="1">
      <alignment horizontal="center" vertical="center"/>
      <protection locked="0"/>
    </xf>
    <xf numFmtId="0" fontId="32" fillId="0" borderId="47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locked="0"/>
    </xf>
    <xf numFmtId="0" fontId="24" fillId="0" borderId="31" xfId="0" applyFont="1" applyFill="1" applyBorder="1" applyAlignment="1" applyProtection="1">
      <alignment horizontal="center" vertical="center"/>
      <protection locked="0"/>
    </xf>
    <xf numFmtId="0" fontId="32" fillId="0" borderId="41" xfId="0" applyFont="1" applyFill="1" applyBorder="1" applyAlignment="1" applyProtection="1">
      <alignment horizontal="center" vertical="center"/>
      <protection locked="0"/>
    </xf>
    <xf numFmtId="0" fontId="20" fillId="0" borderId="13" xfId="0" applyNumberFormat="1" applyFont="1" applyFill="1" applyBorder="1" applyAlignment="1" applyProtection="1">
      <alignment horizontal="center" vertical="center"/>
      <protection locked="0"/>
    </xf>
    <xf numFmtId="0" fontId="24" fillId="0" borderId="46" xfId="0" applyFont="1" applyFill="1" applyBorder="1" applyAlignment="1" applyProtection="1">
      <alignment horizontal="center" vertical="center"/>
      <protection locked="0"/>
    </xf>
    <xf numFmtId="0" fontId="52" fillId="0" borderId="0" xfId="0" applyFont="1"/>
    <xf numFmtId="0" fontId="53" fillId="0" borderId="0" xfId="0" applyFont="1"/>
    <xf numFmtId="0" fontId="39" fillId="0" borderId="0" xfId="0" applyFont="1"/>
    <xf numFmtId="0" fontId="54" fillId="0" borderId="0" xfId="0" applyFont="1"/>
    <xf numFmtId="0" fontId="55" fillId="0" borderId="0" xfId="0" applyFont="1"/>
    <xf numFmtId="0" fontId="21" fillId="0" borderId="0" xfId="0" applyFont="1"/>
    <xf numFmtId="0" fontId="21" fillId="2" borderId="0" xfId="0" applyFont="1" applyFill="1" applyAlignment="1">
      <alignment vertical="center" wrapText="1"/>
    </xf>
    <xf numFmtId="0" fontId="56" fillId="0" borderId="0" xfId="0" applyFont="1"/>
    <xf numFmtId="0" fontId="57" fillId="0" borderId="0" xfId="0" applyFont="1"/>
    <xf numFmtId="0" fontId="21" fillId="0" borderId="0" xfId="0" applyFont="1" applyFill="1" applyAlignment="1">
      <alignment horizontal="right" vertical="top"/>
    </xf>
    <xf numFmtId="0" fontId="58" fillId="0" borderId="0" xfId="0" applyFont="1"/>
    <xf numFmtId="0" fontId="57" fillId="0" borderId="0" xfId="0" applyFont="1" applyFill="1" applyAlignment="1">
      <alignment horizontal="right" vertical="top"/>
    </xf>
    <xf numFmtId="0" fontId="21" fillId="0" borderId="0" xfId="0" applyFont="1" applyFill="1" applyAlignment="1">
      <alignment horizontal="center" vertical="top" wrapText="1"/>
    </xf>
    <xf numFmtId="0" fontId="21" fillId="0" borderId="0" xfId="0" applyFont="1" applyFill="1" applyAlignment="1">
      <alignment horizontal="left" vertical="top" wrapText="1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25" fillId="0" borderId="87" xfId="0" applyFont="1" applyFill="1" applyBorder="1" applyAlignment="1" applyProtection="1">
      <alignment horizontal="center" vertical="center"/>
      <protection locked="0"/>
    </xf>
    <xf numFmtId="0" fontId="25" fillId="0" borderId="95" xfId="0" applyFont="1" applyFill="1" applyBorder="1" applyAlignment="1" applyProtection="1">
      <alignment horizontal="center" vertical="center"/>
      <protection locked="0"/>
    </xf>
    <xf numFmtId="0" fontId="25" fillId="0" borderId="61" xfId="0" applyFont="1" applyFill="1" applyBorder="1" applyAlignment="1" applyProtection="1">
      <alignment horizontal="center" vertical="center"/>
      <protection locked="0"/>
    </xf>
    <xf numFmtId="0" fontId="24" fillId="0" borderId="25" xfId="0" applyFont="1" applyFill="1" applyBorder="1" applyAlignment="1" applyProtection="1">
      <alignment horizontal="center" vertical="center"/>
      <protection locked="0"/>
    </xf>
    <xf numFmtId="0" fontId="24" fillId="0" borderId="78" xfId="0" applyFont="1" applyFill="1" applyBorder="1" applyAlignment="1" applyProtection="1">
      <alignment horizontal="center" vertical="center"/>
      <protection locked="0"/>
    </xf>
    <xf numFmtId="0" fontId="25" fillId="0" borderId="87" xfId="0" applyNumberFormat="1" applyFont="1" applyFill="1" applyBorder="1" applyAlignment="1" applyProtection="1">
      <alignment horizontal="center" vertical="center"/>
      <protection locked="0"/>
    </xf>
    <xf numFmtId="0" fontId="23" fillId="0" borderId="77" xfId="0" applyFont="1" applyFill="1" applyBorder="1" applyAlignment="1" applyProtection="1">
      <alignment horizontal="center" vertical="center"/>
      <protection locked="0"/>
    </xf>
    <xf numFmtId="0" fontId="23" fillId="0" borderId="92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0" fontId="25" fillId="0" borderId="81" xfId="0" applyFont="1" applyFill="1" applyBorder="1" applyAlignment="1" applyProtection="1">
      <alignment horizontal="center" vertical="center"/>
      <protection locked="0"/>
    </xf>
    <xf numFmtId="0" fontId="25" fillId="0" borderId="80" xfId="0" applyFont="1" applyFill="1" applyBorder="1" applyAlignment="1" applyProtection="1">
      <alignment horizontal="center" vertical="center"/>
      <protection locked="0"/>
    </xf>
    <xf numFmtId="0" fontId="23" fillId="0" borderId="78" xfId="0" applyNumberFormat="1" applyFont="1" applyFill="1" applyBorder="1" applyAlignment="1" applyProtection="1">
      <alignment horizontal="center" vertical="center"/>
      <protection locked="0"/>
    </xf>
    <xf numFmtId="0" fontId="32" fillId="0" borderId="78" xfId="0" applyFont="1" applyFill="1" applyBorder="1" applyAlignment="1" applyProtection="1">
      <alignment vertical="center"/>
      <protection locked="0"/>
    </xf>
    <xf numFmtId="0" fontId="32" fillId="0" borderId="0" xfId="0" applyFont="1" applyFill="1" applyBorder="1" applyAlignment="1" applyProtection="1">
      <alignment horizontal="center" vertical="center"/>
      <protection locked="0"/>
    </xf>
    <xf numFmtId="0" fontId="7" fillId="2" borderId="94" xfId="0" applyFont="1" applyFill="1" applyBorder="1" applyAlignment="1" applyProtection="1">
      <alignment vertical="center"/>
      <protection locked="0"/>
    </xf>
    <xf numFmtId="0" fontId="25" fillId="0" borderId="0" xfId="0" applyFont="1" applyFill="1" applyBorder="1" applyAlignment="1" applyProtection="1">
      <alignment horizontal="left" vertical="center"/>
      <protection locked="0"/>
    </xf>
    <xf numFmtId="0" fontId="24" fillId="0" borderId="0" xfId="0" applyFont="1" applyFill="1" applyBorder="1" applyAlignment="1" applyProtection="1">
      <alignment horizontal="left" vertical="center"/>
      <protection locked="0"/>
    </xf>
    <xf numFmtId="0" fontId="24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/>
    <xf numFmtId="0" fontId="32" fillId="0" borderId="86" xfId="0" applyFont="1" applyFill="1" applyBorder="1" applyAlignment="1" applyProtection="1">
      <alignment vertical="center"/>
      <protection locked="0"/>
    </xf>
    <xf numFmtId="0" fontId="22" fillId="0" borderId="0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0" xfId="0" applyFont="1" applyFill="1" applyAlignment="1" applyProtection="1">
      <alignment horizontal="center"/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center"/>
      <protection locked="0"/>
    </xf>
    <xf numFmtId="0" fontId="21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0" fontId="46" fillId="0" borderId="0" xfId="0" applyFont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35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top" wrapText="1"/>
    </xf>
    <xf numFmtId="0" fontId="21" fillId="0" borderId="0" xfId="0" applyFont="1" applyFill="1" applyAlignment="1" applyProtection="1">
      <alignment vertical="center"/>
      <protection locked="0"/>
    </xf>
    <xf numFmtId="0" fontId="35" fillId="0" borderId="0" xfId="0" applyFont="1" applyFill="1" applyBorder="1" applyAlignment="1">
      <alignment horizontal="center" vertical="center"/>
    </xf>
    <xf numFmtId="0" fontId="41" fillId="0" borderId="0" xfId="0" applyFont="1" applyFill="1" applyAlignment="1">
      <alignment horizontal="left" vertical="center" wrapText="1"/>
    </xf>
    <xf numFmtId="0" fontId="41" fillId="0" borderId="0" xfId="0" applyFont="1" applyFill="1" applyAlignment="1">
      <alignment horizontal="left" vertical="top" wrapText="1"/>
    </xf>
    <xf numFmtId="0" fontId="20" fillId="2" borderId="0" xfId="0" applyFont="1" applyFill="1" applyAlignment="1">
      <alignment horizontal="left" vertical="center" wrapText="1"/>
    </xf>
    <xf numFmtId="0" fontId="40" fillId="2" borderId="0" xfId="0" applyFont="1" applyFill="1"/>
    <xf numFmtId="0" fontId="6" fillId="0" borderId="5" xfId="0" applyFont="1" applyFill="1" applyBorder="1" applyAlignment="1" applyProtection="1">
      <alignment horizontal="center" vertical="center"/>
      <protection locked="0"/>
    </xf>
    <xf numFmtId="0" fontId="23" fillId="0" borderId="32" xfId="0" applyFont="1" applyFill="1" applyBorder="1" applyAlignment="1" applyProtection="1">
      <alignment horizontal="center" vertical="center"/>
      <protection locked="0"/>
    </xf>
    <xf numFmtId="0" fontId="37" fillId="0" borderId="32" xfId="0" applyFont="1" applyFill="1" applyBorder="1" applyAlignment="1" applyProtection="1">
      <alignment horizontal="center" vertical="center"/>
      <protection locked="0"/>
    </xf>
    <xf numFmtId="0" fontId="20" fillId="0" borderId="63" xfId="0" applyNumberFormat="1" applyFont="1" applyFill="1" applyBorder="1" applyAlignment="1" applyProtection="1">
      <alignment vertical="center"/>
      <protection locked="0"/>
    </xf>
    <xf numFmtId="0" fontId="20" fillId="0" borderId="70" xfId="0" applyNumberFormat="1" applyFont="1" applyFill="1" applyBorder="1" applyAlignment="1" applyProtection="1">
      <alignment vertical="center"/>
      <protection locked="0"/>
    </xf>
    <xf numFmtId="0" fontId="25" fillId="0" borderId="6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 vertical="center"/>
      <protection locked="0"/>
    </xf>
    <xf numFmtId="0" fontId="22" fillId="0" borderId="13" xfId="0" applyNumberFormat="1" applyFont="1" applyFill="1" applyBorder="1" applyAlignment="1" applyProtection="1">
      <alignment vertical="center"/>
      <protection locked="0"/>
    </xf>
    <xf numFmtId="0" fontId="22" fillId="0" borderId="13" xfId="0" applyFont="1" applyFill="1" applyBorder="1" applyProtection="1">
      <protection locked="0"/>
    </xf>
    <xf numFmtId="0" fontId="36" fillId="0" borderId="110" xfId="0" applyNumberFormat="1" applyFont="1" applyFill="1" applyBorder="1" applyAlignment="1" applyProtection="1">
      <alignment horizontal="center" vertical="center"/>
      <protection locked="0"/>
    </xf>
    <xf numFmtId="0" fontId="36" fillId="0" borderId="111" xfId="0" applyNumberFormat="1" applyFont="1" applyFill="1" applyBorder="1" applyAlignment="1" applyProtection="1">
      <alignment horizontal="center" vertical="center"/>
      <protection locked="0"/>
    </xf>
    <xf numFmtId="0" fontId="36" fillId="0" borderId="91" xfId="0" applyNumberFormat="1" applyFont="1" applyFill="1" applyBorder="1" applyAlignment="1" applyProtection="1">
      <alignment horizontal="center" vertical="center"/>
      <protection locked="0"/>
    </xf>
    <xf numFmtId="0" fontId="36" fillId="0" borderId="112" xfId="0" applyNumberFormat="1" applyFont="1" applyFill="1" applyBorder="1" applyAlignment="1" applyProtection="1">
      <alignment horizontal="center" vertical="center"/>
      <protection locked="0"/>
    </xf>
    <xf numFmtId="0" fontId="36" fillId="0" borderId="113" xfId="0" applyNumberFormat="1" applyFont="1" applyFill="1" applyBorder="1" applyAlignment="1" applyProtection="1">
      <alignment horizontal="center" vertical="center"/>
      <protection locked="0"/>
    </xf>
    <xf numFmtId="0" fontId="36" fillId="0" borderId="114" xfId="0" applyNumberFormat="1" applyFont="1" applyFill="1" applyBorder="1" applyAlignment="1" applyProtection="1">
      <alignment horizontal="center" vertical="center"/>
      <protection locked="0"/>
    </xf>
    <xf numFmtId="0" fontId="36" fillId="0" borderId="115" xfId="0" applyNumberFormat="1" applyFont="1" applyFill="1" applyBorder="1" applyAlignment="1" applyProtection="1">
      <alignment horizontal="center" vertical="center"/>
      <protection locked="0"/>
    </xf>
    <xf numFmtId="0" fontId="36" fillId="0" borderId="116" xfId="0" applyNumberFormat="1" applyFont="1" applyFill="1" applyBorder="1" applyAlignment="1" applyProtection="1">
      <alignment horizontal="center" vertical="center"/>
      <protection locked="0"/>
    </xf>
    <xf numFmtId="0" fontId="36" fillId="0" borderId="17" xfId="0" applyNumberFormat="1" applyFont="1" applyFill="1" applyBorder="1" applyAlignment="1" applyProtection="1">
      <alignment horizontal="center" vertical="center"/>
      <protection locked="0"/>
    </xf>
    <xf numFmtId="0" fontId="36" fillId="0" borderId="117" xfId="0" applyNumberFormat="1" applyFont="1" applyFill="1" applyBorder="1" applyAlignment="1" applyProtection="1">
      <alignment horizontal="center" vertical="center"/>
      <protection locked="0"/>
    </xf>
    <xf numFmtId="0" fontId="36" fillId="0" borderId="118" xfId="0" applyNumberFormat="1" applyFont="1" applyFill="1" applyBorder="1" applyAlignment="1" applyProtection="1">
      <alignment horizontal="center" vertical="center"/>
      <protection locked="0"/>
    </xf>
    <xf numFmtId="0" fontId="36" fillId="0" borderId="119" xfId="0" applyNumberFormat="1" applyFont="1" applyFill="1" applyBorder="1" applyAlignment="1" applyProtection="1">
      <alignment horizontal="center" vertical="center"/>
      <protection locked="0"/>
    </xf>
    <xf numFmtId="49" fontId="25" fillId="0" borderId="22" xfId="0" applyNumberFormat="1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0" fontId="7" fillId="2" borderId="103" xfId="0" applyFont="1" applyFill="1" applyBorder="1" applyAlignment="1" applyProtection="1">
      <alignment horizontal="center" vertical="center"/>
      <protection locked="0"/>
    </xf>
    <xf numFmtId="0" fontId="59" fillId="2" borderId="0" xfId="0" applyFont="1" applyFill="1" applyAlignment="1">
      <alignment vertical="center" wrapText="1"/>
    </xf>
    <xf numFmtId="0" fontId="61" fillId="0" borderId="0" xfId="0" applyFont="1" applyFill="1" applyAlignment="1" applyProtection="1">
      <protection locked="0"/>
    </xf>
    <xf numFmtId="0" fontId="59" fillId="0" borderId="0" xfId="0" applyFont="1" applyFill="1" applyAlignment="1" applyProtection="1">
      <alignment horizontal="center" vertical="center"/>
      <protection locked="0"/>
    </xf>
    <xf numFmtId="0" fontId="59" fillId="2" borderId="0" xfId="0" applyFont="1" applyFill="1" applyAlignment="1" applyProtection="1">
      <alignment vertical="center"/>
      <protection locked="0"/>
    </xf>
    <xf numFmtId="0" fontId="59" fillId="0" borderId="0" xfId="0" applyFont="1" applyFill="1" applyAlignment="1" applyProtection="1">
      <alignment horizontal="left" vertical="top" wrapText="1"/>
      <protection locked="0"/>
    </xf>
    <xf numFmtId="0" fontId="59" fillId="0" borderId="0" xfId="0" applyFont="1" applyFill="1" applyProtection="1">
      <protection locked="0"/>
    </xf>
    <xf numFmtId="0" fontId="59" fillId="0" borderId="0" xfId="0" applyFont="1" applyFill="1" applyAlignment="1" applyProtection="1">
      <alignment horizontal="left" vertical="center"/>
      <protection locked="0"/>
    </xf>
    <xf numFmtId="49" fontId="59" fillId="0" borderId="0" xfId="0" applyNumberFormat="1" applyFont="1" applyFill="1" applyAlignment="1" applyProtection="1">
      <alignment vertical="center"/>
      <protection locked="0"/>
    </xf>
    <xf numFmtId="0" fontId="21" fillId="2" borderId="0" xfId="0" applyFont="1" applyFill="1" applyAlignment="1" applyProtection="1">
      <alignment horizontal="left" vertical="top" wrapText="1"/>
      <protection locked="0"/>
    </xf>
    <xf numFmtId="0" fontId="26" fillId="0" borderId="0" xfId="0" applyNumberFormat="1" applyFont="1" applyFill="1" applyBorder="1" applyAlignment="1" applyProtection="1">
      <alignment vertical="center"/>
      <protection locked="0"/>
    </xf>
    <xf numFmtId="0" fontId="26" fillId="0" borderId="0" xfId="0" applyNumberFormat="1" applyFont="1" applyFill="1" applyBorder="1" applyAlignment="1" applyProtection="1">
      <alignment horizontal="left" vertical="center"/>
      <protection locked="0"/>
    </xf>
    <xf numFmtId="0" fontId="26" fillId="0" borderId="0" xfId="0" applyNumberFormat="1" applyFont="1" applyFill="1" applyBorder="1" applyAlignment="1" applyProtection="1">
      <alignment horizontal="right" vertical="center"/>
      <protection locked="0"/>
    </xf>
    <xf numFmtId="0" fontId="21" fillId="0" borderId="0" xfId="0" applyFont="1" applyFill="1" applyAlignment="1" applyProtection="1">
      <protection locked="0"/>
    </xf>
    <xf numFmtId="0" fontId="62" fillId="0" borderId="0" xfId="0" applyFont="1" applyFill="1" applyAlignment="1" applyProtection="1">
      <protection locked="0"/>
    </xf>
    <xf numFmtId="0" fontId="25" fillId="0" borderId="0" xfId="0" applyFont="1" applyFill="1" applyAlignment="1" applyProtection="1">
      <protection locked="0"/>
    </xf>
    <xf numFmtId="49" fontId="25" fillId="0" borderId="22" xfId="0" applyNumberFormat="1" applyFont="1" applyFill="1" applyBorder="1" applyAlignment="1" applyProtection="1">
      <alignment horizontal="left" vertical="center"/>
      <protection locked="0"/>
    </xf>
    <xf numFmtId="0" fontId="25" fillId="0" borderId="22" xfId="0" applyFont="1" applyFill="1" applyBorder="1" applyAlignment="1" applyProtection="1">
      <alignment horizontal="center" vertical="center"/>
      <protection locked="0"/>
    </xf>
    <xf numFmtId="49" fontId="25" fillId="0" borderId="22" xfId="0" applyNumberFormat="1" applyFont="1" applyFill="1" applyBorder="1" applyAlignment="1" applyProtection="1">
      <alignment vertical="center"/>
      <protection locked="0"/>
    </xf>
    <xf numFmtId="49" fontId="25" fillId="0" borderId="22" xfId="0" applyNumberFormat="1" applyFont="1" applyFill="1" applyBorder="1" applyProtection="1">
      <protection locked="0"/>
    </xf>
    <xf numFmtId="0" fontId="64" fillId="0" borderId="0" xfId="0" applyFont="1" applyFill="1" applyAlignment="1" applyProtection="1">
      <protection locked="0"/>
    </xf>
    <xf numFmtId="49" fontId="25" fillId="0" borderId="77" xfId="0" applyNumberFormat="1" applyFont="1" applyFill="1" applyBorder="1" applyAlignment="1" applyProtection="1">
      <alignment horizontal="left" vertical="center"/>
      <protection locked="0"/>
    </xf>
    <xf numFmtId="0" fontId="25" fillId="0" borderId="77" xfId="0" applyFont="1" applyFill="1" applyBorder="1" applyAlignment="1" applyProtection="1">
      <alignment horizontal="center" vertical="center"/>
      <protection locked="0"/>
    </xf>
    <xf numFmtId="0" fontId="25" fillId="2" borderId="77" xfId="0" applyFont="1" applyFill="1" applyBorder="1" applyAlignment="1" applyProtection="1">
      <alignment horizontal="center" vertical="center"/>
      <protection locked="0"/>
    </xf>
    <xf numFmtId="49" fontId="25" fillId="0" borderId="77" xfId="0" applyNumberFormat="1" applyFont="1" applyFill="1" applyBorder="1" applyAlignment="1" applyProtection="1">
      <alignment vertical="center"/>
      <protection locked="0"/>
    </xf>
    <xf numFmtId="49" fontId="25" fillId="0" borderId="77" xfId="0" applyNumberFormat="1" applyFont="1" applyFill="1" applyBorder="1" applyProtection="1">
      <protection locked="0"/>
    </xf>
    <xf numFmtId="0" fontId="25" fillId="0" borderId="102" xfId="0" applyFont="1" applyFill="1" applyBorder="1" applyAlignment="1" applyProtection="1">
      <alignment horizontal="center" vertical="center"/>
      <protection locked="0"/>
    </xf>
    <xf numFmtId="0" fontId="25" fillId="0" borderId="7" xfId="0" applyFont="1" applyFill="1" applyBorder="1" applyAlignment="1" applyProtection="1">
      <alignment horizontal="center" vertical="center"/>
      <protection locked="0"/>
    </xf>
    <xf numFmtId="49" fontId="25" fillId="0" borderId="7" xfId="0" applyNumberFormat="1" applyFont="1" applyFill="1" applyBorder="1" applyAlignment="1" applyProtection="1">
      <alignment horizontal="center" vertical="center"/>
      <protection locked="0"/>
    </xf>
    <xf numFmtId="49" fontId="25" fillId="0" borderId="102" xfId="0" applyNumberFormat="1" applyFont="1" applyFill="1" applyBorder="1" applyAlignment="1" applyProtection="1">
      <alignment horizontal="center" vertical="center"/>
      <protection locked="0"/>
    </xf>
    <xf numFmtId="0" fontId="25" fillId="2" borderId="102" xfId="0" applyFont="1" applyFill="1" applyBorder="1" applyAlignment="1" applyProtection="1">
      <alignment horizontal="center" vertical="center"/>
      <protection locked="0"/>
    </xf>
    <xf numFmtId="0" fontId="25" fillId="2" borderId="103" xfId="0" applyFont="1" applyFill="1" applyBorder="1" applyAlignment="1" applyProtection="1">
      <alignment vertical="center"/>
      <protection locked="0"/>
    </xf>
    <xf numFmtId="0" fontId="25" fillId="2" borderId="94" xfId="0" applyFont="1" applyFill="1" applyBorder="1" applyAlignment="1" applyProtection="1">
      <alignment vertical="center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Alignment="1" applyProtection="1">
      <alignment horizontal="left"/>
      <protection locked="0"/>
    </xf>
    <xf numFmtId="0" fontId="65" fillId="0" borderId="0" xfId="0" applyFont="1" applyFill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20" fillId="0" borderId="25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35" fillId="0" borderId="25" xfId="0" applyFont="1" applyFill="1" applyBorder="1" applyAlignment="1" applyProtection="1">
      <alignment horizontal="center" vertical="center"/>
      <protection locked="0"/>
    </xf>
    <xf numFmtId="49" fontId="35" fillId="0" borderId="25" xfId="0" applyNumberFormat="1" applyFont="1" applyFill="1" applyBorder="1" applyAlignment="1" applyProtection="1">
      <alignment horizontal="center" vertical="center"/>
      <protection locked="0"/>
    </xf>
    <xf numFmtId="49" fontId="20" fillId="0" borderId="0" xfId="0" applyNumberFormat="1" applyFont="1" applyFill="1" applyBorder="1" applyAlignment="1" applyProtection="1">
      <alignment horizontal="left" vertical="center"/>
      <protection locked="0"/>
    </xf>
    <xf numFmtId="49" fontId="35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82" xfId="0" applyFont="1" applyFill="1" applyBorder="1" applyAlignment="1" applyProtection="1">
      <alignment horizontal="center" vertical="center" wrapText="1"/>
      <protection locked="0"/>
    </xf>
    <xf numFmtId="0" fontId="25" fillId="0" borderId="85" xfId="0" applyFont="1" applyFill="1" applyBorder="1" applyAlignment="1" applyProtection="1">
      <alignment horizontal="center" vertical="center" wrapText="1"/>
      <protection locked="0"/>
    </xf>
    <xf numFmtId="0" fontId="25" fillId="0" borderId="106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Protection="1">
      <protection locked="0"/>
    </xf>
    <xf numFmtId="0" fontId="35" fillId="2" borderId="87" xfId="0" applyFont="1" applyFill="1" applyBorder="1" applyAlignment="1" applyProtection="1">
      <alignment horizontal="center" vertical="center"/>
      <protection locked="0"/>
    </xf>
    <xf numFmtId="0" fontId="20" fillId="2" borderId="87" xfId="0" applyFont="1" applyFill="1" applyBorder="1" applyAlignment="1" applyProtection="1">
      <alignment horizontal="center" vertical="center"/>
      <protection locked="0"/>
    </xf>
    <xf numFmtId="0" fontId="20" fillId="2" borderId="45" xfId="0" applyFont="1" applyFill="1" applyBorder="1" applyAlignment="1" applyProtection="1">
      <alignment horizontal="center" vertical="center"/>
      <protection locked="0"/>
    </xf>
    <xf numFmtId="0" fontId="20" fillId="2" borderId="46" xfId="0" applyFont="1" applyFill="1" applyBorder="1" applyAlignment="1" applyProtection="1">
      <alignment horizontal="center" vertical="center"/>
      <protection locked="0"/>
    </xf>
    <xf numFmtId="0" fontId="20" fillId="2" borderId="31" xfId="0" applyFont="1" applyFill="1" applyBorder="1" applyAlignment="1" applyProtection="1">
      <alignment horizontal="right" vertical="center"/>
      <protection locked="0"/>
    </xf>
    <xf numFmtId="0" fontId="20" fillId="2" borderId="46" xfId="0" applyFont="1" applyFill="1" applyBorder="1" applyAlignment="1" applyProtection="1">
      <alignment horizontal="left" vertical="center"/>
      <protection locked="0"/>
    </xf>
    <xf numFmtId="0" fontId="20" fillId="2" borderId="47" xfId="0" applyFont="1" applyFill="1" applyBorder="1" applyAlignment="1" applyProtection="1">
      <alignment horizontal="right" vertical="center"/>
      <protection locked="0"/>
    </xf>
    <xf numFmtId="0" fontId="20" fillId="2" borderId="48" xfId="0" applyFont="1" applyFill="1" applyBorder="1" applyAlignment="1" applyProtection="1">
      <alignment horizontal="left" vertical="center"/>
      <protection locked="0"/>
    </xf>
    <xf numFmtId="0" fontId="20" fillId="2" borderId="41" xfId="0" applyFont="1" applyFill="1" applyBorder="1" applyAlignment="1" applyProtection="1">
      <alignment horizontal="center" vertical="center"/>
      <protection locked="0"/>
    </xf>
    <xf numFmtId="0" fontId="20" fillId="2" borderId="95" xfId="0" applyFont="1" applyFill="1" applyBorder="1" applyAlignment="1" applyProtection="1">
      <alignment horizontal="center" vertical="center"/>
      <protection locked="0"/>
    </xf>
    <xf numFmtId="0" fontId="28" fillId="2" borderId="79" xfId="0" applyFont="1" applyFill="1" applyBorder="1" applyAlignment="1" applyProtection="1">
      <alignment horizontal="left" vertical="center"/>
      <protection locked="0"/>
    </xf>
    <xf numFmtId="0" fontId="28" fillId="2" borderId="78" xfId="0" applyFont="1" applyFill="1" applyBorder="1" applyAlignment="1" applyProtection="1">
      <alignment horizontal="center" vertical="center"/>
      <protection locked="0"/>
    </xf>
    <xf numFmtId="0" fontId="27" fillId="2" borderId="78" xfId="0" applyFont="1" applyFill="1" applyBorder="1" applyAlignment="1" applyProtection="1">
      <alignment horizontal="center" vertical="center"/>
      <protection locked="0"/>
    </xf>
    <xf numFmtId="0" fontId="28" fillId="2" borderId="93" xfId="0" applyFont="1" applyFill="1" applyBorder="1" applyAlignment="1" applyProtection="1">
      <alignment horizontal="center" vertical="center"/>
      <protection locked="0"/>
    </xf>
    <xf numFmtId="0" fontId="28" fillId="2" borderId="87" xfId="0" applyFont="1" applyFill="1" applyBorder="1" applyAlignment="1" applyProtection="1">
      <alignment horizontal="left" vertical="center"/>
      <protection locked="0"/>
    </xf>
    <xf numFmtId="0" fontId="28" fillId="2" borderId="90" xfId="0" applyFont="1" applyFill="1" applyBorder="1" applyAlignment="1" applyProtection="1">
      <alignment horizontal="left" vertical="center"/>
      <protection locked="0"/>
    </xf>
    <xf numFmtId="0" fontId="28" fillId="2" borderId="87" xfId="0" applyFont="1" applyFill="1" applyBorder="1" applyAlignment="1" applyProtection="1">
      <alignment horizontal="center" vertical="center"/>
      <protection locked="0"/>
    </xf>
    <xf numFmtId="0" fontId="27" fillId="2" borderId="87" xfId="0" applyFont="1" applyFill="1" applyBorder="1" applyAlignment="1" applyProtection="1">
      <alignment horizontal="center" vertical="center"/>
      <protection locked="0"/>
    </xf>
    <xf numFmtId="0" fontId="27" fillId="2" borderId="79" xfId="0" applyFont="1" applyFill="1" applyBorder="1" applyAlignment="1" applyProtection="1">
      <alignment horizontal="left" vertical="center"/>
      <protection locked="0"/>
    </xf>
    <xf numFmtId="0" fontId="27" fillId="2" borderId="93" xfId="0" applyFont="1" applyFill="1" applyBorder="1" applyAlignment="1" applyProtection="1">
      <alignment horizontal="center" vertical="center"/>
      <protection locked="0"/>
    </xf>
    <xf numFmtId="0" fontId="27" fillId="2" borderId="87" xfId="0" applyFont="1" applyFill="1" applyBorder="1" applyAlignment="1" applyProtection="1">
      <alignment horizontal="left" vertical="center"/>
      <protection locked="0"/>
    </xf>
    <xf numFmtId="0" fontId="27" fillId="2" borderId="90" xfId="0" applyFont="1" applyFill="1" applyBorder="1" applyAlignment="1" applyProtection="1">
      <alignment horizontal="left" vertical="center"/>
      <protection locked="0"/>
    </xf>
    <xf numFmtId="0" fontId="27" fillId="2" borderId="94" xfId="0" applyFont="1" applyFill="1" applyBorder="1" applyAlignment="1" applyProtection="1">
      <alignment horizontal="left" vertical="center"/>
      <protection locked="0"/>
    </xf>
    <xf numFmtId="0" fontId="27" fillId="2" borderId="86" xfId="0" applyFont="1" applyFill="1" applyBorder="1" applyAlignment="1" applyProtection="1">
      <alignment horizontal="center" vertical="center"/>
      <protection locked="0"/>
    </xf>
    <xf numFmtId="0" fontId="27" fillId="2" borderId="94" xfId="0" applyFont="1" applyFill="1" applyBorder="1" applyAlignment="1" applyProtection="1">
      <alignment horizontal="center" vertical="center"/>
      <protection locked="0"/>
    </xf>
    <xf numFmtId="0" fontId="27" fillId="2" borderId="95" xfId="0" applyFont="1" applyFill="1" applyBorder="1" applyAlignment="1" applyProtection="1">
      <alignment horizontal="left" vertical="center"/>
      <protection locked="0"/>
    </xf>
    <xf numFmtId="0" fontId="27" fillId="2" borderId="97" xfId="0" applyFont="1" applyFill="1" applyBorder="1" applyAlignment="1" applyProtection="1">
      <alignment horizontal="left" vertical="center"/>
      <protection locked="0"/>
    </xf>
    <xf numFmtId="0" fontId="27" fillId="2" borderId="96" xfId="0" applyFont="1" applyFill="1" applyBorder="1" applyAlignment="1" applyProtection="1">
      <alignment horizontal="left" vertical="center"/>
      <protection locked="0"/>
    </xf>
    <xf numFmtId="0" fontId="27" fillId="2" borderId="86" xfId="0" applyFont="1" applyFill="1" applyBorder="1" applyAlignment="1" applyProtection="1">
      <alignment horizontal="left" vertical="center"/>
      <protection locked="0"/>
    </xf>
    <xf numFmtId="0" fontId="27" fillId="2" borderId="95" xfId="0" applyFont="1" applyFill="1" applyBorder="1" applyAlignment="1" applyProtection="1">
      <alignment horizontal="center" vertical="center"/>
      <protection locked="0"/>
    </xf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41" fillId="0" borderId="0" xfId="0" applyFont="1"/>
    <xf numFmtId="0" fontId="71" fillId="0" borderId="0" xfId="0" applyFont="1"/>
    <xf numFmtId="49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26" fillId="0" borderId="0" xfId="0" applyNumberFormat="1" applyFont="1" applyFill="1" applyBorder="1" applyAlignment="1" applyProtection="1">
      <alignment horizontal="center" vertical="center"/>
      <protection locked="0"/>
    </xf>
    <xf numFmtId="49" fontId="25" fillId="0" borderId="77" xfId="0" applyNumberFormat="1" applyFont="1" applyFill="1" applyBorder="1" applyAlignment="1" applyProtection="1">
      <alignment horizontal="center" vertical="center"/>
      <protection locked="0"/>
    </xf>
    <xf numFmtId="0" fontId="34" fillId="0" borderId="19" xfId="0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0" fillId="0" borderId="0" xfId="0" applyFont="1" applyFill="1" applyAlignment="1">
      <alignment horizontal="center" vertical="top"/>
    </xf>
    <xf numFmtId="0" fontId="41" fillId="0" borderId="0" xfId="0" applyFont="1" applyFill="1" applyAlignment="1">
      <alignment horizontal="center" vertical="top"/>
    </xf>
    <xf numFmtId="0" fontId="38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/>
    </xf>
    <xf numFmtId="0" fontId="49" fillId="0" borderId="0" xfId="0" applyFont="1" applyFill="1" applyAlignment="1" applyProtection="1">
      <alignment horizontal="center"/>
      <protection locked="0"/>
    </xf>
    <xf numFmtId="0" fontId="21" fillId="0" borderId="0" xfId="0" applyFont="1" applyFill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left" vertical="top"/>
    </xf>
    <xf numFmtId="0" fontId="21" fillId="0" borderId="0" xfId="0" applyFont="1" applyBorder="1"/>
    <xf numFmtId="0" fontId="21" fillId="0" borderId="0" xfId="0" applyFont="1" applyFill="1" applyBorder="1" applyAlignment="1" applyProtection="1">
      <alignment horizontal="left" vertical="center"/>
      <protection locked="0"/>
    </xf>
    <xf numFmtId="49" fontId="21" fillId="0" borderId="0" xfId="0" applyNumberFormat="1" applyFont="1" applyFill="1" applyBorder="1" applyAlignment="1" applyProtection="1">
      <alignment horizontal="left" vertical="center"/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>
      <alignment horizontal="center"/>
    </xf>
    <xf numFmtId="0" fontId="67" fillId="0" borderId="0" xfId="0" applyFont="1" applyProtection="1">
      <protection locked="0"/>
    </xf>
    <xf numFmtId="0" fontId="60" fillId="0" borderId="0" xfId="0" applyFont="1" applyFill="1" applyAlignment="1" applyProtection="1">
      <alignment vertical="center"/>
      <protection locked="0"/>
    </xf>
    <xf numFmtId="49" fontId="59" fillId="0" borderId="0" xfId="0" applyNumberFormat="1" applyFont="1" applyFill="1" applyAlignment="1" applyProtection="1">
      <alignment horizontal="left" vertical="center"/>
      <protection locked="0"/>
    </xf>
    <xf numFmtId="0" fontId="59" fillId="2" borderId="0" xfId="0" applyFont="1" applyFill="1" applyAlignment="1" applyProtection="1">
      <alignment horizontal="left" vertical="center"/>
      <protection locked="0"/>
    </xf>
    <xf numFmtId="0" fontId="25" fillId="2" borderId="90" xfId="0" applyFont="1" applyFill="1" applyBorder="1" applyAlignment="1" applyProtection="1">
      <alignment horizontal="left" vertical="center"/>
      <protection locked="0"/>
    </xf>
    <xf numFmtId="0" fontId="28" fillId="2" borderId="79" xfId="0" applyFont="1" applyFill="1" applyBorder="1" applyAlignment="1" applyProtection="1">
      <alignment horizontal="center" vertical="center"/>
      <protection locked="0"/>
    </xf>
    <xf numFmtId="0" fontId="27" fillId="2" borderId="79" xfId="0" applyFont="1" applyFill="1" applyBorder="1" applyAlignment="1" applyProtection="1">
      <alignment horizontal="center" vertical="center"/>
      <protection locked="0"/>
    </xf>
    <xf numFmtId="0" fontId="28" fillId="2" borderId="90" xfId="0" applyFont="1" applyFill="1" applyBorder="1" applyAlignment="1" applyProtection="1">
      <alignment horizontal="center" vertical="center"/>
      <protection locked="0"/>
    </xf>
    <xf numFmtId="0" fontId="27" fillId="2" borderId="90" xfId="0" applyFont="1" applyFill="1" applyBorder="1" applyAlignment="1" applyProtection="1">
      <alignment horizontal="center" vertical="center"/>
      <protection locked="0"/>
    </xf>
    <xf numFmtId="0" fontId="27" fillId="2" borderId="97" xfId="0" applyFont="1" applyFill="1" applyBorder="1" applyAlignment="1" applyProtection="1">
      <alignment horizontal="center" vertical="center"/>
      <protection locked="0"/>
    </xf>
    <xf numFmtId="0" fontId="25" fillId="2" borderId="79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0" fillId="0" borderId="25" xfId="0" applyFont="1" applyFill="1" applyBorder="1" applyAlignment="1" applyProtection="1">
      <alignment horizontal="center" vertical="center"/>
      <protection locked="0"/>
    </xf>
    <xf numFmtId="0" fontId="35" fillId="0" borderId="25" xfId="0" applyFont="1" applyFill="1" applyBorder="1" applyAlignment="1" applyProtection="1">
      <alignment horizontal="center" vertical="center"/>
      <protection locked="0"/>
    </xf>
    <xf numFmtId="0" fontId="26" fillId="0" borderId="59" xfId="0" applyFont="1" applyFill="1" applyBorder="1" applyAlignment="1">
      <alignment vertical="center"/>
    </xf>
    <xf numFmtId="4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26" fillId="0" borderId="59" xfId="0" applyFont="1" applyFill="1" applyBorder="1" applyAlignment="1" applyProtection="1">
      <alignment vertical="center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0" fillId="0" borderId="78" xfId="0" applyFont="1" applyFill="1" applyBorder="1" applyAlignment="1" applyProtection="1">
      <alignment vertical="center"/>
      <protection locked="0"/>
    </xf>
    <xf numFmtId="0" fontId="20" fillId="0" borderId="93" xfId="0" applyFont="1" applyFill="1" applyBorder="1" applyAlignment="1" applyProtection="1">
      <alignment vertical="center"/>
      <protection locked="0"/>
    </xf>
    <xf numFmtId="0" fontId="72" fillId="0" borderId="93" xfId="0" applyFont="1" applyBorder="1" applyAlignment="1"/>
    <xf numFmtId="0" fontId="20" fillId="0" borderId="0" xfId="0" applyFont="1" applyFill="1" applyBorder="1" applyAlignment="1" applyProtection="1">
      <alignment horizontal="left"/>
      <protection locked="0"/>
    </xf>
    <xf numFmtId="0" fontId="35" fillId="0" borderId="66" xfId="0" applyFont="1" applyFill="1" applyBorder="1" applyAlignment="1" applyProtection="1">
      <alignment horizontal="left" vertical="center"/>
      <protection locked="0"/>
    </xf>
    <xf numFmtId="0" fontId="35" fillId="0" borderId="67" xfId="0" applyFont="1" applyFill="1" applyBorder="1" applyAlignment="1" applyProtection="1">
      <alignment horizontal="left" vertical="center"/>
      <protection locked="0"/>
    </xf>
    <xf numFmtId="0" fontId="35" fillId="0" borderId="50" xfId="0" applyFont="1" applyFill="1" applyBorder="1" applyAlignment="1" applyProtection="1">
      <alignment horizontal="left" vertical="center"/>
      <protection locked="0"/>
    </xf>
    <xf numFmtId="0" fontId="35" fillId="0" borderId="84" xfId="0" applyFon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35" fillId="0" borderId="87" xfId="0" applyFont="1" applyFill="1" applyBorder="1" applyAlignment="1" applyProtection="1">
      <alignment horizontal="left" vertical="center"/>
      <protection locked="0"/>
    </xf>
    <xf numFmtId="0" fontId="35" fillId="0" borderId="93" xfId="0" applyFont="1" applyFill="1" applyBorder="1" applyAlignment="1" applyProtection="1">
      <alignment horizontal="left" vertical="center"/>
      <protection locked="0"/>
    </xf>
    <xf numFmtId="0" fontId="35" fillId="0" borderId="79" xfId="0" applyFont="1" applyFill="1" applyBorder="1" applyAlignment="1" applyProtection="1">
      <alignment horizontal="left" vertical="center"/>
      <protection locked="0"/>
    </xf>
    <xf numFmtId="0" fontId="66" fillId="0" borderId="78" xfId="0" applyFont="1" applyFill="1" applyBorder="1" applyAlignment="1" applyProtection="1">
      <alignment vertical="center"/>
      <protection locked="0"/>
    </xf>
    <xf numFmtId="0" fontId="35" fillId="0" borderId="78" xfId="0" applyFont="1" applyFill="1" applyBorder="1" applyAlignment="1" applyProtection="1">
      <alignment vertical="center"/>
      <protection locked="0"/>
    </xf>
    <xf numFmtId="0" fontId="73" fillId="0" borderId="78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35" fillId="0" borderId="95" xfId="0" applyFont="1" applyFill="1" applyBorder="1" applyAlignment="1" applyProtection="1">
      <alignment horizontal="left" vertical="center"/>
      <protection locked="0"/>
    </xf>
    <xf numFmtId="0" fontId="35" fillId="0" borderId="96" xfId="0" applyFont="1" applyFill="1" applyBorder="1" applyAlignment="1" applyProtection="1">
      <alignment horizontal="left" vertical="center"/>
      <protection locked="0"/>
    </xf>
    <xf numFmtId="0" fontId="35" fillId="0" borderId="94" xfId="0" applyFont="1" applyFill="1" applyBorder="1" applyAlignment="1" applyProtection="1">
      <alignment horizontal="left" vertical="center"/>
      <protection locked="0"/>
    </xf>
    <xf numFmtId="0" fontId="20" fillId="0" borderId="86" xfId="0" applyFont="1" applyFill="1" applyBorder="1" applyAlignment="1" applyProtection="1">
      <alignment vertical="center"/>
      <protection locked="0"/>
    </xf>
    <xf numFmtId="0" fontId="35" fillId="4" borderId="40" xfId="0" applyFont="1" applyFill="1" applyBorder="1" applyAlignment="1" applyProtection="1">
      <alignment vertical="center"/>
      <protection locked="0"/>
    </xf>
    <xf numFmtId="0" fontId="20" fillId="0" borderId="84" xfId="0" applyFont="1" applyFill="1" applyBorder="1" applyAlignment="1" applyProtection="1">
      <alignment vertical="center"/>
      <protection locked="0"/>
    </xf>
    <xf numFmtId="0" fontId="22" fillId="0" borderId="86" xfId="0" applyFont="1" applyFill="1" applyBorder="1" applyAlignment="1" applyProtection="1">
      <alignment vertical="center" textRotation="90"/>
      <protection locked="0"/>
    </xf>
    <xf numFmtId="0" fontId="75" fillId="0" borderId="0" xfId="0" applyFont="1" applyFill="1" applyProtection="1">
      <protection locked="0"/>
    </xf>
    <xf numFmtId="49" fontId="59" fillId="0" borderId="0" xfId="0" applyNumberFormat="1" applyFont="1" applyFill="1" applyAlignment="1" applyProtection="1">
      <alignment horizontal="center" vertical="center"/>
      <protection locked="0"/>
    </xf>
    <xf numFmtId="0" fontId="59" fillId="0" borderId="0" xfId="0" applyFont="1" applyFill="1" applyAlignment="1" applyProtection="1">
      <alignment vertical="center"/>
      <protection locked="0"/>
    </xf>
    <xf numFmtId="0" fontId="76" fillId="0" borderId="0" xfId="0" applyFont="1" applyFill="1" applyProtection="1">
      <protection locked="0"/>
    </xf>
    <xf numFmtId="0" fontId="59" fillId="0" borderId="0" xfId="0" applyFont="1" applyFill="1" applyAlignment="1" applyProtection="1">
      <alignment horizontal="center"/>
      <protection locked="0"/>
    </xf>
    <xf numFmtId="0" fontId="27" fillId="0" borderId="0" xfId="0" applyFont="1" applyFill="1" applyAlignment="1" applyProtection="1">
      <alignment vertical="top" wrapText="1"/>
      <protection locked="0"/>
    </xf>
    <xf numFmtId="0" fontId="21" fillId="2" borderId="0" xfId="0" applyFont="1" applyFill="1" applyAlignment="1" applyProtection="1">
      <alignment vertical="center" wrapText="1"/>
      <protection locked="0"/>
    </xf>
    <xf numFmtId="0" fontId="25" fillId="0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left" vertical="top" wrapText="1"/>
      <protection locked="0"/>
    </xf>
    <xf numFmtId="0" fontId="27" fillId="0" borderId="0" xfId="0" applyFont="1" applyFill="1" applyAlignment="1" applyProtection="1">
      <alignment vertical="top"/>
      <protection locked="0"/>
    </xf>
    <xf numFmtId="0" fontId="26" fillId="2" borderId="0" xfId="0" applyFont="1" applyFill="1" applyAlignment="1" applyProtection="1">
      <alignment vertical="center"/>
      <protection locked="0"/>
    </xf>
    <xf numFmtId="0" fontId="35" fillId="0" borderId="0" xfId="0" applyFont="1" applyFill="1" applyAlignment="1" applyProtection="1">
      <alignment vertical="top"/>
      <protection locked="0"/>
    </xf>
    <xf numFmtId="0" fontId="78" fillId="0" borderId="0" xfId="0" applyFont="1" applyFill="1" applyAlignment="1">
      <alignment horizontal="center" vertical="top" wrapText="1"/>
    </xf>
    <xf numFmtId="0" fontId="15" fillId="0" borderId="0" xfId="0" applyFont="1" applyFill="1" applyAlignment="1">
      <alignment vertical="center"/>
    </xf>
    <xf numFmtId="0" fontId="15" fillId="0" borderId="0" xfId="0" applyFont="1"/>
    <xf numFmtId="0" fontId="15" fillId="0" borderId="0" xfId="0" applyFont="1" applyFill="1"/>
    <xf numFmtId="0" fontId="42" fillId="0" borderId="0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top" wrapText="1"/>
    </xf>
    <xf numFmtId="0" fontId="26" fillId="2" borderId="0" xfId="0" applyFont="1" applyFill="1" applyAlignment="1" applyProtection="1">
      <alignment vertical="center" wrapText="1"/>
      <protection locked="0"/>
    </xf>
    <xf numFmtId="0" fontId="20" fillId="0" borderId="0" xfId="0" applyFont="1" applyFill="1" applyAlignment="1" applyProtection="1">
      <alignment vertical="top" wrapText="1"/>
      <protection locked="0"/>
    </xf>
    <xf numFmtId="0" fontId="21" fillId="2" borderId="0" xfId="0" applyFont="1" applyFill="1" applyAlignment="1" applyProtection="1">
      <alignment vertical="top" wrapText="1"/>
      <protection locked="0"/>
    </xf>
    <xf numFmtId="0" fontId="35" fillId="0" borderId="0" xfId="0" applyFont="1" applyFill="1" applyAlignment="1" applyProtection="1">
      <alignment vertical="top" wrapText="1"/>
      <protection locked="0"/>
    </xf>
    <xf numFmtId="0" fontId="21" fillId="0" borderId="0" xfId="0" applyFont="1" applyFill="1" applyBorder="1" applyAlignment="1">
      <alignment horizontal="left"/>
    </xf>
    <xf numFmtId="0" fontId="20" fillId="0" borderId="0" xfId="0" applyFont="1" applyFill="1" applyAlignment="1" applyProtection="1">
      <alignment vertical="center"/>
      <protection locked="0"/>
    </xf>
    <xf numFmtId="0" fontId="34" fillId="6" borderId="0" xfId="0" applyFont="1" applyFill="1" applyAlignment="1" applyProtection="1">
      <alignment horizontal="center" vertical="center"/>
      <protection locked="0"/>
    </xf>
    <xf numFmtId="0" fontId="37" fillId="6" borderId="19" xfId="0" applyFont="1" applyFill="1" applyBorder="1" applyAlignment="1" applyProtection="1">
      <alignment horizontal="center" vertical="center" textRotation="90" wrapText="1"/>
      <protection locked="0"/>
    </xf>
    <xf numFmtId="49" fontId="20" fillId="0" borderId="87" xfId="0" applyNumberFormat="1" applyFont="1" applyFill="1" applyBorder="1" applyAlignment="1">
      <alignment horizontal="center" vertical="center" wrapText="1"/>
    </xf>
    <xf numFmtId="49" fontId="20" fillId="0" borderId="93" xfId="0" applyNumberFormat="1" applyFont="1" applyFill="1" applyBorder="1" applyAlignment="1">
      <alignment horizontal="center" vertical="center" wrapText="1"/>
    </xf>
    <xf numFmtId="49" fontId="20" fillId="0" borderId="90" xfId="0" applyNumberFormat="1" applyFont="1" applyFill="1" applyBorder="1" applyAlignment="1">
      <alignment horizontal="center" vertical="center" wrapText="1"/>
    </xf>
    <xf numFmtId="0" fontId="20" fillId="0" borderId="87" xfId="0" applyFont="1" applyFill="1" applyBorder="1" applyAlignment="1" applyProtection="1">
      <alignment horizontal="center" vertical="center"/>
      <protection locked="0"/>
    </xf>
    <xf numFmtId="0" fontId="20" fillId="0" borderId="93" xfId="0" applyFont="1" applyFill="1" applyBorder="1" applyAlignment="1" applyProtection="1">
      <alignment horizontal="center" vertical="center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Alignment="1" applyProtection="1">
      <alignment horizontal="center" vertical="top" wrapText="1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0" fontId="26" fillId="2" borderId="0" xfId="0" applyFont="1" applyFill="1" applyAlignment="1" applyProtection="1">
      <alignment horizontal="center" vertical="center" wrapText="1"/>
      <protection locked="0"/>
    </xf>
    <xf numFmtId="0" fontId="59" fillId="0" borderId="0" xfId="0" applyFont="1" applyFill="1" applyAlignment="1">
      <alignment horizontal="left" wrapText="1"/>
    </xf>
    <xf numFmtId="0" fontId="20" fillId="0" borderId="101" xfId="0" applyFont="1" applyFill="1" applyBorder="1" applyAlignment="1">
      <alignment vertical="center" wrapText="1"/>
    </xf>
    <xf numFmtId="0" fontId="20" fillId="0" borderId="67" xfId="0" applyFont="1" applyFill="1" applyBorder="1" applyAlignment="1">
      <alignment vertical="center" wrapText="1"/>
    </xf>
    <xf numFmtId="0" fontId="20" fillId="0" borderId="68" xfId="0" applyFont="1" applyFill="1" applyBorder="1" applyAlignment="1">
      <alignment vertical="center" wrapText="1"/>
    </xf>
    <xf numFmtId="0" fontId="20" fillId="0" borderId="87" xfId="0" applyFont="1" applyFill="1" applyBorder="1" applyAlignment="1">
      <alignment vertical="center" wrapText="1"/>
    </xf>
    <xf numFmtId="0" fontId="20" fillId="0" borderId="93" xfId="0" applyFont="1" applyFill="1" applyBorder="1" applyAlignment="1">
      <alignment vertical="center" wrapText="1"/>
    </xf>
    <xf numFmtId="0" fontId="20" fillId="0" borderId="90" xfId="0" applyFont="1" applyFill="1" applyBorder="1" applyAlignment="1">
      <alignment vertical="center" wrapText="1"/>
    </xf>
    <xf numFmtId="0" fontId="20" fillId="2" borderId="87" xfId="0" applyFont="1" applyFill="1" applyBorder="1" applyAlignment="1">
      <alignment vertical="center" wrapText="1"/>
    </xf>
    <xf numFmtId="0" fontId="20" fillId="2" borderId="93" xfId="0" applyFont="1" applyFill="1" applyBorder="1" applyAlignment="1">
      <alignment vertical="center" wrapText="1"/>
    </xf>
    <xf numFmtId="0" fontId="20" fillId="2" borderId="90" xfId="0" applyFont="1" applyFill="1" applyBorder="1" applyAlignment="1">
      <alignment vertical="center" wrapText="1"/>
    </xf>
    <xf numFmtId="0" fontId="35" fillId="0" borderId="40" xfId="0" applyFont="1" applyFill="1" applyBorder="1" applyAlignment="1" applyProtection="1">
      <alignment horizontal="center" vertical="center"/>
      <protection locked="0"/>
    </xf>
    <xf numFmtId="0" fontId="35" fillId="0" borderId="56" xfId="0" applyFont="1" applyFill="1" applyBorder="1" applyAlignment="1" applyProtection="1">
      <alignment horizontal="center" vertical="center"/>
      <protection locked="0"/>
    </xf>
    <xf numFmtId="0" fontId="35" fillId="0" borderId="62" xfId="0" applyFont="1" applyFill="1" applyBorder="1" applyAlignment="1" applyProtection="1">
      <alignment horizontal="center" vertical="center"/>
      <protection locked="0"/>
    </xf>
    <xf numFmtId="0" fontId="20" fillId="0" borderId="63" xfId="0" applyFont="1" applyFill="1" applyBorder="1" applyAlignment="1" applyProtection="1">
      <alignment horizontal="center" vertical="center"/>
      <protection locked="0"/>
    </xf>
    <xf numFmtId="0" fontId="20" fillId="0" borderId="2" xfId="0" applyFont="1" applyFill="1" applyBorder="1" applyAlignment="1" applyProtection="1">
      <alignment horizontal="center" vertical="center"/>
      <protection locked="0"/>
    </xf>
    <xf numFmtId="0" fontId="20" fillId="0" borderId="74" xfId="0" applyFont="1" applyFill="1" applyBorder="1" applyAlignment="1" applyProtection="1">
      <alignment horizontal="center" vertical="center"/>
      <protection locked="0"/>
    </xf>
    <xf numFmtId="0" fontId="20" fillId="0" borderId="92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0" fillId="0" borderId="2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center" vertical="center"/>
      <protection locked="0"/>
    </xf>
    <xf numFmtId="0" fontId="20" fillId="0" borderId="59" xfId="0" applyFont="1" applyFill="1" applyBorder="1" applyAlignment="1" applyProtection="1">
      <alignment horizontal="center" vertical="center"/>
      <protection locked="0"/>
    </xf>
    <xf numFmtId="0" fontId="20" fillId="0" borderId="75" xfId="0" applyFont="1" applyFill="1" applyBorder="1" applyAlignment="1" applyProtection="1">
      <alignment horizontal="center" vertical="center"/>
      <protection locked="0"/>
    </xf>
    <xf numFmtId="0" fontId="26" fillId="0" borderId="59" xfId="0" applyFont="1" applyFill="1" applyBorder="1" applyAlignment="1">
      <alignment horizontal="center" vertical="center"/>
    </xf>
    <xf numFmtId="1" fontId="35" fillId="3" borderId="101" xfId="0" applyNumberFormat="1" applyFont="1" applyFill="1" applyBorder="1" applyAlignment="1">
      <alignment horizontal="center" vertical="center" wrapText="1"/>
    </xf>
    <xf numFmtId="1" fontId="35" fillId="3" borderId="67" xfId="0" applyNumberFormat="1" applyFont="1" applyFill="1" applyBorder="1" applyAlignment="1">
      <alignment horizontal="center" vertical="center" wrapText="1"/>
    </xf>
    <xf numFmtId="1" fontId="35" fillId="3" borderId="68" xfId="0" applyNumberFormat="1" applyFont="1" applyFill="1" applyBorder="1" applyAlignment="1">
      <alignment horizontal="center" vertical="center" wrapText="1"/>
    </xf>
    <xf numFmtId="0" fontId="20" fillId="2" borderId="93" xfId="0" applyFont="1" applyFill="1" applyBorder="1" applyAlignment="1" applyProtection="1">
      <alignment horizontal="left" vertical="center" wrapText="1"/>
      <protection locked="0"/>
    </xf>
    <xf numFmtId="0" fontId="20" fillId="2" borderId="90" xfId="0" applyFont="1" applyFill="1" applyBorder="1" applyAlignment="1" applyProtection="1">
      <alignment horizontal="left" vertical="center" wrapText="1"/>
      <protection locked="0"/>
    </xf>
    <xf numFmtId="49" fontId="20" fillId="0" borderId="95" xfId="0" applyNumberFormat="1" applyFont="1" applyFill="1" applyBorder="1" applyAlignment="1">
      <alignment horizontal="center" vertical="center" wrapText="1"/>
    </xf>
    <xf numFmtId="49" fontId="20" fillId="0" borderId="96" xfId="0" applyNumberFormat="1" applyFont="1" applyFill="1" applyBorder="1" applyAlignment="1">
      <alignment horizontal="center" vertical="center" wrapText="1"/>
    </xf>
    <xf numFmtId="49" fontId="20" fillId="0" borderId="97" xfId="0" applyNumberFormat="1" applyFont="1" applyFill="1" applyBorder="1" applyAlignment="1">
      <alignment horizontal="center" vertical="center" wrapText="1"/>
    </xf>
    <xf numFmtId="0" fontId="32" fillId="0" borderId="87" xfId="0" applyFont="1" applyFill="1" applyBorder="1" applyAlignment="1" applyProtection="1">
      <alignment horizontal="center" vertical="center"/>
      <protection locked="0"/>
    </xf>
    <xf numFmtId="0" fontId="32" fillId="0" borderId="93" xfId="0" applyFont="1" applyFill="1" applyBorder="1" applyAlignment="1" applyProtection="1">
      <alignment horizontal="center" vertical="center"/>
      <protection locked="0"/>
    </xf>
    <xf numFmtId="0" fontId="32" fillId="0" borderId="90" xfId="0" applyFont="1" applyFill="1" applyBorder="1" applyAlignment="1" applyProtection="1">
      <alignment horizontal="center" vertical="center"/>
      <protection locked="0"/>
    </xf>
    <xf numFmtId="0" fontId="20" fillId="2" borderId="63" xfId="0" applyFont="1" applyFill="1" applyBorder="1" applyAlignment="1" applyProtection="1">
      <alignment horizontal="center" vertical="center"/>
      <protection locked="0"/>
    </xf>
    <xf numFmtId="0" fontId="20" fillId="2" borderId="2" xfId="0" applyFont="1" applyFill="1" applyBorder="1" applyAlignment="1" applyProtection="1">
      <alignment horizontal="center" vertical="center"/>
      <protection locked="0"/>
    </xf>
    <xf numFmtId="0" fontId="20" fillId="2" borderId="70" xfId="0" applyFont="1" applyFill="1" applyBorder="1" applyAlignment="1" applyProtection="1">
      <alignment horizontal="center" vertical="center"/>
      <protection locked="0"/>
    </xf>
    <xf numFmtId="0" fontId="20" fillId="2" borderId="55" xfId="0" applyFont="1" applyFill="1" applyBorder="1" applyAlignment="1" applyProtection="1">
      <alignment horizontal="center" vertical="center"/>
      <protection locked="0"/>
    </xf>
    <xf numFmtId="0" fontId="20" fillId="2" borderId="59" xfId="0" applyFont="1" applyFill="1" applyBorder="1" applyAlignment="1" applyProtection="1">
      <alignment horizontal="center" vertical="center"/>
      <protection locked="0"/>
    </xf>
    <xf numFmtId="0" fontId="20" fillId="2" borderId="73" xfId="0" applyFont="1" applyFill="1" applyBorder="1" applyAlignment="1" applyProtection="1">
      <alignment horizontal="center" vertical="center"/>
      <protection locked="0"/>
    </xf>
    <xf numFmtId="0" fontId="20" fillId="0" borderId="25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20" fillId="0" borderId="79" xfId="0" applyFont="1" applyFill="1" applyBorder="1" applyAlignment="1" applyProtection="1">
      <alignment horizontal="center" vertical="center"/>
      <protection locked="0"/>
    </xf>
    <xf numFmtId="0" fontId="20" fillId="0" borderId="77" xfId="0" applyFont="1" applyFill="1" applyBorder="1" applyAlignment="1" applyProtection="1">
      <alignment horizontal="center" vertical="center"/>
      <protection locked="0"/>
    </xf>
    <xf numFmtId="0" fontId="20" fillId="0" borderId="78" xfId="0" applyFont="1" applyFill="1" applyBorder="1" applyAlignment="1" applyProtection="1">
      <alignment horizontal="center" vertical="center"/>
      <protection locked="0"/>
    </xf>
    <xf numFmtId="0" fontId="35" fillId="0" borderId="21" xfId="0" applyFont="1" applyFill="1" applyBorder="1" applyAlignment="1" applyProtection="1">
      <alignment horizontal="center" vertical="center"/>
      <protection locked="0"/>
    </xf>
    <xf numFmtId="0" fontId="20" fillId="0" borderId="95" xfId="0" applyFont="1" applyFill="1" applyBorder="1" applyAlignment="1" applyProtection="1">
      <alignment horizontal="center" vertical="center"/>
      <protection locked="0"/>
    </xf>
    <xf numFmtId="0" fontId="20" fillId="0" borderId="96" xfId="0" applyFont="1" applyFill="1" applyBorder="1" applyAlignment="1" applyProtection="1">
      <alignment horizontal="center" vertical="center"/>
      <protection locked="0"/>
    </xf>
    <xf numFmtId="0" fontId="20" fillId="0" borderId="97" xfId="0" applyFont="1" applyFill="1" applyBorder="1" applyAlignment="1" applyProtection="1">
      <alignment horizontal="center" vertical="center"/>
      <protection locked="0"/>
    </xf>
    <xf numFmtId="0" fontId="24" fillId="0" borderId="87" xfId="0" applyFont="1" applyFill="1" applyBorder="1" applyAlignment="1" applyProtection="1">
      <alignment horizontal="center" vertical="center"/>
      <protection locked="0"/>
    </xf>
    <xf numFmtId="0" fontId="24" fillId="0" borderId="93" xfId="0" applyFont="1" applyFill="1" applyBorder="1" applyAlignment="1" applyProtection="1">
      <alignment horizontal="center" vertical="center"/>
      <protection locked="0"/>
    </xf>
    <xf numFmtId="0" fontId="24" fillId="0" borderId="90" xfId="0" applyFont="1" applyFill="1" applyBorder="1" applyAlignment="1" applyProtection="1">
      <alignment horizontal="center" vertical="center"/>
      <protection locked="0"/>
    </xf>
    <xf numFmtId="0" fontId="27" fillId="0" borderId="87" xfId="0" applyFont="1" applyFill="1" applyBorder="1" applyAlignment="1" applyProtection="1">
      <alignment horizontal="center" vertical="center"/>
      <protection locked="0"/>
    </xf>
    <xf numFmtId="0" fontId="27" fillId="0" borderId="93" xfId="0" applyFont="1" applyFill="1" applyBorder="1" applyAlignment="1" applyProtection="1">
      <alignment horizontal="center" vertical="center"/>
      <protection locked="0"/>
    </xf>
    <xf numFmtId="0" fontId="27" fillId="0" borderId="90" xfId="0" applyFont="1" applyFill="1" applyBorder="1" applyAlignment="1" applyProtection="1">
      <alignment horizontal="center" vertical="center"/>
      <protection locked="0"/>
    </xf>
    <xf numFmtId="0" fontId="28" fillId="0" borderId="40" xfId="0" applyFont="1" applyFill="1" applyBorder="1" applyAlignment="1" applyProtection="1">
      <alignment horizontal="center" vertical="center"/>
      <protection locked="0"/>
    </xf>
    <xf numFmtId="0" fontId="28" fillId="0" borderId="56" xfId="0" applyFont="1" applyFill="1" applyBorder="1" applyAlignment="1" applyProtection="1">
      <alignment horizontal="center" vertical="center"/>
      <protection locked="0"/>
    </xf>
    <xf numFmtId="0" fontId="28" fillId="0" borderId="62" xfId="0" applyFont="1" applyFill="1" applyBorder="1" applyAlignment="1" applyProtection="1">
      <alignment horizontal="center" vertical="center"/>
      <protection locked="0"/>
    </xf>
    <xf numFmtId="0" fontId="35" fillId="0" borderId="69" xfId="0" applyFont="1" applyFill="1" applyBorder="1" applyAlignment="1" applyProtection="1">
      <alignment horizontal="center" vertical="center" textRotation="90"/>
      <protection locked="0"/>
    </xf>
    <xf numFmtId="0" fontId="35" fillId="0" borderId="2" xfId="0" applyFont="1" applyFill="1" applyBorder="1" applyAlignment="1" applyProtection="1">
      <alignment horizontal="center" vertical="center" textRotation="90"/>
      <protection locked="0"/>
    </xf>
    <xf numFmtId="0" fontId="35" fillId="0" borderId="74" xfId="0" applyFont="1" applyFill="1" applyBorder="1" applyAlignment="1" applyProtection="1">
      <alignment horizontal="center" vertical="center" textRotation="90"/>
      <protection locked="0"/>
    </xf>
    <xf numFmtId="0" fontId="35" fillId="0" borderId="19" xfId="0" applyFont="1" applyFill="1" applyBorder="1" applyAlignment="1" applyProtection="1">
      <alignment horizontal="center" vertical="center" textRotation="90"/>
      <protection locked="0"/>
    </xf>
    <xf numFmtId="0" fontId="35" fillId="0" borderId="0" xfId="0" applyFont="1" applyFill="1" applyBorder="1" applyAlignment="1" applyProtection="1">
      <alignment horizontal="center" vertical="center" textRotation="90"/>
      <protection locked="0"/>
    </xf>
    <xf numFmtId="0" fontId="35" fillId="0" borderId="20" xfId="0" applyFont="1" applyFill="1" applyBorder="1" applyAlignment="1" applyProtection="1">
      <alignment horizontal="center" vertical="center" textRotation="90"/>
      <protection locked="0"/>
    </xf>
    <xf numFmtId="0" fontId="26" fillId="0" borderId="59" xfId="0" applyFont="1" applyFill="1" applyBorder="1" applyAlignment="1" applyProtection="1">
      <alignment horizontal="center" vertical="center"/>
      <protection locked="0"/>
    </xf>
    <xf numFmtId="0" fontId="20" fillId="0" borderId="84" xfId="0" applyNumberFormat="1" applyFont="1" applyFill="1" applyBorder="1" applyAlignment="1" applyProtection="1">
      <alignment horizontal="center" vertical="center"/>
      <protection locked="0"/>
    </xf>
    <xf numFmtId="0" fontId="20" fillId="0" borderId="67" xfId="0" applyNumberFormat="1" applyFont="1" applyFill="1" applyBorder="1" applyAlignment="1" applyProtection="1">
      <alignment horizontal="center" vertical="center"/>
      <protection locked="0"/>
    </xf>
    <xf numFmtId="0" fontId="20" fillId="0" borderId="98" xfId="0" applyNumberFormat="1" applyFont="1" applyFill="1" applyBorder="1" applyAlignment="1" applyProtection="1">
      <alignment horizontal="center" vertical="center"/>
      <protection locked="0"/>
    </xf>
    <xf numFmtId="0" fontId="20" fillId="0" borderId="83" xfId="0" applyNumberFormat="1" applyFont="1" applyFill="1" applyBorder="1" applyAlignment="1" applyProtection="1">
      <alignment horizontal="center" vertical="center"/>
      <protection locked="0"/>
    </xf>
    <xf numFmtId="0" fontId="20" fillId="0" borderId="6" xfId="0" applyFont="1" applyFill="1" applyBorder="1" applyAlignment="1" applyProtection="1">
      <alignment horizontal="center" vertical="center"/>
      <protection locked="0"/>
    </xf>
    <xf numFmtId="0" fontId="20" fillId="0" borderId="7" xfId="0" applyFont="1" applyFill="1" applyBorder="1" applyAlignment="1" applyProtection="1">
      <alignment horizontal="center" vertical="center"/>
      <protection locked="0"/>
    </xf>
    <xf numFmtId="0" fontId="20" fillId="0" borderId="22" xfId="0" applyFont="1" applyFill="1" applyBorder="1" applyAlignment="1" applyProtection="1">
      <alignment horizontal="center" vertical="center" textRotation="90"/>
      <protection locked="0"/>
    </xf>
    <xf numFmtId="0" fontId="20" fillId="0" borderId="25" xfId="0" applyFont="1" applyFill="1" applyBorder="1" applyAlignment="1" applyProtection="1">
      <alignment horizontal="center" vertical="center" textRotation="90"/>
      <protection locked="0"/>
    </xf>
    <xf numFmtId="0" fontId="20" fillId="0" borderId="27" xfId="0" applyFont="1" applyFill="1" applyBorder="1" applyAlignment="1" applyProtection="1">
      <alignment horizontal="center" vertical="center" textRotation="90"/>
      <protection locked="0"/>
    </xf>
    <xf numFmtId="0" fontId="20" fillId="0" borderId="23" xfId="0" applyFont="1" applyFill="1" applyBorder="1" applyAlignment="1" applyProtection="1">
      <alignment horizontal="center" vertical="center" textRotation="90"/>
      <protection locked="0"/>
    </xf>
    <xf numFmtId="0" fontId="20" fillId="0" borderId="78" xfId="0" applyFont="1" applyFill="1" applyBorder="1" applyAlignment="1" applyProtection="1">
      <alignment horizontal="center" vertical="center" textRotation="90"/>
      <protection locked="0"/>
    </xf>
    <xf numFmtId="0" fontId="20" fillId="0" borderId="28" xfId="0" applyFont="1" applyFill="1" applyBorder="1" applyAlignment="1" applyProtection="1">
      <alignment horizontal="center" vertical="center" textRotation="90"/>
      <protection locked="0"/>
    </xf>
    <xf numFmtId="0" fontId="22" fillId="0" borderId="35" xfId="0" applyFont="1" applyFill="1" applyBorder="1" applyAlignment="1" applyProtection="1">
      <alignment horizontal="center" vertical="center" textRotation="90"/>
      <protection locked="0"/>
    </xf>
    <xf numFmtId="0" fontId="22" fillId="0" borderId="100" xfId="0" applyFont="1" applyFill="1" applyBorder="1" applyAlignment="1" applyProtection="1">
      <alignment horizontal="center" vertical="center" textRotation="90"/>
      <protection locked="0"/>
    </xf>
    <xf numFmtId="0" fontId="35" fillId="0" borderId="82" xfId="0" applyFont="1" applyFill="1" applyBorder="1" applyAlignment="1" applyProtection="1">
      <alignment horizontal="center" vertical="center"/>
      <protection locked="0"/>
    </xf>
    <xf numFmtId="0" fontId="35" fillId="0" borderId="34" xfId="0" applyFont="1" applyFill="1" applyBorder="1" applyAlignment="1" applyProtection="1">
      <alignment horizontal="center" vertical="center"/>
      <protection locked="0"/>
    </xf>
    <xf numFmtId="0" fontId="35" fillId="0" borderId="85" xfId="0" applyFont="1" applyFill="1" applyBorder="1" applyAlignment="1" applyProtection="1">
      <alignment horizontal="center" vertical="center"/>
      <protection locked="0"/>
    </xf>
    <xf numFmtId="0" fontId="35" fillId="0" borderId="122" xfId="0" applyFont="1" applyFill="1" applyBorder="1" applyAlignment="1" applyProtection="1">
      <alignment horizontal="center" vertical="center"/>
      <protection locked="0"/>
    </xf>
    <xf numFmtId="0" fontId="35" fillId="0" borderId="35" xfId="0" applyFont="1" applyFill="1" applyBorder="1" applyAlignment="1" applyProtection="1">
      <alignment horizontal="center" vertical="center"/>
      <protection locked="0"/>
    </xf>
    <xf numFmtId="0" fontId="35" fillId="0" borderId="36" xfId="0" applyFont="1" applyFill="1" applyBorder="1" applyAlignment="1" applyProtection="1">
      <alignment horizontal="center" vertical="center"/>
      <protection locked="0"/>
    </xf>
    <xf numFmtId="0" fontId="20" fillId="0" borderId="44" xfId="0" applyFont="1" applyFill="1" applyBorder="1" applyAlignment="1" applyProtection="1">
      <alignment horizontal="center" vertical="center" textRotation="90"/>
      <protection locked="0"/>
    </xf>
    <xf numFmtId="0" fontId="20" fillId="0" borderId="32" xfId="0" applyFont="1" applyFill="1" applyBorder="1" applyAlignment="1" applyProtection="1">
      <alignment horizontal="center" vertical="center" textRotation="90"/>
      <protection locked="0"/>
    </xf>
    <xf numFmtId="0" fontId="20" fillId="0" borderId="42" xfId="0" applyFont="1" applyFill="1" applyBorder="1" applyAlignment="1" applyProtection="1">
      <alignment horizontal="center" vertical="center" textRotation="90"/>
      <protection locked="0"/>
    </xf>
    <xf numFmtId="0" fontId="28" fillId="0" borderId="9" xfId="0" applyFont="1" applyFill="1" applyBorder="1" applyAlignment="1" applyProtection="1">
      <alignment horizontal="center" vertical="center"/>
      <protection locked="0"/>
    </xf>
    <xf numFmtId="0" fontId="28" fillId="0" borderId="10" xfId="0" applyFont="1" applyFill="1" applyBorder="1" applyAlignment="1" applyProtection="1">
      <alignment horizontal="center" vertical="center"/>
      <protection locked="0"/>
    </xf>
    <xf numFmtId="0" fontId="20" fillId="0" borderId="98" xfId="0" applyFont="1" applyFill="1" applyBorder="1" applyAlignment="1" applyProtection="1">
      <alignment horizontal="center" vertical="center"/>
      <protection locked="0"/>
    </xf>
    <xf numFmtId="0" fontId="20" fillId="0" borderId="99" xfId="0" applyFont="1" applyFill="1" applyBorder="1" applyAlignment="1" applyProtection="1">
      <alignment horizontal="center" vertical="center"/>
      <protection locked="0"/>
    </xf>
    <xf numFmtId="0" fontId="20" fillId="0" borderId="34" xfId="0" applyFont="1" applyFill="1" applyBorder="1" applyAlignment="1" applyProtection="1">
      <alignment horizontal="center" vertical="center"/>
      <protection locked="0"/>
    </xf>
    <xf numFmtId="0" fontId="22" fillId="0" borderId="36" xfId="0" applyFont="1" applyFill="1" applyBorder="1" applyAlignment="1" applyProtection="1">
      <alignment horizontal="center" vertical="center" textRotation="90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  <xf numFmtId="0" fontId="35" fillId="0" borderId="74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5" fillId="0" borderId="20" xfId="0" applyFont="1" applyFill="1" applyBorder="1" applyAlignment="1" applyProtection="1">
      <alignment horizontal="center" vertical="center" wrapText="1"/>
      <protection locked="0"/>
    </xf>
    <xf numFmtId="0" fontId="35" fillId="0" borderId="59" xfId="0" applyFont="1" applyFill="1" applyBorder="1" applyAlignment="1" applyProtection="1">
      <alignment horizontal="center" vertical="center" wrapText="1"/>
      <protection locked="0"/>
    </xf>
    <xf numFmtId="0" fontId="35" fillId="0" borderId="75" xfId="0" applyFont="1" applyFill="1" applyBorder="1" applyAlignment="1" applyProtection="1">
      <alignment horizontal="center" vertical="center" wrapText="1"/>
      <protection locked="0"/>
    </xf>
    <xf numFmtId="0" fontId="20" fillId="0" borderId="61" xfId="0" applyFont="1" applyFill="1" applyBorder="1" applyAlignment="1" applyProtection="1">
      <alignment horizontal="center" vertical="center"/>
      <protection locked="0"/>
    </xf>
    <xf numFmtId="0" fontId="20" fillId="0" borderId="56" xfId="0" applyFont="1" applyFill="1" applyBorder="1" applyAlignment="1" applyProtection="1">
      <alignment horizontal="center" vertical="center"/>
      <protection locked="0"/>
    </xf>
    <xf numFmtId="0" fontId="20" fillId="0" borderId="62" xfId="0" applyFont="1" applyFill="1" applyBorder="1" applyAlignment="1" applyProtection="1">
      <alignment horizontal="center" vertical="center"/>
      <protection locked="0"/>
    </xf>
    <xf numFmtId="0" fontId="35" fillId="0" borderId="87" xfId="0" applyFont="1" applyFill="1" applyBorder="1" applyAlignment="1" applyProtection="1">
      <alignment horizontal="center" vertical="center"/>
      <protection locked="0"/>
    </xf>
    <xf numFmtId="0" fontId="35" fillId="0" borderId="93" xfId="0" applyFont="1" applyFill="1" applyBorder="1" applyAlignment="1" applyProtection="1">
      <alignment horizontal="center" vertical="center"/>
      <protection locked="0"/>
    </xf>
    <xf numFmtId="0" fontId="35" fillId="0" borderId="90" xfId="0" applyFont="1" applyFill="1" applyBorder="1" applyAlignment="1" applyProtection="1">
      <alignment horizontal="center" vertical="center"/>
      <protection locked="0"/>
    </xf>
    <xf numFmtId="0" fontId="24" fillId="4" borderId="40" xfId="0" applyFont="1" applyFill="1" applyBorder="1" applyAlignment="1" applyProtection="1">
      <alignment horizontal="center" vertical="center"/>
      <protection locked="0"/>
    </xf>
    <xf numFmtId="0" fontId="24" fillId="4" borderId="56" xfId="0" applyFont="1" applyFill="1" applyBorder="1" applyAlignment="1" applyProtection="1">
      <alignment horizontal="center" vertical="center"/>
      <protection locked="0"/>
    </xf>
    <xf numFmtId="0" fontId="24" fillId="4" borderId="62" xfId="0" applyFont="1" applyFill="1" applyBorder="1" applyAlignment="1" applyProtection="1">
      <alignment horizontal="center" vertical="center"/>
      <protection locked="0"/>
    </xf>
    <xf numFmtId="0" fontId="27" fillId="0" borderId="95" xfId="0" applyFont="1" applyFill="1" applyBorder="1" applyAlignment="1" applyProtection="1">
      <alignment horizontal="center" vertical="center" wrapText="1"/>
      <protection locked="0"/>
    </xf>
    <xf numFmtId="0" fontId="27" fillId="0" borderId="96" xfId="0" applyFont="1" applyFill="1" applyBorder="1" applyAlignment="1" applyProtection="1">
      <alignment horizontal="center" vertical="center" wrapText="1"/>
      <protection locked="0"/>
    </xf>
    <xf numFmtId="0" fontId="27" fillId="0" borderId="97" xfId="0" applyFont="1" applyFill="1" applyBorder="1" applyAlignment="1" applyProtection="1">
      <alignment horizontal="center" vertical="center" wrapText="1"/>
      <protection locked="0"/>
    </xf>
    <xf numFmtId="0" fontId="20" fillId="0" borderId="58" xfId="0" applyFont="1" applyFill="1" applyBorder="1" applyAlignment="1" applyProtection="1">
      <alignment horizontal="center" vertical="center"/>
      <protection locked="0"/>
    </xf>
    <xf numFmtId="0" fontId="20" fillId="0" borderId="60" xfId="0" applyFont="1" applyFill="1" applyBorder="1" applyAlignment="1" applyProtection="1">
      <alignment horizontal="center" vertical="center"/>
      <protection locked="0"/>
    </xf>
    <xf numFmtId="0" fontId="20" fillId="0" borderId="65" xfId="0" applyFont="1" applyFill="1" applyBorder="1" applyAlignment="1" applyProtection="1">
      <alignment horizontal="center" vertical="center"/>
      <protection locked="0"/>
    </xf>
    <xf numFmtId="0" fontId="73" fillId="0" borderId="63" xfId="0" applyFont="1" applyFill="1" applyBorder="1" applyAlignment="1" applyProtection="1">
      <alignment horizontal="center" vertical="center"/>
      <protection locked="0"/>
    </xf>
    <xf numFmtId="0" fontId="73" fillId="0" borderId="2" xfId="0" applyFont="1" applyFill="1" applyBorder="1" applyAlignment="1" applyProtection="1">
      <alignment horizontal="center" vertical="center"/>
      <protection locked="0"/>
    </xf>
    <xf numFmtId="0" fontId="73" fillId="0" borderId="74" xfId="0" applyFont="1" applyFill="1" applyBorder="1" applyAlignment="1" applyProtection="1">
      <alignment horizontal="center" vertical="center"/>
      <protection locked="0"/>
    </xf>
    <xf numFmtId="0" fontId="73" fillId="0" borderId="92" xfId="0" applyFont="1" applyFill="1" applyBorder="1" applyAlignment="1" applyProtection="1">
      <alignment horizontal="center" vertical="center"/>
      <protection locked="0"/>
    </xf>
    <xf numFmtId="0" fontId="73" fillId="0" borderId="0" xfId="0" applyFont="1" applyFill="1" applyBorder="1" applyAlignment="1" applyProtection="1">
      <alignment horizontal="center" vertical="center"/>
      <protection locked="0"/>
    </xf>
    <xf numFmtId="0" fontId="73" fillId="0" borderId="20" xfId="0" applyFont="1" applyFill="1" applyBorder="1" applyAlignment="1" applyProtection="1">
      <alignment horizontal="center" vertical="center"/>
      <protection locked="0"/>
    </xf>
    <xf numFmtId="0" fontId="73" fillId="0" borderId="55" xfId="0" applyFont="1" applyFill="1" applyBorder="1" applyAlignment="1" applyProtection="1">
      <alignment horizontal="center" vertical="center"/>
      <protection locked="0"/>
    </xf>
    <xf numFmtId="0" fontId="73" fillId="0" borderId="59" xfId="0" applyFont="1" applyFill="1" applyBorder="1" applyAlignment="1" applyProtection="1">
      <alignment horizontal="center" vertical="center"/>
      <protection locked="0"/>
    </xf>
    <xf numFmtId="0" fontId="73" fillId="0" borderId="75" xfId="0" applyFont="1" applyFill="1" applyBorder="1" applyAlignment="1" applyProtection="1">
      <alignment horizontal="center" vertical="center"/>
      <protection locked="0"/>
    </xf>
    <xf numFmtId="0" fontId="20" fillId="0" borderId="93" xfId="0" applyFont="1" applyFill="1" applyBorder="1" applyAlignment="1" applyProtection="1">
      <alignment horizontal="left" vertical="center" wrapText="1"/>
      <protection locked="0"/>
    </xf>
    <xf numFmtId="0" fontId="20" fillId="0" borderId="90" xfId="0" applyFont="1" applyFill="1" applyBorder="1" applyAlignment="1" applyProtection="1">
      <alignment horizontal="left" vertical="center" wrapText="1"/>
      <protection locked="0"/>
    </xf>
    <xf numFmtId="0" fontId="20" fillId="0" borderId="32" xfId="0" applyFont="1" applyFill="1" applyBorder="1" applyAlignment="1" applyProtection="1">
      <alignment horizontal="center" vertical="center"/>
      <protection locked="0"/>
    </xf>
    <xf numFmtId="0" fontId="20" fillId="0" borderId="26" xfId="0" applyFont="1" applyFill="1" applyBorder="1" applyAlignment="1" applyProtection="1">
      <alignment horizontal="center" vertical="center"/>
      <protection locked="0"/>
    </xf>
    <xf numFmtId="0" fontId="20" fillId="2" borderId="25" xfId="0" applyFont="1" applyFill="1" applyBorder="1" applyAlignment="1" applyProtection="1">
      <alignment horizontal="center" vertical="center"/>
      <protection locked="0"/>
    </xf>
    <xf numFmtId="0" fontId="74" fillId="0" borderId="52" xfId="0" applyFont="1" applyFill="1" applyBorder="1" applyAlignment="1" applyProtection="1">
      <alignment horizontal="center" vertical="center"/>
      <protection locked="0"/>
    </xf>
    <xf numFmtId="0" fontId="35" fillId="0" borderId="77" xfId="0" applyFont="1" applyFill="1" applyBorder="1" applyAlignment="1" applyProtection="1">
      <alignment horizontal="center" vertical="center"/>
      <protection locked="0"/>
    </xf>
    <xf numFmtId="0" fontId="20" fillId="0" borderId="85" xfId="0" applyFont="1" applyFill="1" applyBorder="1" applyAlignment="1" applyProtection="1">
      <alignment horizontal="center" vertical="center"/>
      <protection locked="0"/>
    </xf>
    <xf numFmtId="0" fontId="20" fillId="2" borderId="85" xfId="0" applyFont="1" applyFill="1" applyBorder="1" applyAlignment="1" applyProtection="1">
      <alignment horizontal="center" vertical="center"/>
      <protection locked="0"/>
    </xf>
    <xf numFmtId="0" fontId="20" fillId="2" borderId="77" xfId="0" applyFont="1" applyFill="1" applyBorder="1" applyAlignment="1" applyProtection="1">
      <alignment horizontal="center" vertical="center"/>
      <protection locked="0"/>
    </xf>
    <xf numFmtId="0" fontId="41" fillId="0" borderId="77" xfId="0" applyFont="1" applyFill="1" applyBorder="1" applyAlignment="1" applyProtection="1">
      <alignment horizontal="center" vertical="center"/>
      <protection locked="0"/>
    </xf>
    <xf numFmtId="0" fontId="35" fillId="0" borderId="67" xfId="0" applyFont="1" applyFill="1" applyBorder="1" applyAlignment="1" applyProtection="1">
      <alignment horizontal="left" vertical="center" wrapText="1"/>
      <protection locked="0"/>
    </xf>
    <xf numFmtId="0" fontId="35" fillId="0" borderId="68" xfId="0" applyFont="1" applyFill="1" applyBorder="1" applyAlignment="1" applyProtection="1">
      <alignment horizontal="left" vertical="center" wrapText="1"/>
      <protection locked="0"/>
    </xf>
    <xf numFmtId="0" fontId="20" fillId="2" borderId="122" xfId="0" applyFont="1" applyFill="1" applyBorder="1" applyAlignment="1" applyProtection="1">
      <alignment horizontal="center" vertical="center"/>
      <protection locked="0"/>
    </xf>
    <xf numFmtId="0" fontId="20" fillId="2" borderId="40" xfId="0" applyFont="1" applyFill="1" applyBorder="1" applyAlignment="1" applyProtection="1">
      <alignment horizontal="center" vertical="center"/>
      <protection locked="0"/>
    </xf>
    <xf numFmtId="0" fontId="20" fillId="2" borderId="56" xfId="0" applyFont="1" applyFill="1" applyBorder="1" applyAlignment="1" applyProtection="1">
      <alignment horizontal="center" vertical="center"/>
      <protection locked="0"/>
    </xf>
    <xf numFmtId="0" fontId="20" fillId="2" borderId="43" xfId="0" applyFont="1" applyFill="1" applyBorder="1" applyAlignment="1" applyProtection="1">
      <alignment horizontal="center" vertical="center"/>
      <protection locked="0"/>
    </xf>
    <xf numFmtId="0" fontId="20" fillId="0" borderId="87" xfId="0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0" xfId="0" applyFont="1" applyBorder="1" applyAlignment="1">
      <alignment horizontal="center" vertical="center" wrapText="1"/>
    </xf>
    <xf numFmtId="0" fontId="20" fillId="0" borderId="87" xfId="0" applyFont="1" applyBorder="1" applyAlignment="1">
      <alignment vertical="center" wrapText="1"/>
    </xf>
    <xf numFmtId="0" fontId="20" fillId="0" borderId="93" xfId="0" applyFont="1" applyBorder="1" applyAlignment="1">
      <alignment vertical="center" wrapText="1"/>
    </xf>
    <xf numFmtId="0" fontId="20" fillId="0" borderId="90" xfId="0" applyFont="1" applyBorder="1" applyAlignment="1">
      <alignment vertical="center" wrapText="1"/>
    </xf>
    <xf numFmtId="0" fontId="20" fillId="2" borderId="61" xfId="0" applyFont="1" applyFill="1" applyBorder="1" applyAlignment="1" applyProtection="1">
      <alignment horizontal="center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0" fontId="20" fillId="2" borderId="10" xfId="0" applyFont="1" applyFill="1" applyBorder="1" applyAlignment="1" applyProtection="1">
      <alignment horizontal="center" vertical="center"/>
      <protection locked="0"/>
    </xf>
    <xf numFmtId="0" fontId="35" fillId="0" borderId="102" xfId="0" applyFont="1" applyFill="1" applyBorder="1" applyAlignment="1" applyProtection="1">
      <alignment horizontal="center" vertical="center"/>
      <protection locked="0"/>
    </xf>
    <xf numFmtId="0" fontId="28" fillId="0" borderId="93" xfId="0" applyFont="1" applyFill="1" applyBorder="1" applyAlignment="1" applyProtection="1">
      <alignment horizontal="left" vertical="center" wrapText="1"/>
      <protection locked="0"/>
    </xf>
    <xf numFmtId="0" fontId="28" fillId="0" borderId="90" xfId="0" applyFont="1" applyFill="1" applyBorder="1" applyAlignment="1" applyProtection="1">
      <alignment horizontal="left" vertical="center" wrapText="1"/>
      <protection locked="0"/>
    </xf>
    <xf numFmtId="0" fontId="20" fillId="0" borderId="52" xfId="0" applyFont="1" applyFill="1" applyBorder="1" applyAlignment="1" applyProtection="1">
      <alignment horizontal="center" vertical="center"/>
      <protection locked="0"/>
    </xf>
    <xf numFmtId="0" fontId="35" fillId="0" borderId="32" xfId="0" applyFont="1" applyFill="1" applyBorder="1" applyAlignment="1" applyProtection="1">
      <alignment horizontal="center" vertical="center"/>
      <protection locked="0"/>
    </xf>
    <xf numFmtId="0" fontId="35" fillId="0" borderId="25" xfId="0" applyFont="1" applyFill="1" applyBorder="1" applyAlignment="1" applyProtection="1">
      <alignment horizontal="center" vertical="center"/>
      <protection locked="0"/>
    </xf>
    <xf numFmtId="0" fontId="22" fillId="0" borderId="58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horizontal="center" vertical="center" wrapText="1"/>
      <protection locked="0"/>
    </xf>
    <xf numFmtId="0" fontId="22" fillId="0" borderId="65" xfId="0" applyFont="1" applyFill="1" applyBorder="1" applyAlignment="1" applyProtection="1">
      <alignment horizontal="center" vertical="center" wrapText="1"/>
      <protection locked="0"/>
    </xf>
    <xf numFmtId="0" fontId="20" fillId="0" borderId="45" xfId="0" applyFont="1" applyFill="1" applyBorder="1" applyAlignment="1" applyProtection="1">
      <alignment horizontal="center" vertical="center"/>
      <protection locked="0"/>
    </xf>
    <xf numFmtId="0" fontId="20" fillId="0" borderId="46" xfId="0" applyFont="1" applyFill="1" applyBorder="1" applyAlignment="1" applyProtection="1">
      <alignment horizontal="center" vertical="center"/>
      <protection locked="0"/>
    </xf>
    <xf numFmtId="0" fontId="35" fillId="0" borderId="93" xfId="0" applyFont="1" applyFill="1" applyBorder="1" applyAlignment="1" applyProtection="1">
      <alignment horizontal="left" vertical="center" wrapText="1"/>
      <protection locked="0"/>
    </xf>
    <xf numFmtId="0" fontId="35" fillId="0" borderId="90" xfId="0" applyFont="1" applyFill="1" applyBorder="1" applyAlignment="1" applyProtection="1">
      <alignment horizontal="left" vertical="center" wrapText="1"/>
      <protection locked="0"/>
    </xf>
    <xf numFmtId="0" fontId="20" fillId="0" borderId="43" xfId="0" applyFont="1" applyFill="1" applyBorder="1" applyAlignment="1" applyProtection="1">
      <alignment horizontal="center" vertical="center"/>
      <protection locked="0"/>
    </xf>
    <xf numFmtId="49" fontId="35" fillId="0" borderId="85" xfId="0" applyNumberFormat="1" applyFont="1" applyFill="1" applyBorder="1" applyAlignment="1" applyProtection="1">
      <alignment horizontal="center" vertical="center"/>
      <protection locked="0"/>
    </xf>
    <xf numFmtId="49" fontId="35" fillId="0" borderId="122" xfId="0" applyNumberFormat="1" applyFont="1" applyFill="1" applyBorder="1" applyAlignment="1" applyProtection="1">
      <alignment horizontal="center" vertical="center"/>
      <protection locked="0"/>
    </xf>
    <xf numFmtId="0" fontId="20" fillId="0" borderId="96" xfId="0" applyFont="1" applyFill="1" applyBorder="1" applyAlignment="1" applyProtection="1">
      <alignment horizontal="left" vertical="center"/>
      <protection locked="0"/>
    </xf>
    <xf numFmtId="0" fontId="20" fillId="0" borderId="97" xfId="0" applyFont="1" applyFill="1" applyBorder="1" applyAlignment="1" applyProtection="1">
      <alignment horizontal="left" vertical="center"/>
      <protection locked="0"/>
    </xf>
    <xf numFmtId="49" fontId="20" fillId="0" borderId="85" xfId="0" applyNumberFormat="1" applyFont="1" applyFill="1" applyBorder="1" applyAlignment="1" applyProtection="1">
      <alignment horizontal="center" vertical="center"/>
      <protection locked="0"/>
    </xf>
    <xf numFmtId="49" fontId="20" fillId="0" borderId="122" xfId="0" applyNumberFormat="1" applyFont="1" applyFill="1" applyBorder="1" applyAlignment="1" applyProtection="1">
      <alignment horizontal="center" vertical="center"/>
      <protection locked="0"/>
    </xf>
    <xf numFmtId="49" fontId="20" fillId="0" borderId="106" xfId="0" applyNumberFormat="1" applyFont="1" applyFill="1" applyBorder="1" applyAlignment="1" applyProtection="1">
      <alignment horizontal="center" vertical="center"/>
      <protection locked="0"/>
    </xf>
    <xf numFmtId="49" fontId="20" fillId="0" borderId="120" xfId="0" applyNumberFormat="1" applyFont="1" applyFill="1" applyBorder="1" applyAlignment="1" applyProtection="1">
      <alignment horizontal="center" vertical="center"/>
      <protection locked="0"/>
    </xf>
    <xf numFmtId="0" fontId="66" fillId="0" borderId="25" xfId="0" applyFont="1" applyFill="1" applyBorder="1" applyAlignment="1" applyProtection="1">
      <alignment horizontal="center" vertical="center"/>
      <protection locked="0"/>
    </xf>
    <xf numFmtId="0" fontId="32" fillId="0" borderId="52" xfId="0" applyFont="1" applyFill="1" applyBorder="1" applyAlignment="1" applyProtection="1">
      <alignment horizontal="center" vertical="center"/>
      <protection locked="0"/>
    </xf>
    <xf numFmtId="0" fontId="20" fillId="0" borderId="95" xfId="0" applyFont="1" applyFill="1" applyBorder="1" applyAlignment="1">
      <alignment vertical="center" wrapText="1"/>
    </xf>
    <xf numFmtId="0" fontId="20" fillId="0" borderId="96" xfId="0" applyFont="1" applyFill="1" applyBorder="1" applyAlignment="1">
      <alignment vertical="center" wrapText="1"/>
    </xf>
    <xf numFmtId="0" fontId="20" fillId="0" borderId="97" xfId="0" applyFont="1" applyFill="1" applyBorder="1" applyAlignment="1">
      <alignment vertical="center" wrapText="1"/>
    </xf>
    <xf numFmtId="0" fontId="20" fillId="0" borderId="22" xfId="0" applyFont="1" applyFill="1" applyBorder="1" applyAlignment="1" applyProtection="1">
      <alignment horizontal="center" vertical="center"/>
      <protection locked="0"/>
    </xf>
    <xf numFmtId="0" fontId="35" fillId="0" borderId="79" xfId="0" applyFont="1" applyFill="1" applyBorder="1" applyAlignment="1" applyProtection="1">
      <alignment horizontal="center" vertical="center"/>
      <protection locked="0"/>
    </xf>
    <xf numFmtId="0" fontId="20" fillId="0" borderId="122" xfId="0" applyFont="1" applyFill="1" applyBorder="1" applyAlignment="1" applyProtection="1">
      <alignment horizontal="center" vertical="center"/>
      <protection locked="0"/>
    </xf>
    <xf numFmtId="0" fontId="35" fillId="4" borderId="10" xfId="0" applyFont="1" applyFill="1" applyBorder="1" applyAlignment="1" applyProtection="1">
      <alignment horizontal="center" vertical="center"/>
      <protection locked="0"/>
    </xf>
    <xf numFmtId="0" fontId="35" fillId="4" borderId="11" xfId="0" applyFont="1" applyFill="1" applyBorder="1" applyAlignment="1" applyProtection="1">
      <alignment horizontal="center" vertical="center"/>
      <protection locked="0"/>
    </xf>
    <xf numFmtId="0" fontId="20" fillId="0" borderId="37" xfId="0" applyFont="1" applyFill="1" applyBorder="1" applyAlignment="1" applyProtection="1">
      <alignment horizontal="center" vertical="center"/>
      <protection locked="0"/>
    </xf>
    <xf numFmtId="0" fontId="35" fillId="0" borderId="22" xfId="0" applyFont="1" applyFill="1" applyBorder="1" applyAlignment="1" applyProtection="1">
      <alignment horizontal="center" vertical="center"/>
      <protection locked="0"/>
    </xf>
    <xf numFmtId="0" fontId="35" fillId="0" borderId="37" xfId="0" applyFont="1" applyFill="1" applyBorder="1" applyAlignment="1" applyProtection="1">
      <alignment horizontal="center" vertical="center"/>
      <protection locked="0"/>
    </xf>
    <xf numFmtId="0" fontId="35" fillId="4" borderId="43" xfId="0" applyFont="1" applyFill="1" applyBorder="1" applyAlignment="1" applyProtection="1">
      <alignment horizontal="center" vertical="center"/>
      <protection locked="0"/>
    </xf>
    <xf numFmtId="0" fontId="35" fillId="0" borderId="44" xfId="0" applyFont="1" applyFill="1" applyBorder="1" applyAlignment="1" applyProtection="1">
      <alignment horizontal="center" vertical="center"/>
      <protection locked="0"/>
    </xf>
    <xf numFmtId="0" fontId="22" fillId="0" borderId="42" xfId="0" applyFont="1" applyFill="1" applyBorder="1" applyAlignment="1" applyProtection="1">
      <alignment horizontal="center" vertical="center" textRotation="90"/>
      <protection locked="0"/>
    </xf>
    <xf numFmtId="0" fontId="41" fillId="0" borderId="122" xfId="0" applyFont="1" applyFill="1" applyBorder="1" applyAlignment="1" applyProtection="1">
      <alignment horizontal="center" vertical="center"/>
      <protection locked="0"/>
    </xf>
    <xf numFmtId="0" fontId="20" fillId="2" borderId="79" xfId="0" applyFont="1" applyFill="1" applyBorder="1" applyAlignment="1" applyProtection="1">
      <alignment horizontal="center" vertical="center"/>
      <protection locked="0"/>
    </xf>
    <xf numFmtId="0" fontId="32" fillId="0" borderId="78" xfId="0" applyFont="1" applyFill="1" applyBorder="1" applyAlignment="1" applyProtection="1">
      <alignment horizontal="center" vertical="center"/>
      <protection locked="0"/>
    </xf>
    <xf numFmtId="0" fontId="32" fillId="0" borderId="79" xfId="0" applyFont="1" applyFill="1" applyBorder="1" applyAlignment="1" applyProtection="1">
      <alignment horizontal="center" vertical="center"/>
      <protection locked="0"/>
    </xf>
    <xf numFmtId="0" fontId="32" fillId="0" borderId="86" xfId="0" applyFont="1" applyFill="1" applyBorder="1" applyAlignment="1" applyProtection="1">
      <alignment horizontal="center" vertical="center"/>
      <protection locked="0"/>
    </xf>
    <xf numFmtId="0" fontId="32" fillId="0" borderId="94" xfId="0" applyFont="1" applyFill="1" applyBorder="1" applyAlignment="1" applyProtection="1">
      <alignment horizontal="center" vertical="center"/>
      <protection locked="0"/>
    </xf>
    <xf numFmtId="0" fontId="32" fillId="0" borderId="95" xfId="0" applyFont="1" applyFill="1" applyBorder="1" applyAlignment="1" applyProtection="1">
      <alignment horizontal="center" vertical="center"/>
      <protection locked="0"/>
    </xf>
    <xf numFmtId="0" fontId="20" fillId="2" borderId="32" xfId="0" applyFont="1" applyFill="1" applyBorder="1" applyAlignment="1" applyProtection="1">
      <alignment horizontal="center" vertical="center"/>
      <protection locked="0"/>
    </xf>
    <xf numFmtId="0" fontId="35" fillId="0" borderId="52" xfId="0" applyFont="1" applyFill="1" applyBorder="1" applyAlignment="1" applyProtection="1">
      <alignment horizontal="center" vertical="center"/>
      <protection locked="0"/>
    </xf>
    <xf numFmtId="0" fontId="20" fillId="2" borderId="52" xfId="0" applyFont="1" applyFill="1" applyBorder="1" applyAlignment="1" applyProtection="1">
      <alignment horizontal="center" vertical="center"/>
      <protection locked="0"/>
    </xf>
    <xf numFmtId="0" fontId="20" fillId="2" borderId="78" xfId="0" applyFont="1" applyFill="1" applyBorder="1" applyAlignment="1" applyProtection="1">
      <alignment horizontal="center" vertical="center"/>
      <protection locked="0"/>
    </xf>
    <xf numFmtId="0" fontId="35" fillId="0" borderId="78" xfId="0" applyFont="1" applyFill="1" applyBorder="1" applyAlignment="1" applyProtection="1">
      <alignment horizontal="center" vertical="center"/>
      <protection locked="0"/>
    </xf>
    <xf numFmtId="0" fontId="41" fillId="0" borderId="85" xfId="0" applyFont="1" applyFill="1" applyBorder="1" applyAlignment="1" applyProtection="1">
      <alignment horizontal="center" vertical="center"/>
      <protection locked="0"/>
    </xf>
    <xf numFmtId="0" fontId="35" fillId="4" borderId="40" xfId="0" applyFont="1" applyFill="1" applyBorder="1" applyAlignment="1" applyProtection="1">
      <alignment horizontal="center" vertical="center"/>
      <protection locked="0"/>
    </xf>
    <xf numFmtId="0" fontId="35" fillId="4" borderId="9" xfId="0" applyFont="1" applyFill="1" applyBorder="1" applyAlignment="1" applyProtection="1">
      <alignment horizontal="center" vertical="center"/>
      <protection locked="0"/>
    </xf>
    <xf numFmtId="0" fontId="35" fillId="0" borderId="30" xfId="0" applyFont="1" applyFill="1" applyBorder="1" applyAlignment="1" applyProtection="1">
      <alignment horizontal="center" vertical="center"/>
      <protection locked="0"/>
    </xf>
    <xf numFmtId="49" fontId="20" fillId="0" borderId="57" xfId="0" applyNumberFormat="1" applyFont="1" applyFill="1" applyBorder="1" applyAlignment="1" applyProtection="1">
      <alignment horizontal="center" vertical="center"/>
      <protection locked="0"/>
    </xf>
    <xf numFmtId="49" fontId="20" fillId="0" borderId="121" xfId="0" applyNumberFormat="1" applyFont="1" applyFill="1" applyBorder="1" applyAlignment="1" applyProtection="1">
      <alignment horizontal="center" vertical="center"/>
      <protection locked="0"/>
    </xf>
    <xf numFmtId="0" fontId="41" fillId="0" borderId="25" xfId="0" applyFont="1" applyFill="1" applyBorder="1" applyAlignment="1" applyProtection="1">
      <alignment horizontal="center" vertical="center"/>
      <protection locked="0"/>
    </xf>
    <xf numFmtId="0" fontId="27" fillId="0" borderId="96" xfId="0" applyFont="1" applyFill="1" applyBorder="1" applyAlignment="1" applyProtection="1">
      <alignment horizontal="left" vertical="center" wrapText="1"/>
      <protection locked="0"/>
    </xf>
    <xf numFmtId="0" fontId="27" fillId="0" borderId="97" xfId="0" applyFont="1" applyFill="1" applyBorder="1" applyAlignment="1" applyProtection="1">
      <alignment horizontal="left" vertical="center" wrapText="1"/>
      <protection locked="0"/>
    </xf>
    <xf numFmtId="0" fontId="35" fillId="4" borderId="56" xfId="0" applyFont="1" applyFill="1" applyBorder="1" applyAlignment="1" applyProtection="1">
      <alignment horizontal="left" vertical="center" wrapText="1"/>
      <protection locked="0"/>
    </xf>
    <xf numFmtId="0" fontId="35" fillId="4" borderId="62" xfId="0" applyFont="1" applyFill="1" applyBorder="1" applyAlignment="1" applyProtection="1">
      <alignment horizontal="left" vertical="center" wrapText="1"/>
      <protection locked="0"/>
    </xf>
    <xf numFmtId="0" fontId="20" fillId="0" borderId="51" xfId="0" applyFont="1" applyFill="1" applyBorder="1" applyAlignment="1" applyProtection="1">
      <alignment horizontal="center" vertical="center" textRotation="90"/>
      <protection locked="0"/>
    </xf>
    <xf numFmtId="0" fontId="20" fillId="0" borderId="52" xfId="0" applyFont="1" applyFill="1" applyBorder="1" applyAlignment="1" applyProtection="1">
      <alignment horizontal="center" vertical="center" textRotation="90"/>
      <protection locked="0"/>
    </xf>
    <xf numFmtId="0" fontId="20" fillId="0" borderId="53" xfId="0" applyFont="1" applyFill="1" applyBorder="1" applyAlignment="1" applyProtection="1">
      <alignment horizontal="center" vertical="center" textRotation="90"/>
      <protection locked="0"/>
    </xf>
    <xf numFmtId="49" fontId="35" fillId="0" borderId="30" xfId="0" applyNumberFormat="1" applyFont="1" applyFill="1" applyBorder="1" applyAlignment="1" applyProtection="1">
      <alignment horizontal="center" vertical="center"/>
      <protection locked="0"/>
    </xf>
    <xf numFmtId="49" fontId="35" fillId="0" borderId="37" xfId="0" applyNumberFormat="1" applyFont="1" applyFill="1" applyBorder="1" applyAlignment="1" applyProtection="1">
      <alignment horizontal="center" vertical="center"/>
      <protection locked="0"/>
    </xf>
    <xf numFmtId="0" fontId="35" fillId="4" borderId="29" xfId="0" applyFont="1" applyFill="1" applyBorder="1" applyAlignment="1" applyProtection="1">
      <alignment horizontal="center" vertical="center"/>
      <protection locked="0"/>
    </xf>
    <xf numFmtId="0" fontId="35" fillId="0" borderId="54" xfId="0" applyFont="1" applyFill="1" applyBorder="1" applyAlignment="1" applyProtection="1">
      <alignment horizontal="center" vertical="center"/>
      <protection locked="0"/>
    </xf>
    <xf numFmtId="0" fontId="25" fillId="0" borderId="82" xfId="0" applyNumberFormat="1" applyFont="1" applyFill="1" applyBorder="1" applyAlignment="1" applyProtection="1">
      <alignment horizontal="center" vertical="center" textRotation="255"/>
      <protection locked="0"/>
    </xf>
    <xf numFmtId="0" fontId="25" fillId="0" borderId="85" xfId="0" applyNumberFormat="1" applyFont="1" applyFill="1" applyBorder="1" applyAlignment="1" applyProtection="1">
      <alignment horizontal="center" vertical="center" textRotation="255"/>
      <protection locked="0"/>
    </xf>
    <xf numFmtId="0" fontId="35" fillId="4" borderId="56" xfId="0" applyFont="1" applyFill="1" applyBorder="1" applyAlignment="1" applyProtection="1">
      <alignment horizontal="left" vertical="center"/>
      <protection locked="0"/>
    </xf>
    <xf numFmtId="0" fontId="35" fillId="4" borderId="62" xfId="0" applyFont="1" applyFill="1" applyBorder="1" applyAlignment="1" applyProtection="1">
      <alignment horizontal="left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34" fillId="0" borderId="0" xfId="0" applyNumberFormat="1" applyFont="1" applyFill="1" applyBorder="1" applyAlignment="1" applyProtection="1">
      <alignment horizontal="center" vertical="center" textRotation="90" wrapText="1"/>
      <protection locked="0"/>
    </xf>
    <xf numFmtId="0" fontId="33" fillId="0" borderId="86" xfId="0" applyFont="1" applyFill="1" applyBorder="1" applyAlignment="1" applyProtection="1">
      <alignment horizontal="center" vertical="center"/>
      <protection locked="0"/>
    </xf>
    <xf numFmtId="0" fontId="33" fillId="0" borderId="96" xfId="0" applyFont="1" applyFill="1" applyBorder="1" applyAlignment="1" applyProtection="1">
      <alignment horizontal="center" vertical="center"/>
      <protection locked="0"/>
    </xf>
    <xf numFmtId="0" fontId="33" fillId="0" borderId="97" xfId="0" applyFont="1" applyFill="1" applyBorder="1" applyAlignment="1" applyProtection="1">
      <alignment horizontal="center" vertical="center"/>
      <protection locked="0"/>
    </xf>
    <xf numFmtId="0" fontId="23" fillId="0" borderId="23" xfId="0" applyNumberFormat="1" applyFont="1" applyFill="1" applyBorder="1" applyAlignment="1" applyProtection="1">
      <alignment horizontal="center" vertical="center"/>
      <protection locked="0"/>
    </xf>
    <xf numFmtId="0" fontId="23" fillId="0" borderId="44" xfId="0" applyNumberFormat="1" applyFont="1" applyFill="1" applyBorder="1" applyAlignment="1" applyProtection="1">
      <alignment horizontal="center" vertical="center"/>
      <protection locked="0"/>
    </xf>
    <xf numFmtId="0" fontId="23" fillId="0" borderId="78" xfId="0" applyNumberFormat="1" applyFont="1" applyFill="1" applyBorder="1" applyAlignment="1" applyProtection="1">
      <alignment horizontal="center" vertical="center"/>
      <protection locked="0"/>
    </xf>
    <xf numFmtId="0" fontId="23" fillId="0" borderId="79" xfId="0" applyNumberFormat="1" applyFont="1" applyFill="1" applyBorder="1" applyAlignment="1" applyProtection="1">
      <alignment horizontal="center" vertical="center"/>
      <protection locked="0"/>
    </xf>
    <xf numFmtId="0" fontId="50" fillId="0" borderId="78" xfId="0" applyFont="1" applyFill="1" applyBorder="1" applyAlignment="1" applyProtection="1">
      <alignment horizontal="center" vertical="center" wrapText="1"/>
      <protection locked="0"/>
    </xf>
    <xf numFmtId="0" fontId="50" fillId="0" borderId="79" xfId="0" applyFont="1" applyFill="1" applyBorder="1" applyAlignment="1" applyProtection="1">
      <alignment horizontal="center" vertical="center" wrapText="1"/>
      <protection locked="0"/>
    </xf>
    <xf numFmtId="0" fontId="20" fillId="0" borderId="49" xfId="0" applyNumberFormat="1" applyFont="1" applyFill="1" applyBorder="1" applyAlignment="1" applyProtection="1">
      <alignment horizontal="center" vertical="center"/>
      <protection locked="0"/>
    </xf>
    <xf numFmtId="0" fontId="20" fillId="0" borderId="50" xfId="0" applyNumberFormat="1" applyFont="1" applyFill="1" applyBorder="1" applyAlignment="1" applyProtection="1">
      <alignment horizontal="center" vertical="center"/>
      <protection locked="0"/>
    </xf>
    <xf numFmtId="0" fontId="20" fillId="0" borderId="68" xfId="0" applyNumberFormat="1" applyFont="1" applyFill="1" applyBorder="1" applyAlignment="1" applyProtection="1">
      <alignment horizontal="center" vertical="center"/>
      <protection locked="0"/>
    </xf>
    <xf numFmtId="0" fontId="22" fillId="0" borderId="104" xfId="0" applyNumberFormat="1" applyFont="1" applyFill="1" applyBorder="1" applyAlignment="1" applyProtection="1">
      <alignment horizontal="left" textRotation="90"/>
      <protection locked="0"/>
    </xf>
    <xf numFmtId="0" fontId="22" fillId="0" borderId="105" xfId="0" applyNumberFormat="1" applyFont="1" applyFill="1" applyBorder="1" applyAlignment="1" applyProtection="1">
      <alignment horizontal="left" textRotation="90"/>
      <protection locked="0"/>
    </xf>
    <xf numFmtId="0" fontId="22" fillId="0" borderId="54" xfId="0" applyNumberFormat="1" applyFont="1" applyFill="1" applyBorder="1" applyAlignment="1" applyProtection="1">
      <alignment horizontal="left" textRotation="90"/>
      <protection locked="0"/>
    </xf>
    <xf numFmtId="0" fontId="22" fillId="0" borderId="104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105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54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69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19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58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104" xfId="0" applyFont="1" applyFill="1" applyBorder="1" applyAlignment="1" applyProtection="1">
      <alignment horizontal="center" textRotation="90" wrapText="1"/>
      <protection locked="0"/>
    </xf>
    <xf numFmtId="0" fontId="22" fillId="0" borderId="105" xfId="0" applyFont="1" applyFill="1" applyBorder="1" applyAlignment="1" applyProtection="1">
      <alignment horizontal="center" textRotation="90" wrapText="1"/>
      <protection locked="0"/>
    </xf>
    <xf numFmtId="0" fontId="22" fillId="0" borderId="54" xfId="0" applyFont="1" applyFill="1" applyBorder="1" applyAlignment="1" applyProtection="1">
      <alignment horizontal="center" textRotation="90" wrapText="1"/>
      <protection locked="0"/>
    </xf>
    <xf numFmtId="0" fontId="22" fillId="0" borderId="104" xfId="0" applyNumberFormat="1" applyFont="1" applyFill="1" applyBorder="1" applyAlignment="1" applyProtection="1">
      <alignment horizontal="center" vertical="center" textRotation="90" wrapText="1"/>
      <protection locked="0"/>
    </xf>
    <xf numFmtId="0" fontId="22" fillId="0" borderId="105" xfId="0" applyNumberFormat="1" applyFont="1" applyFill="1" applyBorder="1" applyAlignment="1" applyProtection="1">
      <alignment horizontal="center" vertical="center" textRotation="90" wrapText="1"/>
      <protection locked="0"/>
    </xf>
    <xf numFmtId="0" fontId="22" fillId="0" borderId="54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8" xfId="0" applyFont="1" applyFill="1" applyBorder="1" applyAlignment="1" applyProtection="1">
      <alignment horizontal="center" vertical="center"/>
      <protection locked="0"/>
    </xf>
    <xf numFmtId="0" fontId="20" fillId="0" borderId="82" xfId="0" applyFont="1" applyFill="1" applyBorder="1" applyAlignment="1" applyProtection="1">
      <alignment horizontal="center" vertical="center"/>
      <protection locked="0"/>
    </xf>
    <xf numFmtId="0" fontId="35" fillId="0" borderId="23" xfId="0" applyFont="1" applyFill="1" applyBorder="1" applyAlignment="1" applyProtection="1">
      <alignment horizontal="center" vertical="center"/>
      <protection locked="0"/>
    </xf>
    <xf numFmtId="0" fontId="20" fillId="0" borderId="54" xfId="0" applyFont="1" applyFill="1" applyBorder="1" applyAlignment="1" applyProtection="1">
      <alignment horizontal="center" vertical="center"/>
      <protection locked="0"/>
    </xf>
    <xf numFmtId="49" fontId="20" fillId="2" borderId="85" xfId="0" applyNumberFormat="1" applyFont="1" applyFill="1" applyBorder="1" applyAlignment="1" applyProtection="1">
      <alignment horizontal="center" vertical="center"/>
      <protection locked="0"/>
    </xf>
    <xf numFmtId="49" fontId="20" fillId="2" borderId="122" xfId="0" applyNumberFormat="1" applyFont="1" applyFill="1" applyBorder="1" applyAlignment="1" applyProtection="1">
      <alignment horizontal="center" vertical="center"/>
      <protection locked="0"/>
    </xf>
    <xf numFmtId="49" fontId="35" fillId="0" borderId="87" xfId="0" applyNumberFormat="1" applyFont="1" applyFill="1" applyBorder="1" applyAlignment="1" applyProtection="1">
      <alignment horizontal="center" vertical="center"/>
      <protection locked="0"/>
    </xf>
    <xf numFmtId="49" fontId="35" fillId="0" borderId="90" xfId="0" applyNumberFormat="1" applyFont="1" applyFill="1" applyBorder="1" applyAlignment="1" applyProtection="1">
      <alignment horizontal="center" vertical="center"/>
      <protection locked="0"/>
    </xf>
    <xf numFmtId="0" fontId="41" fillId="0" borderId="78" xfId="0" applyFont="1" applyFill="1" applyBorder="1" applyAlignment="1" applyProtection="1">
      <alignment horizontal="center" vertical="center"/>
      <protection locked="0"/>
    </xf>
    <xf numFmtId="0" fontId="20" fillId="0" borderId="44" xfId="0" applyFont="1" applyFill="1" applyBorder="1" applyAlignment="1" applyProtection="1">
      <alignment horizontal="center" vertical="center"/>
      <protection locked="0"/>
    </xf>
    <xf numFmtId="0" fontId="20" fillId="2" borderId="26" xfId="0" applyFont="1" applyFill="1" applyBorder="1" applyAlignment="1" applyProtection="1">
      <alignment horizontal="center" vertical="center"/>
      <protection locked="0"/>
    </xf>
    <xf numFmtId="0" fontId="41" fillId="0" borderId="52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>
      <alignment horizontal="left" wrapText="1"/>
    </xf>
    <xf numFmtId="0" fontId="35" fillId="0" borderId="43" xfId="0" applyFont="1" applyFill="1" applyBorder="1" applyAlignment="1" applyProtection="1">
      <alignment horizontal="center" vertical="center"/>
      <protection locked="0"/>
    </xf>
    <xf numFmtId="0" fontId="20" fillId="0" borderId="40" xfId="0" applyFont="1" applyFill="1" applyBorder="1" applyAlignment="1" applyProtection="1">
      <alignment horizontal="center" vertical="center"/>
      <protection locked="0"/>
    </xf>
    <xf numFmtId="0" fontId="35" fillId="0" borderId="61" xfId="0" applyFont="1" applyFill="1" applyBorder="1" applyAlignment="1" applyProtection="1">
      <alignment horizontal="center" vertical="center"/>
      <protection locked="0"/>
    </xf>
    <xf numFmtId="0" fontId="20" fillId="0" borderId="40" xfId="0" applyFont="1" applyFill="1" applyBorder="1" applyAlignment="1" applyProtection="1">
      <alignment horizontal="center" vertical="center" wrapText="1"/>
      <protection locked="0"/>
    </xf>
    <xf numFmtId="0" fontId="20" fillId="0" borderId="56" xfId="0" applyFont="1" applyFill="1" applyBorder="1" applyAlignment="1" applyProtection="1">
      <alignment horizontal="center" vertical="center" wrapText="1"/>
      <protection locked="0"/>
    </xf>
    <xf numFmtId="0" fontId="20" fillId="0" borderId="43" xfId="0" applyFont="1" applyFill="1" applyBorder="1" applyAlignment="1" applyProtection="1">
      <alignment horizontal="center" vertical="center" wrapText="1"/>
      <protection locked="0"/>
    </xf>
    <xf numFmtId="0" fontId="20" fillId="0" borderId="87" xfId="0" applyFont="1" applyFill="1" applyBorder="1" applyAlignment="1">
      <alignment horizontal="center" vertical="center" wrapText="1"/>
    </xf>
    <xf numFmtId="0" fontId="20" fillId="0" borderId="93" xfId="0" applyFont="1" applyFill="1" applyBorder="1" applyAlignment="1">
      <alignment horizontal="center" vertical="center" wrapText="1"/>
    </xf>
    <xf numFmtId="0" fontId="20" fillId="0" borderId="90" xfId="0" applyFont="1" applyFill="1" applyBorder="1" applyAlignment="1">
      <alignment horizontal="center" vertical="center" wrapText="1"/>
    </xf>
    <xf numFmtId="1" fontId="35" fillId="3" borderId="66" xfId="0" applyNumberFormat="1" applyFont="1" applyFill="1" applyBorder="1" applyAlignment="1">
      <alignment horizontal="center" vertical="center" wrapText="1"/>
    </xf>
    <xf numFmtId="0" fontId="35" fillId="3" borderId="61" xfId="0" applyFont="1" applyFill="1" applyBorder="1" applyAlignment="1">
      <alignment horizontal="center" vertical="center"/>
    </xf>
    <xf numFmtId="0" fontId="35" fillId="3" borderId="56" xfId="0" applyFont="1" applyFill="1" applyBorder="1" applyAlignment="1">
      <alignment horizontal="center" vertical="center"/>
    </xf>
    <xf numFmtId="0" fontId="35" fillId="3" borderId="62" xfId="0" applyFont="1" applyFill="1" applyBorder="1" applyAlignment="1">
      <alignment horizontal="center" vertical="center"/>
    </xf>
    <xf numFmtId="0" fontId="20" fillId="0" borderId="95" xfId="0" applyFont="1" applyBorder="1" applyAlignment="1">
      <alignment horizontal="center" vertical="center" wrapText="1"/>
    </xf>
    <xf numFmtId="0" fontId="20" fillId="0" borderId="96" xfId="0" applyFont="1" applyBorder="1" applyAlignment="1">
      <alignment horizontal="center" vertical="center" wrapText="1"/>
    </xf>
    <xf numFmtId="0" fontId="20" fillId="0" borderId="97" xfId="0" applyFont="1" applyBorder="1" applyAlignment="1">
      <alignment horizontal="center" vertical="center" wrapText="1"/>
    </xf>
    <xf numFmtId="0" fontId="20" fillId="2" borderId="87" xfId="0" applyFont="1" applyFill="1" applyBorder="1" applyAlignment="1">
      <alignment horizontal="center" vertical="center" wrapText="1"/>
    </xf>
    <xf numFmtId="0" fontId="20" fillId="2" borderId="93" xfId="0" applyFont="1" applyFill="1" applyBorder="1" applyAlignment="1">
      <alignment horizontal="center" vertical="center" wrapText="1"/>
    </xf>
    <xf numFmtId="0" fontId="20" fillId="2" borderId="90" xfId="0" applyFont="1" applyFill="1" applyBorder="1" applyAlignment="1">
      <alignment horizontal="center" vertical="center" wrapText="1"/>
    </xf>
    <xf numFmtId="0" fontId="26" fillId="0" borderId="59" xfId="0" applyNumberFormat="1" applyFont="1" applyFill="1" applyBorder="1" applyAlignment="1" applyProtection="1">
      <alignment horizontal="center" vertical="center"/>
      <protection locked="0"/>
    </xf>
    <xf numFmtId="0" fontId="20" fillId="0" borderId="84" xfId="0" applyFont="1" applyFill="1" applyBorder="1" applyAlignment="1" applyProtection="1">
      <alignment horizontal="center" vertical="center"/>
      <protection locked="0"/>
    </xf>
    <xf numFmtId="0" fontId="20" fillId="0" borderId="67" xfId="0" applyFont="1" applyFill="1" applyBorder="1" applyAlignment="1" applyProtection="1">
      <alignment horizontal="center" vertical="center"/>
      <protection locked="0"/>
    </xf>
    <xf numFmtId="0" fontId="20" fillId="0" borderId="68" xfId="0" applyFont="1" applyFill="1" applyBorder="1" applyAlignment="1" applyProtection="1">
      <alignment horizontal="center" vertical="center"/>
      <protection locked="0"/>
    </xf>
    <xf numFmtId="0" fontId="59" fillId="2" borderId="0" xfId="0" applyFont="1" applyFill="1" applyAlignment="1">
      <alignment horizontal="left" vertical="center" wrapText="1"/>
    </xf>
    <xf numFmtId="1" fontId="35" fillId="0" borderId="78" xfId="0" applyNumberFormat="1" applyFont="1" applyFill="1" applyBorder="1" applyAlignment="1" applyProtection="1">
      <alignment horizontal="center" vertical="center"/>
      <protection locked="0"/>
    </xf>
    <xf numFmtId="1" fontId="35" fillId="0" borderId="93" xfId="0" applyNumberFormat="1" applyFont="1" applyFill="1" applyBorder="1" applyAlignment="1" applyProtection="1">
      <alignment horizontal="center" vertical="center"/>
      <protection locked="0"/>
    </xf>
    <xf numFmtId="1" fontId="35" fillId="0" borderId="79" xfId="0" applyNumberFormat="1" applyFont="1" applyFill="1" applyBorder="1" applyAlignment="1" applyProtection="1">
      <alignment horizontal="center" vertical="center"/>
      <protection locked="0"/>
    </xf>
    <xf numFmtId="0" fontId="35" fillId="0" borderId="86" xfId="0" applyFont="1" applyFill="1" applyBorder="1" applyAlignment="1" applyProtection="1">
      <alignment horizontal="center" vertical="center"/>
      <protection locked="0"/>
    </xf>
    <xf numFmtId="0" fontId="35" fillId="0" borderId="96" xfId="0" applyFont="1" applyFill="1" applyBorder="1" applyAlignment="1" applyProtection="1">
      <alignment horizontal="center" vertical="center"/>
      <protection locked="0"/>
    </xf>
    <xf numFmtId="0" fontId="35" fillId="0" borderId="94" xfId="0" applyFont="1" applyFill="1" applyBorder="1" applyAlignment="1" applyProtection="1">
      <alignment horizontal="center" vertical="center"/>
      <protection locked="0"/>
    </xf>
    <xf numFmtId="49" fontId="25" fillId="0" borderId="86" xfId="0" applyNumberFormat="1" applyFont="1" applyFill="1" applyBorder="1" applyAlignment="1" applyProtection="1">
      <alignment horizontal="center" vertical="center"/>
      <protection locked="0"/>
    </xf>
    <xf numFmtId="49" fontId="25" fillId="0" borderId="96" xfId="0" applyNumberFormat="1" applyFont="1" applyFill="1" applyBorder="1" applyAlignment="1" applyProtection="1">
      <alignment horizontal="center" vertical="center"/>
      <protection locked="0"/>
    </xf>
    <xf numFmtId="49" fontId="25" fillId="0" borderId="94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left" vertical="top" wrapText="1"/>
      <protection locked="0"/>
    </xf>
    <xf numFmtId="0" fontId="20" fillId="0" borderId="31" xfId="0" applyFont="1" applyFill="1" applyBorder="1" applyAlignment="1" applyProtection="1">
      <alignment horizontal="center" vertical="center"/>
      <protection locked="0"/>
    </xf>
    <xf numFmtId="0" fontId="59" fillId="0" borderId="0" xfId="0" applyFont="1" applyFill="1" applyAlignment="1">
      <alignment horizontal="left" vertical="center" wrapText="1"/>
    </xf>
    <xf numFmtId="49" fontId="20" fillId="2" borderId="47" xfId="0" applyNumberFormat="1" applyFont="1" applyFill="1" applyBorder="1" applyAlignment="1" applyProtection="1">
      <alignment horizontal="center" vertical="center"/>
      <protection locked="0"/>
    </xf>
    <xf numFmtId="49" fontId="20" fillId="2" borderId="39" xfId="0" applyNumberFormat="1" applyFont="1" applyFill="1" applyBorder="1" applyAlignment="1" applyProtection="1">
      <alignment horizontal="center" vertical="center"/>
      <protection locked="0"/>
    </xf>
    <xf numFmtId="0" fontId="35" fillId="5" borderId="56" xfId="0" applyFont="1" applyFill="1" applyBorder="1" applyAlignment="1" applyProtection="1">
      <alignment vertical="center"/>
      <protection locked="0"/>
    </xf>
    <xf numFmtId="0" fontId="35" fillId="5" borderId="62" xfId="0" applyFont="1" applyFill="1" applyBorder="1" applyAlignment="1" applyProtection="1">
      <alignment vertical="center"/>
      <protection locked="0"/>
    </xf>
    <xf numFmtId="0" fontId="35" fillId="0" borderId="67" xfId="0" applyFont="1" applyFill="1" applyBorder="1" applyAlignment="1" applyProtection="1">
      <alignment vertical="center"/>
      <protection locked="0"/>
    </xf>
    <xf numFmtId="0" fontId="35" fillId="0" borderId="68" xfId="0" applyFont="1" applyFill="1" applyBorder="1" applyAlignment="1" applyProtection="1">
      <alignment vertical="center"/>
      <protection locked="0"/>
    </xf>
    <xf numFmtId="0" fontId="20" fillId="0" borderId="31" xfId="0" applyFont="1" applyFill="1" applyBorder="1" applyAlignment="1" applyProtection="1">
      <alignment vertical="center"/>
      <protection locked="0"/>
    </xf>
    <xf numFmtId="0" fontId="20" fillId="0" borderId="46" xfId="0" applyFont="1" applyFill="1" applyBorder="1" applyAlignment="1" applyProtection="1">
      <alignment vertical="center"/>
      <protection locked="0"/>
    </xf>
    <xf numFmtId="0" fontId="35" fillId="0" borderId="31" xfId="0" applyFont="1" applyFill="1" applyBorder="1" applyAlignment="1" applyProtection="1">
      <alignment vertical="center"/>
      <protection locked="0"/>
    </xf>
    <xf numFmtId="0" fontId="35" fillId="0" borderId="46" xfId="0" applyFont="1" applyFill="1" applyBorder="1" applyAlignment="1" applyProtection="1">
      <alignment vertical="center"/>
      <protection locked="0"/>
    </xf>
    <xf numFmtId="49" fontId="20" fillId="0" borderId="45" xfId="0" applyNumberFormat="1" applyFont="1" applyFill="1" applyBorder="1" applyAlignment="1" applyProtection="1">
      <alignment horizontal="center" vertical="center"/>
      <protection locked="0"/>
    </xf>
    <xf numFmtId="49" fontId="20" fillId="0" borderId="32" xfId="0" applyNumberFormat="1" applyFont="1" applyFill="1" applyBorder="1" applyAlignment="1" applyProtection="1">
      <alignment horizontal="center" vertical="center"/>
      <protection locked="0"/>
    </xf>
    <xf numFmtId="49" fontId="35" fillId="0" borderId="45" xfId="0" applyNumberFormat="1" applyFont="1" applyFill="1" applyBorder="1" applyAlignment="1" applyProtection="1">
      <alignment horizontal="center" vertical="center"/>
      <protection locked="0"/>
    </xf>
    <xf numFmtId="49" fontId="35" fillId="0" borderId="32" xfId="0" applyNumberFormat="1" applyFont="1" applyFill="1" applyBorder="1" applyAlignment="1" applyProtection="1">
      <alignment horizontal="center" vertical="center"/>
      <protection locked="0"/>
    </xf>
    <xf numFmtId="0" fontId="35" fillId="5" borderId="61" xfId="0" applyFont="1" applyFill="1" applyBorder="1" applyAlignment="1" applyProtection="1">
      <alignment horizontal="center" vertical="center"/>
      <protection locked="0"/>
    </xf>
    <xf numFmtId="0" fontId="35" fillId="5" borderId="43" xfId="0" applyFont="1" applyFill="1" applyBorder="1" applyAlignment="1" applyProtection="1">
      <alignment horizontal="center" vertical="center"/>
      <protection locked="0"/>
    </xf>
    <xf numFmtId="49" fontId="20" fillId="0" borderId="24" xfId="0" applyNumberFormat="1" applyFont="1" applyFill="1" applyBorder="1" applyAlignment="1" applyProtection="1">
      <alignment horizontal="center" vertical="center"/>
      <protection locked="0"/>
    </xf>
    <xf numFmtId="49" fontId="20" fillId="0" borderId="25" xfId="0" applyNumberFormat="1" applyFont="1" applyFill="1" applyBorder="1" applyAlignment="1" applyProtection="1">
      <alignment horizontal="center" vertical="center"/>
      <protection locked="0"/>
    </xf>
    <xf numFmtId="49" fontId="35" fillId="0" borderId="66" xfId="0" applyNumberFormat="1" applyFont="1" applyFill="1" applyBorder="1" applyAlignment="1" applyProtection="1">
      <alignment horizontal="center" vertical="center"/>
      <protection locked="0"/>
    </xf>
    <xf numFmtId="49" fontId="35" fillId="0" borderId="50" xfId="0" applyNumberFormat="1" applyFont="1" applyFill="1" applyBorder="1" applyAlignment="1" applyProtection="1">
      <alignment horizontal="center" vertical="center"/>
      <protection locked="0"/>
    </xf>
    <xf numFmtId="0" fontId="20" fillId="2" borderId="87" xfId="0" applyFont="1" applyFill="1" applyBorder="1" applyAlignment="1" applyProtection="1">
      <alignment vertical="center"/>
      <protection locked="0"/>
    </xf>
    <xf numFmtId="0" fontId="20" fillId="2" borderId="90" xfId="0" applyFont="1" applyFill="1" applyBorder="1" applyAlignment="1" applyProtection="1">
      <alignment vertical="center"/>
      <protection locked="0"/>
    </xf>
    <xf numFmtId="0" fontId="35" fillId="0" borderId="45" xfId="0" applyFont="1" applyFill="1" applyBorder="1" applyAlignment="1" applyProtection="1">
      <alignment vertical="center"/>
      <protection locked="0"/>
    </xf>
    <xf numFmtId="49" fontId="20" fillId="2" borderId="45" xfId="0" applyNumberFormat="1" applyFont="1" applyFill="1" applyBorder="1" applyAlignment="1" applyProtection="1">
      <alignment horizontal="center" vertical="center"/>
      <protection locked="0"/>
    </xf>
    <xf numFmtId="49" fontId="20" fillId="2" borderId="32" xfId="0" applyNumberFormat="1" applyFont="1" applyFill="1" applyBorder="1" applyAlignment="1" applyProtection="1">
      <alignment horizontal="center" vertical="center"/>
      <protection locked="0"/>
    </xf>
    <xf numFmtId="0" fontId="27" fillId="2" borderId="78" xfId="0" applyFont="1" applyFill="1" applyBorder="1" applyAlignment="1" applyProtection="1">
      <alignment vertical="center" wrapText="1"/>
      <protection locked="0"/>
    </xf>
    <xf numFmtId="0" fontId="27" fillId="2" borderId="93" xfId="0" applyFont="1" applyFill="1" applyBorder="1" applyAlignment="1" applyProtection="1">
      <alignment vertical="center" wrapText="1"/>
      <protection locked="0"/>
    </xf>
    <xf numFmtId="0" fontId="27" fillId="0" borderId="78" xfId="0" applyFont="1" applyFill="1" applyBorder="1" applyAlignment="1" applyProtection="1">
      <alignment vertical="center" wrapText="1"/>
      <protection locked="0"/>
    </xf>
    <xf numFmtId="0" fontId="27" fillId="0" borderId="93" xfId="0" applyFont="1" applyFill="1" applyBorder="1" applyAlignment="1" applyProtection="1">
      <alignment vertical="center" wrapText="1"/>
      <protection locked="0"/>
    </xf>
    <xf numFmtId="0" fontId="28" fillId="2" borderId="78" xfId="0" applyFont="1" applyFill="1" applyBorder="1" applyAlignment="1" applyProtection="1">
      <alignment vertical="center" wrapText="1"/>
      <protection locked="0"/>
    </xf>
    <xf numFmtId="0" fontId="28" fillId="2" borderId="93" xfId="0" applyFont="1" applyFill="1" applyBorder="1" applyAlignment="1" applyProtection="1">
      <alignment vertical="center" wrapText="1"/>
      <protection locked="0"/>
    </xf>
    <xf numFmtId="0" fontId="28" fillId="0" borderId="78" xfId="0" applyFont="1" applyFill="1" applyBorder="1" applyAlignment="1" applyProtection="1">
      <alignment vertical="center" wrapText="1"/>
      <protection locked="0"/>
    </xf>
    <xf numFmtId="0" fontId="28" fillId="0" borderId="93" xfId="0" applyFont="1" applyFill="1" applyBorder="1" applyAlignment="1" applyProtection="1">
      <alignment vertical="center" wrapText="1"/>
      <protection locked="0"/>
    </xf>
    <xf numFmtId="49" fontId="35" fillId="2" borderId="45" xfId="0" applyNumberFormat="1" applyFont="1" applyFill="1" applyBorder="1" applyAlignment="1" applyProtection="1">
      <alignment horizontal="center" vertical="center"/>
      <protection locked="0"/>
    </xf>
    <xf numFmtId="49" fontId="35" fillId="2" borderId="32" xfId="0" applyNumberFormat="1" applyFont="1" applyFill="1" applyBorder="1" applyAlignment="1" applyProtection="1">
      <alignment horizontal="center" vertical="center"/>
      <protection locked="0"/>
    </xf>
    <xf numFmtId="0" fontId="27" fillId="0" borderId="90" xfId="0" applyFont="1" applyFill="1" applyBorder="1" applyAlignment="1" applyProtection="1">
      <alignment vertical="center" wrapText="1"/>
      <protection locked="0"/>
    </xf>
    <xf numFmtId="0" fontId="27" fillId="0" borderId="26" xfId="0" applyFont="1" applyFill="1" applyBorder="1" applyAlignment="1" applyProtection="1">
      <alignment vertical="center" wrapText="1"/>
      <protection locked="0"/>
    </xf>
    <xf numFmtId="0" fontId="20" fillId="0" borderId="45" xfId="0" applyFont="1" applyFill="1" applyBorder="1" applyAlignment="1" applyProtection="1">
      <alignment vertical="center"/>
      <protection locked="0"/>
    </xf>
    <xf numFmtId="0" fontId="35" fillId="5" borderId="61" xfId="0" applyFont="1" applyFill="1" applyBorder="1" applyAlignment="1" applyProtection="1">
      <alignment vertical="center"/>
      <protection locked="0"/>
    </xf>
    <xf numFmtId="0" fontId="20" fillId="0" borderId="66" xfId="0" applyFont="1" applyFill="1" applyBorder="1" applyAlignment="1" applyProtection="1">
      <alignment horizontal="center" vertical="center"/>
      <protection locked="0"/>
    </xf>
    <xf numFmtId="0" fontId="35" fillId="5" borderId="61" xfId="0" applyFont="1" applyFill="1" applyBorder="1" applyAlignment="1" applyProtection="1">
      <alignment horizontal="center" vertical="center"/>
    </xf>
    <xf numFmtId="0" fontId="35" fillId="5" borderId="62" xfId="0" applyFont="1" applyFill="1" applyBorder="1" applyAlignment="1" applyProtection="1">
      <alignment horizontal="center" vertical="center"/>
    </xf>
    <xf numFmtId="0" fontId="35" fillId="0" borderId="101" xfId="0" applyFont="1" applyFill="1" applyBorder="1" applyAlignment="1" applyProtection="1">
      <alignment horizontal="center" vertical="center"/>
      <protection locked="0"/>
    </xf>
    <xf numFmtId="0" fontId="35" fillId="0" borderId="68" xfId="0" applyFont="1" applyFill="1" applyBorder="1" applyAlignment="1" applyProtection="1">
      <alignment horizontal="center" vertical="center"/>
      <protection locked="0"/>
    </xf>
    <xf numFmtId="0" fontId="35" fillId="5" borderId="56" xfId="0" applyFont="1" applyFill="1" applyBorder="1" applyAlignment="1" applyProtection="1">
      <alignment horizontal="center" vertical="center"/>
      <protection locked="0"/>
    </xf>
    <xf numFmtId="0" fontId="35" fillId="5" borderId="6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horizontal="center" vertical="center" wrapText="1"/>
      <protection locked="0"/>
    </xf>
    <xf numFmtId="0" fontId="22" fillId="0" borderId="77" xfId="0" applyFont="1" applyFill="1" applyBorder="1" applyAlignment="1" applyProtection="1">
      <alignment horizontal="center" vertical="center" wrapText="1"/>
      <protection locked="0"/>
    </xf>
    <xf numFmtId="0" fontId="22" fillId="0" borderId="122" xfId="0" applyFont="1" applyFill="1" applyBorder="1" applyAlignment="1" applyProtection="1">
      <alignment horizontal="center" vertical="center" wrapText="1"/>
      <protection locked="0"/>
    </xf>
    <xf numFmtId="0" fontId="20" fillId="0" borderId="32" xfId="0" applyFont="1" applyBorder="1" applyAlignment="1">
      <alignment horizontal="center" vertical="center" wrapText="1"/>
    </xf>
    <xf numFmtId="0" fontId="32" fillId="0" borderId="69" xfId="0" applyFont="1" applyFill="1" applyBorder="1" applyAlignment="1" applyProtection="1">
      <alignment horizontal="center" vertical="center" textRotation="90" wrapText="1"/>
      <protection locked="0"/>
    </xf>
    <xf numFmtId="0" fontId="32" fillId="0" borderId="74" xfId="0" applyFont="1" applyFill="1" applyBorder="1" applyAlignment="1" applyProtection="1">
      <alignment horizontal="center" vertical="center" textRotation="90" wrapText="1"/>
      <protection locked="0"/>
    </xf>
    <xf numFmtId="0" fontId="32" fillId="0" borderId="19" xfId="0" applyFont="1" applyFill="1" applyBorder="1" applyAlignment="1" applyProtection="1">
      <alignment horizontal="center" vertical="center" textRotation="90" wrapText="1"/>
      <protection locked="0"/>
    </xf>
    <xf numFmtId="0" fontId="32" fillId="0" borderId="20" xfId="0" applyFont="1" applyFill="1" applyBorder="1" applyAlignment="1" applyProtection="1">
      <alignment horizontal="center" vertical="center" textRotation="90" wrapText="1"/>
      <protection locked="0"/>
    </xf>
    <xf numFmtId="0" fontId="32" fillId="0" borderId="72" xfId="0" applyFont="1" applyFill="1" applyBorder="1" applyAlignment="1" applyProtection="1">
      <alignment horizontal="center" vertical="center" textRotation="90" wrapText="1"/>
      <protection locked="0"/>
    </xf>
    <xf numFmtId="0" fontId="32" fillId="0" borderId="75" xfId="0" applyFont="1" applyFill="1" applyBorder="1" applyAlignment="1" applyProtection="1">
      <alignment horizontal="center" vertical="center" textRotation="90" wrapText="1"/>
      <protection locked="0"/>
    </xf>
    <xf numFmtId="0" fontId="22" fillId="0" borderId="106" xfId="0" applyFont="1" applyFill="1" applyBorder="1" applyAlignment="1" applyProtection="1">
      <alignment horizontal="center" vertical="center" textRotation="90"/>
      <protection locked="0"/>
    </xf>
    <xf numFmtId="0" fontId="22" fillId="0" borderId="102" xfId="0" applyFont="1" applyFill="1" applyBorder="1" applyAlignment="1" applyProtection="1">
      <alignment horizontal="center" vertical="center" textRotation="90"/>
      <protection locked="0"/>
    </xf>
    <xf numFmtId="0" fontId="35" fillId="5" borderId="9" xfId="0" applyFont="1" applyFill="1" applyBorder="1" applyAlignment="1" applyProtection="1">
      <alignment horizontal="center" vertical="center"/>
    </xf>
    <xf numFmtId="0" fontId="35" fillId="5" borderId="10" xfId="0" applyFont="1" applyFill="1" applyBorder="1" applyAlignment="1" applyProtection="1">
      <alignment horizontal="center" vertical="center"/>
    </xf>
    <xf numFmtId="0" fontId="35" fillId="0" borderId="99" xfId="0" applyFont="1" applyFill="1" applyBorder="1" applyAlignment="1" applyProtection="1">
      <alignment horizontal="center" vertical="center"/>
      <protection locked="0"/>
    </xf>
    <xf numFmtId="0" fontId="35" fillId="0" borderId="72" xfId="0" applyFont="1" applyFill="1" applyBorder="1" applyAlignment="1" applyProtection="1">
      <alignment horizontal="center" vertical="center"/>
      <protection locked="0"/>
    </xf>
    <xf numFmtId="0" fontId="35" fillId="0" borderId="59" xfId="0" applyFont="1" applyFill="1" applyBorder="1" applyAlignment="1" applyProtection="1">
      <alignment horizontal="center" vertical="center"/>
      <protection locked="0"/>
    </xf>
    <xf numFmtId="0" fontId="22" fillId="0" borderId="69" xfId="0" applyFont="1" applyFill="1" applyBorder="1" applyAlignment="1" applyProtection="1">
      <alignment horizontal="center" vertical="center" wrapText="1"/>
      <protection locked="0"/>
    </xf>
    <xf numFmtId="0" fontId="22" fillId="0" borderId="74" xfId="0" applyFont="1" applyFill="1" applyBorder="1" applyAlignment="1" applyProtection="1">
      <alignment horizontal="center" vertical="center" wrapText="1"/>
      <protection locked="0"/>
    </xf>
    <xf numFmtId="0" fontId="22" fillId="0" borderId="120" xfId="0" applyFont="1" applyFill="1" applyBorder="1" applyAlignment="1" applyProtection="1">
      <alignment horizontal="center" vertical="center" textRotation="90"/>
      <protection locked="0"/>
    </xf>
    <xf numFmtId="0" fontId="35" fillId="0" borderId="25" xfId="0" applyFont="1" applyFill="1" applyBorder="1" applyAlignment="1" applyProtection="1">
      <alignment vertical="center"/>
      <protection locked="0"/>
    </xf>
    <xf numFmtId="0" fontId="34" fillId="0" borderId="69" xfId="0" applyFont="1" applyFill="1" applyBorder="1" applyAlignment="1" applyProtection="1">
      <alignment horizontal="center"/>
      <protection locked="0"/>
    </xf>
    <xf numFmtId="0" fontId="34" fillId="0" borderId="2" xfId="0" applyFont="1" applyFill="1" applyBorder="1" applyAlignment="1" applyProtection="1">
      <alignment horizontal="center"/>
      <protection locked="0"/>
    </xf>
    <xf numFmtId="0" fontId="34" fillId="0" borderId="74" xfId="0" applyFont="1" applyFill="1" applyBorder="1" applyAlignment="1" applyProtection="1">
      <alignment horizontal="center"/>
      <protection locked="0"/>
    </xf>
    <xf numFmtId="0" fontId="34" fillId="0" borderId="19" xfId="0" applyFont="1" applyFill="1" applyBorder="1" applyAlignment="1" applyProtection="1">
      <alignment horizontal="center"/>
      <protection locked="0"/>
    </xf>
    <xf numFmtId="0" fontId="34" fillId="0" borderId="0" xfId="0" applyFont="1" applyFill="1" applyBorder="1" applyAlignment="1" applyProtection="1">
      <alignment horizontal="center"/>
      <protection locked="0"/>
    </xf>
    <xf numFmtId="0" fontId="34" fillId="0" borderId="20" xfId="0" applyFont="1" applyFill="1" applyBorder="1" applyAlignment="1" applyProtection="1">
      <alignment horizontal="center"/>
      <protection locked="0"/>
    </xf>
    <xf numFmtId="0" fontId="34" fillId="0" borderId="72" xfId="0" applyFont="1" applyFill="1" applyBorder="1" applyAlignment="1" applyProtection="1">
      <alignment horizontal="center"/>
      <protection locked="0"/>
    </xf>
    <xf numFmtId="0" fontId="34" fillId="0" borderId="59" xfId="0" applyFont="1" applyFill="1" applyBorder="1" applyAlignment="1" applyProtection="1">
      <alignment horizontal="center"/>
      <protection locked="0"/>
    </xf>
    <xf numFmtId="0" fontId="34" fillId="0" borderId="75" xfId="0" applyFont="1" applyFill="1" applyBorder="1" applyAlignment="1" applyProtection="1">
      <alignment horizontal="center"/>
      <protection locked="0"/>
    </xf>
    <xf numFmtId="1" fontId="35" fillId="3" borderId="61" xfId="0" applyNumberFormat="1" applyFont="1" applyFill="1" applyBorder="1" applyAlignment="1">
      <alignment horizontal="center" vertical="center" wrapText="1"/>
    </xf>
    <xf numFmtId="1" fontId="35" fillId="3" borderId="56" xfId="0" applyNumberFormat="1" applyFont="1" applyFill="1" applyBorder="1" applyAlignment="1">
      <alignment horizontal="center" vertical="center" wrapText="1"/>
    </xf>
    <xf numFmtId="1" fontId="35" fillId="3" borderId="62" xfId="0" applyNumberFormat="1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 applyProtection="1">
      <alignment horizontal="center" vertical="center"/>
      <protection locked="0"/>
    </xf>
    <xf numFmtId="0" fontId="20" fillId="0" borderId="9" xfId="0" applyFont="1" applyFill="1" applyBorder="1" applyAlignment="1" applyProtection="1">
      <alignment horizontal="center" vertical="center"/>
      <protection locked="0"/>
    </xf>
    <xf numFmtId="0" fontId="20" fillId="2" borderId="93" xfId="0" applyFont="1" applyFill="1" applyBorder="1" applyAlignment="1" applyProtection="1">
      <alignment horizontal="center" vertical="center"/>
      <protection locked="0"/>
    </xf>
    <xf numFmtId="0" fontId="20" fillId="2" borderId="38" xfId="0" applyFont="1" applyFill="1" applyBorder="1" applyAlignment="1" applyProtection="1">
      <alignment horizontal="center" vertical="center"/>
      <protection locked="0"/>
    </xf>
    <xf numFmtId="0" fontId="20" fillId="2" borderId="96" xfId="0" applyFont="1" applyFill="1" applyBorder="1" applyAlignment="1" applyProtection="1">
      <alignment horizontal="center" vertical="center"/>
      <protection locked="0"/>
    </xf>
    <xf numFmtId="0" fontId="20" fillId="2" borderId="106" xfId="0" applyFont="1" applyFill="1" applyBorder="1" applyAlignment="1" applyProtection="1">
      <alignment horizontal="center" vertical="center"/>
      <protection locked="0"/>
    </xf>
    <xf numFmtId="0" fontId="20" fillId="2" borderId="102" xfId="0" applyFont="1" applyFill="1" applyBorder="1" applyAlignment="1" applyProtection="1">
      <alignment horizontal="center" vertical="center"/>
      <protection locked="0"/>
    </xf>
    <xf numFmtId="0" fontId="20" fillId="2" borderId="120" xfId="0" applyFont="1" applyFill="1" applyBorder="1" applyAlignment="1" applyProtection="1">
      <alignment horizontal="center" vertical="center"/>
      <protection locked="0"/>
    </xf>
    <xf numFmtId="0" fontId="20" fillId="2" borderId="39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35" fillId="5" borderId="9" xfId="0" applyFont="1" applyFill="1" applyBorder="1" applyAlignment="1" applyProtection="1">
      <alignment horizontal="center" vertical="center"/>
      <protection locked="0"/>
    </xf>
    <xf numFmtId="0" fontId="35" fillId="5" borderId="10" xfId="0" applyFont="1" applyFill="1" applyBorder="1" applyAlignment="1" applyProtection="1">
      <alignment horizontal="center" vertical="center"/>
      <protection locked="0"/>
    </xf>
    <xf numFmtId="0" fontId="35" fillId="5" borderId="11" xfId="0" applyFont="1" applyFill="1" applyBorder="1" applyAlignment="1" applyProtection="1">
      <alignment horizontal="center" vertical="center"/>
      <protection locked="0"/>
    </xf>
    <xf numFmtId="0" fontId="35" fillId="5" borderId="11" xfId="0" applyFont="1" applyFill="1" applyBorder="1" applyAlignment="1" applyProtection="1">
      <alignment horizontal="center" vertical="center"/>
    </xf>
    <xf numFmtId="0" fontId="35" fillId="5" borderId="40" xfId="0" applyFont="1" applyFill="1" applyBorder="1" applyAlignment="1" applyProtection="1">
      <alignment horizontal="center" vertical="center"/>
    </xf>
    <xf numFmtId="0" fontId="35" fillId="5" borderId="56" xfId="0" applyFont="1" applyFill="1" applyBorder="1" applyAlignment="1" applyProtection="1">
      <alignment horizontal="center" vertical="center"/>
    </xf>
    <xf numFmtId="0" fontId="35" fillId="5" borderId="43" xfId="0" applyFont="1" applyFill="1" applyBorder="1" applyAlignment="1" applyProtection="1">
      <alignment horizontal="center" vertical="center"/>
    </xf>
    <xf numFmtId="0" fontId="22" fillId="0" borderId="95" xfId="0" applyFont="1" applyFill="1" applyBorder="1" applyAlignment="1" applyProtection="1">
      <alignment horizontal="center" vertical="center" wrapText="1"/>
      <protection locked="0"/>
    </xf>
    <xf numFmtId="0" fontId="22" fillId="0" borderId="96" xfId="0" applyFont="1" applyFill="1" applyBorder="1" applyAlignment="1" applyProtection="1">
      <alignment horizontal="center" vertical="center" wrapText="1"/>
      <protection locked="0"/>
    </xf>
    <xf numFmtId="0" fontId="22" fillId="0" borderId="97" xfId="0" applyFont="1" applyFill="1" applyBorder="1" applyAlignment="1" applyProtection="1">
      <alignment horizontal="center" vertical="center" wrapText="1"/>
      <protection locked="0"/>
    </xf>
    <xf numFmtId="0" fontId="35" fillId="0" borderId="72" xfId="0" applyFont="1" applyFill="1" applyBorder="1" applyAlignment="1" applyProtection="1">
      <alignment horizontal="center" vertical="center" textRotation="90"/>
      <protection locked="0"/>
    </xf>
    <xf numFmtId="0" fontId="35" fillId="0" borderId="59" xfId="0" applyFont="1" applyFill="1" applyBorder="1" applyAlignment="1" applyProtection="1">
      <alignment horizontal="center" vertical="center" textRotation="90"/>
      <protection locked="0"/>
    </xf>
    <xf numFmtId="0" fontId="35" fillId="0" borderId="75" xfId="0" applyFont="1" applyFill="1" applyBorder="1" applyAlignment="1" applyProtection="1">
      <alignment horizontal="center" vertical="center" textRotation="90"/>
      <protection locked="0"/>
    </xf>
    <xf numFmtId="0" fontId="22" fillId="0" borderId="94" xfId="0" applyFont="1" applyFill="1" applyBorder="1" applyAlignment="1" applyProtection="1">
      <alignment horizontal="center" vertical="center" textRotation="90"/>
      <protection locked="0"/>
    </xf>
    <xf numFmtId="0" fontId="22" fillId="0" borderId="33" xfId="0" applyFont="1" applyFill="1" applyBorder="1" applyAlignment="1" applyProtection="1">
      <alignment horizontal="center" vertical="center" textRotation="90"/>
      <protection locked="0"/>
    </xf>
    <xf numFmtId="0" fontId="20" fillId="0" borderId="69" xfId="0" applyFont="1" applyFill="1" applyBorder="1" applyAlignment="1" applyProtection="1">
      <alignment horizontal="center" vertical="center" textRotation="90"/>
      <protection locked="0"/>
    </xf>
    <xf numFmtId="0" fontId="20" fillId="0" borderId="2" xfId="0" applyFont="1" applyFill="1" applyBorder="1" applyAlignment="1" applyProtection="1">
      <alignment horizontal="center" vertical="center" textRotation="90"/>
      <protection locked="0"/>
    </xf>
    <xf numFmtId="0" fontId="20" fillId="0" borderId="74" xfId="0" applyFont="1" applyFill="1" applyBorder="1" applyAlignment="1" applyProtection="1">
      <alignment horizontal="center" vertical="center" textRotation="90"/>
      <protection locked="0"/>
    </xf>
    <xf numFmtId="0" fontId="20" fillId="0" borderId="19" xfId="0" applyFont="1" applyFill="1" applyBorder="1" applyAlignment="1" applyProtection="1">
      <alignment horizontal="center" vertical="center" textRotation="90"/>
      <protection locked="0"/>
    </xf>
    <xf numFmtId="0" fontId="20" fillId="0" borderId="0" xfId="0" applyFont="1" applyFill="1" applyBorder="1" applyAlignment="1" applyProtection="1">
      <alignment horizontal="center" vertical="center" textRotation="90"/>
      <protection locked="0"/>
    </xf>
    <xf numFmtId="0" fontId="20" fillId="0" borderId="20" xfId="0" applyFont="1" applyFill="1" applyBorder="1" applyAlignment="1" applyProtection="1">
      <alignment horizontal="center" vertical="center" textRotation="90"/>
      <protection locked="0"/>
    </xf>
    <xf numFmtId="0" fontId="20" fillId="0" borderId="72" xfId="0" applyFont="1" applyFill="1" applyBorder="1" applyAlignment="1" applyProtection="1">
      <alignment horizontal="center" vertical="center" textRotation="90"/>
      <protection locked="0"/>
    </xf>
    <xf numFmtId="0" fontId="20" fillId="0" borderId="59" xfId="0" applyFont="1" applyFill="1" applyBorder="1" applyAlignment="1" applyProtection="1">
      <alignment horizontal="center" vertical="center" textRotation="90"/>
      <protection locked="0"/>
    </xf>
    <xf numFmtId="0" fontId="20" fillId="0" borderId="75" xfId="0" applyFont="1" applyFill="1" applyBorder="1" applyAlignment="1" applyProtection="1">
      <alignment horizontal="center" vertical="center" textRotation="90"/>
      <protection locked="0"/>
    </xf>
    <xf numFmtId="0" fontId="35" fillId="0" borderId="6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 textRotation="90"/>
      <protection locked="0"/>
    </xf>
    <xf numFmtId="0" fontId="20" fillId="0" borderId="99" xfId="0" applyFont="1" applyFill="1" applyBorder="1" applyAlignment="1" applyProtection="1">
      <alignment horizontal="center" vertical="center" textRotation="90"/>
      <protection locked="0"/>
    </xf>
    <xf numFmtId="0" fontId="20" fillId="0" borderId="34" xfId="0" applyFont="1" applyFill="1" applyBorder="1" applyAlignment="1" applyProtection="1">
      <alignment horizontal="center" vertical="center" textRotation="90"/>
      <protection locked="0"/>
    </xf>
    <xf numFmtId="0" fontId="20" fillId="0" borderId="77" xfId="0" applyFont="1" applyFill="1" applyBorder="1" applyAlignment="1" applyProtection="1">
      <alignment horizontal="center" vertical="center" textRotation="90"/>
      <protection locked="0"/>
    </xf>
    <xf numFmtId="0" fontId="20" fillId="0" borderId="122" xfId="0" applyFont="1" applyFill="1" applyBorder="1" applyAlignment="1" applyProtection="1">
      <alignment horizontal="center" vertical="center" textRotation="90"/>
      <protection locked="0"/>
    </xf>
    <xf numFmtId="0" fontId="20" fillId="0" borderId="100" xfId="0" applyFont="1" applyFill="1" applyBorder="1" applyAlignment="1" applyProtection="1">
      <alignment horizontal="center" vertical="center" textRotation="90"/>
      <protection locked="0"/>
    </xf>
    <xf numFmtId="0" fontId="20" fillId="0" borderId="36" xfId="0" applyFont="1" applyFill="1" applyBorder="1" applyAlignment="1" applyProtection="1">
      <alignment horizontal="center" vertical="center" textRotation="90"/>
      <protection locked="0"/>
    </xf>
    <xf numFmtId="0" fontId="35" fillId="0" borderId="84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Fill="1" applyBorder="1" applyAlignment="1" applyProtection="1">
      <alignment horizontal="center" vertical="center"/>
      <protection locked="0"/>
    </xf>
    <xf numFmtId="0" fontId="25" fillId="0" borderId="11" xfId="0" applyFont="1" applyFill="1" applyBorder="1" applyAlignment="1" applyProtection="1">
      <alignment horizontal="center" vertical="center"/>
      <protection locked="0"/>
    </xf>
    <xf numFmtId="0" fontId="25" fillId="0" borderId="6" xfId="0" applyFont="1" applyFill="1" applyBorder="1" applyAlignment="1" applyProtection="1">
      <alignment horizontal="center" vertical="center"/>
      <protection locked="0"/>
    </xf>
    <xf numFmtId="0" fontId="25" fillId="0" borderId="7" xfId="0" applyFont="1" applyFill="1" applyBorder="1" applyAlignment="1" applyProtection="1">
      <alignment horizontal="center" vertical="center"/>
      <protection locked="0"/>
    </xf>
    <xf numFmtId="0" fontId="25" fillId="0" borderId="21" xfId="0" applyFont="1" applyFill="1" applyBorder="1" applyAlignment="1" applyProtection="1">
      <alignment horizontal="center" vertical="center"/>
      <protection locked="0"/>
    </xf>
    <xf numFmtId="0" fontId="25" fillId="0" borderId="34" xfId="0" applyFont="1" applyFill="1" applyBorder="1" applyAlignment="1" applyProtection="1">
      <alignment horizontal="center" vertical="center"/>
      <protection locked="0"/>
    </xf>
    <xf numFmtId="0" fontId="25" fillId="0" borderId="94" xfId="0" applyFont="1" applyFill="1" applyBorder="1" applyAlignment="1" applyProtection="1">
      <alignment horizontal="center" vertical="center"/>
      <protection locked="0"/>
    </xf>
    <xf numFmtId="0" fontId="25" fillId="0" borderId="102" xfId="0" applyFont="1" applyFill="1" applyBorder="1" applyAlignment="1" applyProtection="1">
      <alignment horizontal="center" vertical="center"/>
      <protection locked="0"/>
    </xf>
    <xf numFmtId="0" fontId="25" fillId="0" borderId="78" xfId="0" applyFont="1" applyFill="1" applyBorder="1" applyAlignment="1" applyProtection="1">
      <alignment horizontal="center" vertical="center"/>
      <protection locked="0"/>
    </xf>
    <xf numFmtId="0" fontId="25" fillId="0" borderId="79" xfId="0" applyFont="1" applyFill="1" applyBorder="1" applyAlignment="1" applyProtection="1">
      <alignment horizontal="center" vertical="center"/>
      <protection locked="0"/>
    </xf>
    <xf numFmtId="0" fontId="25" fillId="2" borderId="78" xfId="0" applyFont="1" applyFill="1" applyBorder="1" applyAlignment="1" applyProtection="1">
      <alignment horizontal="center" vertical="center"/>
      <protection locked="0"/>
    </xf>
    <xf numFmtId="0" fontId="25" fillId="2" borderId="32" xfId="0" applyFont="1" applyFill="1" applyBorder="1" applyAlignment="1" applyProtection="1">
      <alignment horizontal="center" vertical="center"/>
      <protection locked="0"/>
    </xf>
    <xf numFmtId="0" fontId="25" fillId="0" borderId="98" xfId="0" applyFont="1" applyFill="1" applyBorder="1" applyAlignment="1" applyProtection="1">
      <alignment horizontal="center" vertical="center"/>
      <protection locked="0"/>
    </xf>
    <xf numFmtId="0" fontId="25" fillId="0" borderId="3" xfId="0" applyFont="1" applyFill="1" applyBorder="1" applyAlignment="1" applyProtection="1">
      <alignment horizontal="center" vertical="center"/>
      <protection locked="0"/>
    </xf>
    <xf numFmtId="0" fontId="25" fillId="0" borderId="22" xfId="0" applyFont="1" applyFill="1" applyBorder="1" applyAlignment="1" applyProtection="1">
      <alignment horizontal="center" vertical="center"/>
      <protection locked="0"/>
    </xf>
    <xf numFmtId="0" fontId="25" fillId="0" borderId="104" xfId="0" applyNumberFormat="1" applyFont="1" applyFill="1" applyBorder="1" applyAlignment="1" applyProtection="1">
      <alignment horizontal="center" vertical="center" textRotation="255"/>
      <protection locked="0"/>
    </xf>
    <xf numFmtId="0" fontId="77" fillId="0" borderId="105" xfId="0" applyFont="1" applyBorder="1"/>
    <xf numFmtId="0" fontId="77" fillId="0" borderId="123" xfId="0" applyFont="1" applyBorder="1"/>
    <xf numFmtId="0" fontId="22" fillId="0" borderId="107" xfId="0" applyNumberFormat="1" applyFont="1" applyFill="1" applyBorder="1" applyAlignment="1" applyProtection="1">
      <alignment horizontal="center" vertical="center"/>
      <protection locked="0"/>
    </xf>
    <xf numFmtId="0" fontId="22" fillId="0" borderId="108" xfId="0" applyNumberFormat="1" applyFont="1" applyFill="1" applyBorder="1" applyAlignment="1" applyProtection="1">
      <alignment horizontal="center" vertical="center"/>
      <protection locked="0"/>
    </xf>
    <xf numFmtId="0" fontId="35" fillId="0" borderId="69" xfId="0" applyFont="1" applyFill="1" applyBorder="1" applyAlignment="1" applyProtection="1">
      <alignment horizontal="center" vertical="center" wrapText="1"/>
      <protection locked="0"/>
    </xf>
    <xf numFmtId="0" fontId="35" fillId="0" borderId="70" xfId="0" applyFont="1" applyFill="1" applyBorder="1" applyAlignment="1" applyProtection="1">
      <alignment horizontal="center" vertical="center" wrapText="1"/>
      <protection locked="0"/>
    </xf>
    <xf numFmtId="0" fontId="35" fillId="0" borderId="19" xfId="0" applyFont="1" applyFill="1" applyBorder="1" applyAlignment="1" applyProtection="1">
      <alignment horizontal="center" vertical="center" wrapText="1"/>
      <protection locked="0"/>
    </xf>
    <xf numFmtId="0" fontId="35" fillId="0" borderId="71" xfId="0" applyFont="1" applyFill="1" applyBorder="1" applyAlignment="1" applyProtection="1">
      <alignment horizontal="center" vertical="center" wrapText="1"/>
      <protection locked="0"/>
    </xf>
    <xf numFmtId="0" fontId="35" fillId="0" borderId="72" xfId="0" applyFont="1" applyFill="1" applyBorder="1" applyAlignment="1" applyProtection="1">
      <alignment horizontal="center" vertical="center" wrapText="1"/>
      <protection locked="0"/>
    </xf>
    <xf numFmtId="0" fontId="35" fillId="0" borderId="73" xfId="0" applyFont="1" applyFill="1" applyBorder="1" applyAlignment="1" applyProtection="1">
      <alignment horizontal="center" vertical="center" wrapText="1"/>
      <protection locked="0"/>
    </xf>
    <xf numFmtId="0" fontId="35" fillId="0" borderId="66" xfId="0" applyFont="1" applyFill="1" applyBorder="1" applyAlignment="1" applyProtection="1">
      <alignment vertical="center"/>
      <protection locked="0"/>
    </xf>
    <xf numFmtId="0" fontId="23" fillId="0" borderId="87" xfId="0" applyFont="1" applyFill="1" applyBorder="1" applyAlignment="1" applyProtection="1">
      <alignment horizontal="center" vertical="center" wrapText="1"/>
      <protection locked="0"/>
    </xf>
    <xf numFmtId="0" fontId="23" fillId="0" borderId="93" xfId="0" applyFont="1" applyFill="1" applyBorder="1" applyAlignment="1" applyProtection="1">
      <alignment horizontal="center" vertical="center" wrapText="1"/>
      <protection locked="0"/>
    </xf>
    <xf numFmtId="0" fontId="23" fillId="0" borderId="90" xfId="0" applyFont="1" applyFill="1" applyBorder="1" applyAlignment="1" applyProtection="1">
      <alignment horizontal="center" vertical="center" wrapText="1"/>
      <protection locked="0"/>
    </xf>
    <xf numFmtId="0" fontId="22" fillId="0" borderId="13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16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7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13" xfId="0" applyNumberFormat="1" applyFont="1" applyFill="1" applyBorder="1" applyAlignment="1" applyProtection="1">
      <alignment horizontal="center" vertical="center" textRotation="90" wrapText="1"/>
      <protection locked="0"/>
    </xf>
    <xf numFmtId="0" fontId="22" fillId="0" borderId="12" xfId="0" applyNumberFormat="1" applyFont="1" applyFill="1" applyBorder="1" applyAlignment="1" applyProtection="1">
      <alignment horizontal="center" vertical="center" textRotation="90" wrapText="1"/>
      <protection locked="0"/>
    </xf>
    <xf numFmtId="0" fontId="22" fillId="0" borderId="16" xfId="0" applyNumberFormat="1" applyFont="1" applyFill="1" applyBorder="1" applyAlignment="1" applyProtection="1">
      <alignment horizontal="center" vertical="center" textRotation="90" wrapText="1"/>
      <protection locked="0"/>
    </xf>
    <xf numFmtId="0" fontId="22" fillId="0" borderId="17" xfId="0" applyNumberFormat="1" applyFont="1" applyFill="1" applyBorder="1" applyAlignment="1" applyProtection="1">
      <alignment horizontal="center" vertical="center" textRotation="90" wrapText="1"/>
      <protection locked="0"/>
    </xf>
    <xf numFmtId="0" fontId="22" fillId="0" borderId="7" xfId="0" applyNumberFormat="1" applyFont="1" applyFill="1" applyBorder="1" applyAlignment="1" applyProtection="1">
      <alignment horizontal="center" vertical="center" textRotation="90" wrapText="1"/>
      <protection locked="0"/>
    </xf>
    <xf numFmtId="0" fontId="22" fillId="0" borderId="8" xfId="0" applyNumberFormat="1" applyFont="1" applyFill="1" applyBorder="1" applyAlignment="1" applyProtection="1">
      <alignment horizontal="center" vertical="center" textRotation="90" wrapText="1"/>
      <protection locked="0"/>
    </xf>
    <xf numFmtId="0" fontId="22" fillId="0" borderId="109" xfId="0" applyNumberFormat="1" applyFont="1" applyFill="1" applyBorder="1" applyAlignment="1" applyProtection="1">
      <alignment horizontal="center" vertical="center"/>
      <protection locked="0"/>
    </xf>
    <xf numFmtId="0" fontId="32" fillId="0" borderId="14" xfId="0" applyNumberFormat="1" applyFont="1" applyFill="1" applyBorder="1" applyAlignment="1" applyProtection="1">
      <alignment horizontal="center" textRotation="90" wrapText="1"/>
      <protection locked="0"/>
    </xf>
    <xf numFmtId="0" fontId="32" fillId="0" borderId="13" xfId="0" applyNumberFormat="1" applyFont="1" applyFill="1" applyBorder="1" applyAlignment="1" applyProtection="1">
      <alignment horizontal="center" textRotation="90" wrapText="1"/>
      <protection locked="0"/>
    </xf>
    <xf numFmtId="0" fontId="32" fillId="0" borderId="15" xfId="0" applyNumberFormat="1" applyFont="1" applyFill="1" applyBorder="1" applyAlignment="1" applyProtection="1">
      <alignment horizontal="center" textRotation="90" wrapText="1"/>
      <protection locked="0"/>
    </xf>
    <xf numFmtId="0" fontId="32" fillId="0" borderId="16" xfId="0" applyNumberFormat="1" applyFont="1" applyFill="1" applyBorder="1" applyAlignment="1" applyProtection="1">
      <alignment horizontal="center" textRotation="90" wrapText="1"/>
      <protection locked="0"/>
    </xf>
    <xf numFmtId="0" fontId="32" fillId="0" borderId="6" xfId="0" applyNumberFormat="1" applyFont="1" applyFill="1" applyBorder="1" applyAlignment="1" applyProtection="1">
      <alignment horizontal="center" textRotation="90" wrapText="1"/>
      <protection locked="0"/>
    </xf>
    <xf numFmtId="0" fontId="32" fillId="0" borderId="7" xfId="0" applyNumberFormat="1" applyFont="1" applyFill="1" applyBorder="1" applyAlignment="1" applyProtection="1">
      <alignment horizontal="center" textRotation="90" wrapText="1"/>
      <protection locked="0"/>
    </xf>
    <xf numFmtId="0" fontId="25" fillId="0" borderId="18" xfId="0" applyFont="1" applyFill="1" applyBorder="1" applyAlignment="1" applyProtection="1">
      <alignment horizontal="center" vertical="center"/>
      <protection locked="0"/>
    </xf>
    <xf numFmtId="0" fontId="22" fillId="0" borderId="13" xfId="0" applyNumberFormat="1" applyFont="1" applyFill="1" applyBorder="1" applyAlignment="1" applyProtection="1">
      <alignment horizontal="center" vertical="center"/>
      <protection locked="0"/>
    </xf>
    <xf numFmtId="0" fontId="36" fillId="0" borderId="112" xfId="0" applyNumberFormat="1" applyFont="1" applyFill="1" applyBorder="1" applyAlignment="1" applyProtection="1">
      <alignment horizontal="center" vertical="center"/>
      <protection locked="0"/>
    </xf>
    <xf numFmtId="0" fontId="36" fillId="0" borderId="116" xfId="0" applyNumberFormat="1" applyFont="1" applyFill="1" applyBorder="1" applyAlignment="1" applyProtection="1">
      <alignment horizontal="center" vertical="center"/>
      <protection locked="0"/>
    </xf>
    <xf numFmtId="0" fontId="36" fillId="0" borderId="118" xfId="0" applyNumberFormat="1" applyFont="1" applyFill="1" applyBorder="1" applyAlignment="1" applyProtection="1">
      <alignment horizontal="center" vertical="center"/>
      <protection locked="0"/>
    </xf>
    <xf numFmtId="0" fontId="25" fillId="0" borderId="84" xfId="0" applyFont="1" applyFill="1" applyBorder="1" applyAlignment="1" applyProtection="1">
      <alignment horizontal="center" vertical="center"/>
      <protection locked="0"/>
    </xf>
    <xf numFmtId="0" fontId="25" fillId="0" borderId="50" xfId="0" applyFont="1" applyFill="1" applyBorder="1" applyAlignment="1" applyProtection="1">
      <alignment horizontal="center" vertical="center"/>
      <protection locked="0"/>
    </xf>
    <xf numFmtId="0" fontId="25" fillId="0" borderId="83" xfId="0" applyFont="1" applyFill="1" applyBorder="1" applyAlignment="1" applyProtection="1">
      <alignment horizontal="center" vertical="center"/>
      <protection locked="0"/>
    </xf>
    <xf numFmtId="0" fontId="0" fillId="0" borderId="13" xfId="0" applyBorder="1"/>
    <xf numFmtId="0" fontId="0" fillId="0" borderId="112" xfId="0" applyBorder="1"/>
    <xf numFmtId="0" fontId="0" fillId="0" borderId="116" xfId="0" applyBorder="1"/>
    <xf numFmtId="0" fontId="0" fillId="0" borderId="118" xfId="0" applyBorder="1"/>
    <xf numFmtId="0" fontId="63" fillId="0" borderId="50" xfId="0" applyFont="1" applyBorder="1"/>
    <xf numFmtId="0" fontId="35" fillId="0" borderId="63" xfId="0" applyFont="1" applyFill="1" applyBorder="1" applyAlignment="1" applyProtection="1">
      <alignment horizontal="center" vertical="center" wrapText="1"/>
      <protection locked="0"/>
    </xf>
    <xf numFmtId="0" fontId="35" fillId="0" borderId="92" xfId="0" applyFont="1" applyFill="1" applyBorder="1" applyAlignment="1" applyProtection="1">
      <alignment horizontal="center" vertical="center" wrapText="1"/>
      <protection locked="0"/>
    </xf>
    <xf numFmtId="0" fontId="35" fillId="0" borderId="55" xfId="0" applyFont="1" applyFill="1" applyBorder="1" applyAlignment="1" applyProtection="1">
      <alignment horizontal="center" vertical="center" wrapText="1"/>
      <protection locked="0"/>
    </xf>
    <xf numFmtId="0" fontId="20" fillId="0" borderId="73" xfId="0" applyFont="1" applyFill="1" applyBorder="1" applyAlignment="1" applyProtection="1">
      <alignment horizontal="center" vertical="center"/>
      <protection locked="0"/>
    </xf>
    <xf numFmtId="0" fontId="35" fillId="0" borderId="9" xfId="0" applyFont="1" applyFill="1" applyBorder="1" applyAlignment="1" applyProtection="1">
      <alignment horizontal="center" vertical="center"/>
      <protection locked="0"/>
    </xf>
    <xf numFmtId="0" fontId="35" fillId="0" borderId="11" xfId="0" applyFont="1" applyFill="1" applyBorder="1" applyAlignment="1" applyProtection="1">
      <alignment horizontal="center" vertical="center"/>
      <protection locked="0"/>
    </xf>
    <xf numFmtId="0" fontId="20" fillId="0" borderId="82" xfId="0" applyFont="1" applyFill="1" applyBorder="1" applyAlignment="1" applyProtection="1">
      <alignment horizontal="center" vertical="center" textRotation="90"/>
      <protection locked="0"/>
    </xf>
    <xf numFmtId="0" fontId="20" fillId="0" borderId="85" xfId="0" applyFont="1" applyFill="1" applyBorder="1" applyAlignment="1" applyProtection="1">
      <alignment horizontal="center" vertical="center" textRotation="90"/>
      <protection locked="0"/>
    </xf>
    <xf numFmtId="0" fontId="20" fillId="0" borderId="35" xfId="0" applyFont="1" applyFill="1" applyBorder="1" applyAlignment="1" applyProtection="1">
      <alignment horizontal="center" vertical="center" textRotation="90"/>
      <protection locked="0"/>
    </xf>
    <xf numFmtId="0" fontId="25" fillId="0" borderId="77" xfId="0" applyFont="1" applyFill="1" applyBorder="1" applyAlignment="1" applyProtection="1">
      <alignment horizontal="center" vertical="center"/>
      <protection locked="0"/>
    </xf>
    <xf numFmtId="0" fontId="25" fillId="0" borderId="88" xfId="0" applyFont="1" applyFill="1" applyBorder="1" applyAlignment="1" applyProtection="1">
      <alignment horizontal="center" vertical="center"/>
      <protection locked="0"/>
    </xf>
    <xf numFmtId="0" fontId="25" fillId="0" borderId="89" xfId="0" applyFont="1" applyFill="1" applyBorder="1" applyAlignment="1" applyProtection="1">
      <alignment horizontal="center" vertical="center"/>
      <protection locked="0"/>
    </xf>
    <xf numFmtId="0" fontId="25" fillId="0" borderId="93" xfId="0" applyFont="1" applyFill="1" applyBorder="1" applyAlignment="1" applyProtection="1">
      <alignment horizontal="center" vertical="center"/>
      <protection locked="0"/>
    </xf>
    <xf numFmtId="0" fontId="22" fillId="0" borderId="63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70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92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71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55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73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2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64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0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59" xfId="0" applyNumberFormat="1" applyFont="1" applyFill="1" applyBorder="1" applyAlignment="1" applyProtection="1">
      <alignment horizontal="center" textRotation="90" wrapText="1"/>
      <protection locked="0"/>
    </xf>
    <xf numFmtId="0" fontId="28" fillId="0" borderId="84" xfId="0" applyFont="1" applyFill="1" applyBorder="1" applyAlignment="1" applyProtection="1">
      <alignment vertical="center" wrapText="1"/>
      <protection locked="0"/>
    </xf>
    <xf numFmtId="0" fontId="28" fillId="0" borderId="67" xfId="0" applyFont="1" applyFill="1" applyBorder="1" applyAlignment="1" applyProtection="1">
      <alignment vertical="center" wrapText="1"/>
      <protection locked="0"/>
    </xf>
    <xf numFmtId="0" fontId="35" fillId="5" borderId="40" xfId="0" applyFont="1" applyFill="1" applyBorder="1" applyAlignment="1" applyProtection="1">
      <alignment vertical="center" wrapText="1"/>
      <protection locked="0"/>
    </xf>
    <xf numFmtId="0" fontId="35" fillId="5" borderId="56" xfId="0" applyFont="1" applyFill="1" applyBorder="1" applyAlignment="1" applyProtection="1">
      <alignment vertical="center" wrapText="1"/>
      <protection locked="0"/>
    </xf>
    <xf numFmtId="0" fontId="28" fillId="5" borderId="40" xfId="0" applyFont="1" applyFill="1" applyBorder="1" applyAlignment="1" applyProtection="1">
      <alignment vertical="center" wrapText="1"/>
      <protection locked="0"/>
    </xf>
    <xf numFmtId="0" fontId="28" fillId="5" borderId="56" xfId="0" applyFont="1" applyFill="1" applyBorder="1" applyAlignment="1" applyProtection="1">
      <alignment vertical="center" wrapText="1"/>
      <protection locked="0"/>
    </xf>
    <xf numFmtId="0" fontId="28" fillId="0" borderId="68" xfId="0" applyFont="1" applyFill="1" applyBorder="1" applyAlignment="1" applyProtection="1">
      <alignment vertical="center" wrapText="1"/>
      <protection locked="0"/>
    </xf>
    <xf numFmtId="0" fontId="20" fillId="0" borderId="101" xfId="0" applyFont="1" applyFill="1" applyBorder="1" applyAlignment="1" applyProtection="1">
      <alignment horizontal="center" vertical="center"/>
      <protection locked="0"/>
    </xf>
    <xf numFmtId="0" fontId="35" fillId="2" borderId="93" xfId="0" applyFont="1" applyFill="1" applyBorder="1" applyAlignment="1" applyProtection="1">
      <alignment horizontal="center" vertical="center"/>
      <protection locked="0"/>
    </xf>
    <xf numFmtId="0" fontId="35" fillId="2" borderId="90" xfId="0" applyFont="1" applyFill="1" applyBorder="1" applyAlignment="1" applyProtection="1">
      <alignment horizontal="center" vertical="center"/>
      <protection locked="0"/>
    </xf>
    <xf numFmtId="0" fontId="20" fillId="2" borderId="90" xfId="0" applyFont="1" applyFill="1" applyBorder="1" applyAlignment="1" applyProtection="1">
      <alignment horizontal="center" vertical="center"/>
      <protection locked="0"/>
    </xf>
    <xf numFmtId="0" fontId="35" fillId="2" borderId="87" xfId="0" applyFont="1" applyFill="1" applyBorder="1" applyAlignment="1" applyProtection="1">
      <alignment horizontal="center" vertical="center"/>
      <protection locked="0"/>
    </xf>
    <xf numFmtId="0" fontId="35" fillId="0" borderId="50" xfId="0" applyFont="1" applyFill="1" applyBorder="1" applyAlignment="1" applyProtection="1">
      <alignment vertical="center"/>
      <protection locked="0"/>
    </xf>
    <xf numFmtId="0" fontId="35" fillId="0" borderId="87" xfId="0" applyFont="1" applyFill="1" applyBorder="1" applyAlignment="1" applyProtection="1">
      <alignment vertical="center"/>
      <protection locked="0"/>
    </xf>
    <xf numFmtId="0" fontId="35" fillId="0" borderId="93" xfId="0" applyFont="1" applyFill="1" applyBorder="1" applyAlignment="1" applyProtection="1">
      <alignment vertical="center"/>
      <protection locked="0"/>
    </xf>
    <xf numFmtId="0" fontId="35" fillId="0" borderId="79" xfId="0" applyFont="1" applyFill="1" applyBorder="1" applyAlignment="1" applyProtection="1">
      <alignment vertical="center"/>
      <protection locked="0"/>
    </xf>
    <xf numFmtId="0" fontId="20" fillId="2" borderId="87" xfId="0" applyFont="1" applyFill="1" applyBorder="1" applyAlignment="1" applyProtection="1">
      <alignment horizontal="center" vertical="center"/>
      <protection locked="0"/>
    </xf>
    <xf numFmtId="0" fontId="20" fillId="0" borderId="86" xfId="0" applyFont="1" applyFill="1" applyBorder="1" applyAlignment="1">
      <alignment horizontal="left" vertical="center" wrapText="1"/>
    </xf>
    <xf numFmtId="0" fontId="20" fillId="0" borderId="96" xfId="0" applyFont="1" applyFill="1" applyBorder="1" applyAlignment="1">
      <alignment horizontal="left" vertical="center" wrapText="1"/>
    </xf>
    <xf numFmtId="0" fontId="20" fillId="0" borderId="79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93" xfId="0" applyFont="1" applyFill="1" applyBorder="1" applyAlignment="1" applyProtection="1">
      <protection locked="0"/>
    </xf>
    <xf numFmtId="0" fontId="35" fillId="0" borderId="95" xfId="0" applyFont="1" applyFill="1" applyBorder="1" applyAlignment="1" applyProtection="1">
      <alignment vertical="center"/>
      <protection locked="0"/>
    </xf>
    <xf numFmtId="0" fontId="35" fillId="0" borderId="96" xfId="0" applyFont="1" applyFill="1" applyBorder="1" applyAlignment="1" applyProtection="1">
      <alignment vertical="center"/>
      <protection locked="0"/>
    </xf>
    <xf numFmtId="0" fontId="35" fillId="0" borderId="94" xfId="0" applyFont="1" applyFill="1" applyBorder="1" applyAlignment="1" applyProtection="1">
      <alignment vertical="center"/>
      <protection locked="0"/>
    </xf>
    <xf numFmtId="0" fontId="20" fillId="2" borderId="95" xfId="0" applyFont="1" applyFill="1" applyBorder="1" applyAlignment="1" applyProtection="1">
      <alignment horizontal="center" vertical="center"/>
      <protection locked="0"/>
    </xf>
    <xf numFmtId="0" fontId="27" fillId="2" borderId="86" xfId="0" applyFont="1" applyFill="1" applyBorder="1" applyAlignment="1" applyProtection="1">
      <alignment vertical="center" wrapText="1"/>
      <protection locked="0"/>
    </xf>
    <xf numFmtId="0" fontId="27" fillId="2" borderId="96" xfId="0" applyFont="1" applyFill="1" applyBorder="1" applyAlignment="1" applyProtection="1">
      <alignment vertical="center" wrapText="1"/>
      <protection locked="0"/>
    </xf>
    <xf numFmtId="0" fontId="20" fillId="0" borderId="78" xfId="0" applyFont="1" applyFill="1" applyBorder="1" applyAlignment="1">
      <alignment horizontal="left" vertical="center" wrapText="1"/>
    </xf>
    <xf numFmtId="0" fontId="20" fillId="0" borderId="93" xfId="0" applyFont="1" applyFill="1" applyBorder="1" applyAlignment="1">
      <alignment horizontal="left" vertical="center" wrapText="1"/>
    </xf>
    <xf numFmtId="0" fontId="66" fillId="0" borderId="78" xfId="0" applyFont="1" applyFill="1" applyBorder="1" applyAlignment="1" applyProtection="1">
      <alignment horizontal="center" vertical="center"/>
      <protection locked="0"/>
    </xf>
    <xf numFmtId="0" fontId="66" fillId="0" borderId="93" xfId="0" applyFont="1" applyFill="1" applyBorder="1" applyAlignment="1" applyProtection="1">
      <alignment horizontal="center" vertical="center"/>
      <protection locked="0"/>
    </xf>
    <xf numFmtId="0" fontId="66" fillId="0" borderId="79" xfId="0" applyFont="1" applyFill="1" applyBorder="1" applyAlignment="1" applyProtection="1">
      <alignment horizontal="center" vertical="center"/>
      <protection locked="0"/>
    </xf>
    <xf numFmtId="0" fontId="35" fillId="0" borderId="98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>
      <alignment horizontal="center" vertical="center"/>
    </xf>
    <xf numFmtId="0" fontId="20" fillId="2" borderId="9" xfId="0" applyFont="1" applyFill="1" applyBorder="1" applyAlignment="1" applyProtection="1">
      <alignment horizontal="center" vertical="center"/>
      <protection locked="0"/>
    </xf>
    <xf numFmtId="0" fontId="35" fillId="0" borderId="86" xfId="0" applyFont="1" applyFill="1" applyBorder="1" applyAlignment="1" applyProtection="1">
      <alignment vertical="center"/>
      <protection locked="0"/>
    </xf>
    <xf numFmtId="0" fontId="35" fillId="0" borderId="97" xfId="0" applyFont="1" applyFill="1" applyBorder="1" applyAlignment="1" applyProtection="1">
      <alignment vertical="center"/>
      <protection locked="0"/>
    </xf>
    <xf numFmtId="0" fontId="28" fillId="2" borderId="78" xfId="0" applyFont="1" applyFill="1" applyBorder="1" applyAlignment="1" applyProtection="1">
      <alignment horizontal="center" vertical="center"/>
      <protection locked="0"/>
    </xf>
    <xf numFmtId="0" fontId="28" fillId="2" borderId="79" xfId="0" applyFont="1" applyFill="1" applyBorder="1" applyAlignment="1" applyProtection="1">
      <alignment horizontal="center" vertical="center"/>
      <protection locked="0"/>
    </xf>
    <xf numFmtId="0" fontId="27" fillId="2" borderId="78" xfId="0" applyFont="1" applyFill="1" applyBorder="1" applyAlignment="1" applyProtection="1">
      <alignment horizontal="center" vertical="center"/>
      <protection locked="0"/>
    </xf>
    <xf numFmtId="0" fontId="27" fillId="2" borderId="79" xfId="0" applyFont="1" applyFill="1" applyBorder="1" applyAlignment="1" applyProtection="1">
      <alignment horizontal="center" vertical="center"/>
      <protection locked="0"/>
    </xf>
    <xf numFmtId="0" fontId="27" fillId="2" borderId="86" xfId="0" applyFont="1" applyFill="1" applyBorder="1" applyAlignment="1" applyProtection="1">
      <alignment horizontal="center" vertical="center"/>
      <protection locked="0"/>
    </xf>
    <xf numFmtId="0" fontId="27" fillId="2" borderId="94" xfId="0" applyFont="1" applyFill="1" applyBorder="1" applyAlignment="1" applyProtection="1">
      <alignment horizontal="center" vertical="center"/>
      <protection locked="0"/>
    </xf>
    <xf numFmtId="0" fontId="20" fillId="2" borderId="97" xfId="0" applyFont="1" applyFill="1" applyBorder="1" applyAlignment="1" applyProtection="1">
      <alignment horizontal="center" vertical="center"/>
      <protection locked="0"/>
    </xf>
    <xf numFmtId="0" fontId="20" fillId="0" borderId="84" xfId="0" applyFont="1" applyFill="1" applyBorder="1" applyAlignment="1">
      <alignment horizontal="left" vertical="center" wrapText="1"/>
    </xf>
    <xf numFmtId="0" fontId="20" fillId="0" borderId="67" xfId="0" applyFont="1" applyFill="1" applyBorder="1" applyAlignment="1">
      <alignment horizontal="left" vertical="center" wrapText="1"/>
    </xf>
    <xf numFmtId="0" fontId="20" fillId="2" borderId="78" xfId="0" applyFont="1" applyFill="1" applyBorder="1" applyAlignment="1">
      <alignment horizontal="left" vertical="center" wrapText="1"/>
    </xf>
    <xf numFmtId="0" fontId="20" fillId="2" borderId="93" xfId="0" applyFont="1" applyFill="1" applyBorder="1" applyAlignment="1">
      <alignment horizontal="left" vertical="center" wrapText="1"/>
    </xf>
    <xf numFmtId="0" fontId="20" fillId="0" borderId="78" xfId="0" applyFont="1" applyBorder="1" applyAlignment="1">
      <alignment horizontal="left" vertical="center" wrapText="1"/>
    </xf>
    <xf numFmtId="0" fontId="20" fillId="0" borderId="93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66FF"/>
      <color rgb="FFCC0000"/>
      <color rgb="FF0000CC"/>
      <color rgb="FF003399"/>
      <color rgb="FF006600"/>
      <color rgb="FF336699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</xdr:row>
      <xdr:rowOff>190500</xdr:rowOff>
    </xdr:from>
    <xdr:to>
      <xdr:col>4</xdr:col>
      <xdr:colOff>133350</xdr:colOff>
      <xdr:row>7</xdr:row>
      <xdr:rowOff>476250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1771650"/>
          <a:ext cx="1828800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</xdr:row>
      <xdr:rowOff>190500</xdr:rowOff>
    </xdr:from>
    <xdr:to>
      <xdr:col>5</xdr:col>
      <xdr:colOff>133350</xdr:colOff>
      <xdr:row>7</xdr:row>
      <xdr:rowOff>476250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1767840"/>
          <a:ext cx="1824990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  <pageSetUpPr fitToPage="1"/>
  </sheetPr>
  <dimension ref="A2:CJ126"/>
  <sheetViews>
    <sheetView showZeros="0" tabSelected="1" view="pageBreakPreview" topLeftCell="D73" zoomScale="40" zoomScaleNormal="40" zoomScaleSheetLayoutView="40" zoomScalePageLayoutView="25" workbookViewId="0">
      <selection activeCell="D117" sqref="D117"/>
    </sheetView>
  </sheetViews>
  <sheetFormatPr defaultColWidth="9.08984375" defaultRowHeight="15.5" x14ac:dyDescent="0.35"/>
  <cols>
    <col min="1" max="1" width="5.36328125" style="107" customWidth="1"/>
    <col min="2" max="2" width="7.81640625" style="107" customWidth="1"/>
    <col min="3" max="3" width="7.453125" style="107" customWidth="1"/>
    <col min="4" max="27" width="6.36328125" style="107" customWidth="1"/>
    <col min="28" max="28" width="7.36328125" style="107" customWidth="1"/>
    <col min="29" max="29" width="6.36328125" style="107" customWidth="1"/>
    <col min="30" max="30" width="7.453125" style="107" customWidth="1"/>
    <col min="31" max="32" width="6.36328125" style="107" customWidth="1"/>
    <col min="33" max="33" width="7.6328125" style="107" customWidth="1"/>
    <col min="34" max="34" width="6.36328125" style="107" customWidth="1"/>
    <col min="35" max="35" width="7.36328125" style="107" customWidth="1"/>
    <col min="36" max="36" width="6" style="107" customWidth="1"/>
    <col min="37" max="37" width="6.90625" style="107" customWidth="1"/>
    <col min="38" max="38" width="6.36328125" style="107" customWidth="1"/>
    <col min="39" max="40" width="7.453125" style="107" customWidth="1"/>
    <col min="41" max="41" width="8" style="107" customWidth="1"/>
    <col min="42" max="42" width="8.36328125" style="107" customWidth="1"/>
    <col min="43" max="43" width="6.6328125" style="107" customWidth="1"/>
    <col min="44" max="44" width="6.36328125" style="107" customWidth="1"/>
    <col min="45" max="45" width="6" style="107" customWidth="1"/>
    <col min="46" max="46" width="7.36328125" style="107" customWidth="1"/>
    <col min="47" max="47" width="2.54296875" style="107" customWidth="1"/>
    <col min="48" max="48" width="8.36328125" style="107" customWidth="1"/>
    <col min="49" max="49" width="7" style="107" customWidth="1"/>
    <col min="50" max="50" width="6.90625" style="107" customWidth="1"/>
    <col min="51" max="51" width="7.6328125" style="107" customWidth="1"/>
    <col min="52" max="52" width="6" style="107" customWidth="1"/>
    <col min="53" max="54" width="6.453125" style="107" customWidth="1"/>
    <col min="55" max="55" width="6.36328125" style="107" customWidth="1"/>
    <col min="56" max="56" width="7.54296875" style="107" customWidth="1"/>
    <col min="57" max="57" width="8.36328125" style="107" customWidth="1"/>
    <col min="58" max="58" width="9.08984375" style="107" customWidth="1"/>
    <col min="59" max="59" width="8.36328125" style="107" customWidth="1"/>
    <col min="60" max="60" width="8.6328125" style="209" customWidth="1"/>
    <col min="61" max="62" width="9.08984375" style="209" customWidth="1"/>
    <col min="63" max="63" width="14.54296875" style="107" customWidth="1"/>
    <col min="64" max="70" width="9.08984375" style="107" customWidth="1"/>
    <col min="71" max="71" width="4.08984375" style="107" customWidth="1"/>
    <col min="72" max="72" width="6.36328125" style="107" customWidth="1"/>
    <col min="73" max="73" width="4.6328125" style="107" customWidth="1"/>
    <col min="74" max="74" width="9" style="107" customWidth="1"/>
    <col min="75" max="76" width="9.08984375" style="107"/>
    <col min="77" max="16384" width="9.08984375" style="11"/>
  </cols>
  <sheetData>
    <row r="2" spans="1:76" s="2" customFormat="1" ht="42.65" customHeight="1" x14ac:dyDescent="0.35">
      <c r="A2" s="25"/>
      <c r="B2" s="422" t="s">
        <v>56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2"/>
      <c r="R2" s="422"/>
      <c r="S2" s="422"/>
      <c r="T2" s="422"/>
      <c r="U2" s="422"/>
      <c r="V2" s="422"/>
      <c r="W2" s="422"/>
      <c r="X2" s="422"/>
      <c r="Y2" s="422"/>
      <c r="Z2" s="422"/>
      <c r="AA2" s="422"/>
      <c r="AB2" s="422"/>
      <c r="AC2" s="422"/>
      <c r="AD2" s="422"/>
      <c r="AE2" s="422"/>
      <c r="AF2" s="422"/>
      <c r="AG2" s="422"/>
      <c r="AH2" s="422"/>
      <c r="AI2" s="422"/>
      <c r="AJ2" s="422"/>
      <c r="AK2" s="422"/>
      <c r="AL2" s="422"/>
      <c r="AM2" s="422"/>
      <c r="AN2" s="422"/>
      <c r="AO2" s="422"/>
      <c r="AP2" s="422"/>
      <c r="AQ2" s="422"/>
      <c r="AR2" s="422"/>
      <c r="AS2" s="422"/>
      <c r="AT2" s="422"/>
      <c r="AU2" s="422"/>
      <c r="AV2" s="422"/>
      <c r="AW2" s="422"/>
      <c r="AX2" s="422"/>
      <c r="AY2" s="422"/>
      <c r="AZ2" s="422"/>
      <c r="BA2" s="422"/>
      <c r="BB2" s="422"/>
      <c r="BC2" s="422"/>
      <c r="BD2" s="422"/>
      <c r="BE2" s="422"/>
      <c r="BF2" s="422"/>
      <c r="BG2" s="422"/>
      <c r="BH2" s="422"/>
      <c r="BI2" s="422"/>
      <c r="BJ2" s="422"/>
      <c r="BK2" s="212"/>
      <c r="BL2" s="212"/>
      <c r="BM2" s="212"/>
      <c r="BN2" s="212"/>
      <c r="BO2" s="27"/>
      <c r="BP2" s="27"/>
      <c r="BQ2" s="27"/>
      <c r="BR2" s="27"/>
      <c r="BS2" s="27"/>
      <c r="BT2" s="27"/>
      <c r="BU2" s="27"/>
      <c r="BV2" s="27"/>
      <c r="BW2" s="25"/>
      <c r="BX2" s="25"/>
    </row>
    <row r="3" spans="1:76" s="2" customFormat="1" ht="49.25" customHeight="1" x14ac:dyDescent="0.35">
      <c r="A3" s="25"/>
      <c r="B3" s="422" t="s">
        <v>138</v>
      </c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2"/>
      <c r="Q3" s="422"/>
      <c r="R3" s="422"/>
      <c r="S3" s="422"/>
      <c r="T3" s="422"/>
      <c r="U3" s="422"/>
      <c r="V3" s="422"/>
      <c r="W3" s="422"/>
      <c r="X3" s="422"/>
      <c r="Y3" s="422"/>
      <c r="Z3" s="422"/>
      <c r="AA3" s="422"/>
      <c r="AB3" s="422"/>
      <c r="AC3" s="422"/>
      <c r="AD3" s="422"/>
      <c r="AE3" s="422"/>
      <c r="AF3" s="422"/>
      <c r="AG3" s="422"/>
      <c r="AH3" s="422"/>
      <c r="AI3" s="422"/>
      <c r="AJ3" s="422"/>
      <c r="AK3" s="422"/>
      <c r="AL3" s="422"/>
      <c r="AM3" s="422"/>
      <c r="AN3" s="422"/>
      <c r="AO3" s="422"/>
      <c r="AP3" s="422"/>
      <c r="AQ3" s="422"/>
      <c r="AR3" s="422"/>
      <c r="AS3" s="422"/>
      <c r="AT3" s="422"/>
      <c r="AU3" s="422"/>
      <c r="AV3" s="422"/>
      <c r="AW3" s="422"/>
      <c r="AX3" s="422"/>
      <c r="AY3" s="422"/>
      <c r="AZ3" s="422"/>
      <c r="BA3" s="422"/>
      <c r="BB3" s="422"/>
      <c r="BC3" s="422"/>
      <c r="BD3" s="422"/>
      <c r="BE3" s="422"/>
      <c r="BF3" s="422"/>
      <c r="BG3" s="422"/>
      <c r="BH3" s="422"/>
      <c r="BI3" s="422"/>
      <c r="BJ3" s="422"/>
      <c r="BK3" s="212"/>
      <c r="BL3" s="212"/>
      <c r="BM3" s="212"/>
      <c r="BN3" s="212"/>
      <c r="BO3" s="212"/>
      <c r="BP3" s="27"/>
      <c r="BQ3" s="27"/>
      <c r="BR3" s="27"/>
      <c r="BS3" s="27"/>
      <c r="BT3" s="27"/>
      <c r="BU3" s="27"/>
      <c r="BV3" s="27"/>
      <c r="BW3" s="25"/>
      <c r="BX3" s="25"/>
    </row>
    <row r="4" spans="1:76" s="2" customFormat="1" ht="55" x14ac:dyDescent="0.35">
      <c r="A4" s="25"/>
      <c r="E4" s="29"/>
      <c r="F4" s="28" t="s">
        <v>243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347" t="s">
        <v>140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188"/>
      <c r="BI4" s="188"/>
      <c r="BJ4" s="188"/>
      <c r="BK4" s="29"/>
      <c r="BL4" s="29"/>
      <c r="BM4" s="29"/>
      <c r="BN4" s="29"/>
      <c r="BO4" s="27"/>
      <c r="BP4" s="27"/>
      <c r="BQ4" s="27"/>
      <c r="BR4" s="27"/>
      <c r="BS4" s="27"/>
      <c r="BT4" s="27"/>
      <c r="BU4" s="27"/>
      <c r="BV4" s="27"/>
      <c r="BW4" s="25"/>
      <c r="BX4" s="25"/>
    </row>
    <row r="5" spans="1:76" s="2" customFormat="1" ht="16.25" customHeight="1" x14ac:dyDescent="0.35">
      <c r="A5" s="25"/>
      <c r="E5" s="396"/>
      <c r="F5" s="28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  <c r="Y5" s="396"/>
      <c r="Z5" s="396"/>
      <c r="AA5" s="347"/>
      <c r="AB5" s="396"/>
      <c r="AC5" s="396"/>
      <c r="AD5" s="396"/>
      <c r="AE5" s="396"/>
      <c r="AF5" s="396"/>
      <c r="AG5" s="396"/>
      <c r="AH5" s="396"/>
      <c r="AI5" s="396"/>
      <c r="AJ5" s="396"/>
      <c r="AK5" s="396"/>
      <c r="AL5" s="396"/>
      <c r="AM5" s="396"/>
      <c r="AN5" s="396"/>
      <c r="AO5" s="396"/>
      <c r="AP5" s="396"/>
      <c r="AQ5" s="396"/>
      <c r="AR5" s="396"/>
      <c r="AS5" s="396"/>
      <c r="AT5" s="396"/>
      <c r="AU5" s="396"/>
      <c r="AV5" s="396"/>
      <c r="AW5" s="396"/>
      <c r="AX5" s="396"/>
      <c r="AY5" s="396"/>
      <c r="AZ5" s="396"/>
      <c r="BA5" s="396"/>
      <c r="BB5" s="396"/>
      <c r="BC5" s="396"/>
      <c r="BD5" s="396"/>
      <c r="BE5" s="396"/>
      <c r="BF5" s="396"/>
      <c r="BG5" s="396"/>
      <c r="BH5" s="396"/>
      <c r="BI5" s="396"/>
      <c r="BJ5" s="396"/>
      <c r="BK5" s="396"/>
      <c r="BL5" s="396"/>
      <c r="BM5" s="396"/>
      <c r="BN5" s="396"/>
      <c r="BO5" s="27"/>
      <c r="BP5" s="27"/>
      <c r="BQ5" s="27"/>
      <c r="BR5" s="27"/>
      <c r="BS5" s="27"/>
      <c r="BT5" s="27"/>
      <c r="BU5" s="27"/>
      <c r="BV5" s="27"/>
      <c r="BW5" s="25"/>
      <c r="BX5" s="25"/>
    </row>
    <row r="6" spans="1:76" s="2" customFormat="1" ht="62" customHeight="1" x14ac:dyDescent="0.8">
      <c r="A6" s="25"/>
      <c r="E6" s="30"/>
      <c r="F6" s="30" t="s">
        <v>244</v>
      </c>
      <c r="G6" s="30"/>
      <c r="H6" s="30"/>
      <c r="I6" s="30"/>
      <c r="J6" s="30"/>
      <c r="K6" s="30"/>
      <c r="L6" s="30"/>
      <c r="M6" s="30"/>
      <c r="N6" s="204"/>
      <c r="O6" s="204"/>
      <c r="P6" s="204"/>
      <c r="R6" s="347"/>
      <c r="T6" s="347"/>
      <c r="U6" s="347"/>
      <c r="V6" s="399" t="s">
        <v>129</v>
      </c>
      <c r="W6" s="347"/>
      <c r="X6" s="347"/>
      <c r="Y6" s="347"/>
      <c r="Z6" s="347"/>
      <c r="AB6" s="407"/>
      <c r="AC6" s="407"/>
      <c r="AD6" s="407"/>
      <c r="AE6" s="423" t="s">
        <v>167</v>
      </c>
      <c r="AF6" s="423"/>
      <c r="AG6" s="423"/>
      <c r="AH6" s="423"/>
      <c r="AI6" s="423"/>
      <c r="AJ6" s="423"/>
      <c r="AK6" s="423"/>
      <c r="AL6" s="423"/>
      <c r="AM6" s="423"/>
      <c r="AN6" s="423"/>
      <c r="AO6" s="423"/>
      <c r="AP6" s="423"/>
      <c r="AQ6" s="423"/>
      <c r="AR6" s="423"/>
      <c r="AS6" s="423"/>
      <c r="AT6" s="423"/>
      <c r="AU6" s="423"/>
      <c r="AV6" s="423"/>
      <c r="AW6" s="347"/>
      <c r="AX6" s="347"/>
      <c r="AY6" s="204"/>
      <c r="AZ6" s="348" t="s">
        <v>169</v>
      </c>
      <c r="BA6" s="348"/>
      <c r="BB6" s="388"/>
      <c r="BC6" s="348"/>
      <c r="BD6" s="388"/>
      <c r="BE6" s="388"/>
      <c r="BH6" s="389"/>
      <c r="BI6" s="389"/>
      <c r="BJ6" s="389"/>
      <c r="BK6" s="108"/>
      <c r="BL6" s="108"/>
      <c r="BM6" s="108"/>
      <c r="BN6" s="108"/>
      <c r="BO6" s="108"/>
      <c r="BP6" s="108"/>
      <c r="BQ6" s="108"/>
      <c r="BR6" s="108"/>
      <c r="BS6" s="49"/>
      <c r="BT6" s="49"/>
      <c r="BU6" s="49"/>
      <c r="BV6" s="25"/>
      <c r="BW6" s="25"/>
      <c r="BX6" s="25"/>
    </row>
    <row r="7" spans="1:76" s="2" customFormat="1" ht="20" customHeight="1" x14ac:dyDescent="0.8">
      <c r="A7" s="25"/>
      <c r="E7" s="30"/>
      <c r="F7" s="30"/>
      <c r="G7" s="30"/>
      <c r="H7" s="30"/>
      <c r="I7" s="30"/>
      <c r="J7" s="30"/>
      <c r="K7" s="30"/>
      <c r="L7" s="30"/>
      <c r="M7" s="30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5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245"/>
      <c r="BA7" s="245"/>
      <c r="BB7" s="388"/>
      <c r="BC7" s="245"/>
      <c r="BD7" s="388"/>
      <c r="BE7" s="388"/>
      <c r="BH7" s="245"/>
      <c r="BI7" s="245"/>
      <c r="BJ7" s="245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5"/>
      <c r="BW7" s="25"/>
      <c r="BX7" s="25"/>
    </row>
    <row r="8" spans="1:76" s="2" customFormat="1" ht="74.400000000000006" customHeight="1" x14ac:dyDescent="0.8">
      <c r="A8" s="25"/>
      <c r="E8" s="30"/>
      <c r="F8" s="30" t="s">
        <v>245</v>
      </c>
      <c r="G8" s="30"/>
      <c r="H8" s="30"/>
      <c r="I8" s="30"/>
      <c r="J8" s="30"/>
      <c r="K8" s="30"/>
      <c r="L8" s="30"/>
      <c r="M8" s="30"/>
      <c r="N8" s="34"/>
      <c r="O8" s="34"/>
      <c r="P8" s="34"/>
      <c r="Q8" s="34"/>
      <c r="R8" s="34"/>
      <c r="T8" s="135"/>
      <c r="U8" s="135"/>
      <c r="V8" s="135"/>
      <c r="W8" s="400" t="s">
        <v>229</v>
      </c>
      <c r="X8" s="135"/>
      <c r="Y8" s="135"/>
      <c r="Z8" s="135"/>
      <c r="AA8" s="135"/>
      <c r="AC8" s="421" t="s">
        <v>168</v>
      </c>
      <c r="AD8" s="421"/>
      <c r="AE8" s="421"/>
      <c r="AF8" s="421"/>
      <c r="AG8" s="421"/>
      <c r="AH8" s="421"/>
      <c r="AI8" s="421"/>
      <c r="AJ8" s="421"/>
      <c r="AK8" s="421"/>
      <c r="AL8" s="421"/>
      <c r="AM8" s="421"/>
      <c r="AN8" s="421"/>
      <c r="AO8" s="421"/>
      <c r="AP8" s="421"/>
      <c r="AQ8" s="421"/>
      <c r="AR8" s="421"/>
      <c r="AS8" s="421"/>
      <c r="AT8" s="421"/>
      <c r="AU8" s="421"/>
      <c r="AV8" s="421"/>
      <c r="AW8" s="394"/>
      <c r="AX8" s="394"/>
      <c r="AY8" s="394"/>
      <c r="AZ8" s="412" t="s">
        <v>100</v>
      </c>
      <c r="BA8" s="390"/>
      <c r="BB8" s="388"/>
      <c r="BC8" s="390"/>
      <c r="BD8" s="388"/>
      <c r="BE8" s="249" t="s">
        <v>163</v>
      </c>
      <c r="BH8" s="245"/>
      <c r="BI8" s="245"/>
      <c r="BJ8" s="245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25"/>
      <c r="BW8" s="25"/>
      <c r="BX8" s="25"/>
    </row>
    <row r="9" spans="1:76" s="3" customFormat="1" ht="63.65" customHeight="1" x14ac:dyDescent="0.8">
      <c r="A9" s="37"/>
      <c r="E9" s="28"/>
      <c r="F9" s="30" t="s">
        <v>246</v>
      </c>
      <c r="G9" s="28"/>
      <c r="H9" s="28"/>
      <c r="I9" s="28"/>
      <c r="J9" s="28"/>
      <c r="K9" s="28"/>
      <c r="L9" s="28"/>
      <c r="M9" s="28"/>
      <c r="N9" s="31"/>
      <c r="O9" s="31"/>
      <c r="P9" s="31"/>
      <c r="Q9" s="31"/>
      <c r="R9" s="31"/>
      <c r="T9" s="398"/>
      <c r="U9" s="398"/>
      <c r="V9" s="398"/>
      <c r="W9" s="398"/>
      <c r="X9" s="398"/>
      <c r="Y9" s="398"/>
      <c r="AA9" s="393"/>
      <c r="AB9" s="393"/>
      <c r="AC9" s="393"/>
      <c r="AD9" s="393"/>
      <c r="AE9" s="393"/>
      <c r="AF9" s="393"/>
      <c r="AG9" s="393"/>
      <c r="AH9" s="393"/>
      <c r="AI9" s="393"/>
      <c r="AJ9" s="393"/>
      <c r="AK9" s="393"/>
      <c r="AL9" s="393"/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3"/>
      <c r="AX9" s="393"/>
      <c r="AY9" s="393"/>
      <c r="AZ9" s="348" t="s">
        <v>161</v>
      </c>
      <c r="BA9" s="348"/>
      <c r="BB9" s="391"/>
      <c r="BC9" s="348"/>
      <c r="BD9" s="391"/>
      <c r="BE9" s="391"/>
      <c r="BH9" s="389"/>
      <c r="BI9" s="389"/>
      <c r="BJ9" s="389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37"/>
      <c r="BW9" s="37"/>
      <c r="BX9" s="37"/>
    </row>
    <row r="10" spans="1:76" s="3" customFormat="1" ht="56" customHeight="1" x14ac:dyDescent="0.85">
      <c r="A10" s="37"/>
      <c r="E10" s="28"/>
      <c r="F10" s="39" t="s">
        <v>247</v>
      </c>
      <c r="G10" s="28"/>
      <c r="H10" s="28"/>
      <c r="I10" s="28"/>
      <c r="J10" s="28"/>
      <c r="K10" s="28"/>
      <c r="L10" s="28"/>
      <c r="M10" s="28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40"/>
      <c r="AB10" s="31"/>
      <c r="AC10" s="31"/>
      <c r="AD10" s="31"/>
      <c r="AE10" s="31"/>
      <c r="AF10" s="31"/>
      <c r="AG10" s="41"/>
      <c r="AH10" s="31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250" t="s">
        <v>162</v>
      </c>
      <c r="BA10" s="250"/>
      <c r="BB10" s="391"/>
      <c r="BC10" s="248"/>
      <c r="BD10" s="391"/>
      <c r="BE10" s="391"/>
      <c r="BH10" s="392"/>
      <c r="BI10" s="392"/>
      <c r="BJ10" s="392"/>
      <c r="BK10" s="110"/>
      <c r="BL10" s="110"/>
      <c r="BM10" s="110"/>
      <c r="BN10" s="38"/>
      <c r="BO10" s="38"/>
      <c r="BP10" s="38"/>
      <c r="BQ10" s="43"/>
      <c r="BR10" s="44"/>
      <c r="BS10" s="44"/>
      <c r="BT10" s="44"/>
      <c r="BU10" s="44"/>
      <c r="BV10" s="44"/>
      <c r="BW10" s="37"/>
      <c r="BX10" s="37"/>
    </row>
    <row r="11" spans="1:76" s="4" customFormat="1" ht="18.649999999999999" customHeight="1" x14ac:dyDescent="0.5">
      <c r="A11" s="45"/>
      <c r="B11" s="46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6"/>
      <c r="Z11" s="46"/>
      <c r="AA11" s="48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187"/>
      <c r="BI11" s="187"/>
      <c r="BJ11" s="187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5"/>
      <c r="BX11" s="45"/>
    </row>
    <row r="12" spans="1:76" s="256" customFormat="1" ht="55.25" customHeight="1" thickBot="1" x14ac:dyDescent="0.95">
      <c r="A12" s="33"/>
      <c r="B12" s="252"/>
      <c r="C12" s="252"/>
      <c r="D12" s="252"/>
      <c r="E12" s="252"/>
      <c r="F12" s="252"/>
      <c r="G12" s="252"/>
      <c r="H12" s="252"/>
      <c r="I12" s="252" t="s">
        <v>61</v>
      </c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2"/>
      <c r="AG12" s="252"/>
      <c r="AH12" s="252"/>
      <c r="AI12" s="252"/>
      <c r="AJ12" s="252"/>
      <c r="AK12" s="252"/>
      <c r="AL12" s="708" t="s">
        <v>62</v>
      </c>
      <c r="AM12" s="708"/>
      <c r="AN12" s="708"/>
      <c r="AO12" s="708"/>
      <c r="AP12" s="708"/>
      <c r="AQ12" s="708"/>
      <c r="AR12" s="708"/>
      <c r="AS12" s="708"/>
      <c r="AT12" s="708"/>
      <c r="AU12" s="708"/>
      <c r="AV12" s="708"/>
      <c r="AW12" s="708"/>
      <c r="AX12" s="708"/>
      <c r="AY12" s="708"/>
      <c r="AZ12" s="708"/>
      <c r="BA12" s="708"/>
      <c r="BB12" s="708"/>
      <c r="BC12" s="708"/>
      <c r="BD12" s="708"/>
      <c r="BE12" s="708"/>
      <c r="BF12" s="708"/>
      <c r="BG12" s="708"/>
      <c r="BH12" s="708"/>
      <c r="BI12" s="708"/>
      <c r="BJ12" s="327"/>
      <c r="BK12" s="254"/>
      <c r="BL12" s="254"/>
      <c r="BM12" s="254"/>
      <c r="BN12" s="254"/>
      <c r="BP12" s="254"/>
      <c r="BQ12" s="254"/>
      <c r="BR12" s="254"/>
      <c r="BS12" s="254"/>
      <c r="BT12" s="254"/>
      <c r="BU12" s="254"/>
      <c r="BV12" s="254"/>
      <c r="BW12" s="33"/>
      <c r="BX12" s="33"/>
    </row>
    <row r="13" spans="1:76" s="22" customFormat="1" ht="54.65" customHeight="1" thickTop="1" x14ac:dyDescent="0.75">
      <c r="A13" s="49"/>
      <c r="B13" s="642" t="s">
        <v>26</v>
      </c>
      <c r="C13" s="492" t="s">
        <v>63</v>
      </c>
      <c r="D13" s="492"/>
      <c r="E13" s="492"/>
      <c r="F13" s="492"/>
      <c r="G13" s="118"/>
      <c r="H13" s="492" t="s">
        <v>64</v>
      </c>
      <c r="I13" s="492"/>
      <c r="J13" s="492"/>
      <c r="K13" s="119"/>
      <c r="L13" s="492" t="s">
        <v>65</v>
      </c>
      <c r="M13" s="492"/>
      <c r="N13" s="492"/>
      <c r="O13" s="492"/>
      <c r="P13" s="492" t="s">
        <v>66</v>
      </c>
      <c r="Q13" s="492"/>
      <c r="R13" s="492"/>
      <c r="S13" s="492"/>
      <c r="T13" s="119"/>
      <c r="U13" s="492" t="s">
        <v>67</v>
      </c>
      <c r="V13" s="492"/>
      <c r="W13" s="492"/>
      <c r="X13" s="120"/>
      <c r="Y13" s="492" t="s">
        <v>68</v>
      </c>
      <c r="Z13" s="492"/>
      <c r="AA13" s="492"/>
      <c r="AB13" s="120"/>
      <c r="AC13" s="492" t="s">
        <v>69</v>
      </c>
      <c r="AD13" s="492"/>
      <c r="AE13" s="492"/>
      <c r="AF13" s="492"/>
      <c r="AG13" s="120"/>
      <c r="AH13" s="492" t="s">
        <v>70</v>
      </c>
      <c r="AI13" s="492"/>
      <c r="AJ13" s="492"/>
      <c r="AK13" s="161"/>
      <c r="AL13" s="658" t="s">
        <v>71</v>
      </c>
      <c r="AM13" s="490"/>
      <c r="AN13" s="490"/>
      <c r="AO13" s="659"/>
      <c r="AP13" s="658" t="s">
        <v>72</v>
      </c>
      <c r="AQ13" s="490"/>
      <c r="AR13" s="490"/>
      <c r="AS13" s="659"/>
      <c r="AT13" s="221"/>
      <c r="AU13" s="222"/>
      <c r="AV13" s="489" t="s">
        <v>73</v>
      </c>
      <c r="AW13" s="490"/>
      <c r="AX13" s="491"/>
      <c r="AY13" s="119"/>
      <c r="AZ13" s="489" t="s">
        <v>74</v>
      </c>
      <c r="BA13" s="490"/>
      <c r="BB13" s="490"/>
      <c r="BC13" s="660"/>
      <c r="BD13" s="661" t="s">
        <v>27</v>
      </c>
      <c r="BE13" s="664" t="s">
        <v>28</v>
      </c>
      <c r="BF13" s="667" t="s">
        <v>29</v>
      </c>
      <c r="BG13" s="667" t="s">
        <v>137</v>
      </c>
      <c r="BH13" s="670" t="s">
        <v>30</v>
      </c>
      <c r="BI13" s="664" t="s">
        <v>31</v>
      </c>
      <c r="BJ13" s="673" t="s">
        <v>7</v>
      </c>
      <c r="BK13" s="202"/>
      <c r="BL13" s="648"/>
      <c r="BM13" s="648"/>
      <c r="BN13" s="648"/>
      <c r="BO13" s="648"/>
      <c r="BP13" s="648"/>
      <c r="BQ13" s="648"/>
    </row>
    <row r="14" spans="1:76" s="4" customFormat="1" ht="129.65" customHeight="1" x14ac:dyDescent="0.45">
      <c r="A14" s="45"/>
      <c r="B14" s="643"/>
      <c r="C14" s="117">
        <v>1</v>
      </c>
      <c r="D14" s="117">
        <v>8</v>
      </c>
      <c r="E14" s="117">
        <v>15</v>
      </c>
      <c r="F14" s="117">
        <v>22</v>
      </c>
      <c r="G14" s="111">
        <v>29</v>
      </c>
      <c r="H14" s="117">
        <v>6</v>
      </c>
      <c r="I14" s="117">
        <v>13</v>
      </c>
      <c r="J14" s="117">
        <v>20</v>
      </c>
      <c r="K14" s="111">
        <v>27</v>
      </c>
      <c r="L14" s="117">
        <v>3</v>
      </c>
      <c r="M14" s="117">
        <v>10</v>
      </c>
      <c r="N14" s="117">
        <v>17</v>
      </c>
      <c r="O14" s="117">
        <v>24</v>
      </c>
      <c r="P14" s="117">
        <v>1</v>
      </c>
      <c r="Q14" s="117">
        <v>8</v>
      </c>
      <c r="R14" s="117">
        <v>15</v>
      </c>
      <c r="S14" s="117">
        <v>22</v>
      </c>
      <c r="T14" s="111">
        <v>29</v>
      </c>
      <c r="U14" s="117">
        <v>5</v>
      </c>
      <c r="V14" s="117">
        <v>12</v>
      </c>
      <c r="W14" s="117">
        <v>19</v>
      </c>
      <c r="X14" s="111">
        <v>26</v>
      </c>
      <c r="Y14" s="117">
        <v>2</v>
      </c>
      <c r="Z14" s="117">
        <v>9</v>
      </c>
      <c r="AA14" s="117">
        <v>16</v>
      </c>
      <c r="AB14" s="111">
        <v>23</v>
      </c>
      <c r="AC14" s="117">
        <v>2</v>
      </c>
      <c r="AD14" s="117">
        <v>9</v>
      </c>
      <c r="AE14" s="117">
        <v>16</v>
      </c>
      <c r="AF14" s="117">
        <v>23</v>
      </c>
      <c r="AG14" s="111">
        <v>30</v>
      </c>
      <c r="AH14" s="117">
        <v>6</v>
      </c>
      <c r="AI14" s="117">
        <v>13</v>
      </c>
      <c r="AJ14" s="117">
        <v>20</v>
      </c>
      <c r="AK14" s="111">
        <v>27</v>
      </c>
      <c r="AL14" s="117">
        <v>4</v>
      </c>
      <c r="AM14" s="117">
        <v>11</v>
      </c>
      <c r="AN14" s="117">
        <v>18</v>
      </c>
      <c r="AO14" s="117">
        <v>25</v>
      </c>
      <c r="AP14" s="117">
        <v>1</v>
      </c>
      <c r="AQ14" s="117">
        <v>8</v>
      </c>
      <c r="AR14" s="117">
        <v>15</v>
      </c>
      <c r="AS14" s="117">
        <v>22</v>
      </c>
      <c r="AT14" s="652">
        <v>29</v>
      </c>
      <c r="AU14" s="653"/>
      <c r="AV14" s="156">
        <v>6</v>
      </c>
      <c r="AW14" s="156">
        <v>13</v>
      </c>
      <c r="AX14" s="156">
        <v>20</v>
      </c>
      <c r="AY14" s="111">
        <v>27</v>
      </c>
      <c r="AZ14" s="156">
        <v>3</v>
      </c>
      <c r="BA14" s="156">
        <v>10</v>
      </c>
      <c r="BB14" s="185">
        <v>17</v>
      </c>
      <c r="BC14" s="191">
        <v>24</v>
      </c>
      <c r="BD14" s="662"/>
      <c r="BE14" s="665"/>
      <c r="BF14" s="668"/>
      <c r="BG14" s="668"/>
      <c r="BH14" s="671"/>
      <c r="BI14" s="665"/>
      <c r="BJ14" s="674"/>
      <c r="BK14" s="202"/>
      <c r="BL14" s="648"/>
      <c r="BM14" s="648"/>
      <c r="BN14" s="648"/>
      <c r="BO14" s="648"/>
      <c r="BP14" s="648"/>
      <c r="BQ14" s="648"/>
    </row>
    <row r="15" spans="1:76" s="4" customFormat="1" ht="95" customHeight="1" x14ac:dyDescent="0.45">
      <c r="A15" s="45"/>
      <c r="B15" s="643"/>
      <c r="C15" s="117">
        <v>7</v>
      </c>
      <c r="D15" s="117">
        <v>14</v>
      </c>
      <c r="E15" s="117">
        <v>21</v>
      </c>
      <c r="F15" s="117">
        <v>28</v>
      </c>
      <c r="G15" s="117">
        <v>5</v>
      </c>
      <c r="H15" s="117">
        <v>12</v>
      </c>
      <c r="I15" s="117">
        <v>19</v>
      </c>
      <c r="J15" s="117">
        <v>26</v>
      </c>
      <c r="K15" s="117">
        <v>2</v>
      </c>
      <c r="L15" s="117">
        <v>9</v>
      </c>
      <c r="M15" s="117">
        <v>16</v>
      </c>
      <c r="N15" s="117">
        <v>23</v>
      </c>
      <c r="O15" s="117">
        <v>30</v>
      </c>
      <c r="P15" s="117">
        <v>7</v>
      </c>
      <c r="Q15" s="117">
        <v>14</v>
      </c>
      <c r="R15" s="117">
        <v>21</v>
      </c>
      <c r="S15" s="117">
        <v>28</v>
      </c>
      <c r="T15" s="117">
        <v>4</v>
      </c>
      <c r="U15" s="117">
        <v>11</v>
      </c>
      <c r="V15" s="117">
        <v>18</v>
      </c>
      <c r="W15" s="117">
        <v>25</v>
      </c>
      <c r="X15" s="117">
        <v>1</v>
      </c>
      <c r="Y15" s="117">
        <v>8</v>
      </c>
      <c r="Z15" s="117">
        <v>15</v>
      </c>
      <c r="AA15" s="117">
        <v>22</v>
      </c>
      <c r="AB15" s="117">
        <v>1</v>
      </c>
      <c r="AC15" s="117">
        <v>8</v>
      </c>
      <c r="AD15" s="117">
        <v>15</v>
      </c>
      <c r="AE15" s="117">
        <v>22</v>
      </c>
      <c r="AF15" s="117">
        <v>29</v>
      </c>
      <c r="AG15" s="117">
        <v>5</v>
      </c>
      <c r="AH15" s="117">
        <v>12</v>
      </c>
      <c r="AI15" s="117">
        <v>19</v>
      </c>
      <c r="AJ15" s="117">
        <v>26</v>
      </c>
      <c r="AK15" s="117">
        <v>3</v>
      </c>
      <c r="AL15" s="117">
        <v>10</v>
      </c>
      <c r="AM15" s="117">
        <v>17</v>
      </c>
      <c r="AN15" s="117">
        <v>24</v>
      </c>
      <c r="AO15" s="117">
        <v>31</v>
      </c>
      <c r="AP15" s="117">
        <v>7</v>
      </c>
      <c r="AQ15" s="117">
        <v>14</v>
      </c>
      <c r="AR15" s="117">
        <v>21</v>
      </c>
      <c r="AS15" s="117">
        <v>28</v>
      </c>
      <c r="AT15" s="654">
        <v>5</v>
      </c>
      <c r="AU15" s="655"/>
      <c r="AV15" s="156">
        <v>12</v>
      </c>
      <c r="AW15" s="156">
        <v>19</v>
      </c>
      <c r="AX15" s="156">
        <v>26</v>
      </c>
      <c r="AY15" s="156">
        <v>2</v>
      </c>
      <c r="AZ15" s="156">
        <v>9</v>
      </c>
      <c r="BA15" s="156">
        <v>16</v>
      </c>
      <c r="BB15" s="185">
        <v>23</v>
      </c>
      <c r="BC15" s="191">
        <v>31</v>
      </c>
      <c r="BD15" s="662"/>
      <c r="BE15" s="665"/>
      <c r="BF15" s="668"/>
      <c r="BG15" s="668"/>
      <c r="BH15" s="671"/>
      <c r="BI15" s="665"/>
      <c r="BJ15" s="674"/>
      <c r="BK15" s="202"/>
      <c r="BL15" s="648"/>
      <c r="BM15" s="648"/>
      <c r="BN15" s="648"/>
      <c r="BO15" s="648"/>
      <c r="BP15" s="648"/>
      <c r="BQ15" s="648"/>
    </row>
    <row r="16" spans="1:76" s="4" customFormat="1" ht="48.65" customHeight="1" x14ac:dyDescent="0.45">
      <c r="A16" s="45"/>
      <c r="B16" s="643"/>
      <c r="C16" s="117">
        <v>1</v>
      </c>
      <c r="D16" s="117">
        <v>2</v>
      </c>
      <c r="E16" s="117">
        <v>3</v>
      </c>
      <c r="F16" s="117">
        <v>4</v>
      </c>
      <c r="G16" s="117">
        <v>5</v>
      </c>
      <c r="H16" s="117">
        <v>6</v>
      </c>
      <c r="I16" s="117">
        <v>7</v>
      </c>
      <c r="J16" s="117">
        <v>8</v>
      </c>
      <c r="K16" s="117">
        <v>9</v>
      </c>
      <c r="L16" s="117">
        <v>10</v>
      </c>
      <c r="M16" s="117">
        <v>11</v>
      </c>
      <c r="N16" s="117">
        <v>12</v>
      </c>
      <c r="O16" s="117">
        <v>13</v>
      </c>
      <c r="P16" s="117">
        <v>14</v>
      </c>
      <c r="Q16" s="117">
        <v>15</v>
      </c>
      <c r="R16" s="117">
        <v>16</v>
      </c>
      <c r="S16" s="117">
        <v>17</v>
      </c>
      <c r="T16" s="117">
        <v>18</v>
      </c>
      <c r="U16" s="117">
        <v>19</v>
      </c>
      <c r="V16" s="117">
        <v>20</v>
      </c>
      <c r="W16" s="117">
        <v>21</v>
      </c>
      <c r="X16" s="117">
        <v>22</v>
      </c>
      <c r="Y16" s="117">
        <v>23</v>
      </c>
      <c r="Z16" s="117">
        <v>24</v>
      </c>
      <c r="AA16" s="117">
        <v>25</v>
      </c>
      <c r="AB16" s="117">
        <v>26</v>
      </c>
      <c r="AC16" s="117">
        <v>27</v>
      </c>
      <c r="AD16" s="117">
        <v>28</v>
      </c>
      <c r="AE16" s="117">
        <v>29</v>
      </c>
      <c r="AF16" s="117">
        <v>30</v>
      </c>
      <c r="AG16" s="117">
        <v>31</v>
      </c>
      <c r="AH16" s="117">
        <v>32</v>
      </c>
      <c r="AI16" s="117">
        <v>33</v>
      </c>
      <c r="AJ16" s="117">
        <v>34</v>
      </c>
      <c r="AK16" s="117">
        <v>35</v>
      </c>
      <c r="AL16" s="117">
        <v>36</v>
      </c>
      <c r="AM16" s="117">
        <v>37</v>
      </c>
      <c r="AN16" s="117">
        <v>38</v>
      </c>
      <c r="AO16" s="117">
        <v>39</v>
      </c>
      <c r="AP16" s="117">
        <v>40</v>
      </c>
      <c r="AQ16" s="117">
        <v>41</v>
      </c>
      <c r="AR16" s="117">
        <v>42</v>
      </c>
      <c r="AS16" s="117">
        <v>43</v>
      </c>
      <c r="AT16" s="654">
        <v>44</v>
      </c>
      <c r="AU16" s="655"/>
      <c r="AV16" s="156">
        <v>45</v>
      </c>
      <c r="AW16" s="156">
        <v>46</v>
      </c>
      <c r="AX16" s="156">
        <v>47</v>
      </c>
      <c r="AY16" s="156">
        <v>48</v>
      </c>
      <c r="AZ16" s="156">
        <v>49</v>
      </c>
      <c r="BA16" s="156">
        <v>50</v>
      </c>
      <c r="BB16" s="186">
        <v>51</v>
      </c>
      <c r="BC16" s="191">
        <v>52</v>
      </c>
      <c r="BD16" s="663"/>
      <c r="BE16" s="666"/>
      <c r="BF16" s="669"/>
      <c r="BG16" s="669"/>
      <c r="BH16" s="672"/>
      <c r="BI16" s="666"/>
      <c r="BJ16" s="675"/>
      <c r="BK16" s="202"/>
      <c r="BL16" s="648"/>
      <c r="BM16" s="648"/>
      <c r="BN16" s="648"/>
      <c r="BO16" s="648"/>
      <c r="BP16" s="648"/>
      <c r="BQ16" s="648"/>
    </row>
    <row r="17" spans="1:76" s="4" customFormat="1" ht="42.65" customHeight="1" x14ac:dyDescent="0.5">
      <c r="A17" s="45"/>
      <c r="B17" s="286" t="s">
        <v>32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42" t="s">
        <v>33</v>
      </c>
      <c r="V17" s="142" t="s">
        <v>33</v>
      </c>
      <c r="W17" s="142" t="s">
        <v>33</v>
      </c>
      <c r="X17" s="142" t="s">
        <v>34</v>
      </c>
      <c r="Y17" s="142" t="s">
        <v>34</v>
      </c>
      <c r="Z17" s="142"/>
      <c r="AA17" s="115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P17" s="113"/>
      <c r="AR17" s="141" t="s">
        <v>33</v>
      </c>
      <c r="AS17" s="141" t="s">
        <v>33</v>
      </c>
      <c r="AT17" s="656" t="s">
        <v>33</v>
      </c>
      <c r="AU17" s="657"/>
      <c r="AV17" s="182" t="s">
        <v>36</v>
      </c>
      <c r="AW17" s="182" t="s">
        <v>36</v>
      </c>
      <c r="AX17" s="182" t="s">
        <v>36</v>
      </c>
      <c r="AY17" s="182" t="s">
        <v>36</v>
      </c>
      <c r="AZ17" s="182" t="s">
        <v>34</v>
      </c>
      <c r="BA17" s="182" t="s">
        <v>34</v>
      </c>
      <c r="BB17" s="183" t="s">
        <v>34</v>
      </c>
      <c r="BC17" s="183" t="s">
        <v>34</v>
      </c>
      <c r="BD17" s="184">
        <v>36</v>
      </c>
      <c r="BE17" s="190">
        <v>6</v>
      </c>
      <c r="BF17" s="179">
        <v>4</v>
      </c>
      <c r="BG17" s="179"/>
      <c r="BH17" s="190"/>
      <c r="BI17" s="190">
        <v>6</v>
      </c>
      <c r="BJ17" s="190">
        <f>BD17+BE17+BF17+BG17+BH17+BI17</f>
        <v>52</v>
      </c>
      <c r="BK17" s="145"/>
      <c r="BL17" s="646"/>
      <c r="BM17" s="646"/>
      <c r="BN17" s="646"/>
      <c r="BO17" s="646"/>
      <c r="BP17" s="646"/>
      <c r="BQ17" s="646"/>
      <c r="BR17" s="647"/>
      <c r="BS17" s="647"/>
      <c r="BT17" s="647"/>
      <c r="BU17" s="647"/>
    </row>
    <row r="18" spans="1:76" s="4" customFormat="1" ht="47" customHeight="1" thickBot="1" x14ac:dyDescent="0.5">
      <c r="A18" s="45"/>
      <c r="B18" s="395" t="s">
        <v>35</v>
      </c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2"/>
      <c r="O18" s="122"/>
      <c r="P18" s="123"/>
      <c r="Q18" s="122"/>
      <c r="R18" s="122"/>
      <c r="S18" s="123"/>
      <c r="T18" s="136" t="s">
        <v>33</v>
      </c>
      <c r="U18" s="136" t="s">
        <v>33</v>
      </c>
      <c r="V18" s="136" t="s">
        <v>33</v>
      </c>
      <c r="W18" s="136" t="s">
        <v>34</v>
      </c>
      <c r="X18" s="136" t="s">
        <v>34</v>
      </c>
      <c r="Y18" s="143" t="s">
        <v>36</v>
      </c>
      <c r="Z18" s="143" t="s">
        <v>36</v>
      </c>
      <c r="AA18" s="143" t="s">
        <v>36</v>
      </c>
      <c r="AB18" s="143" t="s">
        <v>36</v>
      </c>
      <c r="AC18" s="144" t="s">
        <v>38</v>
      </c>
      <c r="AD18" s="144" t="s">
        <v>38</v>
      </c>
      <c r="AE18" s="144" t="s">
        <v>38</v>
      </c>
      <c r="AF18" s="144" t="s">
        <v>38</v>
      </c>
      <c r="AG18" s="144" t="s">
        <v>38</v>
      </c>
      <c r="AH18" s="144" t="s">
        <v>38</v>
      </c>
      <c r="AI18" s="144" t="s">
        <v>38</v>
      </c>
      <c r="AJ18" s="144" t="s">
        <v>38</v>
      </c>
      <c r="AK18" s="144" t="s">
        <v>38</v>
      </c>
      <c r="AL18" s="144" t="s">
        <v>38</v>
      </c>
      <c r="AM18" s="144" t="s">
        <v>38</v>
      </c>
      <c r="AN18" s="144" t="s">
        <v>38</v>
      </c>
      <c r="AO18" s="144" t="s">
        <v>38</v>
      </c>
      <c r="AP18" s="144" t="s">
        <v>38</v>
      </c>
      <c r="AQ18" s="144" t="s">
        <v>38</v>
      </c>
      <c r="AR18" s="218" t="s">
        <v>38</v>
      </c>
      <c r="AS18" s="178" t="s">
        <v>37</v>
      </c>
      <c r="AT18" s="242" t="s">
        <v>37</v>
      </c>
      <c r="AU18" s="194"/>
      <c r="AV18" s="649"/>
      <c r="AW18" s="650"/>
      <c r="AX18" s="650"/>
      <c r="AY18" s="650"/>
      <c r="AZ18" s="650"/>
      <c r="BA18" s="650"/>
      <c r="BB18" s="650"/>
      <c r="BC18" s="651"/>
      <c r="BD18" s="180">
        <v>17</v>
      </c>
      <c r="BE18" s="189">
        <v>3</v>
      </c>
      <c r="BF18" s="180">
        <v>4</v>
      </c>
      <c r="BG18" s="180">
        <v>16</v>
      </c>
      <c r="BH18" s="189">
        <v>2</v>
      </c>
      <c r="BI18" s="189">
        <v>2</v>
      </c>
      <c r="BJ18" s="190">
        <f>BD18+BE18+BF18+BG18+BH18+BI18</f>
        <v>44</v>
      </c>
      <c r="BK18" s="145"/>
      <c r="BL18" s="646"/>
      <c r="BM18" s="646"/>
      <c r="BN18" s="646"/>
      <c r="BO18" s="646"/>
      <c r="BP18" s="646"/>
      <c r="BQ18" s="646"/>
      <c r="BR18" s="647"/>
      <c r="BS18" s="647"/>
      <c r="BT18" s="647"/>
      <c r="BU18" s="647"/>
    </row>
    <row r="19" spans="1:76" s="4" customFormat="1" ht="51.65" customHeight="1" thickTop="1" thickBot="1" x14ac:dyDescent="0.55000000000000004">
      <c r="A19" s="45"/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6"/>
      <c r="Z19" s="46"/>
      <c r="AA19" s="48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181">
        <f>BD17+BD18</f>
        <v>53</v>
      </c>
      <c r="BE19" s="223">
        <f t="shared" ref="BE19:BI19" si="0">BE17+BE18</f>
        <v>9</v>
      </c>
      <c r="BF19" s="223">
        <f t="shared" si="0"/>
        <v>8</v>
      </c>
      <c r="BG19" s="223">
        <f t="shared" si="0"/>
        <v>16</v>
      </c>
      <c r="BH19" s="223">
        <f t="shared" si="0"/>
        <v>2</v>
      </c>
      <c r="BI19" s="223">
        <f t="shared" si="0"/>
        <v>8</v>
      </c>
      <c r="BJ19" s="189">
        <f>BD19+BE19+BF19+BG19+BH19+BI19</f>
        <v>96</v>
      </c>
      <c r="BK19" s="145"/>
      <c r="BL19" s="646"/>
      <c r="BM19" s="646"/>
      <c r="BN19" s="646"/>
      <c r="BO19" s="646"/>
      <c r="BP19" s="45"/>
      <c r="BQ19" s="45"/>
    </row>
    <row r="20" spans="1:76" s="23" customFormat="1" ht="35" customHeight="1" thickTop="1" x14ac:dyDescent="0.75">
      <c r="A20" s="52"/>
      <c r="B20" s="278" t="s">
        <v>39</v>
      </c>
      <c r="C20" s="52"/>
      <c r="D20" s="278"/>
      <c r="E20" s="278"/>
      <c r="F20" s="278"/>
      <c r="G20" s="52"/>
      <c r="H20" s="359"/>
      <c r="I20" s="358" t="s">
        <v>40</v>
      </c>
      <c r="J20" s="278" t="s">
        <v>41</v>
      </c>
      <c r="K20" s="278"/>
      <c r="L20" s="278"/>
      <c r="M20" s="278"/>
      <c r="N20" s="278"/>
      <c r="O20" s="278"/>
      <c r="P20" s="278"/>
      <c r="Q20" s="278"/>
      <c r="R20" s="358"/>
      <c r="S20" s="358"/>
      <c r="X20" s="360" t="s">
        <v>36</v>
      </c>
      <c r="Y20" s="358" t="s">
        <v>40</v>
      </c>
      <c r="Z20" s="278" t="s">
        <v>44</v>
      </c>
      <c r="AA20" s="110"/>
      <c r="AB20" s="110"/>
      <c r="AC20" s="110"/>
      <c r="AD20" s="110"/>
      <c r="AE20" s="110"/>
      <c r="AF20" s="52"/>
      <c r="AG20" s="52"/>
      <c r="AH20" s="52"/>
      <c r="AK20" s="278"/>
      <c r="AL20" s="278"/>
      <c r="AM20" s="278"/>
      <c r="AN20" s="282" t="s">
        <v>37</v>
      </c>
      <c r="AO20" s="358" t="s">
        <v>40</v>
      </c>
      <c r="AP20" s="278" t="s">
        <v>45</v>
      </c>
      <c r="AQ20" s="278"/>
      <c r="AR20" s="52"/>
      <c r="AS20" s="52"/>
      <c r="AT20" s="278"/>
      <c r="AU20" s="278"/>
      <c r="AV20" s="278"/>
      <c r="AW20" s="278"/>
      <c r="AX20" s="278"/>
      <c r="AY20" s="283"/>
      <c r="AZ20" s="283"/>
      <c r="BA20" s="283"/>
      <c r="BB20" s="283"/>
      <c r="BC20" s="283"/>
      <c r="BD20" s="283"/>
      <c r="BE20" s="283"/>
      <c r="BF20" s="283"/>
      <c r="BG20" s="283"/>
      <c r="BH20" s="362"/>
      <c r="BI20" s="362"/>
      <c r="BJ20" s="362"/>
      <c r="BK20" s="283"/>
      <c r="BL20" s="283"/>
      <c r="BM20" s="283"/>
      <c r="BN20" s="283"/>
      <c r="BO20" s="283"/>
      <c r="BP20" s="283"/>
      <c r="BQ20" s="283"/>
      <c r="BR20" s="283"/>
      <c r="BS20" s="52"/>
      <c r="BT20" s="52"/>
    </row>
    <row r="21" spans="1:76" s="23" customFormat="1" ht="20.399999999999999" customHeight="1" x14ac:dyDescent="0.75">
      <c r="A21" s="52"/>
      <c r="B21" s="278"/>
      <c r="C21" s="52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X21" s="278"/>
      <c r="Y21" s="278"/>
      <c r="Z21" s="278"/>
      <c r="AA21" s="110"/>
      <c r="AB21" s="110"/>
      <c r="AC21" s="110"/>
      <c r="AD21" s="110"/>
      <c r="AE21" s="110"/>
      <c r="AF21" s="278"/>
      <c r="AG21" s="278"/>
      <c r="AH21" s="52"/>
      <c r="AK21" s="278"/>
      <c r="AL21" s="278"/>
      <c r="AM21" s="278"/>
      <c r="AN21" s="278"/>
      <c r="AO21" s="278"/>
      <c r="AP21" s="278"/>
      <c r="AQ21" s="278"/>
      <c r="AR21" s="52"/>
      <c r="AS21" s="52"/>
      <c r="AT21" s="278"/>
      <c r="AU21" s="278"/>
      <c r="AV21" s="278"/>
      <c r="AW21" s="278"/>
      <c r="AX21" s="278"/>
      <c r="AY21" s="278"/>
      <c r="AZ21" s="278"/>
      <c r="BA21" s="278"/>
      <c r="BB21" s="278"/>
      <c r="BC21" s="278"/>
      <c r="BD21" s="278"/>
      <c r="BE21" s="278"/>
      <c r="BF21" s="278"/>
      <c r="BG21" s="278"/>
      <c r="BH21" s="358"/>
      <c r="BI21" s="358"/>
      <c r="BJ21" s="358"/>
      <c r="BK21" s="278"/>
      <c r="BL21" s="278"/>
      <c r="BM21" s="278"/>
      <c r="BN21" s="278"/>
      <c r="BO21" s="278"/>
      <c r="BP21" s="278"/>
      <c r="BQ21" s="278"/>
      <c r="BR21" s="278"/>
      <c r="BS21" s="278"/>
      <c r="BT21" s="278"/>
      <c r="BU21" s="278"/>
      <c r="BV21" s="278"/>
      <c r="BW21" s="52"/>
      <c r="BX21" s="52"/>
    </row>
    <row r="22" spans="1:76" s="23" customFormat="1" ht="37.25" customHeight="1" x14ac:dyDescent="0.75">
      <c r="A22" s="52"/>
      <c r="B22" s="278"/>
      <c r="C22" s="278"/>
      <c r="D22" s="278"/>
      <c r="E22" s="278"/>
      <c r="F22" s="278"/>
      <c r="G22" s="52"/>
      <c r="H22" s="360" t="s">
        <v>33</v>
      </c>
      <c r="I22" s="358" t="s">
        <v>40</v>
      </c>
      <c r="J22" s="278" t="s">
        <v>43</v>
      </c>
      <c r="K22" s="278"/>
      <c r="L22" s="278"/>
      <c r="M22" s="278"/>
      <c r="N22" s="278"/>
      <c r="O22" s="278"/>
      <c r="P22" s="278"/>
      <c r="Q22" s="278"/>
      <c r="R22" s="358"/>
      <c r="S22" s="358"/>
      <c r="X22" s="282" t="s">
        <v>38</v>
      </c>
      <c r="Y22" s="358" t="s">
        <v>40</v>
      </c>
      <c r="Z22" s="278" t="s">
        <v>78</v>
      </c>
      <c r="AA22" s="110"/>
      <c r="AB22" s="110"/>
      <c r="AC22" s="110"/>
      <c r="AD22" s="110"/>
      <c r="AE22" s="110"/>
      <c r="AF22" s="52"/>
      <c r="AG22" s="52"/>
      <c r="AH22" s="52"/>
      <c r="AK22" s="283"/>
      <c r="AL22" s="283"/>
      <c r="AM22" s="52"/>
      <c r="AN22" s="360" t="s">
        <v>34</v>
      </c>
      <c r="AO22" s="358" t="s">
        <v>40</v>
      </c>
      <c r="AP22" s="278" t="s">
        <v>42</v>
      </c>
      <c r="AQ22" s="283"/>
      <c r="AR22" s="52"/>
      <c r="AS22" s="52"/>
      <c r="AT22" s="278"/>
      <c r="AU22" s="278"/>
      <c r="AV22" s="278"/>
      <c r="AW22" s="278"/>
      <c r="AX22" s="278"/>
      <c r="AY22" s="110"/>
      <c r="AZ22" s="110"/>
      <c r="BA22" s="110"/>
      <c r="BB22" s="110"/>
      <c r="BC22" s="110"/>
      <c r="BD22" s="110"/>
      <c r="BE22" s="110"/>
      <c r="BF22" s="110"/>
      <c r="BG22" s="110"/>
      <c r="BH22" s="203"/>
      <c r="BI22" s="203"/>
      <c r="BJ22" s="203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52"/>
      <c r="BX22" s="52"/>
    </row>
    <row r="23" spans="1:76" s="6" customFormat="1" ht="29.4" customHeight="1" x14ac:dyDescent="0.5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127"/>
      <c r="BI23" s="127"/>
      <c r="BJ23" s="127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0"/>
      <c r="BX23" s="50"/>
    </row>
    <row r="24" spans="1:76" s="6" customFormat="1" ht="18" hidden="1" customHeight="1" x14ac:dyDescent="0.5">
      <c r="A24" s="50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127"/>
      <c r="BI24" s="127"/>
      <c r="BJ24" s="127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0"/>
      <c r="BX24" s="50"/>
    </row>
    <row r="25" spans="1:76" s="6" customFormat="1" ht="23" hidden="1" x14ac:dyDescent="0.5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0"/>
      <c r="AD25" s="50"/>
      <c r="AE25" s="50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0"/>
      <c r="AV25" s="51"/>
      <c r="AW25" s="51"/>
      <c r="AX25" s="51"/>
      <c r="AY25" s="51"/>
      <c r="AZ25" s="51"/>
      <c r="BA25" s="50"/>
      <c r="BB25" s="51"/>
      <c r="BC25" s="51"/>
      <c r="BD25" s="51"/>
      <c r="BE25" s="51"/>
      <c r="BF25" s="51"/>
      <c r="BG25" s="51"/>
      <c r="BH25" s="127"/>
      <c r="BI25" s="127"/>
      <c r="BJ25" s="127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0"/>
      <c r="BX25" s="50"/>
    </row>
    <row r="26" spans="1:76" s="277" customFormat="1" ht="44.4" customHeight="1" thickBot="1" x14ac:dyDescent="1">
      <c r="A26" s="276"/>
      <c r="B26" s="488" t="s">
        <v>75</v>
      </c>
      <c r="C26" s="488"/>
      <c r="D26" s="488"/>
      <c r="E26" s="488"/>
      <c r="F26" s="488"/>
      <c r="G26" s="488"/>
      <c r="H26" s="488"/>
      <c r="I26" s="488"/>
      <c r="J26" s="488"/>
      <c r="K26" s="488"/>
      <c r="L26" s="488"/>
      <c r="M26" s="488"/>
      <c r="N26" s="488"/>
      <c r="O26" s="488"/>
      <c r="P26" s="488"/>
      <c r="Q26" s="488"/>
      <c r="R26" s="488"/>
      <c r="S26" s="488"/>
      <c r="T26" s="488"/>
      <c r="U26" s="488"/>
      <c r="V26" s="488"/>
      <c r="W26" s="488"/>
      <c r="X26" s="488"/>
      <c r="Y26" s="488"/>
      <c r="Z26" s="488"/>
      <c r="AA26" s="488"/>
      <c r="AB26" s="488"/>
      <c r="AC26" s="488"/>
      <c r="AD26" s="488"/>
      <c r="AE26" s="488"/>
      <c r="AF26" s="488"/>
      <c r="AG26" s="488"/>
      <c r="AH26" s="488"/>
      <c r="AI26" s="488"/>
      <c r="AJ26" s="488"/>
      <c r="AK26" s="488"/>
      <c r="AL26" s="488"/>
      <c r="AM26" s="488"/>
      <c r="AN26" s="488"/>
      <c r="AO26" s="488"/>
      <c r="AP26" s="488"/>
      <c r="AQ26" s="488"/>
      <c r="AR26" s="488"/>
      <c r="AS26" s="488"/>
      <c r="AT26" s="488"/>
      <c r="AU26" s="488"/>
      <c r="AV26" s="488"/>
      <c r="AW26" s="488"/>
      <c r="AX26" s="488"/>
      <c r="AY26" s="488"/>
      <c r="AZ26" s="488"/>
      <c r="BA26" s="488"/>
      <c r="BB26" s="488"/>
      <c r="BC26" s="488"/>
      <c r="BD26" s="488"/>
      <c r="BE26" s="488"/>
      <c r="BF26" s="488"/>
      <c r="BG26" s="488"/>
      <c r="BH26" s="488"/>
      <c r="BI26" s="488"/>
      <c r="BJ26" s="363"/>
      <c r="BK26" s="364"/>
      <c r="BL26" s="364"/>
      <c r="BM26" s="364"/>
      <c r="BN26" s="364"/>
      <c r="BO26" s="364"/>
      <c r="BP26" s="364"/>
      <c r="BQ26" s="364"/>
      <c r="BR26" s="364"/>
      <c r="BS26" s="364"/>
      <c r="BT26" s="364"/>
      <c r="BU26" s="364"/>
      <c r="BV26" s="364"/>
      <c r="BW26" s="276"/>
      <c r="BX26" s="276"/>
    </row>
    <row r="27" spans="1:76" s="6" customFormat="1" ht="47.4" customHeight="1" thickTop="1" thickBot="1" x14ac:dyDescent="0.55000000000000004">
      <c r="A27" s="50"/>
      <c r="B27" s="503" t="s">
        <v>103</v>
      </c>
      <c r="C27" s="504"/>
      <c r="D27" s="518" t="s">
        <v>233</v>
      </c>
      <c r="E27" s="518"/>
      <c r="F27" s="518"/>
      <c r="G27" s="518"/>
      <c r="H27" s="518"/>
      <c r="I27" s="518"/>
      <c r="J27" s="518"/>
      <c r="K27" s="518"/>
      <c r="L27" s="518"/>
      <c r="M27" s="518"/>
      <c r="N27" s="518"/>
      <c r="O27" s="518"/>
      <c r="P27" s="518"/>
      <c r="Q27" s="518"/>
      <c r="R27" s="518"/>
      <c r="S27" s="518"/>
      <c r="T27" s="518"/>
      <c r="U27" s="518"/>
      <c r="V27" s="519"/>
      <c r="W27" s="635" t="s">
        <v>2</v>
      </c>
      <c r="X27" s="635"/>
      <c r="Y27" s="635" t="s">
        <v>3</v>
      </c>
      <c r="Z27" s="635"/>
      <c r="AA27" s="512" t="s">
        <v>4</v>
      </c>
      <c r="AB27" s="513"/>
      <c r="AC27" s="513"/>
      <c r="AD27" s="513"/>
      <c r="AE27" s="513"/>
      <c r="AF27" s="513"/>
      <c r="AG27" s="513"/>
      <c r="AH27" s="513"/>
      <c r="AI27" s="513"/>
      <c r="AJ27" s="513"/>
      <c r="AK27" s="513"/>
      <c r="AL27" s="513"/>
      <c r="AM27" s="479" t="s">
        <v>5</v>
      </c>
      <c r="AN27" s="480"/>
      <c r="AO27" s="480"/>
      <c r="AP27" s="480"/>
      <c r="AQ27" s="480"/>
      <c r="AR27" s="480"/>
      <c r="AS27" s="480"/>
      <c r="AT27" s="480"/>
      <c r="AU27" s="480"/>
      <c r="AV27" s="480"/>
      <c r="AW27" s="480"/>
      <c r="AX27" s="480"/>
      <c r="AY27" s="480"/>
      <c r="AZ27" s="480"/>
      <c r="BA27" s="480"/>
      <c r="BB27" s="480"/>
      <c r="BC27" s="480"/>
      <c r="BD27" s="480"/>
      <c r="BE27" s="480"/>
      <c r="BF27" s="480"/>
      <c r="BG27" s="481"/>
      <c r="BH27" s="482" t="s">
        <v>6</v>
      </c>
      <c r="BI27" s="483"/>
      <c r="BJ27" s="484"/>
      <c r="BK27" s="414" t="s">
        <v>242</v>
      </c>
    </row>
    <row r="28" spans="1:76" s="6" customFormat="1" ht="44.4" customHeight="1" thickTop="1" thickBot="1" x14ac:dyDescent="0.55000000000000004">
      <c r="A28" s="50"/>
      <c r="B28" s="505"/>
      <c r="C28" s="506"/>
      <c r="D28" s="520"/>
      <c r="E28" s="520"/>
      <c r="F28" s="520"/>
      <c r="G28" s="520"/>
      <c r="H28" s="520"/>
      <c r="I28" s="520"/>
      <c r="J28" s="520"/>
      <c r="K28" s="520"/>
      <c r="L28" s="520"/>
      <c r="M28" s="520"/>
      <c r="N28" s="520"/>
      <c r="O28" s="520"/>
      <c r="P28" s="520"/>
      <c r="Q28" s="520"/>
      <c r="R28" s="520"/>
      <c r="S28" s="520"/>
      <c r="T28" s="520"/>
      <c r="U28" s="520"/>
      <c r="V28" s="521"/>
      <c r="W28" s="636"/>
      <c r="X28" s="636"/>
      <c r="Y28" s="636"/>
      <c r="Z28" s="636"/>
      <c r="AA28" s="509" t="s">
        <v>7</v>
      </c>
      <c r="AB28" s="495"/>
      <c r="AC28" s="495" t="s">
        <v>8</v>
      </c>
      <c r="AD28" s="498"/>
      <c r="AE28" s="493" t="s">
        <v>9</v>
      </c>
      <c r="AF28" s="494"/>
      <c r="AG28" s="494"/>
      <c r="AH28" s="494"/>
      <c r="AI28" s="494"/>
      <c r="AJ28" s="494"/>
      <c r="AK28" s="494"/>
      <c r="AL28" s="443"/>
      <c r="AM28" s="493" t="s">
        <v>10</v>
      </c>
      <c r="AN28" s="494"/>
      <c r="AO28" s="494"/>
      <c r="AP28" s="494"/>
      <c r="AQ28" s="494"/>
      <c r="AR28" s="494"/>
      <c r="AS28" s="494"/>
      <c r="AT28" s="494"/>
      <c r="AU28" s="494"/>
      <c r="AV28" s="494"/>
      <c r="AW28" s="494"/>
      <c r="AX28" s="676"/>
      <c r="AY28" s="524" t="s">
        <v>11</v>
      </c>
      <c r="AZ28" s="525"/>
      <c r="BA28" s="525"/>
      <c r="BB28" s="525"/>
      <c r="BC28" s="525"/>
      <c r="BD28" s="525"/>
      <c r="BE28" s="525"/>
      <c r="BF28" s="525"/>
      <c r="BG28" s="526"/>
      <c r="BH28" s="485"/>
      <c r="BI28" s="486"/>
      <c r="BJ28" s="487"/>
      <c r="BK28" s="414"/>
    </row>
    <row r="29" spans="1:76" s="6" customFormat="1" ht="44.4" customHeight="1" thickTop="1" x14ac:dyDescent="0.5">
      <c r="A29" s="50"/>
      <c r="B29" s="505"/>
      <c r="C29" s="506"/>
      <c r="D29" s="520"/>
      <c r="E29" s="520"/>
      <c r="F29" s="520"/>
      <c r="G29" s="520"/>
      <c r="H29" s="520"/>
      <c r="I29" s="520"/>
      <c r="J29" s="520"/>
      <c r="K29" s="520"/>
      <c r="L29" s="520"/>
      <c r="M29" s="520"/>
      <c r="N29" s="520"/>
      <c r="O29" s="520"/>
      <c r="P29" s="520"/>
      <c r="Q29" s="520"/>
      <c r="R29" s="520"/>
      <c r="S29" s="520"/>
      <c r="T29" s="520"/>
      <c r="U29" s="520"/>
      <c r="V29" s="521"/>
      <c r="W29" s="636"/>
      <c r="X29" s="636"/>
      <c r="Y29" s="636"/>
      <c r="Z29" s="636"/>
      <c r="AA29" s="510"/>
      <c r="AB29" s="496"/>
      <c r="AC29" s="496"/>
      <c r="AD29" s="496"/>
      <c r="AE29" s="495" t="s">
        <v>12</v>
      </c>
      <c r="AF29" s="495"/>
      <c r="AG29" s="495" t="s">
        <v>13</v>
      </c>
      <c r="AH29" s="495"/>
      <c r="AI29" s="495" t="s">
        <v>14</v>
      </c>
      <c r="AJ29" s="495"/>
      <c r="AK29" s="495" t="s">
        <v>15</v>
      </c>
      <c r="AL29" s="498"/>
      <c r="AM29" s="677" t="s">
        <v>134</v>
      </c>
      <c r="AN29" s="515"/>
      <c r="AO29" s="515"/>
      <c r="AP29" s="515"/>
      <c r="AQ29" s="515"/>
      <c r="AR29" s="515"/>
      <c r="AS29" s="515" t="s">
        <v>135</v>
      </c>
      <c r="AT29" s="515"/>
      <c r="AU29" s="515"/>
      <c r="AV29" s="515"/>
      <c r="AW29" s="515"/>
      <c r="AX29" s="516"/>
      <c r="AY29" s="514" t="s">
        <v>136</v>
      </c>
      <c r="AZ29" s="515"/>
      <c r="BA29" s="515"/>
      <c r="BB29" s="515"/>
      <c r="BC29" s="515"/>
      <c r="BD29" s="515"/>
      <c r="BE29" s="709" t="s">
        <v>139</v>
      </c>
      <c r="BF29" s="710"/>
      <c r="BG29" s="711"/>
      <c r="BH29" s="485"/>
      <c r="BI29" s="486"/>
      <c r="BJ29" s="487"/>
      <c r="BK29" s="414"/>
    </row>
    <row r="30" spans="1:76" s="6" customFormat="1" ht="35.4" customHeight="1" x14ac:dyDescent="0.8">
      <c r="A30" s="50"/>
      <c r="B30" s="505"/>
      <c r="C30" s="506"/>
      <c r="D30" s="520"/>
      <c r="E30" s="520"/>
      <c r="F30" s="520"/>
      <c r="G30" s="520"/>
      <c r="H30" s="520"/>
      <c r="I30" s="520"/>
      <c r="J30" s="520"/>
      <c r="K30" s="520"/>
      <c r="L30" s="520"/>
      <c r="M30" s="520"/>
      <c r="N30" s="520"/>
      <c r="O30" s="520"/>
      <c r="P30" s="520"/>
      <c r="Q30" s="520"/>
      <c r="R30" s="520"/>
      <c r="S30" s="520"/>
      <c r="T30" s="520"/>
      <c r="U30" s="520"/>
      <c r="V30" s="521"/>
      <c r="W30" s="636"/>
      <c r="X30" s="636"/>
      <c r="Y30" s="636"/>
      <c r="Z30" s="636"/>
      <c r="AA30" s="510"/>
      <c r="AB30" s="496"/>
      <c r="AC30" s="496"/>
      <c r="AD30" s="496"/>
      <c r="AE30" s="496"/>
      <c r="AF30" s="496"/>
      <c r="AG30" s="496"/>
      <c r="AH30" s="496"/>
      <c r="AI30" s="496"/>
      <c r="AJ30" s="496"/>
      <c r="AK30" s="496"/>
      <c r="AL30" s="499"/>
      <c r="AM30" s="555">
        <v>18</v>
      </c>
      <c r="AN30" s="467"/>
      <c r="AO30" s="467" t="s">
        <v>16</v>
      </c>
      <c r="AP30" s="467"/>
      <c r="AQ30" s="467"/>
      <c r="AR30" s="467"/>
      <c r="AS30" s="467">
        <v>18</v>
      </c>
      <c r="AT30" s="467"/>
      <c r="AU30" s="467" t="s">
        <v>16</v>
      </c>
      <c r="AV30" s="467"/>
      <c r="AW30" s="467"/>
      <c r="AX30" s="603"/>
      <c r="AY30" s="419">
        <v>17</v>
      </c>
      <c r="AZ30" s="419"/>
      <c r="BA30" s="419" t="s">
        <v>16</v>
      </c>
      <c r="BB30" s="419"/>
      <c r="BC30" s="419"/>
      <c r="BD30" s="466"/>
      <c r="BE30" s="365"/>
      <c r="BF30" s="366" t="s">
        <v>16</v>
      </c>
      <c r="BG30" s="367"/>
      <c r="BH30" s="485"/>
      <c r="BI30" s="486"/>
      <c r="BJ30" s="487"/>
      <c r="BK30" s="414"/>
    </row>
    <row r="31" spans="1:76" s="6" customFormat="1" ht="136.25" customHeight="1" thickBot="1" x14ac:dyDescent="0.55000000000000004">
      <c r="A31" s="50"/>
      <c r="B31" s="507"/>
      <c r="C31" s="508"/>
      <c r="D31" s="522"/>
      <c r="E31" s="522"/>
      <c r="F31" s="522"/>
      <c r="G31" s="522"/>
      <c r="H31" s="522"/>
      <c r="I31" s="522"/>
      <c r="J31" s="522"/>
      <c r="K31" s="522"/>
      <c r="L31" s="522"/>
      <c r="M31" s="522"/>
      <c r="N31" s="522"/>
      <c r="O31" s="522"/>
      <c r="P31" s="522"/>
      <c r="Q31" s="522"/>
      <c r="R31" s="522"/>
      <c r="S31" s="522"/>
      <c r="T31" s="522"/>
      <c r="U31" s="522"/>
      <c r="V31" s="523"/>
      <c r="W31" s="637"/>
      <c r="X31" s="637"/>
      <c r="Y31" s="637"/>
      <c r="Z31" s="637"/>
      <c r="AA31" s="511"/>
      <c r="AB31" s="497"/>
      <c r="AC31" s="497"/>
      <c r="AD31" s="497"/>
      <c r="AE31" s="497"/>
      <c r="AF31" s="497"/>
      <c r="AG31" s="497"/>
      <c r="AH31" s="497"/>
      <c r="AI31" s="497"/>
      <c r="AJ31" s="497"/>
      <c r="AK31" s="497"/>
      <c r="AL31" s="500"/>
      <c r="AM31" s="501" t="s">
        <v>17</v>
      </c>
      <c r="AN31" s="502"/>
      <c r="AO31" s="502" t="s">
        <v>101</v>
      </c>
      <c r="AP31" s="502"/>
      <c r="AQ31" s="502" t="s">
        <v>102</v>
      </c>
      <c r="AR31" s="502"/>
      <c r="AS31" s="502" t="s">
        <v>17</v>
      </c>
      <c r="AT31" s="502"/>
      <c r="AU31" s="502" t="s">
        <v>101</v>
      </c>
      <c r="AV31" s="502"/>
      <c r="AW31" s="502" t="s">
        <v>102</v>
      </c>
      <c r="AX31" s="517"/>
      <c r="AY31" s="611" t="s">
        <v>17</v>
      </c>
      <c r="AZ31" s="502"/>
      <c r="BA31" s="502" t="s">
        <v>101</v>
      </c>
      <c r="BB31" s="502"/>
      <c r="BC31" s="502" t="s">
        <v>102</v>
      </c>
      <c r="BD31" s="502"/>
      <c r="BE31" s="387" t="s">
        <v>17</v>
      </c>
      <c r="BF31" s="387" t="s">
        <v>101</v>
      </c>
      <c r="BG31" s="387" t="s">
        <v>102</v>
      </c>
      <c r="BH31" s="485"/>
      <c r="BI31" s="486"/>
      <c r="BJ31" s="487"/>
      <c r="BK31" s="414"/>
    </row>
    <row r="32" spans="1:76" s="6" customFormat="1" ht="51" customHeight="1" thickTop="1" thickBot="1" x14ac:dyDescent="0.55000000000000004">
      <c r="A32" s="50"/>
      <c r="B32" s="626">
        <v>1</v>
      </c>
      <c r="C32" s="605"/>
      <c r="D32" s="644" t="s">
        <v>0</v>
      </c>
      <c r="E32" s="644"/>
      <c r="F32" s="644"/>
      <c r="G32" s="644"/>
      <c r="H32" s="644"/>
      <c r="I32" s="644"/>
      <c r="J32" s="644"/>
      <c r="K32" s="644"/>
      <c r="L32" s="644"/>
      <c r="M32" s="644"/>
      <c r="N32" s="644"/>
      <c r="O32" s="644"/>
      <c r="P32" s="644"/>
      <c r="Q32" s="644"/>
      <c r="R32" s="644"/>
      <c r="S32" s="644"/>
      <c r="T32" s="644"/>
      <c r="U32" s="644"/>
      <c r="V32" s="645"/>
      <c r="W32" s="640"/>
      <c r="X32" s="640"/>
      <c r="Y32" s="640"/>
      <c r="Z32" s="640"/>
      <c r="AA32" s="609">
        <f>AA33+AA36</f>
        <v>774</v>
      </c>
      <c r="AB32" s="604"/>
      <c r="AC32" s="609">
        <f t="shared" ref="AC32" si="1">AC33+AC36</f>
        <v>258</v>
      </c>
      <c r="AD32" s="604"/>
      <c r="AE32" s="609">
        <f t="shared" ref="AE32" si="2">AE33+AE36</f>
        <v>138</v>
      </c>
      <c r="AF32" s="604"/>
      <c r="AG32" s="609">
        <f t="shared" ref="AG32" si="3">AG33+AG36</f>
        <v>0</v>
      </c>
      <c r="AH32" s="604"/>
      <c r="AI32" s="609">
        <f t="shared" ref="AI32" si="4">AI33+AI36</f>
        <v>120</v>
      </c>
      <c r="AJ32" s="604"/>
      <c r="AK32" s="609">
        <f t="shared" ref="AK32" si="5">AK33+AK36</f>
        <v>0</v>
      </c>
      <c r="AL32" s="625"/>
      <c r="AM32" s="626">
        <f t="shared" ref="AM32" si="6">AM33+AM36</f>
        <v>624</v>
      </c>
      <c r="AN32" s="604"/>
      <c r="AO32" s="604">
        <f t="shared" ref="AO32" si="7">AO33+AO36</f>
        <v>208</v>
      </c>
      <c r="AP32" s="604"/>
      <c r="AQ32" s="604">
        <f t="shared" ref="AQ32" si="8">AQ33+AQ36</f>
        <v>17</v>
      </c>
      <c r="AR32" s="604"/>
      <c r="AS32" s="604">
        <f t="shared" ref="AS32" si="9">AS33+AS36</f>
        <v>150</v>
      </c>
      <c r="AT32" s="604"/>
      <c r="AU32" s="604">
        <f t="shared" ref="AU32" si="10">AU33+AU36</f>
        <v>50</v>
      </c>
      <c r="AV32" s="604"/>
      <c r="AW32" s="604">
        <f t="shared" ref="AW32" si="11">AW33+AW36</f>
        <v>3</v>
      </c>
      <c r="AX32" s="605"/>
      <c r="AY32" s="609">
        <f t="shared" ref="AY32" si="12">SUM(AY34:AY38)</f>
        <v>0</v>
      </c>
      <c r="AZ32" s="604"/>
      <c r="BA32" s="609">
        <f t="shared" ref="BA32" si="13">SUM(BA34:BA38)</f>
        <v>0</v>
      </c>
      <c r="BB32" s="604"/>
      <c r="BC32" s="609">
        <f t="shared" ref="BC32" si="14">SUM(BC34:BC38)</f>
        <v>0</v>
      </c>
      <c r="BD32" s="604"/>
      <c r="BE32" s="385">
        <f t="shared" ref="BE32" si="15">SUM(BE34:BE38)</f>
        <v>0</v>
      </c>
      <c r="BF32" s="385">
        <f t="shared" ref="BF32" si="16">SUM(BF34:BF38)</f>
        <v>0</v>
      </c>
      <c r="BG32" s="385">
        <f t="shared" ref="BG32" si="17">SUM(BG34:BG38)</f>
        <v>0</v>
      </c>
      <c r="BH32" s="530"/>
      <c r="BI32" s="531"/>
      <c r="BJ32" s="532"/>
      <c r="BK32" s="413"/>
    </row>
    <row r="33" spans="1:63" s="6" customFormat="1" ht="66.650000000000006" customHeight="1" thickTop="1" x14ac:dyDescent="0.5">
      <c r="A33" s="50"/>
      <c r="B33" s="638" t="s">
        <v>104</v>
      </c>
      <c r="C33" s="639"/>
      <c r="D33" s="559" t="s">
        <v>170</v>
      </c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60"/>
      <c r="W33" s="641"/>
      <c r="X33" s="641"/>
      <c r="Y33" s="641"/>
      <c r="Z33" s="641"/>
      <c r="AA33" s="610">
        <f>AA34+AA35</f>
        <v>408</v>
      </c>
      <c r="AB33" s="607"/>
      <c r="AC33" s="610">
        <f t="shared" ref="AC33" si="18">AC34+AC35</f>
        <v>136</v>
      </c>
      <c r="AD33" s="607"/>
      <c r="AE33" s="610">
        <f t="shared" ref="AE33" si="19">AE34+AE35</f>
        <v>68</v>
      </c>
      <c r="AF33" s="607"/>
      <c r="AG33" s="610">
        <f t="shared" ref="AG33" si="20">AG34+AG35</f>
        <v>0</v>
      </c>
      <c r="AH33" s="607"/>
      <c r="AI33" s="610">
        <f t="shared" ref="AI33" si="21">AI34+AI35</f>
        <v>68</v>
      </c>
      <c r="AJ33" s="607"/>
      <c r="AK33" s="610">
        <f t="shared" ref="AK33" si="22">AK34+AK35</f>
        <v>0</v>
      </c>
      <c r="AL33" s="678"/>
      <c r="AM33" s="627">
        <f t="shared" ref="AM33" si="23">AM34+AM35</f>
        <v>258</v>
      </c>
      <c r="AN33" s="607"/>
      <c r="AO33" s="607">
        <f t="shared" ref="AO33" si="24">AO34+AO35</f>
        <v>86</v>
      </c>
      <c r="AP33" s="607"/>
      <c r="AQ33" s="607">
        <f t="shared" ref="AQ33" si="25">AQ34+AQ35</f>
        <v>7</v>
      </c>
      <c r="AR33" s="607"/>
      <c r="AS33" s="607">
        <f t="shared" ref="AS33" si="26">AS34+AS35</f>
        <v>150</v>
      </c>
      <c r="AT33" s="607"/>
      <c r="AU33" s="607">
        <f t="shared" ref="AU33" si="27">AU34+AU35</f>
        <v>50</v>
      </c>
      <c r="AV33" s="607"/>
      <c r="AW33" s="607">
        <f t="shared" ref="AW33" si="28">AW34+AW35</f>
        <v>3</v>
      </c>
      <c r="AX33" s="608"/>
      <c r="AY33" s="610">
        <f>SUM(AY34:AZ35)</f>
        <v>0</v>
      </c>
      <c r="AZ33" s="607"/>
      <c r="BA33" s="607">
        <f>SUM(BA34:BB35)</f>
        <v>0</v>
      </c>
      <c r="BB33" s="607"/>
      <c r="BC33" s="607">
        <f>SUM(BC34:BD35)</f>
        <v>0</v>
      </c>
      <c r="BD33" s="607"/>
      <c r="BE33" s="372">
        <f>SUM(BE34:BE35)</f>
        <v>0</v>
      </c>
      <c r="BF33" s="372">
        <f>SUM(BF34:BF35)</f>
        <v>0</v>
      </c>
      <c r="BG33" s="372">
        <f>SUM(BG34:BG35)</f>
        <v>0</v>
      </c>
      <c r="BH33" s="580" t="s">
        <v>176</v>
      </c>
      <c r="BI33" s="581"/>
      <c r="BJ33" s="582"/>
      <c r="BK33" s="413"/>
    </row>
    <row r="34" spans="1:63" s="6" customFormat="1" ht="44.4" customHeight="1" x14ac:dyDescent="0.5">
      <c r="A34" s="50"/>
      <c r="B34" s="592" t="s">
        <v>52</v>
      </c>
      <c r="C34" s="593"/>
      <c r="D34" s="548" t="s">
        <v>171</v>
      </c>
      <c r="E34" s="548"/>
      <c r="F34" s="548"/>
      <c r="G34" s="548"/>
      <c r="H34" s="548"/>
      <c r="I34" s="548"/>
      <c r="J34" s="548"/>
      <c r="K34" s="548"/>
      <c r="L34" s="548"/>
      <c r="M34" s="548"/>
      <c r="N34" s="548"/>
      <c r="O34" s="548"/>
      <c r="P34" s="548"/>
      <c r="Q34" s="548"/>
      <c r="R34" s="548"/>
      <c r="S34" s="548"/>
      <c r="T34" s="548"/>
      <c r="U34" s="548"/>
      <c r="V34" s="549"/>
      <c r="W34" s="577">
        <v>1</v>
      </c>
      <c r="X34" s="577"/>
      <c r="Y34" s="577"/>
      <c r="Z34" s="577"/>
      <c r="AA34" s="550">
        <f>AM34+AS34+AY34+BE34</f>
        <v>150</v>
      </c>
      <c r="AB34" s="464"/>
      <c r="AC34" s="464">
        <f>SUM(AE34:AK34)</f>
        <v>50</v>
      </c>
      <c r="AD34" s="464"/>
      <c r="AE34" s="464">
        <v>32</v>
      </c>
      <c r="AF34" s="464"/>
      <c r="AG34" s="464"/>
      <c r="AH34" s="464"/>
      <c r="AI34" s="464">
        <v>18</v>
      </c>
      <c r="AJ34" s="464"/>
      <c r="AK34" s="464"/>
      <c r="AL34" s="468"/>
      <c r="AM34" s="555">
        <v>150</v>
      </c>
      <c r="AN34" s="467"/>
      <c r="AO34" s="467">
        <f>AC34</f>
        <v>50</v>
      </c>
      <c r="AP34" s="467"/>
      <c r="AQ34" s="467">
        <v>4</v>
      </c>
      <c r="AR34" s="467"/>
      <c r="AS34" s="467"/>
      <c r="AT34" s="467"/>
      <c r="AU34" s="467"/>
      <c r="AV34" s="467"/>
      <c r="AW34" s="467"/>
      <c r="AX34" s="603"/>
      <c r="AY34" s="466"/>
      <c r="AZ34" s="467"/>
      <c r="BA34" s="467"/>
      <c r="BB34" s="467"/>
      <c r="BC34" s="467"/>
      <c r="BD34" s="467"/>
      <c r="BE34" s="365"/>
      <c r="BF34" s="365"/>
      <c r="BG34" s="365"/>
      <c r="BH34" s="418"/>
      <c r="BI34" s="419"/>
      <c r="BJ34" s="420"/>
      <c r="BK34" s="413" t="s">
        <v>252</v>
      </c>
    </row>
    <row r="35" spans="1:63" s="6" customFormat="1" ht="46.25" customHeight="1" x14ac:dyDescent="0.5">
      <c r="A35" s="50"/>
      <c r="B35" s="592" t="s">
        <v>53</v>
      </c>
      <c r="C35" s="593"/>
      <c r="D35" s="548" t="s">
        <v>172</v>
      </c>
      <c r="E35" s="548"/>
      <c r="F35" s="548"/>
      <c r="G35" s="548"/>
      <c r="H35" s="548"/>
      <c r="I35" s="548"/>
      <c r="J35" s="548"/>
      <c r="K35" s="548"/>
      <c r="L35" s="548"/>
      <c r="M35" s="548"/>
      <c r="N35" s="548"/>
      <c r="O35" s="548"/>
      <c r="P35" s="548"/>
      <c r="Q35" s="548"/>
      <c r="R35" s="548"/>
      <c r="S35" s="548"/>
      <c r="T35" s="548"/>
      <c r="U35" s="548"/>
      <c r="V35" s="549"/>
      <c r="W35" s="577">
        <v>2</v>
      </c>
      <c r="X35" s="577"/>
      <c r="Y35" s="577">
        <v>1</v>
      </c>
      <c r="Z35" s="577"/>
      <c r="AA35" s="550">
        <f>AM35+AS35+AY35+BE35</f>
        <v>258</v>
      </c>
      <c r="AB35" s="464"/>
      <c r="AC35" s="464">
        <f>SUM(AE35:AK35)</f>
        <v>86</v>
      </c>
      <c r="AD35" s="464"/>
      <c r="AE35" s="464">
        <v>36</v>
      </c>
      <c r="AF35" s="464"/>
      <c r="AG35" s="464"/>
      <c r="AH35" s="464"/>
      <c r="AI35" s="464">
        <v>50</v>
      </c>
      <c r="AJ35" s="464"/>
      <c r="AK35" s="464"/>
      <c r="AL35" s="468"/>
      <c r="AM35" s="555">
        <v>108</v>
      </c>
      <c r="AN35" s="467"/>
      <c r="AO35" s="467">
        <v>36</v>
      </c>
      <c r="AP35" s="467"/>
      <c r="AQ35" s="467">
        <v>3</v>
      </c>
      <c r="AR35" s="467"/>
      <c r="AS35" s="467">
        <v>150</v>
      </c>
      <c r="AT35" s="467"/>
      <c r="AU35" s="467">
        <v>50</v>
      </c>
      <c r="AV35" s="467"/>
      <c r="AW35" s="467">
        <v>3</v>
      </c>
      <c r="AX35" s="603"/>
      <c r="AY35" s="466"/>
      <c r="AZ35" s="467"/>
      <c r="BA35" s="467"/>
      <c r="BB35" s="467"/>
      <c r="BC35" s="467"/>
      <c r="BD35" s="467"/>
      <c r="BE35" s="365"/>
      <c r="BF35" s="365"/>
      <c r="BG35" s="365"/>
      <c r="BH35" s="418"/>
      <c r="BI35" s="419"/>
      <c r="BJ35" s="420"/>
      <c r="BK35" s="413" t="s">
        <v>252</v>
      </c>
    </row>
    <row r="36" spans="1:63" s="6" customFormat="1" ht="73.25" customHeight="1" x14ac:dyDescent="0.5">
      <c r="A36" s="50"/>
      <c r="B36" s="588" t="s">
        <v>76</v>
      </c>
      <c r="C36" s="589"/>
      <c r="D36" s="585" t="s">
        <v>173</v>
      </c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5"/>
      <c r="P36" s="585"/>
      <c r="Q36" s="585"/>
      <c r="R36" s="585"/>
      <c r="S36" s="585"/>
      <c r="T36" s="585"/>
      <c r="U36" s="585"/>
      <c r="V36" s="586"/>
      <c r="W36" s="620"/>
      <c r="X36" s="620"/>
      <c r="Y36" s="620"/>
      <c r="Z36" s="620"/>
      <c r="AA36" s="578">
        <f>AA37+AA38</f>
        <v>366</v>
      </c>
      <c r="AB36" s="579"/>
      <c r="AC36" s="578">
        <f t="shared" ref="AC36" si="29">AC37+AC38</f>
        <v>122</v>
      </c>
      <c r="AD36" s="579"/>
      <c r="AE36" s="578">
        <f t="shared" ref="AE36" si="30">AE37+AE38</f>
        <v>70</v>
      </c>
      <c r="AF36" s="579"/>
      <c r="AG36" s="578">
        <f t="shared" ref="AG36" si="31">AG37+AG38</f>
        <v>0</v>
      </c>
      <c r="AH36" s="579"/>
      <c r="AI36" s="578">
        <f t="shared" ref="AI36" si="32">AI37+AI38</f>
        <v>52</v>
      </c>
      <c r="AJ36" s="579"/>
      <c r="AK36" s="578">
        <f t="shared" ref="AK36" si="33">AK37+AK38</f>
        <v>0</v>
      </c>
      <c r="AL36" s="623"/>
      <c r="AM36" s="505">
        <f t="shared" ref="AM36" si="34">AM37+AM38</f>
        <v>366</v>
      </c>
      <c r="AN36" s="554"/>
      <c r="AO36" s="554">
        <f t="shared" ref="AO36" si="35">AO37+AO38</f>
        <v>122</v>
      </c>
      <c r="AP36" s="554"/>
      <c r="AQ36" s="554">
        <f t="shared" ref="AQ36" si="36">AQ37+AQ38</f>
        <v>10</v>
      </c>
      <c r="AR36" s="554"/>
      <c r="AS36" s="554"/>
      <c r="AT36" s="554"/>
      <c r="AU36" s="554"/>
      <c r="AV36" s="554"/>
      <c r="AW36" s="554"/>
      <c r="AX36" s="506"/>
      <c r="AY36" s="602"/>
      <c r="AZ36" s="554"/>
      <c r="BA36" s="554"/>
      <c r="BB36" s="554"/>
      <c r="BC36" s="554"/>
      <c r="BD36" s="554"/>
      <c r="BE36" s="378"/>
      <c r="BF36" s="378"/>
      <c r="BG36" s="378"/>
      <c r="BH36" s="527"/>
      <c r="BI36" s="528"/>
      <c r="BJ36" s="529"/>
      <c r="BK36" s="413"/>
    </row>
    <row r="37" spans="1:63" s="6" customFormat="1" ht="42.65" customHeight="1" x14ac:dyDescent="0.5">
      <c r="A37" s="50"/>
      <c r="B37" s="592" t="s">
        <v>79</v>
      </c>
      <c r="C37" s="593"/>
      <c r="D37" s="548" t="s">
        <v>174</v>
      </c>
      <c r="E37" s="548"/>
      <c r="F37" s="548"/>
      <c r="G37" s="548"/>
      <c r="H37" s="548"/>
      <c r="I37" s="548"/>
      <c r="J37" s="548"/>
      <c r="K37" s="548"/>
      <c r="L37" s="548"/>
      <c r="M37" s="548"/>
      <c r="N37" s="548"/>
      <c r="O37" s="548"/>
      <c r="P37" s="548"/>
      <c r="Q37" s="548"/>
      <c r="R37" s="548"/>
      <c r="S37" s="548"/>
      <c r="T37" s="548"/>
      <c r="U37" s="548"/>
      <c r="V37" s="549"/>
      <c r="W37" s="577">
        <v>1</v>
      </c>
      <c r="X37" s="577"/>
      <c r="Y37" s="577"/>
      <c r="Z37" s="577"/>
      <c r="AA37" s="550">
        <f>AM37+AS37+BE37</f>
        <v>216</v>
      </c>
      <c r="AB37" s="464"/>
      <c r="AC37" s="464">
        <f t="shared" ref="AC37:AC38" si="37">SUM(AE37:AL37)</f>
        <v>72</v>
      </c>
      <c r="AD37" s="464"/>
      <c r="AE37" s="464">
        <v>36</v>
      </c>
      <c r="AF37" s="464"/>
      <c r="AG37" s="464"/>
      <c r="AH37" s="464"/>
      <c r="AI37" s="464">
        <v>36</v>
      </c>
      <c r="AJ37" s="464"/>
      <c r="AK37" s="464"/>
      <c r="AL37" s="468"/>
      <c r="AM37" s="555">
        <f>AQ37*36</f>
        <v>216</v>
      </c>
      <c r="AN37" s="467"/>
      <c r="AO37" s="467">
        <f>AC37</f>
        <v>72</v>
      </c>
      <c r="AP37" s="467"/>
      <c r="AQ37" s="467">
        <v>6</v>
      </c>
      <c r="AR37" s="467"/>
      <c r="AS37" s="467">
        <f t="shared" ref="AS37:AS38" si="38">AW37*36</f>
        <v>0</v>
      </c>
      <c r="AT37" s="467"/>
      <c r="AU37" s="467"/>
      <c r="AV37" s="467"/>
      <c r="AW37" s="467"/>
      <c r="AX37" s="603"/>
      <c r="AY37" s="466">
        <f t="shared" ref="AY37:AY38" si="39">BC37*36</f>
        <v>0</v>
      </c>
      <c r="AZ37" s="467"/>
      <c r="BA37" s="467"/>
      <c r="BB37" s="467"/>
      <c r="BC37" s="467"/>
      <c r="BD37" s="467"/>
      <c r="BE37" s="365">
        <f t="shared" ref="BE37:BE38" si="40">BG37*36</f>
        <v>0</v>
      </c>
      <c r="BF37" s="365"/>
      <c r="BG37" s="365"/>
      <c r="BH37" s="418" t="s">
        <v>84</v>
      </c>
      <c r="BI37" s="419"/>
      <c r="BJ37" s="420"/>
      <c r="BK37" s="413" t="s">
        <v>252</v>
      </c>
    </row>
    <row r="38" spans="1:63" s="6" customFormat="1" ht="81.650000000000006" customHeight="1" thickBot="1" x14ac:dyDescent="0.55000000000000004">
      <c r="A38" s="50"/>
      <c r="B38" s="592" t="s">
        <v>80</v>
      </c>
      <c r="C38" s="593"/>
      <c r="D38" s="631" t="s">
        <v>175</v>
      </c>
      <c r="E38" s="631"/>
      <c r="F38" s="631"/>
      <c r="G38" s="631"/>
      <c r="H38" s="631"/>
      <c r="I38" s="631"/>
      <c r="J38" s="631"/>
      <c r="K38" s="631"/>
      <c r="L38" s="631"/>
      <c r="M38" s="631"/>
      <c r="N38" s="631"/>
      <c r="O38" s="631"/>
      <c r="P38" s="631"/>
      <c r="Q38" s="631"/>
      <c r="R38" s="631"/>
      <c r="S38" s="631"/>
      <c r="T38" s="631"/>
      <c r="U38" s="631"/>
      <c r="V38" s="632"/>
      <c r="W38" s="577">
        <v>1</v>
      </c>
      <c r="X38" s="577"/>
      <c r="Y38" s="577"/>
      <c r="Z38" s="577"/>
      <c r="AA38" s="550">
        <f>AM38+AS38+BE38</f>
        <v>150</v>
      </c>
      <c r="AB38" s="464"/>
      <c r="AC38" s="464">
        <f t="shared" si="37"/>
        <v>50</v>
      </c>
      <c r="AD38" s="464"/>
      <c r="AE38" s="464">
        <v>34</v>
      </c>
      <c r="AF38" s="464"/>
      <c r="AG38" s="464"/>
      <c r="AH38" s="464"/>
      <c r="AI38" s="464">
        <v>16</v>
      </c>
      <c r="AJ38" s="464"/>
      <c r="AK38" s="464"/>
      <c r="AL38" s="468"/>
      <c r="AM38" s="555">
        <f>AQ38*37.5</f>
        <v>150</v>
      </c>
      <c r="AN38" s="467"/>
      <c r="AO38" s="467">
        <f>AC38</f>
        <v>50</v>
      </c>
      <c r="AP38" s="467"/>
      <c r="AQ38" s="467">
        <v>4</v>
      </c>
      <c r="AR38" s="467"/>
      <c r="AS38" s="467">
        <f t="shared" si="38"/>
        <v>0</v>
      </c>
      <c r="AT38" s="467"/>
      <c r="AU38" s="467"/>
      <c r="AV38" s="467"/>
      <c r="AW38" s="467"/>
      <c r="AX38" s="603"/>
      <c r="AY38" s="466">
        <f t="shared" si="39"/>
        <v>0</v>
      </c>
      <c r="AZ38" s="467"/>
      <c r="BA38" s="467"/>
      <c r="BB38" s="467"/>
      <c r="BC38" s="467"/>
      <c r="BD38" s="467"/>
      <c r="BE38" s="384">
        <f t="shared" si="40"/>
        <v>0</v>
      </c>
      <c r="BF38" s="384"/>
      <c r="BG38" s="384"/>
      <c r="BH38" s="533" t="s">
        <v>232</v>
      </c>
      <c r="BI38" s="534"/>
      <c r="BJ38" s="535"/>
      <c r="BK38" s="413" t="s">
        <v>252</v>
      </c>
    </row>
    <row r="39" spans="1:63" s="6" customFormat="1" ht="44.4" customHeight="1" thickTop="1" thickBot="1" x14ac:dyDescent="0.55000000000000004">
      <c r="A39" s="50"/>
      <c r="B39" s="626">
        <v>2</v>
      </c>
      <c r="C39" s="605"/>
      <c r="D39" s="633" t="s">
        <v>130</v>
      </c>
      <c r="E39" s="633"/>
      <c r="F39" s="633"/>
      <c r="G39" s="633"/>
      <c r="H39" s="633"/>
      <c r="I39" s="633"/>
      <c r="J39" s="633"/>
      <c r="K39" s="633"/>
      <c r="L39" s="633"/>
      <c r="M39" s="633"/>
      <c r="N39" s="633"/>
      <c r="O39" s="633"/>
      <c r="P39" s="633"/>
      <c r="Q39" s="633"/>
      <c r="R39" s="633"/>
      <c r="S39" s="633"/>
      <c r="T39" s="633"/>
      <c r="U39" s="633"/>
      <c r="V39" s="634"/>
      <c r="W39" s="640"/>
      <c r="X39" s="640"/>
      <c r="Y39" s="640"/>
      <c r="Z39" s="640"/>
      <c r="AA39" s="626">
        <f>AA40+AA41+AA46+AA50+AA54+AA57</f>
        <v>2316</v>
      </c>
      <c r="AB39" s="604"/>
      <c r="AC39" s="604">
        <f t="shared" ref="AC39" si="41">AC40+AC41+AC46+AC50+AC54+AC57</f>
        <v>986</v>
      </c>
      <c r="AD39" s="604"/>
      <c r="AE39" s="604">
        <f t="shared" ref="AE39" si="42">AE40+AE41+AE46+AE50+AE54+AE57</f>
        <v>512</v>
      </c>
      <c r="AF39" s="604"/>
      <c r="AG39" s="604">
        <f t="shared" ref="AG39" si="43">AG40+AG41+AG46+AG50+AG54+AG57</f>
        <v>108</v>
      </c>
      <c r="AH39" s="604"/>
      <c r="AI39" s="604">
        <f t="shared" ref="AI39" si="44">AI40+AI41+AI46+AI50+AI54+AI57</f>
        <v>366</v>
      </c>
      <c r="AJ39" s="604"/>
      <c r="AK39" s="604">
        <f t="shared" ref="AK39" si="45">AK40+AK41+AK46+AK50+AK54+AK57</f>
        <v>0</v>
      </c>
      <c r="AL39" s="625"/>
      <c r="AM39" s="626">
        <f t="shared" ref="AM39" si="46">AM40+AM41+AM46+AM50+AM54+AM57</f>
        <v>468</v>
      </c>
      <c r="AN39" s="604"/>
      <c r="AO39" s="604">
        <f t="shared" ref="AO39" si="47">AO40+AO41+AO46+AO50+AO54+AO57</f>
        <v>228</v>
      </c>
      <c r="AP39" s="604"/>
      <c r="AQ39" s="604">
        <f t="shared" ref="AQ39" si="48">AQ40+AQ41+AQ46+AQ50+AQ54+AQ57</f>
        <v>13</v>
      </c>
      <c r="AR39" s="604"/>
      <c r="AS39" s="604">
        <f t="shared" ref="AS39" si="49">AS40+AS41+AS46+AS50+AS54+AS57</f>
        <v>768</v>
      </c>
      <c r="AT39" s="604"/>
      <c r="AU39" s="604">
        <f t="shared" ref="AU39" si="50">AU40+AU41+AU46+AU50+AU54+AU57</f>
        <v>344</v>
      </c>
      <c r="AV39" s="604"/>
      <c r="AW39" s="604">
        <f t="shared" ref="AW39" si="51">AW40+AW41+AW46+AW50+AW54+AW57</f>
        <v>21</v>
      </c>
      <c r="AX39" s="605"/>
      <c r="AY39" s="609">
        <f t="shared" ref="AY39" si="52">AY40+AY41+AY46+AY50+AY54+AY57</f>
        <v>1080</v>
      </c>
      <c r="AZ39" s="604"/>
      <c r="BA39" s="626">
        <f t="shared" ref="BA39" si="53">BA40+BA41+BA46+BA50+BA54+BA57</f>
        <v>414</v>
      </c>
      <c r="BB39" s="604"/>
      <c r="BC39" s="626">
        <f t="shared" ref="BC39" si="54">BC40+BC41+BC46+BC50+BC54+BC57</f>
        <v>30</v>
      </c>
      <c r="BD39" s="604"/>
      <c r="BE39" s="385">
        <f>SUM(BE40:BE57)</f>
        <v>0</v>
      </c>
      <c r="BF39" s="385">
        <f>SUM(BF40:BF57)</f>
        <v>0</v>
      </c>
      <c r="BG39" s="385">
        <f>SUM(BG40:BG57)</f>
        <v>0</v>
      </c>
      <c r="BH39" s="530"/>
      <c r="BI39" s="531"/>
      <c r="BJ39" s="532"/>
      <c r="BK39" s="413"/>
    </row>
    <row r="40" spans="1:63" s="6" customFormat="1" ht="72" customHeight="1" thickTop="1" x14ac:dyDescent="0.5">
      <c r="A40" s="50"/>
      <c r="B40" s="638" t="s">
        <v>54</v>
      </c>
      <c r="C40" s="639"/>
      <c r="D40" s="559" t="s">
        <v>94</v>
      </c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60"/>
      <c r="W40" s="679"/>
      <c r="X40" s="679"/>
      <c r="Y40" s="679">
        <v>1</v>
      </c>
      <c r="Z40" s="679"/>
      <c r="AA40" s="610">
        <f>AM40+AS40+BE40</f>
        <v>108</v>
      </c>
      <c r="AB40" s="607"/>
      <c r="AC40" s="607">
        <f t="shared" ref="AC40" si="55">SUM(AE40:AL40)</f>
        <v>52</v>
      </c>
      <c r="AD40" s="607"/>
      <c r="AE40" s="607"/>
      <c r="AF40" s="607"/>
      <c r="AG40" s="607"/>
      <c r="AH40" s="607"/>
      <c r="AI40" s="607">
        <v>52</v>
      </c>
      <c r="AJ40" s="607"/>
      <c r="AK40" s="607"/>
      <c r="AL40" s="678"/>
      <c r="AM40" s="627">
        <f>AQ40*36</f>
        <v>108</v>
      </c>
      <c r="AN40" s="607"/>
      <c r="AO40" s="607">
        <f>AC40</f>
        <v>52</v>
      </c>
      <c r="AP40" s="607"/>
      <c r="AQ40" s="607">
        <v>3</v>
      </c>
      <c r="AR40" s="607"/>
      <c r="AS40" s="601">
        <f t="shared" ref="AS40" si="56">AW40*36</f>
        <v>0</v>
      </c>
      <c r="AT40" s="601"/>
      <c r="AU40" s="601"/>
      <c r="AV40" s="601"/>
      <c r="AW40" s="601"/>
      <c r="AX40" s="606"/>
      <c r="AY40" s="685">
        <f t="shared" ref="AY40" si="57">BC40*36</f>
        <v>0</v>
      </c>
      <c r="AZ40" s="601"/>
      <c r="BA40" s="601"/>
      <c r="BB40" s="601"/>
      <c r="BC40" s="601"/>
      <c r="BD40" s="601"/>
      <c r="BE40" s="386">
        <f t="shared" ref="BE40" si="58">BG40*36</f>
        <v>0</v>
      </c>
      <c r="BF40" s="386"/>
      <c r="BG40" s="386"/>
      <c r="BH40" s="536" t="s">
        <v>20</v>
      </c>
      <c r="BI40" s="537"/>
      <c r="BJ40" s="538"/>
      <c r="BK40" s="413" t="s">
        <v>250</v>
      </c>
    </row>
    <row r="41" spans="1:63" s="6" customFormat="1" ht="47.4" customHeight="1" x14ac:dyDescent="0.5">
      <c r="A41" s="50"/>
      <c r="B41" s="588" t="s">
        <v>90</v>
      </c>
      <c r="C41" s="589"/>
      <c r="D41" s="575" t="s">
        <v>178</v>
      </c>
      <c r="E41" s="575"/>
      <c r="F41" s="575"/>
      <c r="G41" s="575"/>
      <c r="H41" s="575"/>
      <c r="I41" s="575"/>
      <c r="J41" s="575"/>
      <c r="K41" s="575"/>
      <c r="L41" s="575"/>
      <c r="M41" s="575"/>
      <c r="N41" s="575"/>
      <c r="O41" s="575"/>
      <c r="P41" s="575"/>
      <c r="Q41" s="575"/>
      <c r="R41" s="575"/>
      <c r="S41" s="575"/>
      <c r="T41" s="575"/>
      <c r="U41" s="575"/>
      <c r="V41" s="576"/>
      <c r="W41" s="620"/>
      <c r="X41" s="620"/>
      <c r="Y41" s="620"/>
      <c r="Z41" s="620"/>
      <c r="AA41" s="578">
        <f>AA42+AA43+AA44+AA45</f>
        <v>546</v>
      </c>
      <c r="AB41" s="579"/>
      <c r="AC41" s="578">
        <f t="shared" ref="AC41" si="59">AC42+AC43+AC44+AC45</f>
        <v>266</v>
      </c>
      <c r="AD41" s="579"/>
      <c r="AE41" s="578">
        <f t="shared" ref="AE41" si="60">AE42+AE43+AE44+AE45</f>
        <v>122</v>
      </c>
      <c r="AF41" s="579"/>
      <c r="AG41" s="578">
        <f t="shared" ref="AG41" si="61">AG42+AG43+AG44+AG45</f>
        <v>36</v>
      </c>
      <c r="AH41" s="579"/>
      <c r="AI41" s="578">
        <f t="shared" ref="AI41" si="62">AI42+AI43+AI44+AI45</f>
        <v>108</v>
      </c>
      <c r="AJ41" s="579"/>
      <c r="AK41" s="578">
        <f t="shared" ref="AK41" si="63">AK42+AK43+AK44+AK45</f>
        <v>0</v>
      </c>
      <c r="AL41" s="623"/>
      <c r="AM41" s="505">
        <f t="shared" ref="AM41" si="64">AM42+AM43+AM44+AM45</f>
        <v>108</v>
      </c>
      <c r="AN41" s="554"/>
      <c r="AO41" s="554">
        <f t="shared" ref="AO41" si="65">AO42+AO43+AO44+AO45</f>
        <v>68</v>
      </c>
      <c r="AP41" s="554"/>
      <c r="AQ41" s="554">
        <f t="shared" ref="AQ41" si="66">AQ42+AQ43+AQ44+AQ45</f>
        <v>3</v>
      </c>
      <c r="AR41" s="554"/>
      <c r="AS41" s="554">
        <f t="shared" ref="AS41" si="67">AS42+AS43+AS44+AS45</f>
        <v>438</v>
      </c>
      <c r="AT41" s="554"/>
      <c r="AU41" s="554">
        <f t="shared" ref="AU41" si="68">AU42+AU43+AU44+AU45</f>
        <v>198</v>
      </c>
      <c r="AV41" s="554"/>
      <c r="AW41" s="554">
        <f t="shared" ref="AW41" si="69">AW42+AW43+AW44+AW45</f>
        <v>12</v>
      </c>
      <c r="AX41" s="506"/>
      <c r="AY41" s="602">
        <f t="shared" ref="AY41" si="70">AY42+AY43+AY44+AY45</f>
        <v>0</v>
      </c>
      <c r="AZ41" s="579"/>
      <c r="BA41" s="578">
        <f t="shared" ref="BA41" si="71">BA42+BA43+BA44+BA45</f>
        <v>0</v>
      </c>
      <c r="BB41" s="579"/>
      <c r="BC41" s="578">
        <f t="shared" ref="BC41" si="72">BC42+BC43+BC44+BC45</f>
        <v>0</v>
      </c>
      <c r="BD41" s="579"/>
      <c r="BE41" s="378"/>
      <c r="BF41" s="378"/>
      <c r="BG41" s="378"/>
      <c r="BH41" s="527"/>
      <c r="BI41" s="528"/>
      <c r="BJ41" s="529"/>
      <c r="BK41" s="413"/>
    </row>
    <row r="42" spans="1:63" s="6" customFormat="1" ht="44.4" customHeight="1" x14ac:dyDescent="0.5">
      <c r="A42" s="50"/>
      <c r="B42" s="592" t="s">
        <v>91</v>
      </c>
      <c r="C42" s="593"/>
      <c r="D42" s="548" t="s">
        <v>220</v>
      </c>
      <c r="E42" s="548"/>
      <c r="F42" s="548"/>
      <c r="G42" s="548"/>
      <c r="H42" s="548"/>
      <c r="I42" s="548"/>
      <c r="J42" s="548"/>
      <c r="K42" s="548"/>
      <c r="L42" s="548"/>
      <c r="M42" s="548"/>
      <c r="N42" s="548"/>
      <c r="O42" s="548"/>
      <c r="P42" s="548"/>
      <c r="Q42" s="548"/>
      <c r="R42" s="548"/>
      <c r="S42" s="548"/>
      <c r="T42" s="548"/>
      <c r="U42" s="548"/>
      <c r="V42" s="549"/>
      <c r="W42" s="577"/>
      <c r="X42" s="577"/>
      <c r="Y42" s="577">
        <v>1</v>
      </c>
      <c r="Z42" s="577"/>
      <c r="AA42" s="550">
        <f>AM42+AS42+BE42</f>
        <v>108</v>
      </c>
      <c r="AB42" s="464"/>
      <c r="AC42" s="464">
        <f t="shared" ref="AC42:AC45" si="73">SUM(AE42:AL42)</f>
        <v>68</v>
      </c>
      <c r="AD42" s="464"/>
      <c r="AE42" s="464">
        <v>32</v>
      </c>
      <c r="AF42" s="464"/>
      <c r="AG42" s="464"/>
      <c r="AH42" s="464"/>
      <c r="AI42" s="464">
        <v>36</v>
      </c>
      <c r="AJ42" s="464"/>
      <c r="AK42" s="464"/>
      <c r="AL42" s="468"/>
      <c r="AM42" s="556">
        <f>AQ42*36</f>
        <v>108</v>
      </c>
      <c r="AN42" s="557"/>
      <c r="AO42" s="467">
        <f>AC42</f>
        <v>68</v>
      </c>
      <c r="AP42" s="467"/>
      <c r="AQ42" s="557">
        <v>3</v>
      </c>
      <c r="AR42" s="557"/>
      <c r="AS42" s="467">
        <f t="shared" ref="AS42:AS45" si="74">AW42*36</f>
        <v>0</v>
      </c>
      <c r="AT42" s="467"/>
      <c r="AU42" s="467"/>
      <c r="AV42" s="467"/>
      <c r="AW42" s="467"/>
      <c r="AX42" s="603"/>
      <c r="AY42" s="466">
        <f t="shared" ref="AY42:AY45" si="75">BC42*36</f>
        <v>0</v>
      </c>
      <c r="AZ42" s="467"/>
      <c r="BA42" s="467"/>
      <c r="BB42" s="467"/>
      <c r="BC42" s="467"/>
      <c r="BD42" s="467"/>
      <c r="BE42" s="365">
        <f t="shared" ref="BE42:BE45" si="76">BG42*36</f>
        <v>0</v>
      </c>
      <c r="BF42" s="365"/>
      <c r="BG42" s="365"/>
      <c r="BH42" s="418" t="s">
        <v>57</v>
      </c>
      <c r="BI42" s="419"/>
      <c r="BJ42" s="420"/>
      <c r="BK42" s="413" t="s">
        <v>252</v>
      </c>
    </row>
    <row r="43" spans="1:63" s="6" customFormat="1" ht="39" customHeight="1" x14ac:dyDescent="0.5">
      <c r="A43" s="50"/>
      <c r="B43" s="592" t="s">
        <v>92</v>
      </c>
      <c r="C43" s="593"/>
      <c r="D43" s="548" t="s">
        <v>212</v>
      </c>
      <c r="E43" s="548"/>
      <c r="F43" s="548"/>
      <c r="G43" s="548"/>
      <c r="H43" s="548"/>
      <c r="I43" s="548"/>
      <c r="J43" s="548"/>
      <c r="K43" s="548"/>
      <c r="L43" s="548"/>
      <c r="M43" s="548"/>
      <c r="N43" s="548"/>
      <c r="O43" s="548"/>
      <c r="P43" s="548"/>
      <c r="Q43" s="548"/>
      <c r="R43" s="548"/>
      <c r="S43" s="548"/>
      <c r="T43" s="548"/>
      <c r="U43" s="548"/>
      <c r="V43" s="549"/>
      <c r="W43" s="577">
        <v>2</v>
      </c>
      <c r="X43" s="577"/>
      <c r="Y43" s="577"/>
      <c r="Z43" s="577"/>
      <c r="AA43" s="550">
        <f>AM43+AS43+BE43</f>
        <v>108</v>
      </c>
      <c r="AB43" s="464"/>
      <c r="AC43" s="464">
        <f t="shared" ref="AC43" si="77">SUM(AE43:AL43)</f>
        <v>72</v>
      </c>
      <c r="AD43" s="464"/>
      <c r="AE43" s="464">
        <v>36</v>
      </c>
      <c r="AF43" s="464"/>
      <c r="AG43" s="464"/>
      <c r="AH43" s="464"/>
      <c r="AI43" s="464">
        <v>36</v>
      </c>
      <c r="AJ43" s="464"/>
      <c r="AK43" s="464"/>
      <c r="AL43" s="468"/>
      <c r="AM43" s="556">
        <f>AQ43*36</f>
        <v>0</v>
      </c>
      <c r="AN43" s="557"/>
      <c r="AO43" s="557"/>
      <c r="AP43" s="557"/>
      <c r="AQ43" s="557"/>
      <c r="AR43" s="557"/>
      <c r="AS43" s="467">
        <f t="shared" ref="AS43" si="78">AW43*36</f>
        <v>108</v>
      </c>
      <c r="AT43" s="467"/>
      <c r="AU43" s="467">
        <f>AC43</f>
        <v>72</v>
      </c>
      <c r="AV43" s="467"/>
      <c r="AW43" s="467">
        <v>3</v>
      </c>
      <c r="AX43" s="603"/>
      <c r="AY43" s="466">
        <f t="shared" ref="AY43" si="79">BC43*36</f>
        <v>0</v>
      </c>
      <c r="AZ43" s="467"/>
      <c r="BA43" s="467"/>
      <c r="BB43" s="467"/>
      <c r="BC43" s="467"/>
      <c r="BD43" s="467"/>
      <c r="BE43" s="365">
        <f t="shared" ref="BE43" si="80">BG43*36</f>
        <v>0</v>
      </c>
      <c r="BF43" s="365"/>
      <c r="BG43" s="365"/>
      <c r="BH43" s="418" t="s">
        <v>58</v>
      </c>
      <c r="BI43" s="419"/>
      <c r="BJ43" s="420"/>
      <c r="BK43" s="413" t="s">
        <v>252</v>
      </c>
    </row>
    <row r="44" spans="1:63" s="6" customFormat="1" ht="75" customHeight="1" x14ac:dyDescent="0.5">
      <c r="A44" s="50"/>
      <c r="B44" s="592" t="s">
        <v>93</v>
      </c>
      <c r="C44" s="593"/>
      <c r="D44" s="548" t="s">
        <v>179</v>
      </c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8"/>
      <c r="P44" s="548"/>
      <c r="Q44" s="548"/>
      <c r="R44" s="548"/>
      <c r="S44" s="548"/>
      <c r="T44" s="548"/>
      <c r="U44" s="548"/>
      <c r="V44" s="549"/>
      <c r="W44" s="577"/>
      <c r="X44" s="577"/>
      <c r="Y44" s="577">
        <v>2</v>
      </c>
      <c r="Z44" s="577"/>
      <c r="AA44" s="550">
        <f>AM44+AS44+BE44</f>
        <v>114</v>
      </c>
      <c r="AB44" s="464"/>
      <c r="AC44" s="464">
        <f t="shared" si="73"/>
        <v>36</v>
      </c>
      <c r="AD44" s="464"/>
      <c r="AE44" s="464">
        <v>18</v>
      </c>
      <c r="AF44" s="464"/>
      <c r="AG44" s="464"/>
      <c r="AH44" s="464"/>
      <c r="AI44" s="464">
        <v>18</v>
      </c>
      <c r="AJ44" s="464"/>
      <c r="AK44" s="464"/>
      <c r="AL44" s="468"/>
      <c r="AM44" s="555">
        <f>AQ44*36</f>
        <v>0</v>
      </c>
      <c r="AN44" s="467"/>
      <c r="AO44" s="467"/>
      <c r="AP44" s="467"/>
      <c r="AQ44" s="467"/>
      <c r="AR44" s="467"/>
      <c r="AS44" s="467">
        <f>AW44*38</f>
        <v>114</v>
      </c>
      <c r="AT44" s="467"/>
      <c r="AU44" s="467">
        <f>AC44</f>
        <v>36</v>
      </c>
      <c r="AV44" s="467"/>
      <c r="AW44" s="467">
        <v>3</v>
      </c>
      <c r="AX44" s="603"/>
      <c r="AY44" s="466">
        <f t="shared" si="75"/>
        <v>0</v>
      </c>
      <c r="AZ44" s="467"/>
      <c r="BA44" s="467"/>
      <c r="BB44" s="467"/>
      <c r="BC44" s="467"/>
      <c r="BD44" s="467"/>
      <c r="BE44" s="365">
        <f t="shared" si="76"/>
        <v>0</v>
      </c>
      <c r="BF44" s="365"/>
      <c r="BG44" s="365"/>
      <c r="BH44" s="418" t="s">
        <v>59</v>
      </c>
      <c r="BI44" s="419"/>
      <c r="BJ44" s="420"/>
      <c r="BK44" s="413" t="s">
        <v>252</v>
      </c>
    </row>
    <row r="45" spans="1:63" s="6" customFormat="1" ht="72.650000000000006" customHeight="1" x14ac:dyDescent="0.5">
      <c r="A45" s="50"/>
      <c r="B45" s="592" t="s">
        <v>219</v>
      </c>
      <c r="C45" s="593"/>
      <c r="D45" s="548" t="s">
        <v>214</v>
      </c>
      <c r="E45" s="548"/>
      <c r="F45" s="548"/>
      <c r="G45" s="548"/>
      <c r="H45" s="548"/>
      <c r="I45" s="548"/>
      <c r="J45" s="548"/>
      <c r="K45" s="548"/>
      <c r="L45" s="548"/>
      <c r="M45" s="548"/>
      <c r="N45" s="548"/>
      <c r="O45" s="548"/>
      <c r="P45" s="548"/>
      <c r="Q45" s="548"/>
      <c r="R45" s="548"/>
      <c r="S45" s="548"/>
      <c r="T45" s="548"/>
      <c r="U45" s="548"/>
      <c r="V45" s="549"/>
      <c r="W45" s="577">
        <v>2</v>
      </c>
      <c r="X45" s="577"/>
      <c r="Y45" s="577"/>
      <c r="Z45" s="577"/>
      <c r="AA45" s="550">
        <f>AM45+AS45+BE45</f>
        <v>216</v>
      </c>
      <c r="AB45" s="464"/>
      <c r="AC45" s="464">
        <f t="shared" si="73"/>
        <v>90</v>
      </c>
      <c r="AD45" s="464"/>
      <c r="AE45" s="464">
        <v>36</v>
      </c>
      <c r="AF45" s="464"/>
      <c r="AG45" s="464">
        <v>36</v>
      </c>
      <c r="AH45" s="464"/>
      <c r="AI45" s="464">
        <v>18</v>
      </c>
      <c r="AJ45" s="464"/>
      <c r="AK45" s="464"/>
      <c r="AL45" s="468"/>
      <c r="AM45" s="555">
        <f>AQ45*36</f>
        <v>0</v>
      </c>
      <c r="AN45" s="467"/>
      <c r="AO45" s="467"/>
      <c r="AP45" s="467"/>
      <c r="AQ45" s="467"/>
      <c r="AR45" s="467"/>
      <c r="AS45" s="467">
        <f t="shared" si="74"/>
        <v>216</v>
      </c>
      <c r="AT45" s="467"/>
      <c r="AU45" s="467">
        <f>AC45</f>
        <v>90</v>
      </c>
      <c r="AV45" s="467"/>
      <c r="AW45" s="467">
        <v>6</v>
      </c>
      <c r="AX45" s="603"/>
      <c r="AY45" s="466">
        <f t="shared" si="75"/>
        <v>0</v>
      </c>
      <c r="AZ45" s="467"/>
      <c r="BA45" s="467"/>
      <c r="BB45" s="467"/>
      <c r="BC45" s="467"/>
      <c r="BD45" s="467"/>
      <c r="BE45" s="365">
        <f t="shared" si="76"/>
        <v>0</v>
      </c>
      <c r="BF45" s="365"/>
      <c r="BG45" s="365"/>
      <c r="BH45" s="418" t="s">
        <v>117</v>
      </c>
      <c r="BI45" s="419"/>
      <c r="BJ45" s="420"/>
      <c r="BK45" s="413" t="s">
        <v>252</v>
      </c>
    </row>
    <row r="46" spans="1:63" s="6" customFormat="1" ht="41" customHeight="1" x14ac:dyDescent="0.5">
      <c r="A46" s="50"/>
      <c r="B46" s="588" t="s">
        <v>105</v>
      </c>
      <c r="C46" s="589"/>
      <c r="D46" s="585" t="s">
        <v>183</v>
      </c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5"/>
      <c r="P46" s="585"/>
      <c r="Q46" s="585"/>
      <c r="R46" s="585"/>
      <c r="S46" s="585"/>
      <c r="T46" s="585"/>
      <c r="U46" s="585"/>
      <c r="V46" s="586"/>
      <c r="W46" s="620"/>
      <c r="X46" s="620"/>
      <c r="Y46" s="620"/>
      <c r="Z46" s="620"/>
      <c r="AA46" s="578">
        <f>AA47+AA48+AA49</f>
        <v>576</v>
      </c>
      <c r="AB46" s="579"/>
      <c r="AC46" s="578">
        <f t="shared" ref="AC46" si="81">AC47+AC48+AC49</f>
        <v>216</v>
      </c>
      <c r="AD46" s="579"/>
      <c r="AE46" s="578">
        <f t="shared" ref="AE46" si="82">AE47+AE48+AE49</f>
        <v>126</v>
      </c>
      <c r="AF46" s="579"/>
      <c r="AG46" s="578">
        <f t="shared" ref="AG46" si="83">AG47+AG48+AG49</f>
        <v>18</v>
      </c>
      <c r="AH46" s="579"/>
      <c r="AI46" s="578">
        <f t="shared" ref="AI46" si="84">AI47+AI48+AI49</f>
        <v>72</v>
      </c>
      <c r="AJ46" s="579"/>
      <c r="AK46" s="578">
        <f t="shared" ref="AK46" si="85">AK47+AK48+AK49</f>
        <v>0</v>
      </c>
      <c r="AL46" s="623"/>
      <c r="AM46" s="505">
        <f t="shared" ref="AM46" si="86">AM47+AM48+AM49</f>
        <v>144</v>
      </c>
      <c r="AN46" s="554"/>
      <c r="AO46" s="554">
        <f t="shared" ref="AO46" si="87">AO47+AO48+AO49</f>
        <v>54</v>
      </c>
      <c r="AP46" s="554"/>
      <c r="AQ46" s="554">
        <f t="shared" ref="AQ46" si="88">AQ47+AQ48+AQ49</f>
        <v>4</v>
      </c>
      <c r="AR46" s="554"/>
      <c r="AS46" s="554">
        <f t="shared" ref="AS46" si="89">AS47+AS48+AS49</f>
        <v>108</v>
      </c>
      <c r="AT46" s="554"/>
      <c r="AU46" s="554">
        <f t="shared" ref="AU46" si="90">AU47+AU48+AU49</f>
        <v>54</v>
      </c>
      <c r="AV46" s="554"/>
      <c r="AW46" s="554">
        <f t="shared" ref="AW46" si="91">AW47+AW48+AW49</f>
        <v>3</v>
      </c>
      <c r="AX46" s="506"/>
      <c r="AY46" s="602">
        <f t="shared" ref="AY46" si="92">AY47+AY48+AY49</f>
        <v>324</v>
      </c>
      <c r="AZ46" s="579"/>
      <c r="BA46" s="578">
        <f t="shared" ref="BA46" si="93">BA47+BA48+BA49</f>
        <v>108</v>
      </c>
      <c r="BB46" s="579"/>
      <c r="BC46" s="578">
        <f t="shared" ref="BC46" si="94">BC47+BC48+BC49</f>
        <v>9</v>
      </c>
      <c r="BD46" s="579"/>
      <c r="BE46" s="378">
        <f>SUM(BE47:BE53)</f>
        <v>0</v>
      </c>
      <c r="BF46" s="378">
        <f>SUM(BF47:BF53)</f>
        <v>0</v>
      </c>
      <c r="BG46" s="378">
        <f>SUM(BG47:BG53)</f>
        <v>0</v>
      </c>
      <c r="BH46" s="527"/>
      <c r="BI46" s="528"/>
      <c r="BJ46" s="529"/>
      <c r="BK46" s="413"/>
    </row>
    <row r="47" spans="1:63" s="6" customFormat="1" ht="38" customHeight="1" x14ac:dyDescent="0.5">
      <c r="A47" s="50"/>
      <c r="B47" s="592" t="s">
        <v>95</v>
      </c>
      <c r="C47" s="593"/>
      <c r="D47" s="450" t="s">
        <v>180</v>
      </c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1"/>
      <c r="W47" s="621">
        <v>3</v>
      </c>
      <c r="X47" s="621"/>
      <c r="Y47" s="621">
        <v>2</v>
      </c>
      <c r="Z47" s="621"/>
      <c r="AA47" s="619">
        <f>AM47+AS47+BE47+AY47</f>
        <v>324</v>
      </c>
      <c r="AB47" s="552"/>
      <c r="AC47" s="552">
        <f t="shared" ref="AC47:AC48" si="95">SUM(AE47:AL47)</f>
        <v>108</v>
      </c>
      <c r="AD47" s="552"/>
      <c r="AE47" s="552">
        <v>54</v>
      </c>
      <c r="AF47" s="552"/>
      <c r="AG47" s="552">
        <v>18</v>
      </c>
      <c r="AH47" s="552"/>
      <c r="AI47" s="552">
        <v>36</v>
      </c>
      <c r="AJ47" s="552"/>
      <c r="AK47" s="552"/>
      <c r="AL47" s="622"/>
      <c r="AM47" s="556">
        <f>AQ47*36</f>
        <v>0</v>
      </c>
      <c r="AN47" s="557"/>
      <c r="AO47" s="557"/>
      <c r="AP47" s="557"/>
      <c r="AQ47" s="557"/>
      <c r="AR47" s="557"/>
      <c r="AS47" s="557">
        <f t="shared" ref="AS47:AS48" si="96">AW47*36</f>
        <v>108</v>
      </c>
      <c r="AT47" s="557"/>
      <c r="AU47" s="557">
        <v>54</v>
      </c>
      <c r="AV47" s="557"/>
      <c r="AW47" s="557">
        <v>3</v>
      </c>
      <c r="AX47" s="561"/>
      <c r="AY47" s="613">
        <f t="shared" ref="AY47:AY48" si="97">BC47*36</f>
        <v>216</v>
      </c>
      <c r="AZ47" s="557"/>
      <c r="BA47" s="557">
        <v>54</v>
      </c>
      <c r="BB47" s="557"/>
      <c r="BC47" s="557">
        <v>6</v>
      </c>
      <c r="BD47" s="557"/>
      <c r="BE47" s="365">
        <f t="shared" ref="BE47:BE49" si="98">BG47*36</f>
        <v>0</v>
      </c>
      <c r="BF47" s="365"/>
      <c r="BG47" s="365"/>
      <c r="BH47" s="418" t="s">
        <v>118</v>
      </c>
      <c r="BI47" s="419"/>
      <c r="BJ47" s="420"/>
      <c r="BK47" s="413" t="s">
        <v>252</v>
      </c>
    </row>
    <row r="48" spans="1:63" s="6" customFormat="1" ht="46.65" customHeight="1" x14ac:dyDescent="0.5">
      <c r="A48" s="50"/>
      <c r="B48" s="628" t="s">
        <v>96</v>
      </c>
      <c r="C48" s="629"/>
      <c r="D48" s="548" t="s">
        <v>221</v>
      </c>
      <c r="E48" s="548"/>
      <c r="F48" s="548"/>
      <c r="G48" s="548"/>
      <c r="H48" s="548"/>
      <c r="I48" s="548"/>
      <c r="J48" s="548"/>
      <c r="K48" s="548"/>
      <c r="L48" s="548"/>
      <c r="M48" s="548"/>
      <c r="N48" s="548"/>
      <c r="O48" s="548"/>
      <c r="P48" s="548"/>
      <c r="Q48" s="548"/>
      <c r="R48" s="548"/>
      <c r="S48" s="548"/>
      <c r="T48" s="548"/>
      <c r="U48" s="548"/>
      <c r="V48" s="549"/>
      <c r="W48" s="577">
        <v>1</v>
      </c>
      <c r="X48" s="577"/>
      <c r="Y48" s="577"/>
      <c r="Z48" s="577"/>
      <c r="AA48" s="619">
        <f t="shared" ref="AA48:AA49" si="99">AM48+AS48+BE48+AY48</f>
        <v>144</v>
      </c>
      <c r="AB48" s="552"/>
      <c r="AC48" s="464">
        <f t="shared" si="95"/>
        <v>54</v>
      </c>
      <c r="AD48" s="464"/>
      <c r="AE48" s="464">
        <v>36</v>
      </c>
      <c r="AF48" s="464"/>
      <c r="AG48" s="464"/>
      <c r="AH48" s="464"/>
      <c r="AI48" s="464">
        <v>18</v>
      </c>
      <c r="AJ48" s="464"/>
      <c r="AK48" s="464"/>
      <c r="AL48" s="468"/>
      <c r="AM48" s="555">
        <f>AQ48*36</f>
        <v>144</v>
      </c>
      <c r="AN48" s="467"/>
      <c r="AO48" s="467">
        <f>AC48</f>
        <v>54</v>
      </c>
      <c r="AP48" s="467"/>
      <c r="AQ48" s="467">
        <v>4</v>
      </c>
      <c r="AR48" s="467"/>
      <c r="AS48" s="467">
        <f t="shared" si="96"/>
        <v>0</v>
      </c>
      <c r="AT48" s="467"/>
      <c r="AU48" s="467"/>
      <c r="AV48" s="467"/>
      <c r="AW48" s="467"/>
      <c r="AX48" s="603"/>
      <c r="AY48" s="466">
        <f t="shared" si="97"/>
        <v>0</v>
      </c>
      <c r="AZ48" s="467"/>
      <c r="BA48" s="467"/>
      <c r="BB48" s="467"/>
      <c r="BC48" s="467"/>
      <c r="BD48" s="467"/>
      <c r="BE48" s="365">
        <f t="shared" si="98"/>
        <v>0</v>
      </c>
      <c r="BF48" s="365"/>
      <c r="BG48" s="365"/>
      <c r="BH48" s="418" t="s">
        <v>119</v>
      </c>
      <c r="BI48" s="419"/>
      <c r="BJ48" s="420"/>
      <c r="BK48" s="413" t="s">
        <v>252</v>
      </c>
    </row>
    <row r="49" spans="1:67" s="6" customFormat="1" ht="41.4" customHeight="1" x14ac:dyDescent="0.5">
      <c r="A49" s="50"/>
      <c r="B49" s="628" t="s">
        <v>106</v>
      </c>
      <c r="C49" s="629"/>
      <c r="D49" s="548" t="s">
        <v>182</v>
      </c>
      <c r="E49" s="548"/>
      <c r="F49" s="548"/>
      <c r="G49" s="548"/>
      <c r="H49" s="548"/>
      <c r="I49" s="548"/>
      <c r="J49" s="548"/>
      <c r="K49" s="548"/>
      <c r="L49" s="548"/>
      <c r="M49" s="548"/>
      <c r="N49" s="548"/>
      <c r="O49" s="548"/>
      <c r="P49" s="548"/>
      <c r="Q49" s="548"/>
      <c r="R49" s="548"/>
      <c r="S49" s="548"/>
      <c r="T49" s="548"/>
      <c r="U49" s="548"/>
      <c r="V49" s="549"/>
      <c r="W49" s="687"/>
      <c r="X49" s="687"/>
      <c r="Y49" s="577">
        <v>3</v>
      </c>
      <c r="Z49" s="577"/>
      <c r="AA49" s="619">
        <f t="shared" si="99"/>
        <v>108</v>
      </c>
      <c r="AB49" s="552"/>
      <c r="AC49" s="464">
        <f t="shared" ref="AC49" si="100">SUM(AE49:AL49)</f>
        <v>54</v>
      </c>
      <c r="AD49" s="464"/>
      <c r="AE49" s="464">
        <v>36</v>
      </c>
      <c r="AF49" s="464"/>
      <c r="AG49" s="630"/>
      <c r="AH49" s="630"/>
      <c r="AI49" s="464">
        <v>18</v>
      </c>
      <c r="AJ49" s="464"/>
      <c r="AK49" s="630"/>
      <c r="AL49" s="684"/>
      <c r="AM49" s="624">
        <f>AQ49*36</f>
        <v>0</v>
      </c>
      <c r="AN49" s="558"/>
      <c r="AO49" s="558"/>
      <c r="AP49" s="558"/>
      <c r="AQ49" s="558"/>
      <c r="AR49" s="558"/>
      <c r="AS49" s="558">
        <f t="shared" ref="AS49" si="101">AW49*36</f>
        <v>0</v>
      </c>
      <c r="AT49" s="558"/>
      <c r="AU49" s="558"/>
      <c r="AV49" s="558"/>
      <c r="AW49" s="558"/>
      <c r="AX49" s="612"/>
      <c r="AY49" s="466">
        <f>BC49*36</f>
        <v>108</v>
      </c>
      <c r="AZ49" s="467"/>
      <c r="BA49" s="467">
        <f>AC49</f>
        <v>54</v>
      </c>
      <c r="BB49" s="467"/>
      <c r="BC49" s="467">
        <v>3</v>
      </c>
      <c r="BD49" s="467"/>
      <c r="BE49" s="365">
        <f t="shared" si="98"/>
        <v>0</v>
      </c>
      <c r="BF49" s="365"/>
      <c r="BG49" s="365"/>
      <c r="BH49" s="418" t="s">
        <v>120</v>
      </c>
      <c r="BI49" s="419"/>
      <c r="BJ49" s="420"/>
      <c r="BK49" s="413" t="s">
        <v>252</v>
      </c>
    </row>
    <row r="50" spans="1:67" s="6" customFormat="1" ht="42.65" customHeight="1" x14ac:dyDescent="0.5">
      <c r="A50" s="50"/>
      <c r="B50" s="682" t="s">
        <v>97</v>
      </c>
      <c r="C50" s="683"/>
      <c r="D50" s="585" t="s">
        <v>194</v>
      </c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  <c r="P50" s="585"/>
      <c r="Q50" s="585"/>
      <c r="R50" s="585"/>
      <c r="S50" s="585"/>
      <c r="T50" s="585"/>
      <c r="U50" s="585"/>
      <c r="V50" s="586"/>
      <c r="W50" s="620"/>
      <c r="X50" s="620"/>
      <c r="Y50" s="620"/>
      <c r="Z50" s="620"/>
      <c r="AA50" s="578">
        <f>AA51+AA52+AA53</f>
        <v>438</v>
      </c>
      <c r="AB50" s="579"/>
      <c r="AC50" s="578">
        <f t="shared" ref="AC50" si="102">AC51+AC52+AC53</f>
        <v>198</v>
      </c>
      <c r="AD50" s="579"/>
      <c r="AE50" s="578">
        <f t="shared" ref="AE50" si="103">AE51+AE52+AE53</f>
        <v>126</v>
      </c>
      <c r="AF50" s="579"/>
      <c r="AG50" s="578">
        <f t="shared" ref="AG50" si="104">AG51+AG52+AG53</f>
        <v>0</v>
      </c>
      <c r="AH50" s="579"/>
      <c r="AI50" s="578">
        <f t="shared" ref="AI50" si="105">AI51+AI52+AI53</f>
        <v>72</v>
      </c>
      <c r="AJ50" s="579"/>
      <c r="AK50" s="578">
        <f t="shared" ref="AK50" si="106">AK51+AK52+AK53</f>
        <v>0</v>
      </c>
      <c r="AL50" s="623"/>
      <c r="AM50" s="505">
        <f t="shared" ref="AM50" si="107">AM51+AM52+AM53</f>
        <v>108</v>
      </c>
      <c r="AN50" s="554"/>
      <c r="AO50" s="554">
        <f t="shared" ref="AO50" si="108">AO51+AO52+AO53</f>
        <v>54</v>
      </c>
      <c r="AP50" s="554"/>
      <c r="AQ50" s="554">
        <f t="shared" ref="AQ50" si="109">AQ51+AQ52+AQ53</f>
        <v>3</v>
      </c>
      <c r="AR50" s="554"/>
      <c r="AS50" s="554">
        <f t="shared" ref="AS50" si="110">AS51+AS52+AS53</f>
        <v>114</v>
      </c>
      <c r="AT50" s="554"/>
      <c r="AU50" s="554">
        <f t="shared" ref="AU50" si="111">AU51+AU52+AU53</f>
        <v>36</v>
      </c>
      <c r="AV50" s="554"/>
      <c r="AW50" s="554">
        <f t="shared" ref="AW50" si="112">AW51+AW52+AW53</f>
        <v>3</v>
      </c>
      <c r="AX50" s="506"/>
      <c r="AY50" s="602">
        <f t="shared" ref="AY50" si="113">AY51+AY52+AY53</f>
        <v>216</v>
      </c>
      <c r="AZ50" s="579"/>
      <c r="BA50" s="578">
        <f t="shared" ref="BA50" si="114">BA51+BA52+BA53</f>
        <v>108</v>
      </c>
      <c r="BB50" s="579"/>
      <c r="BC50" s="578">
        <f t="shared" ref="BC50" si="115">BC51+BC52+BC53</f>
        <v>6</v>
      </c>
      <c r="BD50" s="579"/>
      <c r="BE50" s="378"/>
      <c r="BF50" s="378"/>
      <c r="BG50" s="378">
        <f>SUM(BG51:BG52)</f>
        <v>0</v>
      </c>
      <c r="BH50" s="418" t="s">
        <v>121</v>
      </c>
      <c r="BI50" s="419"/>
      <c r="BJ50" s="420"/>
      <c r="BK50" s="413"/>
    </row>
    <row r="51" spans="1:67" s="6" customFormat="1" ht="42" customHeight="1" x14ac:dyDescent="0.5">
      <c r="A51" s="50"/>
      <c r="B51" s="628" t="s">
        <v>98</v>
      </c>
      <c r="C51" s="629"/>
      <c r="D51" s="450" t="s">
        <v>193</v>
      </c>
      <c r="E51" s="450"/>
      <c r="F51" s="450"/>
      <c r="G51" s="450"/>
      <c r="H51" s="450"/>
      <c r="I51" s="450"/>
      <c r="J51" s="450"/>
      <c r="K51" s="450"/>
      <c r="L51" s="450"/>
      <c r="M51" s="450"/>
      <c r="N51" s="450"/>
      <c r="O51" s="450"/>
      <c r="P51" s="450"/>
      <c r="Q51" s="450"/>
      <c r="R51" s="450"/>
      <c r="S51" s="450"/>
      <c r="T51" s="450"/>
      <c r="U51" s="450"/>
      <c r="V51" s="451"/>
      <c r="W51" s="621">
        <v>2</v>
      </c>
      <c r="X51" s="621"/>
      <c r="Y51" s="621">
        <v>1</v>
      </c>
      <c r="Z51" s="621"/>
      <c r="AA51" s="619">
        <f>AM51+AS51+BE51</f>
        <v>222</v>
      </c>
      <c r="AB51" s="552"/>
      <c r="AC51" s="552">
        <f t="shared" ref="AC51" si="116">SUM(AE51:AL51)</f>
        <v>90</v>
      </c>
      <c r="AD51" s="552"/>
      <c r="AE51" s="552">
        <v>54</v>
      </c>
      <c r="AF51" s="552"/>
      <c r="AG51" s="552"/>
      <c r="AH51" s="552"/>
      <c r="AI51" s="552">
        <v>36</v>
      </c>
      <c r="AJ51" s="552"/>
      <c r="AK51" s="552"/>
      <c r="AL51" s="622"/>
      <c r="AM51" s="556">
        <f>AQ51*36</f>
        <v>108</v>
      </c>
      <c r="AN51" s="557"/>
      <c r="AO51" s="557">
        <v>54</v>
      </c>
      <c r="AP51" s="557"/>
      <c r="AQ51" s="557">
        <v>3</v>
      </c>
      <c r="AR51" s="557"/>
      <c r="AS51" s="557">
        <f>AW51*38</f>
        <v>114</v>
      </c>
      <c r="AT51" s="557"/>
      <c r="AU51" s="557">
        <v>36</v>
      </c>
      <c r="AV51" s="557"/>
      <c r="AW51" s="557">
        <v>3</v>
      </c>
      <c r="AX51" s="561"/>
      <c r="AY51" s="466">
        <f t="shared" ref="AY51" si="117">BC51*36</f>
        <v>0</v>
      </c>
      <c r="AZ51" s="467"/>
      <c r="BA51" s="467"/>
      <c r="BB51" s="467"/>
      <c r="BC51" s="467"/>
      <c r="BD51" s="467"/>
      <c r="BE51" s="365">
        <f t="shared" ref="BE51" si="118">BG51*36</f>
        <v>0</v>
      </c>
      <c r="BF51" s="365"/>
      <c r="BG51" s="365"/>
      <c r="BH51" s="455"/>
      <c r="BI51" s="456"/>
      <c r="BJ51" s="457"/>
      <c r="BK51" s="413" t="s">
        <v>252</v>
      </c>
    </row>
    <row r="52" spans="1:67" s="6" customFormat="1" ht="54.65" customHeight="1" x14ac:dyDescent="0.5">
      <c r="A52" s="50"/>
      <c r="B52" s="628" t="s">
        <v>99</v>
      </c>
      <c r="C52" s="629"/>
      <c r="D52" s="450" t="s">
        <v>195</v>
      </c>
      <c r="E52" s="450"/>
      <c r="F52" s="450"/>
      <c r="G52" s="450"/>
      <c r="H52" s="450"/>
      <c r="I52" s="450"/>
      <c r="J52" s="450"/>
      <c r="K52" s="450"/>
      <c r="L52" s="450"/>
      <c r="M52" s="450"/>
      <c r="N52" s="450"/>
      <c r="O52" s="450"/>
      <c r="P52" s="450"/>
      <c r="Q52" s="450"/>
      <c r="R52" s="450"/>
      <c r="S52" s="450"/>
      <c r="T52" s="450"/>
      <c r="U52" s="450"/>
      <c r="V52" s="451"/>
      <c r="W52" s="621">
        <v>3</v>
      </c>
      <c r="X52" s="621"/>
      <c r="Y52" s="621"/>
      <c r="Z52" s="621"/>
      <c r="AA52" s="619">
        <f>AM52+AS52+BE52+AY52</f>
        <v>108</v>
      </c>
      <c r="AB52" s="552"/>
      <c r="AC52" s="552">
        <f t="shared" ref="AC52:AC53" si="119">SUM(AE52:AL52)</f>
        <v>54</v>
      </c>
      <c r="AD52" s="552"/>
      <c r="AE52" s="552">
        <v>36</v>
      </c>
      <c r="AF52" s="552"/>
      <c r="AG52" s="552"/>
      <c r="AH52" s="552"/>
      <c r="AI52" s="552">
        <v>18</v>
      </c>
      <c r="AJ52" s="552"/>
      <c r="AK52" s="552"/>
      <c r="AL52" s="622"/>
      <c r="AM52" s="556">
        <f>AQ52*36</f>
        <v>0</v>
      </c>
      <c r="AN52" s="557"/>
      <c r="AO52" s="557"/>
      <c r="AP52" s="557"/>
      <c r="AQ52" s="557"/>
      <c r="AR52" s="557"/>
      <c r="AS52" s="557">
        <f>AW52*38</f>
        <v>0</v>
      </c>
      <c r="AT52" s="557"/>
      <c r="AU52" s="557"/>
      <c r="AV52" s="557"/>
      <c r="AW52" s="557"/>
      <c r="AX52" s="561"/>
      <c r="AY52" s="466">
        <f t="shared" ref="AY52:AY53" si="120">BC52*36</f>
        <v>108</v>
      </c>
      <c r="AZ52" s="467"/>
      <c r="BA52" s="467">
        <f>AC52</f>
        <v>54</v>
      </c>
      <c r="BB52" s="467"/>
      <c r="BC52" s="467">
        <v>3</v>
      </c>
      <c r="BD52" s="467"/>
      <c r="BE52" s="365">
        <f t="shared" ref="BE52:BE53" si="121">BG52*36</f>
        <v>0</v>
      </c>
      <c r="BF52" s="365"/>
      <c r="BG52" s="365"/>
      <c r="BH52" s="455"/>
      <c r="BI52" s="456"/>
      <c r="BJ52" s="457"/>
      <c r="BK52" s="413" t="s">
        <v>252</v>
      </c>
    </row>
    <row r="53" spans="1:67" s="6" customFormat="1" ht="69.650000000000006" customHeight="1" x14ac:dyDescent="0.5">
      <c r="A53" s="50"/>
      <c r="B53" s="628" t="s">
        <v>196</v>
      </c>
      <c r="C53" s="629"/>
      <c r="D53" s="450" t="s">
        <v>234</v>
      </c>
      <c r="E53" s="450"/>
      <c r="F53" s="450"/>
      <c r="G53" s="450"/>
      <c r="H53" s="450"/>
      <c r="I53" s="450"/>
      <c r="J53" s="450"/>
      <c r="K53" s="450"/>
      <c r="L53" s="450"/>
      <c r="M53" s="450"/>
      <c r="N53" s="450"/>
      <c r="O53" s="450"/>
      <c r="P53" s="450"/>
      <c r="Q53" s="450"/>
      <c r="R53" s="450"/>
      <c r="S53" s="450"/>
      <c r="T53" s="450"/>
      <c r="U53" s="450"/>
      <c r="V53" s="451"/>
      <c r="W53" s="621">
        <v>3</v>
      </c>
      <c r="X53" s="621"/>
      <c r="Y53" s="621"/>
      <c r="Z53" s="621"/>
      <c r="AA53" s="619">
        <f>AM53+AS53+BE53+AY53</f>
        <v>108</v>
      </c>
      <c r="AB53" s="552"/>
      <c r="AC53" s="552">
        <f t="shared" si="119"/>
        <v>54</v>
      </c>
      <c r="AD53" s="552"/>
      <c r="AE53" s="552">
        <v>36</v>
      </c>
      <c r="AF53" s="552"/>
      <c r="AG53" s="552"/>
      <c r="AH53" s="552"/>
      <c r="AI53" s="552">
        <v>18</v>
      </c>
      <c r="AJ53" s="552"/>
      <c r="AK53" s="552"/>
      <c r="AL53" s="622"/>
      <c r="AM53" s="556">
        <f>AQ53*36</f>
        <v>0</v>
      </c>
      <c r="AN53" s="557"/>
      <c r="AO53" s="557"/>
      <c r="AP53" s="557"/>
      <c r="AQ53" s="557"/>
      <c r="AR53" s="557"/>
      <c r="AS53" s="557">
        <f>AW53*38</f>
        <v>0</v>
      </c>
      <c r="AT53" s="557"/>
      <c r="AU53" s="557"/>
      <c r="AV53" s="557"/>
      <c r="AW53" s="557"/>
      <c r="AX53" s="561"/>
      <c r="AY53" s="466">
        <f t="shared" si="120"/>
        <v>108</v>
      </c>
      <c r="AZ53" s="467"/>
      <c r="BA53" s="467">
        <f>AC53</f>
        <v>54</v>
      </c>
      <c r="BB53" s="467"/>
      <c r="BC53" s="467">
        <v>3</v>
      </c>
      <c r="BD53" s="467"/>
      <c r="BE53" s="365">
        <f t="shared" si="121"/>
        <v>0</v>
      </c>
      <c r="BF53" s="365"/>
      <c r="BG53" s="365"/>
      <c r="BH53" s="455"/>
      <c r="BI53" s="456"/>
      <c r="BJ53" s="457"/>
      <c r="BK53" s="413" t="s">
        <v>252</v>
      </c>
    </row>
    <row r="54" spans="1:67" s="6" customFormat="1" ht="40.25" customHeight="1" x14ac:dyDescent="0.5">
      <c r="A54" s="50"/>
      <c r="B54" s="682" t="s">
        <v>107</v>
      </c>
      <c r="C54" s="683"/>
      <c r="D54" s="585" t="s">
        <v>203</v>
      </c>
      <c r="E54" s="585"/>
      <c r="F54" s="585"/>
      <c r="G54" s="585"/>
      <c r="H54" s="585"/>
      <c r="I54" s="585"/>
      <c r="J54" s="585"/>
      <c r="K54" s="585"/>
      <c r="L54" s="585"/>
      <c r="M54" s="585"/>
      <c r="N54" s="585"/>
      <c r="O54" s="585"/>
      <c r="P54" s="585"/>
      <c r="Q54" s="585"/>
      <c r="R54" s="585"/>
      <c r="S54" s="585"/>
      <c r="T54" s="585"/>
      <c r="U54" s="585"/>
      <c r="V54" s="586"/>
      <c r="W54" s="620"/>
      <c r="X54" s="620"/>
      <c r="Y54" s="620"/>
      <c r="Z54" s="620"/>
      <c r="AA54" s="578">
        <f>AA55+AA56</f>
        <v>540</v>
      </c>
      <c r="AB54" s="579"/>
      <c r="AC54" s="578">
        <f t="shared" ref="AC54" si="122">AC55+AC56</f>
        <v>198</v>
      </c>
      <c r="AD54" s="579"/>
      <c r="AE54" s="578">
        <f t="shared" ref="AE54" si="123">AE55+AE56</f>
        <v>108</v>
      </c>
      <c r="AF54" s="579"/>
      <c r="AG54" s="578">
        <f t="shared" ref="AG54" si="124">AG55+AG56</f>
        <v>54</v>
      </c>
      <c r="AH54" s="579"/>
      <c r="AI54" s="578">
        <f t="shared" ref="AI54" si="125">AI55+AI56</f>
        <v>36</v>
      </c>
      <c r="AJ54" s="579"/>
      <c r="AK54" s="578">
        <f t="shared" ref="AK54" si="126">AK55+AK56</f>
        <v>0</v>
      </c>
      <c r="AL54" s="623"/>
      <c r="AM54" s="505">
        <f t="shared" ref="AM54" si="127">AM55+AM56</f>
        <v>0</v>
      </c>
      <c r="AN54" s="554"/>
      <c r="AO54" s="554">
        <f t="shared" ref="AO54" si="128">AO55+AO56</f>
        <v>0</v>
      </c>
      <c r="AP54" s="554"/>
      <c r="AQ54" s="554">
        <f t="shared" ref="AQ54" si="129">AQ55+AQ56</f>
        <v>0</v>
      </c>
      <c r="AR54" s="554"/>
      <c r="AS54" s="554">
        <f t="shared" ref="AS54" si="130">AS55+AS56</f>
        <v>0</v>
      </c>
      <c r="AT54" s="554"/>
      <c r="AU54" s="554">
        <f t="shared" ref="AU54" si="131">AU55+AU56</f>
        <v>0</v>
      </c>
      <c r="AV54" s="554"/>
      <c r="AW54" s="554">
        <f t="shared" ref="AW54" si="132">AW55+AW56</f>
        <v>0</v>
      </c>
      <c r="AX54" s="506"/>
      <c r="AY54" s="602">
        <f t="shared" ref="AY54" si="133">AY55+AY56</f>
        <v>540</v>
      </c>
      <c r="AZ54" s="579"/>
      <c r="BA54" s="578">
        <f t="shared" ref="BA54" si="134">BA55+BA56</f>
        <v>198</v>
      </c>
      <c r="BB54" s="579"/>
      <c r="BC54" s="578">
        <f t="shared" ref="BC54" si="135">BC55+BC56</f>
        <v>15</v>
      </c>
      <c r="BD54" s="579"/>
      <c r="BE54" s="378"/>
      <c r="BF54" s="378"/>
      <c r="BG54" s="378">
        <f>SUM(BG55:BG56)</f>
        <v>0</v>
      </c>
      <c r="BH54" s="473"/>
      <c r="BI54" s="474"/>
      <c r="BJ54" s="475"/>
      <c r="BK54" s="413"/>
    </row>
    <row r="55" spans="1:67" s="6" customFormat="1" ht="77.400000000000006" customHeight="1" x14ac:dyDescent="0.5">
      <c r="A55" s="50"/>
      <c r="B55" s="592" t="s">
        <v>108</v>
      </c>
      <c r="C55" s="593"/>
      <c r="D55" s="548" t="s">
        <v>205</v>
      </c>
      <c r="E55" s="548"/>
      <c r="F55" s="548"/>
      <c r="G55" s="548"/>
      <c r="H55" s="548"/>
      <c r="I55" s="548"/>
      <c r="J55" s="548"/>
      <c r="K55" s="548"/>
      <c r="L55" s="548"/>
      <c r="M55" s="548"/>
      <c r="N55" s="548"/>
      <c r="O55" s="548"/>
      <c r="P55" s="548"/>
      <c r="Q55" s="548"/>
      <c r="R55" s="548"/>
      <c r="S55" s="548"/>
      <c r="T55" s="548"/>
      <c r="U55" s="548"/>
      <c r="V55" s="549"/>
      <c r="W55" s="583"/>
      <c r="X55" s="584"/>
      <c r="Y55" s="583">
        <v>3</v>
      </c>
      <c r="Z55" s="584"/>
      <c r="AA55" s="550">
        <f>AM55+AS55+BE55+AY55</f>
        <v>216</v>
      </c>
      <c r="AB55" s="464"/>
      <c r="AC55" s="464">
        <f t="shared" ref="AC55:AC56" si="136">SUM(AE55:AL55)</f>
        <v>90</v>
      </c>
      <c r="AD55" s="464"/>
      <c r="AE55" s="551">
        <v>54</v>
      </c>
      <c r="AF55" s="550"/>
      <c r="AG55" s="551"/>
      <c r="AH55" s="550"/>
      <c r="AI55" s="551">
        <v>36</v>
      </c>
      <c r="AJ55" s="550"/>
      <c r="AK55" s="551"/>
      <c r="AL55" s="419"/>
      <c r="AM55" s="555">
        <f>AQ55*36</f>
        <v>0</v>
      </c>
      <c r="AN55" s="467"/>
      <c r="AO55" s="467"/>
      <c r="AP55" s="467"/>
      <c r="AQ55" s="467"/>
      <c r="AR55" s="467"/>
      <c r="AS55" s="467">
        <f t="shared" ref="AS55:AS56" si="137">AW55*36</f>
        <v>0</v>
      </c>
      <c r="AT55" s="467"/>
      <c r="AU55" s="467"/>
      <c r="AV55" s="467"/>
      <c r="AW55" s="467"/>
      <c r="AX55" s="603"/>
      <c r="AY55" s="419">
        <f t="shared" ref="AY55:AY56" si="138">BC55*36</f>
        <v>216</v>
      </c>
      <c r="AZ55" s="466"/>
      <c r="BA55" s="468">
        <f>AC55</f>
        <v>90</v>
      </c>
      <c r="BB55" s="466"/>
      <c r="BC55" s="468">
        <v>6</v>
      </c>
      <c r="BD55" s="466"/>
      <c r="BE55" s="365">
        <f t="shared" ref="BE55:BE56" si="139">BG55*36</f>
        <v>0</v>
      </c>
      <c r="BF55" s="365"/>
      <c r="BG55" s="365"/>
      <c r="BH55" s="476" t="s">
        <v>187</v>
      </c>
      <c r="BI55" s="477"/>
      <c r="BJ55" s="478"/>
      <c r="BK55" s="413" t="s">
        <v>252</v>
      </c>
    </row>
    <row r="56" spans="1:67" s="6" customFormat="1" ht="78" customHeight="1" x14ac:dyDescent="0.5">
      <c r="A56" s="50"/>
      <c r="B56" s="680" t="s">
        <v>109</v>
      </c>
      <c r="C56" s="681"/>
      <c r="D56" s="450" t="s">
        <v>240</v>
      </c>
      <c r="E56" s="450"/>
      <c r="F56" s="450"/>
      <c r="G56" s="450"/>
      <c r="H56" s="450"/>
      <c r="I56" s="450"/>
      <c r="J56" s="450"/>
      <c r="K56" s="450"/>
      <c r="L56" s="450"/>
      <c r="M56" s="450"/>
      <c r="N56" s="450"/>
      <c r="O56" s="450"/>
      <c r="P56" s="450"/>
      <c r="Q56" s="450"/>
      <c r="R56" s="450"/>
      <c r="S56" s="450"/>
      <c r="T56" s="450"/>
      <c r="U56" s="450"/>
      <c r="V56" s="451"/>
      <c r="W56" s="621"/>
      <c r="X56" s="621"/>
      <c r="Y56" s="621">
        <v>3</v>
      </c>
      <c r="Z56" s="621"/>
      <c r="AA56" s="619">
        <f>AM56+AS56+BE56+AY56</f>
        <v>324</v>
      </c>
      <c r="AB56" s="552"/>
      <c r="AC56" s="552">
        <f t="shared" si="136"/>
        <v>108</v>
      </c>
      <c r="AD56" s="552"/>
      <c r="AE56" s="686">
        <v>54</v>
      </c>
      <c r="AF56" s="619"/>
      <c r="AG56" s="552">
        <v>54</v>
      </c>
      <c r="AH56" s="552"/>
      <c r="AI56" s="552"/>
      <c r="AJ56" s="552"/>
      <c r="AK56" s="552"/>
      <c r="AL56" s="622"/>
      <c r="AM56" s="556">
        <f>AQ56*36</f>
        <v>0</v>
      </c>
      <c r="AN56" s="557"/>
      <c r="AO56" s="557"/>
      <c r="AP56" s="557"/>
      <c r="AQ56" s="557"/>
      <c r="AR56" s="557"/>
      <c r="AS56" s="557">
        <f t="shared" si="137"/>
        <v>0</v>
      </c>
      <c r="AT56" s="557"/>
      <c r="AU56" s="557"/>
      <c r="AV56" s="557"/>
      <c r="AW56" s="557"/>
      <c r="AX56" s="561"/>
      <c r="AY56" s="613">
        <f t="shared" si="138"/>
        <v>324</v>
      </c>
      <c r="AZ56" s="557"/>
      <c r="BA56" s="557">
        <f>AC56</f>
        <v>108</v>
      </c>
      <c r="BB56" s="557"/>
      <c r="BC56" s="557">
        <v>9</v>
      </c>
      <c r="BD56" s="557"/>
      <c r="BE56" s="365">
        <f t="shared" si="139"/>
        <v>0</v>
      </c>
      <c r="BF56" s="365"/>
      <c r="BG56" s="365"/>
      <c r="BH56" s="476" t="s">
        <v>235</v>
      </c>
      <c r="BI56" s="477"/>
      <c r="BJ56" s="478"/>
      <c r="BK56" s="413" t="s">
        <v>252</v>
      </c>
    </row>
    <row r="57" spans="1:67" s="6" customFormat="1" ht="41.4" customHeight="1" x14ac:dyDescent="0.5">
      <c r="A57" s="50"/>
      <c r="B57" s="588" t="s">
        <v>110</v>
      </c>
      <c r="C57" s="589"/>
      <c r="D57" s="585" t="s">
        <v>181</v>
      </c>
      <c r="E57" s="585"/>
      <c r="F57" s="585"/>
      <c r="G57" s="585"/>
      <c r="H57" s="585"/>
      <c r="I57" s="585"/>
      <c r="J57" s="585"/>
      <c r="K57" s="585"/>
      <c r="L57" s="585"/>
      <c r="M57" s="585"/>
      <c r="N57" s="585"/>
      <c r="O57" s="585"/>
      <c r="P57" s="585"/>
      <c r="Q57" s="585"/>
      <c r="R57" s="585"/>
      <c r="S57" s="585"/>
      <c r="T57" s="585"/>
      <c r="U57" s="585"/>
      <c r="V57" s="586"/>
      <c r="W57" s="553"/>
      <c r="X57" s="553"/>
      <c r="Y57" s="577">
        <v>2</v>
      </c>
      <c r="Z57" s="577"/>
      <c r="AA57" s="578">
        <f>AM57+AS57+AY57+BE57</f>
        <v>108</v>
      </c>
      <c r="AB57" s="579"/>
      <c r="AC57" s="579">
        <f t="shared" ref="AC57" si="140">SUM(AE57:AL57)</f>
        <v>56</v>
      </c>
      <c r="AD57" s="579"/>
      <c r="AE57" s="579">
        <v>30</v>
      </c>
      <c r="AF57" s="579"/>
      <c r="AG57" s="579"/>
      <c r="AH57" s="579"/>
      <c r="AI57" s="579">
        <v>26</v>
      </c>
      <c r="AJ57" s="579"/>
      <c r="AK57" s="579"/>
      <c r="AL57" s="623"/>
      <c r="AM57" s="505"/>
      <c r="AN57" s="554"/>
      <c r="AO57" s="554"/>
      <c r="AP57" s="554"/>
      <c r="AQ57" s="554"/>
      <c r="AR57" s="554"/>
      <c r="AS57" s="554">
        <f>AW57*36</f>
        <v>108</v>
      </c>
      <c r="AT57" s="554"/>
      <c r="AU57" s="554">
        <f>AC57</f>
        <v>56</v>
      </c>
      <c r="AV57" s="554"/>
      <c r="AW57" s="554">
        <v>3</v>
      </c>
      <c r="AX57" s="506"/>
      <c r="AY57" s="466"/>
      <c r="AZ57" s="467"/>
      <c r="BA57" s="467"/>
      <c r="BB57" s="467"/>
      <c r="BC57" s="467"/>
      <c r="BD57" s="467"/>
      <c r="BE57" s="378"/>
      <c r="BF57" s="378"/>
      <c r="BG57" s="378"/>
      <c r="BH57" s="418" t="s">
        <v>142</v>
      </c>
      <c r="BI57" s="419"/>
      <c r="BJ57" s="420"/>
      <c r="BK57" s="413"/>
    </row>
    <row r="58" spans="1:67" s="6" customFormat="1" ht="44.4" customHeight="1" x14ac:dyDescent="0.5">
      <c r="A58" s="50"/>
      <c r="B58" s="588" t="s">
        <v>198</v>
      </c>
      <c r="C58" s="589"/>
      <c r="D58" s="585" t="s">
        <v>1</v>
      </c>
      <c r="E58" s="585"/>
      <c r="F58" s="585"/>
      <c r="G58" s="585"/>
      <c r="H58" s="585"/>
      <c r="I58" s="585"/>
      <c r="J58" s="585"/>
      <c r="K58" s="585"/>
      <c r="L58" s="585"/>
      <c r="M58" s="585"/>
      <c r="N58" s="585"/>
      <c r="O58" s="585"/>
      <c r="P58" s="585"/>
      <c r="Q58" s="585"/>
      <c r="R58" s="585"/>
      <c r="S58" s="585"/>
      <c r="T58" s="585"/>
      <c r="U58" s="585"/>
      <c r="V58" s="586"/>
      <c r="W58" s="597"/>
      <c r="X58" s="597"/>
      <c r="Y58" s="597"/>
      <c r="Z58" s="597"/>
      <c r="AA58" s="133" t="s">
        <v>38</v>
      </c>
      <c r="AB58" s="220">
        <f>SUM(AB59:AB61)</f>
        <v>338</v>
      </c>
      <c r="AC58" s="146" t="s">
        <v>38</v>
      </c>
      <c r="AD58" s="152">
        <f>SUM(AD59:AD61)</f>
        <v>218</v>
      </c>
      <c r="AE58" s="146" t="s">
        <v>38</v>
      </c>
      <c r="AF58" s="153">
        <f>SUM(AF59:AF61)</f>
        <v>66</v>
      </c>
      <c r="AG58" s="146" t="s">
        <v>38</v>
      </c>
      <c r="AH58" s="153">
        <f>SUM(AH59:AH61)</f>
        <v>24</v>
      </c>
      <c r="AI58" s="146" t="s">
        <v>38</v>
      </c>
      <c r="AJ58" s="153">
        <f>SUM(AJ59:AJ61)</f>
        <v>96</v>
      </c>
      <c r="AK58" s="146" t="s">
        <v>38</v>
      </c>
      <c r="AL58" s="159">
        <f>SUM(AL59:AL61)</f>
        <v>32</v>
      </c>
      <c r="AM58" s="137" t="s">
        <v>38</v>
      </c>
      <c r="AN58" s="152">
        <f>SUM(AN59:AN61)</f>
        <v>190</v>
      </c>
      <c r="AO58" s="146" t="s">
        <v>38</v>
      </c>
      <c r="AP58" s="152">
        <f>SUM(AP59:AP61)</f>
        <v>130</v>
      </c>
      <c r="AQ58" s="146" t="s">
        <v>38</v>
      </c>
      <c r="AR58" s="153">
        <f>SUM(AR59:AR61)</f>
        <v>2</v>
      </c>
      <c r="AS58" s="146" t="s">
        <v>38</v>
      </c>
      <c r="AT58" s="152">
        <f>SUM(AT59:AT61)</f>
        <v>148</v>
      </c>
      <c r="AU58" s="146" t="s">
        <v>38</v>
      </c>
      <c r="AV58" s="153">
        <f>SUM(AV59:AV61)</f>
        <v>88</v>
      </c>
      <c r="AW58" s="146" t="s">
        <v>38</v>
      </c>
      <c r="AX58" s="162">
        <f>SUM(AX59:AX61)</f>
        <v>7</v>
      </c>
      <c r="AY58" s="455"/>
      <c r="AZ58" s="615"/>
      <c r="BA58" s="614"/>
      <c r="BB58" s="615"/>
      <c r="BC58" s="614"/>
      <c r="BD58" s="615"/>
      <c r="BE58" s="192"/>
      <c r="BF58" s="192"/>
      <c r="BG58" s="192"/>
      <c r="BH58" s="418"/>
      <c r="BI58" s="419"/>
      <c r="BJ58" s="420"/>
      <c r="BK58" s="413"/>
    </row>
    <row r="59" spans="1:67" s="6" customFormat="1" ht="39" customHeight="1" x14ac:dyDescent="0.5">
      <c r="A59" s="50"/>
      <c r="B59" s="592" t="s">
        <v>199</v>
      </c>
      <c r="C59" s="593"/>
      <c r="D59" s="548" t="s">
        <v>124</v>
      </c>
      <c r="E59" s="548"/>
      <c r="F59" s="548"/>
      <c r="G59" s="548"/>
      <c r="H59" s="548"/>
      <c r="I59" s="548"/>
      <c r="J59" s="548"/>
      <c r="K59" s="548"/>
      <c r="L59" s="548"/>
      <c r="M59" s="548"/>
      <c r="N59" s="548"/>
      <c r="O59" s="548"/>
      <c r="P59" s="548"/>
      <c r="Q59" s="548"/>
      <c r="R59" s="548"/>
      <c r="S59" s="548"/>
      <c r="T59" s="548"/>
      <c r="U59" s="548"/>
      <c r="V59" s="549"/>
      <c r="W59" s="138" t="s">
        <v>38</v>
      </c>
      <c r="X59" s="132">
        <v>2</v>
      </c>
      <c r="Y59" s="138"/>
      <c r="Z59" s="132"/>
      <c r="AA59" s="131" t="s">
        <v>38</v>
      </c>
      <c r="AB59" s="219">
        <f>AN59+AT59</f>
        <v>124</v>
      </c>
      <c r="AC59" s="151" t="s">
        <v>38</v>
      </c>
      <c r="AD59" s="149">
        <f>AF59+AH59+AJ59+AL59</f>
        <v>72</v>
      </c>
      <c r="AE59" s="151" t="s">
        <v>38</v>
      </c>
      <c r="AF59" s="149">
        <v>40</v>
      </c>
      <c r="AG59" s="151"/>
      <c r="AH59" s="149"/>
      <c r="AI59" s="151"/>
      <c r="AJ59" s="149"/>
      <c r="AK59" s="151" t="s">
        <v>38</v>
      </c>
      <c r="AL59" s="148">
        <v>32</v>
      </c>
      <c r="AM59" s="147" t="s">
        <v>38</v>
      </c>
      <c r="AN59" s="149">
        <v>48</v>
      </c>
      <c r="AO59" s="151" t="s">
        <v>38</v>
      </c>
      <c r="AP59" s="149">
        <v>32</v>
      </c>
      <c r="AQ59" s="151"/>
      <c r="AR59" s="149"/>
      <c r="AS59" s="151" t="s">
        <v>38</v>
      </c>
      <c r="AT59" s="149">
        <v>76</v>
      </c>
      <c r="AU59" s="151" t="s">
        <v>38</v>
      </c>
      <c r="AV59" s="149">
        <v>40</v>
      </c>
      <c r="AW59" s="151" t="s">
        <v>38</v>
      </c>
      <c r="AX59" s="150">
        <v>3</v>
      </c>
      <c r="AY59" s="455"/>
      <c r="AZ59" s="615"/>
      <c r="BA59" s="614"/>
      <c r="BB59" s="615"/>
      <c r="BC59" s="614"/>
      <c r="BD59" s="615"/>
      <c r="BE59" s="192"/>
      <c r="BF59" s="192"/>
      <c r="BG59" s="192"/>
      <c r="BH59" s="418" t="s">
        <v>18</v>
      </c>
      <c r="BI59" s="419"/>
      <c r="BJ59" s="420"/>
      <c r="BK59" s="413" t="s">
        <v>249</v>
      </c>
    </row>
    <row r="60" spans="1:67" s="6" customFormat="1" ht="39.65" customHeight="1" x14ac:dyDescent="0.5">
      <c r="A60" s="50"/>
      <c r="B60" s="592" t="s">
        <v>200</v>
      </c>
      <c r="C60" s="593"/>
      <c r="D60" s="548" t="s">
        <v>125</v>
      </c>
      <c r="E60" s="548"/>
      <c r="F60" s="548"/>
      <c r="G60" s="548"/>
      <c r="H60" s="548"/>
      <c r="I60" s="548"/>
      <c r="J60" s="548"/>
      <c r="K60" s="548"/>
      <c r="L60" s="548"/>
      <c r="M60" s="548"/>
      <c r="N60" s="548"/>
      <c r="O60" s="548"/>
      <c r="P60" s="548"/>
      <c r="Q60" s="548"/>
      <c r="R60" s="548"/>
      <c r="S60" s="548"/>
      <c r="T60" s="548"/>
      <c r="U60" s="548"/>
      <c r="V60" s="549"/>
      <c r="W60" s="138" t="s">
        <v>38</v>
      </c>
      <c r="X60" s="132">
        <v>2</v>
      </c>
      <c r="Y60" s="138"/>
      <c r="Z60" s="132"/>
      <c r="AA60" s="131" t="s">
        <v>38</v>
      </c>
      <c r="AB60" s="219">
        <f>AN60+AT60</f>
        <v>142</v>
      </c>
      <c r="AC60" s="151" t="s">
        <v>38</v>
      </c>
      <c r="AD60" s="149">
        <f t="shared" ref="AD60:AD61" si="141">AF60+AH60+AJ60+AL60</f>
        <v>96</v>
      </c>
      <c r="AE60" s="151"/>
      <c r="AF60" s="149"/>
      <c r="AG60" s="151"/>
      <c r="AH60" s="149"/>
      <c r="AI60" s="151" t="s">
        <v>38</v>
      </c>
      <c r="AJ60" s="149">
        <v>96</v>
      </c>
      <c r="AK60" s="151"/>
      <c r="AL60" s="148"/>
      <c r="AM60" s="147" t="s">
        <v>38</v>
      </c>
      <c r="AN60" s="149">
        <v>70</v>
      </c>
      <c r="AO60" s="151" t="s">
        <v>38</v>
      </c>
      <c r="AP60" s="149">
        <v>48</v>
      </c>
      <c r="AQ60" s="151"/>
      <c r="AR60" s="149"/>
      <c r="AS60" s="151" t="s">
        <v>38</v>
      </c>
      <c r="AT60" s="149">
        <v>72</v>
      </c>
      <c r="AU60" s="151" t="s">
        <v>38</v>
      </c>
      <c r="AV60" s="149">
        <v>48</v>
      </c>
      <c r="AW60" s="151" t="s">
        <v>38</v>
      </c>
      <c r="AX60" s="150">
        <v>4</v>
      </c>
      <c r="AY60" s="455"/>
      <c r="AZ60" s="615"/>
      <c r="BA60" s="614"/>
      <c r="BB60" s="615"/>
      <c r="BC60" s="614"/>
      <c r="BD60" s="615"/>
      <c r="BE60" s="192"/>
      <c r="BF60" s="192"/>
      <c r="BG60" s="192"/>
      <c r="BH60" s="418" t="s">
        <v>20</v>
      </c>
      <c r="BI60" s="419"/>
      <c r="BJ60" s="420"/>
      <c r="BK60" s="413" t="s">
        <v>250</v>
      </c>
    </row>
    <row r="61" spans="1:67" s="6" customFormat="1" ht="36.65" customHeight="1" thickBot="1" x14ac:dyDescent="0.55000000000000004">
      <c r="A61" s="50"/>
      <c r="B61" s="594" t="s">
        <v>209</v>
      </c>
      <c r="C61" s="595"/>
      <c r="D61" s="590" t="s">
        <v>126</v>
      </c>
      <c r="E61" s="590"/>
      <c r="F61" s="590"/>
      <c r="G61" s="590"/>
      <c r="H61" s="590"/>
      <c r="I61" s="590"/>
      <c r="J61" s="590"/>
      <c r="K61" s="590"/>
      <c r="L61" s="590"/>
      <c r="M61" s="590"/>
      <c r="N61" s="590"/>
      <c r="O61" s="590"/>
      <c r="P61" s="590"/>
      <c r="Q61" s="590"/>
      <c r="R61" s="590"/>
      <c r="S61" s="590"/>
      <c r="T61" s="590"/>
      <c r="U61" s="590"/>
      <c r="V61" s="591"/>
      <c r="W61" s="139"/>
      <c r="X61" s="140"/>
      <c r="Y61" s="139" t="s">
        <v>38</v>
      </c>
      <c r="Z61" s="140" t="s">
        <v>177</v>
      </c>
      <c r="AA61" s="134" t="s">
        <v>38</v>
      </c>
      <c r="AB61" s="158">
        <f>AN61</f>
        <v>72</v>
      </c>
      <c r="AC61" s="154" t="s">
        <v>38</v>
      </c>
      <c r="AD61" s="158">
        <f t="shared" si="141"/>
        <v>50</v>
      </c>
      <c r="AE61" s="154" t="s">
        <v>38</v>
      </c>
      <c r="AF61" s="158">
        <v>26</v>
      </c>
      <c r="AG61" s="154" t="s">
        <v>38</v>
      </c>
      <c r="AH61" s="158">
        <v>24</v>
      </c>
      <c r="AI61" s="154"/>
      <c r="AJ61" s="158"/>
      <c r="AK61" s="154"/>
      <c r="AL61" s="160"/>
      <c r="AM61" s="157" t="s">
        <v>38</v>
      </c>
      <c r="AN61" s="158">
        <f>AR61*36</f>
        <v>72</v>
      </c>
      <c r="AO61" s="154" t="s">
        <v>38</v>
      </c>
      <c r="AP61" s="158">
        <f>AD61</f>
        <v>50</v>
      </c>
      <c r="AQ61" s="154" t="s">
        <v>38</v>
      </c>
      <c r="AR61" s="158">
        <v>2</v>
      </c>
      <c r="AS61" s="154"/>
      <c r="AT61" s="158"/>
      <c r="AU61" s="154"/>
      <c r="AV61" s="158"/>
      <c r="AW61" s="154"/>
      <c r="AX61" s="155"/>
      <c r="AY61" s="618"/>
      <c r="AZ61" s="617"/>
      <c r="BA61" s="616"/>
      <c r="BB61" s="617"/>
      <c r="BC61" s="616"/>
      <c r="BD61" s="617"/>
      <c r="BE61" s="201"/>
      <c r="BF61" s="201"/>
      <c r="BG61" s="201"/>
      <c r="BH61" s="470" t="s">
        <v>19</v>
      </c>
      <c r="BI61" s="471"/>
      <c r="BJ61" s="472"/>
      <c r="BK61" s="413" t="s">
        <v>251</v>
      </c>
    </row>
    <row r="62" spans="1:67" s="6" customFormat="1" ht="13.75" customHeight="1" thickTop="1" thickBot="1" x14ac:dyDescent="0.55000000000000004">
      <c r="A62" s="50"/>
      <c r="B62" s="17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127"/>
      <c r="BI62" s="127"/>
      <c r="BJ62" s="205"/>
      <c r="BK62" s="50"/>
    </row>
    <row r="63" spans="1:67" s="373" customFormat="1" ht="54.65" customHeight="1" thickTop="1" x14ac:dyDescent="0.75">
      <c r="A63" s="368"/>
      <c r="B63" s="369" t="s">
        <v>55</v>
      </c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70"/>
      <c r="Z63" s="371"/>
      <c r="AA63" s="469">
        <f>AA32+AA39</f>
        <v>3090</v>
      </c>
      <c r="AB63" s="469"/>
      <c r="AC63" s="469">
        <f>AC32+AC39</f>
        <v>1244</v>
      </c>
      <c r="AD63" s="469"/>
      <c r="AE63" s="469">
        <f>AE32+AE39</f>
        <v>650</v>
      </c>
      <c r="AF63" s="469"/>
      <c r="AG63" s="469">
        <f>AG32+AG39</f>
        <v>108</v>
      </c>
      <c r="AH63" s="469"/>
      <c r="AI63" s="469">
        <f>AI32+AI39</f>
        <v>486</v>
      </c>
      <c r="AJ63" s="469"/>
      <c r="AK63" s="469">
        <f>AK32+AK39</f>
        <v>0</v>
      </c>
      <c r="AL63" s="469"/>
      <c r="AM63" s="469">
        <f>AM32+AM39</f>
        <v>1092</v>
      </c>
      <c r="AN63" s="469"/>
      <c r="AO63" s="469">
        <f>AO32+AO39</f>
        <v>436</v>
      </c>
      <c r="AP63" s="469"/>
      <c r="AQ63" s="469">
        <f>AQ32+AQ39</f>
        <v>30</v>
      </c>
      <c r="AR63" s="469"/>
      <c r="AS63" s="469">
        <f>AS32+AS39</f>
        <v>918</v>
      </c>
      <c r="AT63" s="469"/>
      <c r="AU63" s="469">
        <f>AU32+AU39</f>
        <v>394</v>
      </c>
      <c r="AV63" s="469"/>
      <c r="AW63" s="469">
        <f>AW32+AW39</f>
        <v>24</v>
      </c>
      <c r="AX63" s="469"/>
      <c r="AY63" s="469">
        <f>AY32+AY39</f>
        <v>1080</v>
      </c>
      <c r="AZ63" s="469"/>
      <c r="BA63" s="469">
        <f>BA32+BA39</f>
        <v>414</v>
      </c>
      <c r="BB63" s="469"/>
      <c r="BC63" s="469">
        <f>BC32+BC39</f>
        <v>30</v>
      </c>
      <c r="BD63" s="469"/>
      <c r="BE63" s="372">
        <f>BE32+BE39</f>
        <v>0</v>
      </c>
      <c r="BF63" s="372">
        <f>BF32+BF39</f>
        <v>0</v>
      </c>
      <c r="BG63" s="372"/>
      <c r="BH63" s="539">
        <f>AW64+BG64</f>
        <v>24</v>
      </c>
      <c r="BI63" s="540"/>
      <c r="BJ63" s="541"/>
      <c r="BK63" s="368"/>
    </row>
    <row r="64" spans="1:67" s="23" customFormat="1" ht="51.65" customHeight="1" x14ac:dyDescent="0.75">
      <c r="A64" s="52"/>
      <c r="B64" s="374" t="s">
        <v>21</v>
      </c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76"/>
      <c r="AA64" s="596">
        <f>AM63+AS63+BE63</f>
        <v>2010</v>
      </c>
      <c r="AB64" s="596"/>
      <c r="AC64" s="596">
        <f>AO63+AU63+BF63</f>
        <v>830</v>
      </c>
      <c r="AD64" s="596"/>
      <c r="AE64" s="464"/>
      <c r="AF64" s="464"/>
      <c r="AG64" s="464"/>
      <c r="AH64" s="464"/>
      <c r="AI64" s="464"/>
      <c r="AJ64" s="464"/>
      <c r="AK64" s="464"/>
      <c r="AL64" s="464"/>
      <c r="AM64" s="713">
        <f>AO63/AM30</f>
        <v>24.222222222222221</v>
      </c>
      <c r="AN64" s="714"/>
      <c r="AO64" s="714"/>
      <c r="AP64" s="714"/>
      <c r="AQ64" s="714"/>
      <c r="AR64" s="715"/>
      <c r="AS64" s="713">
        <f t="shared" ref="AS64" si="142">AU63/AS30</f>
        <v>21.888888888888889</v>
      </c>
      <c r="AT64" s="714"/>
      <c r="AU64" s="714"/>
      <c r="AV64" s="714"/>
      <c r="AW64" s="714"/>
      <c r="AX64" s="715"/>
      <c r="AY64" s="713">
        <f t="shared" ref="AY64" si="143">BA63/AY30</f>
        <v>24.352941176470587</v>
      </c>
      <c r="AZ64" s="714"/>
      <c r="BA64" s="714"/>
      <c r="BB64" s="714"/>
      <c r="BC64" s="714"/>
      <c r="BD64" s="715"/>
      <c r="BE64" s="377">
        <f>BE63/(BE30+2)</f>
        <v>0</v>
      </c>
      <c r="BF64" s="378"/>
      <c r="BG64" s="379">
        <f>BG63+AM72</f>
        <v>24</v>
      </c>
      <c r="BH64" s="542"/>
      <c r="BI64" s="543"/>
      <c r="BJ64" s="544"/>
      <c r="BK64" s="278"/>
      <c r="BL64" s="278"/>
      <c r="BM64" s="278"/>
      <c r="BN64" s="52"/>
      <c r="BO64" s="52"/>
    </row>
    <row r="65" spans="1:74" s="23" customFormat="1" ht="51.65" hidden="1" customHeight="1" x14ac:dyDescent="0.75">
      <c r="A65" s="52"/>
      <c r="B65" s="374" t="s">
        <v>22</v>
      </c>
      <c r="C65" s="375"/>
      <c r="D65" s="375"/>
      <c r="E65" s="375"/>
      <c r="F65" s="375"/>
      <c r="G65" s="375"/>
      <c r="H65" s="375"/>
      <c r="I65" s="375"/>
      <c r="J65" s="375"/>
      <c r="K65" s="375"/>
      <c r="L65" s="375"/>
      <c r="M65" s="375"/>
      <c r="N65" s="375"/>
      <c r="O65" s="375"/>
      <c r="P65" s="375"/>
      <c r="Q65" s="375"/>
      <c r="R65" s="375"/>
      <c r="S65" s="375"/>
      <c r="T65" s="375"/>
      <c r="U65" s="375"/>
      <c r="V65" s="375"/>
      <c r="W65" s="375"/>
      <c r="X65" s="375"/>
      <c r="Y65" s="375"/>
      <c r="Z65" s="376"/>
      <c r="AA65" s="579"/>
      <c r="AB65" s="579"/>
      <c r="AC65" s="464"/>
      <c r="AD65" s="464"/>
      <c r="AE65" s="464"/>
      <c r="AF65" s="464"/>
      <c r="AG65" s="464"/>
      <c r="AH65" s="464"/>
      <c r="AI65" s="464"/>
      <c r="AJ65" s="464"/>
      <c r="AK65" s="464"/>
      <c r="AL65" s="464"/>
      <c r="AM65" s="468"/>
      <c r="AN65" s="419"/>
      <c r="AO65" s="419"/>
      <c r="AP65" s="419"/>
      <c r="AQ65" s="419"/>
      <c r="AR65" s="466"/>
      <c r="AS65" s="468"/>
      <c r="AT65" s="419"/>
      <c r="AU65" s="419"/>
      <c r="AV65" s="419"/>
      <c r="AW65" s="419"/>
      <c r="AX65" s="466"/>
      <c r="AY65" s="468"/>
      <c r="AZ65" s="419"/>
      <c r="BA65" s="419"/>
      <c r="BB65" s="419"/>
      <c r="BC65" s="419"/>
      <c r="BD65" s="466"/>
      <c r="BE65" s="365"/>
      <c r="BF65" s="365"/>
      <c r="BG65" s="365"/>
      <c r="BH65" s="542"/>
      <c r="BI65" s="543"/>
      <c r="BJ65" s="544"/>
      <c r="BK65" s="241"/>
      <c r="BL65" s="52"/>
      <c r="BM65" s="52"/>
    </row>
    <row r="66" spans="1:74" s="23" customFormat="1" ht="47" hidden="1" customHeight="1" x14ac:dyDescent="0.75">
      <c r="A66" s="52"/>
      <c r="B66" s="374" t="s">
        <v>23</v>
      </c>
      <c r="C66" s="375"/>
      <c r="D66" s="375"/>
      <c r="E66" s="375"/>
      <c r="F66" s="375"/>
      <c r="G66" s="375"/>
      <c r="H66" s="375"/>
      <c r="I66" s="375"/>
      <c r="J66" s="375"/>
      <c r="K66" s="375"/>
      <c r="L66" s="375"/>
      <c r="M66" s="375"/>
      <c r="N66" s="375"/>
      <c r="O66" s="375"/>
      <c r="P66" s="375"/>
      <c r="Q66" s="375"/>
      <c r="R66" s="375"/>
      <c r="S66" s="375"/>
      <c r="T66" s="375"/>
      <c r="U66" s="375"/>
      <c r="V66" s="375"/>
      <c r="W66" s="375"/>
      <c r="X66" s="375"/>
      <c r="Y66" s="375"/>
      <c r="Z66" s="376"/>
      <c r="AA66" s="579"/>
      <c r="AB66" s="579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8"/>
      <c r="AN66" s="419"/>
      <c r="AO66" s="419"/>
      <c r="AP66" s="419"/>
      <c r="AQ66" s="419"/>
      <c r="AR66" s="466"/>
      <c r="AS66" s="468"/>
      <c r="AT66" s="419"/>
      <c r="AU66" s="419"/>
      <c r="AV66" s="419"/>
      <c r="AW66" s="419"/>
      <c r="AX66" s="466"/>
      <c r="AY66" s="468"/>
      <c r="AZ66" s="419"/>
      <c r="BA66" s="419"/>
      <c r="BB66" s="419"/>
      <c r="BC66" s="419"/>
      <c r="BD66" s="466"/>
      <c r="BE66" s="365"/>
      <c r="BF66" s="365"/>
      <c r="BG66" s="365"/>
      <c r="BH66" s="542"/>
      <c r="BI66" s="543"/>
      <c r="BJ66" s="544"/>
      <c r="BK66" s="380"/>
      <c r="BL66" s="52"/>
      <c r="BM66" s="52"/>
    </row>
    <row r="67" spans="1:74" s="23" customFormat="1" ht="42" customHeight="1" x14ac:dyDescent="0.75">
      <c r="A67" s="52"/>
      <c r="B67" s="374" t="s">
        <v>24</v>
      </c>
      <c r="C67" s="375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75"/>
      <c r="V67" s="375"/>
      <c r="W67" s="375"/>
      <c r="X67" s="375"/>
      <c r="Y67" s="375"/>
      <c r="Z67" s="376"/>
      <c r="AA67" s="579">
        <f>AM67+AS67+AY67</f>
        <v>11</v>
      </c>
      <c r="AB67" s="579"/>
      <c r="AC67" s="464"/>
      <c r="AD67" s="464"/>
      <c r="AE67" s="464"/>
      <c r="AF67" s="464"/>
      <c r="AG67" s="464"/>
      <c r="AH67" s="464"/>
      <c r="AI67" s="464"/>
      <c r="AJ67" s="464"/>
      <c r="AK67" s="464"/>
      <c r="AL67" s="464"/>
      <c r="AM67" s="623">
        <f>COUNTIF(W33:X57,1)</f>
        <v>4</v>
      </c>
      <c r="AN67" s="528"/>
      <c r="AO67" s="528"/>
      <c r="AP67" s="528"/>
      <c r="AQ67" s="528"/>
      <c r="AR67" s="602"/>
      <c r="AS67" s="623">
        <f>COUNTIF(W34:X57,2)</f>
        <v>4</v>
      </c>
      <c r="AT67" s="528"/>
      <c r="AU67" s="528"/>
      <c r="AV67" s="528"/>
      <c r="AW67" s="528"/>
      <c r="AX67" s="602"/>
      <c r="AY67" s="623">
        <f>COUNTIF(W34:X56,3)</f>
        <v>3</v>
      </c>
      <c r="AZ67" s="528"/>
      <c r="BA67" s="528"/>
      <c r="BB67" s="528"/>
      <c r="BC67" s="528"/>
      <c r="BD67" s="602"/>
      <c r="BE67" s="365"/>
      <c r="BF67" s="365"/>
      <c r="BG67" s="365"/>
      <c r="BH67" s="542"/>
      <c r="BI67" s="543"/>
      <c r="BJ67" s="544"/>
      <c r="BK67" s="380"/>
      <c r="BL67" s="52"/>
      <c r="BM67" s="52"/>
    </row>
    <row r="68" spans="1:74" s="23" customFormat="1" ht="51.65" customHeight="1" thickBot="1" x14ac:dyDescent="0.8">
      <c r="A68" s="52"/>
      <c r="B68" s="381" t="s">
        <v>25</v>
      </c>
      <c r="C68" s="382"/>
      <c r="D68" s="382"/>
      <c r="E68" s="382"/>
      <c r="F68" s="382"/>
      <c r="G68" s="382"/>
      <c r="H68" s="382"/>
      <c r="I68" s="382"/>
      <c r="J68" s="382"/>
      <c r="K68" s="382"/>
      <c r="L68" s="382"/>
      <c r="M68" s="382"/>
      <c r="N68" s="382"/>
      <c r="O68" s="382"/>
      <c r="P68" s="382"/>
      <c r="Q68" s="382"/>
      <c r="R68" s="382"/>
      <c r="S68" s="382"/>
      <c r="T68" s="382"/>
      <c r="U68" s="382"/>
      <c r="V68" s="382"/>
      <c r="W68" s="382"/>
      <c r="X68" s="382"/>
      <c r="Y68" s="382"/>
      <c r="Z68" s="383"/>
      <c r="AA68" s="574">
        <f>AM68+AS68+AY68</f>
        <v>10</v>
      </c>
      <c r="AB68" s="574"/>
      <c r="AC68" s="572"/>
      <c r="AD68" s="572"/>
      <c r="AE68" s="572"/>
      <c r="AF68" s="572"/>
      <c r="AG68" s="572"/>
      <c r="AH68" s="572"/>
      <c r="AI68" s="572"/>
      <c r="AJ68" s="572"/>
      <c r="AK68" s="572"/>
      <c r="AL68" s="572"/>
      <c r="AM68" s="716">
        <f>COUNTIF(Y34:Z57,1)</f>
        <v>4</v>
      </c>
      <c r="AN68" s="717"/>
      <c r="AO68" s="717"/>
      <c r="AP68" s="717"/>
      <c r="AQ68" s="717"/>
      <c r="AR68" s="718"/>
      <c r="AS68" s="716">
        <f>COUNTIF(Y34:Z57,2)</f>
        <v>3</v>
      </c>
      <c r="AT68" s="717"/>
      <c r="AU68" s="717"/>
      <c r="AV68" s="717"/>
      <c r="AW68" s="717"/>
      <c r="AX68" s="718"/>
      <c r="AY68" s="716">
        <f>COUNTIF(Y34:Z57,3)</f>
        <v>3</v>
      </c>
      <c r="AZ68" s="717"/>
      <c r="BA68" s="717"/>
      <c r="BB68" s="717"/>
      <c r="BC68" s="717"/>
      <c r="BD68" s="718"/>
      <c r="BE68" s="384"/>
      <c r="BF68" s="384"/>
      <c r="BG68" s="384"/>
      <c r="BH68" s="545"/>
      <c r="BI68" s="546"/>
      <c r="BJ68" s="547"/>
      <c r="BK68" s="358"/>
      <c r="BL68" s="358"/>
      <c r="BM68" s="358"/>
      <c r="BN68" s="358"/>
      <c r="BO68" s="358"/>
      <c r="BP68" s="358"/>
      <c r="BQ68" s="358"/>
      <c r="BR68" s="358"/>
      <c r="BS68" s="358"/>
      <c r="BT68" s="380"/>
      <c r="BU68" s="52"/>
      <c r="BV68" s="52"/>
    </row>
    <row r="69" spans="1:74" s="6" customFormat="1" ht="15.65" customHeight="1" thickTop="1" thickBot="1" x14ac:dyDescent="0.55000000000000004">
      <c r="A69" s="50"/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6"/>
      <c r="AC69" s="196"/>
      <c r="AD69" s="196"/>
      <c r="AE69" s="196"/>
      <c r="AF69" s="197"/>
      <c r="AG69" s="197"/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  <c r="AS69" s="193"/>
      <c r="AT69" s="197"/>
      <c r="AU69" s="197"/>
      <c r="AV69" s="197"/>
      <c r="AW69" s="197"/>
      <c r="AX69" s="197"/>
      <c r="AY69" s="197"/>
      <c r="AZ69" s="197"/>
      <c r="BA69" s="197"/>
      <c r="BB69" s="197"/>
      <c r="BC69" s="197"/>
      <c r="BD69" s="197"/>
      <c r="BE69" s="197"/>
      <c r="BF69" s="197"/>
      <c r="BG69" s="197"/>
      <c r="BH69" s="193"/>
      <c r="BI69" s="193"/>
      <c r="BJ69" s="193"/>
      <c r="BK69" s="56"/>
      <c r="BL69" s="50"/>
      <c r="BM69" s="50"/>
    </row>
    <row r="70" spans="1:74" s="23" customFormat="1" ht="47" customHeight="1" thickTop="1" thickBot="1" x14ac:dyDescent="0.8">
      <c r="A70" s="52"/>
      <c r="B70" s="691" t="s">
        <v>81</v>
      </c>
      <c r="C70" s="435"/>
      <c r="D70" s="435"/>
      <c r="E70" s="435"/>
      <c r="F70" s="435"/>
      <c r="G70" s="435"/>
      <c r="H70" s="435"/>
      <c r="I70" s="435"/>
      <c r="J70" s="435"/>
      <c r="K70" s="435"/>
      <c r="L70" s="435"/>
      <c r="M70" s="435"/>
      <c r="N70" s="435"/>
      <c r="O70" s="435"/>
      <c r="P70" s="435"/>
      <c r="Q70" s="435"/>
      <c r="R70" s="435"/>
      <c r="S70" s="435"/>
      <c r="T70" s="435"/>
      <c r="U70" s="435"/>
      <c r="V70" s="435"/>
      <c r="W70" s="435"/>
      <c r="X70" s="435"/>
      <c r="Y70" s="435"/>
      <c r="Z70" s="435"/>
      <c r="AA70" s="435"/>
      <c r="AB70" s="689"/>
      <c r="AC70" s="434" t="s">
        <v>82</v>
      </c>
      <c r="AD70" s="435"/>
      <c r="AE70" s="435"/>
      <c r="AF70" s="435"/>
      <c r="AG70" s="435"/>
      <c r="AH70" s="435"/>
      <c r="AI70" s="435"/>
      <c r="AJ70" s="435"/>
      <c r="AK70" s="435"/>
      <c r="AL70" s="435"/>
      <c r="AM70" s="435"/>
      <c r="AN70" s="435"/>
      <c r="AO70" s="435"/>
      <c r="AP70" s="435"/>
      <c r="AQ70" s="435"/>
      <c r="AR70" s="435"/>
      <c r="AS70" s="689"/>
      <c r="AT70" s="434" t="s">
        <v>111</v>
      </c>
      <c r="AU70" s="435"/>
      <c r="AV70" s="435"/>
      <c r="AW70" s="435"/>
      <c r="AX70" s="435"/>
      <c r="AY70" s="435"/>
      <c r="AZ70" s="435"/>
      <c r="BA70" s="435"/>
      <c r="BB70" s="435"/>
      <c r="BC70" s="435"/>
      <c r="BD70" s="435"/>
      <c r="BE70" s="435"/>
      <c r="BF70" s="435"/>
      <c r="BG70" s="435"/>
      <c r="BH70" s="435"/>
      <c r="BI70" s="435"/>
      <c r="BJ70" s="436"/>
      <c r="BK70" s="380"/>
      <c r="BL70" s="52"/>
      <c r="BM70" s="52"/>
    </row>
    <row r="71" spans="1:74" s="23" customFormat="1" ht="63.65" customHeight="1" thickTop="1" thickBot="1" x14ac:dyDescent="0.8">
      <c r="A71" s="52"/>
      <c r="B71" s="524" t="s">
        <v>48</v>
      </c>
      <c r="C71" s="525"/>
      <c r="D71" s="525"/>
      <c r="E71" s="525"/>
      <c r="F71" s="525"/>
      <c r="G71" s="525"/>
      <c r="H71" s="525"/>
      <c r="I71" s="525"/>
      <c r="J71" s="525"/>
      <c r="K71" s="525"/>
      <c r="L71" s="525"/>
      <c r="M71" s="525"/>
      <c r="N71" s="587"/>
      <c r="O71" s="465" t="s">
        <v>49</v>
      </c>
      <c r="P71" s="465"/>
      <c r="Q71" s="465"/>
      <c r="R71" s="465"/>
      <c r="S71" s="690" t="s">
        <v>50</v>
      </c>
      <c r="T71" s="525"/>
      <c r="U71" s="587"/>
      <c r="V71" s="692" t="s">
        <v>51</v>
      </c>
      <c r="W71" s="693"/>
      <c r="X71" s="693"/>
      <c r="Y71" s="693"/>
      <c r="Z71" s="693"/>
      <c r="AA71" s="693"/>
      <c r="AB71" s="694"/>
      <c r="AC71" s="690" t="s">
        <v>49</v>
      </c>
      <c r="AD71" s="525"/>
      <c r="AE71" s="525"/>
      <c r="AF71" s="525"/>
      <c r="AG71" s="587"/>
      <c r="AH71" s="690" t="s">
        <v>50</v>
      </c>
      <c r="AI71" s="525"/>
      <c r="AJ71" s="525"/>
      <c r="AK71" s="525"/>
      <c r="AL71" s="587"/>
      <c r="AM71" s="465" t="s">
        <v>51</v>
      </c>
      <c r="AN71" s="465"/>
      <c r="AO71" s="465"/>
      <c r="AP71" s="465"/>
      <c r="AQ71" s="465"/>
      <c r="AR71" s="465"/>
      <c r="AS71" s="465"/>
      <c r="AT71" s="437" t="s">
        <v>86</v>
      </c>
      <c r="AU71" s="438"/>
      <c r="AV71" s="438"/>
      <c r="AW71" s="438"/>
      <c r="AX71" s="438"/>
      <c r="AY71" s="438"/>
      <c r="AZ71" s="438"/>
      <c r="BA71" s="438"/>
      <c r="BB71" s="438"/>
      <c r="BC71" s="438"/>
      <c r="BD71" s="438"/>
      <c r="BE71" s="438"/>
      <c r="BF71" s="438"/>
      <c r="BG71" s="438"/>
      <c r="BH71" s="438"/>
      <c r="BI71" s="438"/>
      <c r="BJ71" s="439"/>
      <c r="BK71" s="380"/>
      <c r="BL71" s="52"/>
      <c r="BM71" s="52"/>
    </row>
    <row r="72" spans="1:74" s="23" customFormat="1" ht="47" customHeight="1" thickTop="1" thickBot="1" x14ac:dyDescent="0.8">
      <c r="A72" s="52"/>
      <c r="B72" s="571" t="s">
        <v>112</v>
      </c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4"/>
      <c r="O72" s="573">
        <v>2</v>
      </c>
      <c r="P72" s="573"/>
      <c r="Q72" s="573"/>
      <c r="R72" s="573"/>
      <c r="S72" s="562">
        <f>BF17</f>
        <v>4</v>
      </c>
      <c r="T72" s="563"/>
      <c r="U72" s="564"/>
      <c r="V72" s="562">
        <f>S72*54/36</f>
        <v>6</v>
      </c>
      <c r="W72" s="563"/>
      <c r="X72" s="563"/>
      <c r="Y72" s="563"/>
      <c r="Z72" s="563"/>
      <c r="AA72" s="563"/>
      <c r="AB72" s="564"/>
      <c r="AC72" s="458">
        <v>4</v>
      </c>
      <c r="AD72" s="459"/>
      <c r="AE72" s="459"/>
      <c r="AF72" s="459"/>
      <c r="AG72" s="460"/>
      <c r="AH72" s="458">
        <f>BG19</f>
        <v>16</v>
      </c>
      <c r="AI72" s="459"/>
      <c r="AJ72" s="459"/>
      <c r="AK72" s="459"/>
      <c r="AL72" s="460"/>
      <c r="AM72" s="458">
        <f>AH72*1.5</f>
        <v>24</v>
      </c>
      <c r="AN72" s="459"/>
      <c r="AO72" s="459"/>
      <c r="AP72" s="459"/>
      <c r="AQ72" s="459"/>
      <c r="AR72" s="459"/>
      <c r="AS72" s="460"/>
      <c r="AT72" s="440"/>
      <c r="AU72" s="441"/>
      <c r="AV72" s="441"/>
      <c r="AW72" s="441"/>
      <c r="AX72" s="441"/>
      <c r="AY72" s="441"/>
      <c r="AZ72" s="441"/>
      <c r="BA72" s="441"/>
      <c r="BB72" s="441"/>
      <c r="BC72" s="441"/>
      <c r="BD72" s="441"/>
      <c r="BE72" s="441"/>
      <c r="BF72" s="441"/>
      <c r="BG72" s="441"/>
      <c r="BH72" s="441"/>
      <c r="BI72" s="441"/>
      <c r="BJ72" s="442"/>
      <c r="BK72" s="380"/>
      <c r="BL72" s="52"/>
      <c r="BM72" s="52"/>
    </row>
    <row r="73" spans="1:74" s="23" customFormat="1" ht="47" customHeight="1" thickTop="1" thickBot="1" x14ac:dyDescent="0.8">
      <c r="A73" s="52"/>
      <c r="B73" s="524" t="s">
        <v>222</v>
      </c>
      <c r="C73" s="525"/>
      <c r="D73" s="525"/>
      <c r="E73" s="525"/>
      <c r="F73" s="525"/>
      <c r="G73" s="525"/>
      <c r="H73" s="525"/>
      <c r="I73" s="525"/>
      <c r="J73" s="525"/>
      <c r="K73" s="525"/>
      <c r="L73" s="525"/>
      <c r="M73" s="525"/>
      <c r="N73" s="587"/>
      <c r="O73" s="573">
        <v>4</v>
      </c>
      <c r="P73" s="573"/>
      <c r="Q73" s="573"/>
      <c r="R73" s="573"/>
      <c r="S73" s="562">
        <f>BF18</f>
        <v>4</v>
      </c>
      <c r="T73" s="563"/>
      <c r="U73" s="564"/>
      <c r="V73" s="562">
        <f>S73*54/36</f>
        <v>6</v>
      </c>
      <c r="W73" s="563"/>
      <c r="X73" s="563"/>
      <c r="Y73" s="563"/>
      <c r="Z73" s="563"/>
      <c r="AA73" s="563"/>
      <c r="AB73" s="564"/>
      <c r="AC73" s="461"/>
      <c r="AD73" s="462"/>
      <c r="AE73" s="462"/>
      <c r="AF73" s="462"/>
      <c r="AG73" s="463"/>
      <c r="AH73" s="461"/>
      <c r="AI73" s="462"/>
      <c r="AJ73" s="462"/>
      <c r="AK73" s="462"/>
      <c r="AL73" s="463"/>
      <c r="AM73" s="461"/>
      <c r="AN73" s="462"/>
      <c r="AO73" s="462"/>
      <c r="AP73" s="462"/>
      <c r="AQ73" s="462"/>
      <c r="AR73" s="462"/>
      <c r="AS73" s="463"/>
      <c r="AT73" s="443"/>
      <c r="AU73" s="444"/>
      <c r="AV73" s="444"/>
      <c r="AW73" s="444"/>
      <c r="AX73" s="444"/>
      <c r="AY73" s="444"/>
      <c r="AZ73" s="444"/>
      <c r="BA73" s="444"/>
      <c r="BB73" s="444"/>
      <c r="BC73" s="444"/>
      <c r="BD73" s="444"/>
      <c r="BE73" s="444"/>
      <c r="BF73" s="444"/>
      <c r="BG73" s="444"/>
      <c r="BH73" s="444"/>
      <c r="BI73" s="444"/>
      <c r="BJ73" s="445"/>
      <c r="BK73" s="358"/>
      <c r="BL73" s="358"/>
      <c r="BM73" s="358"/>
      <c r="BN73" s="358"/>
      <c r="BO73" s="358"/>
      <c r="BP73" s="358"/>
      <c r="BQ73" s="358"/>
      <c r="BR73" s="358"/>
      <c r="BS73" s="358"/>
      <c r="BT73" s="380"/>
      <c r="BU73" s="52"/>
      <c r="BV73" s="52"/>
    </row>
    <row r="74" spans="1:74" s="15" customFormat="1" ht="60.65" customHeight="1" thickTop="1" x14ac:dyDescent="0.75">
      <c r="A74" s="55"/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6"/>
      <c r="AC74" s="196"/>
      <c r="AD74" s="196"/>
      <c r="AE74" s="196"/>
      <c r="AF74" s="197"/>
      <c r="AG74" s="197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3"/>
      <c r="AT74" s="197"/>
      <c r="AU74" s="197"/>
      <c r="AV74" s="197"/>
      <c r="AW74" s="197"/>
      <c r="AX74" s="197"/>
      <c r="AY74" s="197"/>
      <c r="AZ74" s="197"/>
      <c r="BA74" s="197"/>
      <c r="BB74" s="197"/>
      <c r="BC74" s="197"/>
      <c r="BD74" s="197"/>
      <c r="BE74" s="197"/>
      <c r="BF74" s="197"/>
      <c r="BG74" s="197"/>
      <c r="BH74" s="193"/>
      <c r="BI74" s="193"/>
      <c r="BJ74" s="193"/>
      <c r="BK74" s="210"/>
      <c r="BL74" s="210"/>
      <c r="BM74" s="210"/>
      <c r="BN74" s="210"/>
      <c r="BO74" s="210"/>
      <c r="BP74" s="210"/>
      <c r="BQ74" s="64"/>
      <c r="BR74" s="64"/>
      <c r="BS74" s="64"/>
      <c r="BT74" s="89"/>
      <c r="BU74" s="55"/>
      <c r="BV74" s="55"/>
    </row>
    <row r="75" spans="1:74" s="320" customFormat="1" ht="119" customHeight="1" thickBot="1" x14ac:dyDescent="1">
      <c r="A75" s="319"/>
      <c r="B75" s="446" t="s">
        <v>127</v>
      </c>
      <c r="C75" s="446"/>
      <c r="D75" s="446"/>
      <c r="E75" s="446"/>
      <c r="F75" s="446"/>
      <c r="G75" s="446"/>
      <c r="H75" s="446"/>
      <c r="I75" s="446"/>
      <c r="J75" s="446"/>
      <c r="K75" s="446"/>
      <c r="L75" s="446"/>
      <c r="M75" s="446"/>
      <c r="N75" s="446"/>
      <c r="O75" s="446"/>
      <c r="P75" s="446"/>
      <c r="Q75" s="446"/>
      <c r="R75" s="446"/>
      <c r="S75" s="446"/>
      <c r="T75" s="446"/>
      <c r="U75" s="446"/>
      <c r="V75" s="446"/>
      <c r="W75" s="446"/>
      <c r="X75" s="446"/>
      <c r="Y75" s="446"/>
      <c r="Z75" s="446"/>
      <c r="AA75" s="446"/>
      <c r="AB75" s="446"/>
      <c r="AC75" s="446"/>
      <c r="AD75" s="446"/>
      <c r="AE75" s="446"/>
      <c r="AF75" s="446"/>
      <c r="AG75" s="446"/>
      <c r="AH75" s="446"/>
      <c r="AI75" s="446"/>
      <c r="AJ75" s="446"/>
      <c r="AK75" s="446"/>
      <c r="AL75" s="446"/>
      <c r="AM75" s="446"/>
      <c r="AN75" s="446"/>
      <c r="AO75" s="446"/>
      <c r="AP75" s="446"/>
      <c r="AQ75" s="446"/>
      <c r="AR75" s="446"/>
      <c r="AS75" s="446"/>
      <c r="AT75" s="446"/>
      <c r="AU75" s="446"/>
      <c r="AV75" s="446"/>
      <c r="AW75" s="446"/>
      <c r="AX75" s="446"/>
      <c r="AY75" s="446"/>
      <c r="AZ75" s="446"/>
      <c r="BA75" s="446"/>
      <c r="BB75" s="446"/>
      <c r="BC75" s="446"/>
      <c r="BD75" s="446"/>
      <c r="BE75" s="446"/>
      <c r="BF75" s="446"/>
      <c r="BG75" s="446"/>
      <c r="BH75" s="446"/>
      <c r="BI75" s="446"/>
      <c r="BJ75" s="361"/>
      <c r="BK75" s="168"/>
      <c r="BL75" s="319"/>
      <c r="BM75" s="319"/>
    </row>
    <row r="76" spans="1:74" s="17" customFormat="1" ht="126" customHeight="1" thickTop="1" thickBot="1" x14ac:dyDescent="0.8">
      <c r="A76" s="64"/>
      <c r="B76" s="698" t="s">
        <v>6</v>
      </c>
      <c r="C76" s="448"/>
      <c r="D76" s="448"/>
      <c r="E76" s="448"/>
      <c r="F76" s="449"/>
      <c r="G76" s="699" t="s">
        <v>46</v>
      </c>
      <c r="H76" s="700"/>
      <c r="I76" s="700"/>
      <c r="J76" s="700"/>
      <c r="K76" s="700"/>
      <c r="L76" s="700"/>
      <c r="M76" s="700"/>
      <c r="N76" s="700"/>
      <c r="O76" s="700"/>
      <c r="P76" s="700"/>
      <c r="Q76" s="700"/>
      <c r="R76" s="700"/>
      <c r="S76" s="700"/>
      <c r="T76" s="700"/>
      <c r="U76" s="700"/>
      <c r="V76" s="700"/>
      <c r="W76" s="700"/>
      <c r="X76" s="700"/>
      <c r="Y76" s="700"/>
      <c r="Z76" s="700"/>
      <c r="AA76" s="700"/>
      <c r="AB76" s="700"/>
      <c r="AC76" s="700"/>
      <c r="AD76" s="700"/>
      <c r="AE76" s="700"/>
      <c r="AF76" s="700"/>
      <c r="AG76" s="700"/>
      <c r="AH76" s="700"/>
      <c r="AI76" s="700"/>
      <c r="AJ76" s="700"/>
      <c r="AK76" s="700"/>
      <c r="AL76" s="700"/>
      <c r="AM76" s="700"/>
      <c r="AN76" s="700"/>
      <c r="AO76" s="700"/>
      <c r="AP76" s="700"/>
      <c r="AQ76" s="700"/>
      <c r="AR76" s="700"/>
      <c r="AS76" s="700"/>
      <c r="AT76" s="700"/>
      <c r="AU76" s="700"/>
      <c r="AV76" s="700"/>
      <c r="AW76" s="700"/>
      <c r="AX76" s="700"/>
      <c r="AY76" s="700"/>
      <c r="AZ76" s="700"/>
      <c r="BA76" s="700"/>
      <c r="BB76" s="700"/>
      <c r="BC76" s="700"/>
      <c r="BD76" s="700"/>
      <c r="BE76" s="701"/>
      <c r="BF76" s="447" t="s">
        <v>47</v>
      </c>
      <c r="BG76" s="448"/>
      <c r="BH76" s="448"/>
      <c r="BI76" s="448"/>
      <c r="BJ76" s="449"/>
      <c r="BK76" s="64"/>
      <c r="BL76" s="64"/>
      <c r="BM76" s="64"/>
    </row>
    <row r="77" spans="1:74" s="12" customFormat="1" ht="56" customHeight="1" thickTop="1" x14ac:dyDescent="0.65">
      <c r="A77" s="89"/>
      <c r="B77" s="695" t="s">
        <v>18</v>
      </c>
      <c r="C77" s="696"/>
      <c r="D77" s="696"/>
      <c r="E77" s="696"/>
      <c r="F77" s="697"/>
      <c r="G77" s="425" t="s">
        <v>89</v>
      </c>
      <c r="H77" s="426"/>
      <c r="I77" s="426"/>
      <c r="J77" s="426"/>
      <c r="K77" s="426"/>
      <c r="L77" s="426"/>
      <c r="M77" s="426"/>
      <c r="N77" s="426"/>
      <c r="O77" s="426"/>
      <c r="P77" s="426"/>
      <c r="Q77" s="426"/>
      <c r="R77" s="426"/>
      <c r="S77" s="426"/>
      <c r="T77" s="426"/>
      <c r="U77" s="426"/>
      <c r="V77" s="426"/>
      <c r="W77" s="426"/>
      <c r="X77" s="426"/>
      <c r="Y77" s="426"/>
      <c r="Z77" s="426"/>
      <c r="AA77" s="426"/>
      <c r="AB77" s="426"/>
      <c r="AC77" s="426"/>
      <c r="AD77" s="426"/>
      <c r="AE77" s="426"/>
      <c r="AF77" s="426"/>
      <c r="AG77" s="426"/>
      <c r="AH77" s="426"/>
      <c r="AI77" s="426"/>
      <c r="AJ77" s="426"/>
      <c r="AK77" s="426"/>
      <c r="AL77" s="426"/>
      <c r="AM77" s="426"/>
      <c r="AN77" s="426"/>
      <c r="AO77" s="426"/>
      <c r="AP77" s="426"/>
      <c r="AQ77" s="426"/>
      <c r="AR77" s="426"/>
      <c r="AS77" s="426"/>
      <c r="AT77" s="426"/>
      <c r="AU77" s="426"/>
      <c r="AV77" s="426"/>
      <c r="AW77" s="426"/>
      <c r="AX77" s="426"/>
      <c r="AY77" s="426"/>
      <c r="AZ77" s="426"/>
      <c r="BA77" s="426"/>
      <c r="BB77" s="426"/>
      <c r="BC77" s="426"/>
      <c r="BD77" s="426"/>
      <c r="BE77" s="427"/>
      <c r="BF77" s="415" t="s">
        <v>202</v>
      </c>
      <c r="BG77" s="416"/>
      <c r="BH77" s="416"/>
      <c r="BI77" s="416"/>
      <c r="BJ77" s="417"/>
      <c r="BK77" s="89"/>
      <c r="BL77" s="89"/>
      <c r="BM77" s="89"/>
    </row>
    <row r="78" spans="1:74" s="12" customFormat="1" ht="63.65" customHeight="1" x14ac:dyDescent="0.65">
      <c r="A78" s="89"/>
      <c r="B78" s="695" t="s">
        <v>19</v>
      </c>
      <c r="C78" s="696"/>
      <c r="D78" s="696"/>
      <c r="E78" s="696"/>
      <c r="F78" s="697"/>
      <c r="G78" s="428" t="s">
        <v>87</v>
      </c>
      <c r="H78" s="429"/>
      <c r="I78" s="429"/>
      <c r="J78" s="429"/>
      <c r="K78" s="429"/>
      <c r="L78" s="429"/>
      <c r="M78" s="429"/>
      <c r="N78" s="429"/>
      <c r="O78" s="429"/>
      <c r="P78" s="429"/>
      <c r="Q78" s="429"/>
      <c r="R78" s="429"/>
      <c r="S78" s="429"/>
      <c r="T78" s="429"/>
      <c r="U78" s="429"/>
      <c r="V78" s="429"/>
      <c r="W78" s="429"/>
      <c r="X78" s="429"/>
      <c r="Y78" s="429"/>
      <c r="Z78" s="429"/>
      <c r="AA78" s="429"/>
      <c r="AB78" s="429"/>
      <c r="AC78" s="429"/>
      <c r="AD78" s="429"/>
      <c r="AE78" s="429"/>
      <c r="AF78" s="429"/>
      <c r="AG78" s="429"/>
      <c r="AH78" s="429"/>
      <c r="AI78" s="429"/>
      <c r="AJ78" s="429"/>
      <c r="AK78" s="429"/>
      <c r="AL78" s="429"/>
      <c r="AM78" s="429"/>
      <c r="AN78" s="429"/>
      <c r="AO78" s="429"/>
      <c r="AP78" s="429"/>
      <c r="AQ78" s="429"/>
      <c r="AR78" s="429"/>
      <c r="AS78" s="429"/>
      <c r="AT78" s="429"/>
      <c r="AU78" s="429"/>
      <c r="AV78" s="429"/>
      <c r="AW78" s="429"/>
      <c r="AX78" s="429"/>
      <c r="AY78" s="429"/>
      <c r="AZ78" s="429"/>
      <c r="BA78" s="429"/>
      <c r="BB78" s="429"/>
      <c r="BC78" s="429"/>
      <c r="BD78" s="429"/>
      <c r="BE78" s="430"/>
      <c r="BF78" s="415" t="s">
        <v>226</v>
      </c>
      <c r="BG78" s="416"/>
      <c r="BH78" s="416"/>
      <c r="BI78" s="416"/>
      <c r="BJ78" s="417"/>
      <c r="BK78" s="89"/>
      <c r="BL78" s="89"/>
      <c r="BM78" s="89"/>
    </row>
    <row r="79" spans="1:74" s="12" customFormat="1" ht="100.25" customHeight="1" x14ac:dyDescent="0.65">
      <c r="A79" s="89"/>
      <c r="B79" s="695" t="s">
        <v>20</v>
      </c>
      <c r="C79" s="696"/>
      <c r="D79" s="696"/>
      <c r="E79" s="696"/>
      <c r="F79" s="697"/>
      <c r="G79" s="428" t="s">
        <v>123</v>
      </c>
      <c r="H79" s="429"/>
      <c r="I79" s="429"/>
      <c r="J79" s="429"/>
      <c r="K79" s="429"/>
      <c r="L79" s="429"/>
      <c r="M79" s="429"/>
      <c r="N79" s="429"/>
      <c r="O79" s="429"/>
      <c r="P79" s="429"/>
      <c r="Q79" s="429"/>
      <c r="R79" s="429"/>
      <c r="S79" s="429"/>
      <c r="T79" s="429"/>
      <c r="U79" s="429"/>
      <c r="V79" s="429"/>
      <c r="W79" s="429"/>
      <c r="X79" s="429"/>
      <c r="Y79" s="429"/>
      <c r="Z79" s="429"/>
      <c r="AA79" s="429"/>
      <c r="AB79" s="429"/>
      <c r="AC79" s="429"/>
      <c r="AD79" s="429"/>
      <c r="AE79" s="429"/>
      <c r="AF79" s="429"/>
      <c r="AG79" s="429"/>
      <c r="AH79" s="429"/>
      <c r="AI79" s="429"/>
      <c r="AJ79" s="429"/>
      <c r="AK79" s="429"/>
      <c r="AL79" s="429"/>
      <c r="AM79" s="429"/>
      <c r="AN79" s="429"/>
      <c r="AO79" s="429"/>
      <c r="AP79" s="429"/>
      <c r="AQ79" s="429"/>
      <c r="AR79" s="429"/>
      <c r="AS79" s="429"/>
      <c r="AT79" s="429"/>
      <c r="AU79" s="429"/>
      <c r="AV79" s="429"/>
      <c r="AW79" s="429"/>
      <c r="AX79" s="429"/>
      <c r="AY79" s="429"/>
      <c r="AZ79" s="429"/>
      <c r="BA79" s="429"/>
      <c r="BB79" s="429"/>
      <c r="BC79" s="429"/>
      <c r="BD79" s="429"/>
      <c r="BE79" s="430"/>
      <c r="BF79" s="415" t="s">
        <v>201</v>
      </c>
      <c r="BG79" s="416"/>
      <c r="BH79" s="416"/>
      <c r="BI79" s="416"/>
      <c r="BJ79" s="417"/>
      <c r="BK79" s="163"/>
      <c r="BL79" s="89"/>
      <c r="BM79" s="89"/>
    </row>
    <row r="80" spans="1:74" s="12" customFormat="1" ht="66.650000000000006" customHeight="1" x14ac:dyDescent="0.65">
      <c r="A80" s="89"/>
      <c r="B80" s="695" t="s">
        <v>114</v>
      </c>
      <c r="C80" s="696"/>
      <c r="D80" s="696"/>
      <c r="E80" s="696"/>
      <c r="F80" s="697"/>
      <c r="G80" s="428" t="s">
        <v>113</v>
      </c>
      <c r="H80" s="429"/>
      <c r="I80" s="429"/>
      <c r="J80" s="429"/>
      <c r="K80" s="429"/>
      <c r="L80" s="429"/>
      <c r="M80" s="429"/>
      <c r="N80" s="429"/>
      <c r="O80" s="429"/>
      <c r="P80" s="429"/>
      <c r="Q80" s="429"/>
      <c r="R80" s="429"/>
      <c r="S80" s="429"/>
      <c r="T80" s="429"/>
      <c r="U80" s="429"/>
      <c r="V80" s="429"/>
      <c r="W80" s="429"/>
      <c r="X80" s="429"/>
      <c r="Y80" s="429"/>
      <c r="Z80" s="429"/>
      <c r="AA80" s="429"/>
      <c r="AB80" s="429"/>
      <c r="AC80" s="429"/>
      <c r="AD80" s="429"/>
      <c r="AE80" s="429"/>
      <c r="AF80" s="429"/>
      <c r="AG80" s="429"/>
      <c r="AH80" s="429"/>
      <c r="AI80" s="429"/>
      <c r="AJ80" s="429"/>
      <c r="AK80" s="429"/>
      <c r="AL80" s="429"/>
      <c r="AM80" s="429"/>
      <c r="AN80" s="429"/>
      <c r="AO80" s="429"/>
      <c r="AP80" s="429"/>
      <c r="AQ80" s="429"/>
      <c r="AR80" s="429"/>
      <c r="AS80" s="429"/>
      <c r="AT80" s="429"/>
      <c r="AU80" s="429"/>
      <c r="AV80" s="429"/>
      <c r="AW80" s="429"/>
      <c r="AX80" s="429"/>
      <c r="AY80" s="429"/>
      <c r="AZ80" s="429"/>
      <c r="BA80" s="429"/>
      <c r="BB80" s="429"/>
      <c r="BC80" s="429"/>
      <c r="BD80" s="429"/>
      <c r="BE80" s="430"/>
      <c r="BF80" s="415" t="s">
        <v>104</v>
      </c>
      <c r="BG80" s="416"/>
      <c r="BH80" s="416"/>
      <c r="BI80" s="416"/>
      <c r="BJ80" s="417"/>
      <c r="BK80" s="163"/>
      <c r="BL80" s="89"/>
      <c r="BM80" s="89"/>
    </row>
    <row r="81" spans="1:76" s="12" customFormat="1" ht="62.4" customHeight="1" x14ac:dyDescent="0.65">
      <c r="A81" s="89"/>
      <c r="B81" s="695" t="s">
        <v>115</v>
      </c>
      <c r="C81" s="696"/>
      <c r="D81" s="696"/>
      <c r="E81" s="696"/>
      <c r="F81" s="697"/>
      <c r="G81" s="428" t="s">
        <v>128</v>
      </c>
      <c r="H81" s="429"/>
      <c r="I81" s="429"/>
      <c r="J81" s="429"/>
      <c r="K81" s="429"/>
      <c r="L81" s="429"/>
      <c r="M81" s="429"/>
      <c r="N81" s="429"/>
      <c r="O81" s="429"/>
      <c r="P81" s="429"/>
      <c r="Q81" s="429"/>
      <c r="R81" s="429"/>
      <c r="S81" s="429"/>
      <c r="T81" s="429"/>
      <c r="U81" s="429"/>
      <c r="V81" s="429"/>
      <c r="W81" s="429"/>
      <c r="X81" s="429"/>
      <c r="Y81" s="429"/>
      <c r="Z81" s="429"/>
      <c r="AA81" s="429"/>
      <c r="AB81" s="429"/>
      <c r="AC81" s="429"/>
      <c r="AD81" s="429"/>
      <c r="AE81" s="429"/>
      <c r="AF81" s="429"/>
      <c r="AG81" s="429"/>
      <c r="AH81" s="429"/>
      <c r="AI81" s="429"/>
      <c r="AJ81" s="429"/>
      <c r="AK81" s="429"/>
      <c r="AL81" s="429"/>
      <c r="AM81" s="429"/>
      <c r="AN81" s="429"/>
      <c r="AO81" s="429"/>
      <c r="AP81" s="429"/>
      <c r="AQ81" s="429"/>
      <c r="AR81" s="429"/>
      <c r="AS81" s="429"/>
      <c r="AT81" s="429"/>
      <c r="AU81" s="429"/>
      <c r="AV81" s="429"/>
      <c r="AW81" s="429"/>
      <c r="AX81" s="429"/>
      <c r="AY81" s="429"/>
      <c r="AZ81" s="429"/>
      <c r="BA81" s="429"/>
      <c r="BB81" s="429"/>
      <c r="BC81" s="429"/>
      <c r="BD81" s="429"/>
      <c r="BE81" s="430"/>
      <c r="BF81" s="415" t="s">
        <v>197</v>
      </c>
      <c r="BG81" s="416"/>
      <c r="BH81" s="416"/>
      <c r="BI81" s="416"/>
      <c r="BJ81" s="417"/>
      <c r="BK81" s="165"/>
      <c r="BL81" s="89"/>
      <c r="BM81" s="89"/>
    </row>
    <row r="82" spans="1:76" s="12" customFormat="1" ht="63.65" customHeight="1" x14ac:dyDescent="0.65">
      <c r="A82" s="89"/>
      <c r="B82" s="695" t="s">
        <v>116</v>
      </c>
      <c r="C82" s="696"/>
      <c r="D82" s="696"/>
      <c r="E82" s="696"/>
      <c r="F82" s="697"/>
      <c r="G82" s="428" t="s">
        <v>122</v>
      </c>
      <c r="H82" s="429"/>
      <c r="I82" s="429"/>
      <c r="J82" s="429"/>
      <c r="K82" s="429"/>
      <c r="L82" s="429"/>
      <c r="M82" s="429"/>
      <c r="N82" s="429"/>
      <c r="O82" s="429"/>
      <c r="P82" s="429"/>
      <c r="Q82" s="429"/>
      <c r="R82" s="429"/>
      <c r="S82" s="429"/>
      <c r="T82" s="429"/>
      <c r="U82" s="429"/>
      <c r="V82" s="429"/>
      <c r="W82" s="429"/>
      <c r="X82" s="429"/>
      <c r="Y82" s="429"/>
      <c r="Z82" s="429"/>
      <c r="AA82" s="429"/>
      <c r="AB82" s="429"/>
      <c r="AC82" s="429"/>
      <c r="AD82" s="429"/>
      <c r="AE82" s="429"/>
      <c r="AF82" s="429"/>
      <c r="AG82" s="429"/>
      <c r="AH82" s="429"/>
      <c r="AI82" s="429"/>
      <c r="AJ82" s="429"/>
      <c r="AK82" s="429"/>
      <c r="AL82" s="429"/>
      <c r="AM82" s="429"/>
      <c r="AN82" s="429"/>
      <c r="AO82" s="429"/>
      <c r="AP82" s="429"/>
      <c r="AQ82" s="429"/>
      <c r="AR82" s="429"/>
      <c r="AS82" s="429"/>
      <c r="AT82" s="429"/>
      <c r="AU82" s="429"/>
      <c r="AV82" s="429"/>
      <c r="AW82" s="429"/>
      <c r="AX82" s="429"/>
      <c r="AY82" s="429"/>
      <c r="AZ82" s="429"/>
      <c r="BA82" s="429"/>
      <c r="BB82" s="429"/>
      <c r="BC82" s="429"/>
      <c r="BD82" s="429"/>
      <c r="BE82" s="430"/>
      <c r="BF82" s="415" t="s">
        <v>104</v>
      </c>
      <c r="BG82" s="416"/>
      <c r="BH82" s="416"/>
      <c r="BI82" s="416"/>
      <c r="BJ82" s="417"/>
      <c r="BK82" s="165"/>
      <c r="BL82" s="89"/>
      <c r="BM82" s="89"/>
    </row>
    <row r="83" spans="1:76" s="12" customFormat="1" ht="60.65" customHeight="1" x14ac:dyDescent="0.65">
      <c r="A83" s="89"/>
      <c r="B83" s="705" t="s">
        <v>142</v>
      </c>
      <c r="C83" s="706"/>
      <c r="D83" s="706"/>
      <c r="E83" s="706"/>
      <c r="F83" s="707"/>
      <c r="G83" s="431" t="s">
        <v>143</v>
      </c>
      <c r="H83" s="432"/>
      <c r="I83" s="432"/>
      <c r="J83" s="432"/>
      <c r="K83" s="432"/>
      <c r="L83" s="432"/>
      <c r="M83" s="432"/>
      <c r="N83" s="432"/>
      <c r="O83" s="432"/>
      <c r="P83" s="432"/>
      <c r="Q83" s="432"/>
      <c r="R83" s="432"/>
      <c r="S83" s="432"/>
      <c r="T83" s="432"/>
      <c r="U83" s="432"/>
      <c r="V83" s="432"/>
      <c r="W83" s="432"/>
      <c r="X83" s="432"/>
      <c r="Y83" s="432"/>
      <c r="Z83" s="432"/>
      <c r="AA83" s="432"/>
      <c r="AB83" s="432"/>
      <c r="AC83" s="432"/>
      <c r="AD83" s="432"/>
      <c r="AE83" s="432"/>
      <c r="AF83" s="432"/>
      <c r="AG83" s="432"/>
      <c r="AH83" s="432"/>
      <c r="AI83" s="432"/>
      <c r="AJ83" s="432"/>
      <c r="AK83" s="432"/>
      <c r="AL83" s="432"/>
      <c r="AM83" s="432"/>
      <c r="AN83" s="432"/>
      <c r="AO83" s="432"/>
      <c r="AP83" s="432"/>
      <c r="AQ83" s="432"/>
      <c r="AR83" s="432"/>
      <c r="AS83" s="432"/>
      <c r="AT83" s="432"/>
      <c r="AU83" s="432"/>
      <c r="AV83" s="432"/>
      <c r="AW83" s="432"/>
      <c r="AX83" s="432"/>
      <c r="AY83" s="432"/>
      <c r="AZ83" s="432"/>
      <c r="BA83" s="432"/>
      <c r="BB83" s="432"/>
      <c r="BC83" s="432"/>
      <c r="BD83" s="432"/>
      <c r="BE83" s="433"/>
      <c r="BF83" s="415" t="s">
        <v>110</v>
      </c>
      <c r="BG83" s="416"/>
      <c r="BH83" s="416"/>
      <c r="BI83" s="416"/>
      <c r="BJ83" s="417"/>
      <c r="BK83" s="163"/>
      <c r="BL83" s="89"/>
      <c r="BM83" s="89"/>
    </row>
    <row r="84" spans="1:76" s="12" customFormat="1" ht="69.650000000000006" customHeight="1" x14ac:dyDescent="0.65">
      <c r="A84" s="89"/>
      <c r="B84" s="695" t="s">
        <v>83</v>
      </c>
      <c r="C84" s="696"/>
      <c r="D84" s="696"/>
      <c r="E84" s="696"/>
      <c r="F84" s="697"/>
      <c r="G84" s="428" t="s">
        <v>184</v>
      </c>
      <c r="H84" s="429"/>
      <c r="I84" s="429"/>
      <c r="J84" s="429"/>
      <c r="K84" s="429"/>
      <c r="L84" s="429"/>
      <c r="M84" s="429"/>
      <c r="N84" s="429"/>
      <c r="O84" s="429"/>
      <c r="P84" s="429"/>
      <c r="Q84" s="429"/>
      <c r="R84" s="429"/>
      <c r="S84" s="429"/>
      <c r="T84" s="429"/>
      <c r="U84" s="429"/>
      <c r="V84" s="429"/>
      <c r="W84" s="429"/>
      <c r="X84" s="429"/>
      <c r="Y84" s="429"/>
      <c r="Z84" s="429"/>
      <c r="AA84" s="429"/>
      <c r="AB84" s="429"/>
      <c r="AC84" s="429"/>
      <c r="AD84" s="429"/>
      <c r="AE84" s="429"/>
      <c r="AF84" s="429"/>
      <c r="AG84" s="429"/>
      <c r="AH84" s="429"/>
      <c r="AI84" s="429"/>
      <c r="AJ84" s="429"/>
      <c r="AK84" s="429"/>
      <c r="AL84" s="429"/>
      <c r="AM84" s="429"/>
      <c r="AN84" s="429"/>
      <c r="AO84" s="429"/>
      <c r="AP84" s="429"/>
      <c r="AQ84" s="429"/>
      <c r="AR84" s="429"/>
      <c r="AS84" s="429"/>
      <c r="AT84" s="429"/>
      <c r="AU84" s="429"/>
      <c r="AV84" s="429"/>
      <c r="AW84" s="429"/>
      <c r="AX84" s="429"/>
      <c r="AY84" s="429"/>
      <c r="AZ84" s="429"/>
      <c r="BA84" s="429"/>
      <c r="BB84" s="429"/>
      <c r="BC84" s="429"/>
      <c r="BD84" s="429"/>
      <c r="BE84" s="430"/>
      <c r="BF84" s="415" t="s">
        <v>104</v>
      </c>
      <c r="BG84" s="416"/>
      <c r="BH84" s="416"/>
      <c r="BI84" s="416"/>
      <c r="BJ84" s="417"/>
      <c r="BK84" s="163"/>
      <c r="BL84" s="89"/>
      <c r="BM84" s="89"/>
    </row>
    <row r="85" spans="1:76" s="164" customFormat="1" ht="72.650000000000006" customHeight="1" x14ac:dyDescent="0.65">
      <c r="A85" s="163"/>
      <c r="B85" s="695" t="s">
        <v>84</v>
      </c>
      <c r="C85" s="696"/>
      <c r="D85" s="696"/>
      <c r="E85" s="696"/>
      <c r="F85" s="697"/>
      <c r="G85" s="428" t="s">
        <v>185</v>
      </c>
      <c r="H85" s="429"/>
      <c r="I85" s="429"/>
      <c r="J85" s="429"/>
      <c r="K85" s="429"/>
      <c r="L85" s="429"/>
      <c r="M85" s="429"/>
      <c r="N85" s="429"/>
      <c r="O85" s="429"/>
      <c r="P85" s="429"/>
      <c r="Q85" s="429"/>
      <c r="R85" s="429"/>
      <c r="S85" s="429"/>
      <c r="T85" s="429"/>
      <c r="U85" s="429"/>
      <c r="V85" s="429"/>
      <c r="W85" s="429"/>
      <c r="X85" s="429"/>
      <c r="Y85" s="429"/>
      <c r="Z85" s="429"/>
      <c r="AA85" s="429"/>
      <c r="AB85" s="429"/>
      <c r="AC85" s="429"/>
      <c r="AD85" s="429"/>
      <c r="AE85" s="429"/>
      <c r="AF85" s="429"/>
      <c r="AG85" s="429"/>
      <c r="AH85" s="429"/>
      <c r="AI85" s="429"/>
      <c r="AJ85" s="429"/>
      <c r="AK85" s="429"/>
      <c r="AL85" s="429"/>
      <c r="AM85" s="429"/>
      <c r="AN85" s="429"/>
      <c r="AO85" s="429"/>
      <c r="AP85" s="429"/>
      <c r="AQ85" s="429"/>
      <c r="AR85" s="429"/>
      <c r="AS85" s="429"/>
      <c r="AT85" s="429"/>
      <c r="AU85" s="429"/>
      <c r="AV85" s="429"/>
      <c r="AW85" s="429"/>
      <c r="AX85" s="429"/>
      <c r="AY85" s="429"/>
      <c r="AZ85" s="429"/>
      <c r="BA85" s="429"/>
      <c r="BB85" s="429"/>
      <c r="BC85" s="429"/>
      <c r="BD85" s="429"/>
      <c r="BE85" s="430"/>
      <c r="BF85" s="415" t="s">
        <v>79</v>
      </c>
      <c r="BG85" s="416"/>
      <c r="BH85" s="416"/>
      <c r="BI85" s="416"/>
      <c r="BJ85" s="417"/>
      <c r="BK85" s="163"/>
      <c r="BL85" s="163"/>
      <c r="BM85" s="163"/>
    </row>
    <row r="86" spans="1:76" s="164" customFormat="1" ht="71.400000000000006" customHeight="1" x14ac:dyDescent="0.65">
      <c r="A86" s="163"/>
      <c r="B86" s="695" t="s">
        <v>85</v>
      </c>
      <c r="C86" s="696"/>
      <c r="D86" s="696"/>
      <c r="E86" s="696"/>
      <c r="F86" s="697"/>
      <c r="G86" s="428" t="s">
        <v>186</v>
      </c>
      <c r="H86" s="429"/>
      <c r="I86" s="429"/>
      <c r="J86" s="429"/>
      <c r="K86" s="429"/>
      <c r="L86" s="429"/>
      <c r="M86" s="429"/>
      <c r="N86" s="429"/>
      <c r="O86" s="429"/>
      <c r="P86" s="429"/>
      <c r="Q86" s="429"/>
      <c r="R86" s="429"/>
      <c r="S86" s="429"/>
      <c r="T86" s="429"/>
      <c r="U86" s="429"/>
      <c r="V86" s="429"/>
      <c r="W86" s="429"/>
      <c r="X86" s="429"/>
      <c r="Y86" s="429"/>
      <c r="Z86" s="429"/>
      <c r="AA86" s="429"/>
      <c r="AB86" s="429"/>
      <c r="AC86" s="429"/>
      <c r="AD86" s="429"/>
      <c r="AE86" s="429"/>
      <c r="AF86" s="429"/>
      <c r="AG86" s="429"/>
      <c r="AH86" s="429"/>
      <c r="AI86" s="429"/>
      <c r="AJ86" s="429"/>
      <c r="AK86" s="429"/>
      <c r="AL86" s="429"/>
      <c r="AM86" s="429"/>
      <c r="AN86" s="429"/>
      <c r="AO86" s="429"/>
      <c r="AP86" s="429"/>
      <c r="AQ86" s="429"/>
      <c r="AR86" s="429"/>
      <c r="AS86" s="429"/>
      <c r="AT86" s="429"/>
      <c r="AU86" s="429"/>
      <c r="AV86" s="429"/>
      <c r="AW86" s="429"/>
      <c r="AX86" s="429"/>
      <c r="AY86" s="429"/>
      <c r="AZ86" s="429"/>
      <c r="BA86" s="429"/>
      <c r="BB86" s="429"/>
      <c r="BC86" s="429"/>
      <c r="BD86" s="429"/>
      <c r="BE86" s="430"/>
      <c r="BF86" s="415" t="s">
        <v>197</v>
      </c>
      <c r="BG86" s="416"/>
      <c r="BH86" s="416"/>
      <c r="BI86" s="416"/>
      <c r="BJ86" s="417"/>
      <c r="BK86" s="165"/>
      <c r="BL86" s="163"/>
      <c r="BM86" s="163"/>
    </row>
    <row r="87" spans="1:76" s="166" customFormat="1" ht="71.400000000000006" customHeight="1" x14ac:dyDescent="0.65">
      <c r="A87" s="165"/>
      <c r="B87" s="565" t="s">
        <v>57</v>
      </c>
      <c r="C87" s="566"/>
      <c r="D87" s="566"/>
      <c r="E87" s="566"/>
      <c r="F87" s="567"/>
      <c r="G87" s="568" t="s">
        <v>216</v>
      </c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69"/>
      <c r="AB87" s="569"/>
      <c r="AC87" s="569"/>
      <c r="AD87" s="569"/>
      <c r="AE87" s="569"/>
      <c r="AF87" s="569"/>
      <c r="AG87" s="569"/>
      <c r="AH87" s="569"/>
      <c r="AI87" s="569"/>
      <c r="AJ87" s="569"/>
      <c r="AK87" s="569"/>
      <c r="AL87" s="569"/>
      <c r="AM87" s="569"/>
      <c r="AN87" s="569"/>
      <c r="AO87" s="569"/>
      <c r="AP87" s="569"/>
      <c r="AQ87" s="569"/>
      <c r="AR87" s="569"/>
      <c r="AS87" s="569"/>
      <c r="AT87" s="569"/>
      <c r="AU87" s="569"/>
      <c r="AV87" s="569"/>
      <c r="AW87" s="569"/>
      <c r="AX87" s="569"/>
      <c r="AY87" s="569"/>
      <c r="AZ87" s="569"/>
      <c r="BA87" s="569"/>
      <c r="BB87" s="569"/>
      <c r="BC87" s="569"/>
      <c r="BD87" s="569"/>
      <c r="BE87" s="570"/>
      <c r="BF87" s="415" t="s">
        <v>91</v>
      </c>
      <c r="BG87" s="416"/>
      <c r="BH87" s="416"/>
      <c r="BI87" s="416"/>
      <c r="BJ87" s="417"/>
      <c r="BK87" s="165"/>
      <c r="BL87" s="165"/>
      <c r="BM87" s="165"/>
    </row>
    <row r="88" spans="1:76" s="166" customFormat="1" ht="74.400000000000006" customHeight="1" x14ac:dyDescent="0.65">
      <c r="A88" s="165"/>
      <c r="B88" s="565" t="s">
        <v>58</v>
      </c>
      <c r="C88" s="566"/>
      <c r="D88" s="566"/>
      <c r="E88" s="566"/>
      <c r="F88" s="567"/>
      <c r="G88" s="568" t="s">
        <v>215</v>
      </c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69"/>
      <c r="AB88" s="569"/>
      <c r="AC88" s="569"/>
      <c r="AD88" s="569"/>
      <c r="AE88" s="569"/>
      <c r="AF88" s="569"/>
      <c r="AG88" s="569"/>
      <c r="AH88" s="569"/>
      <c r="AI88" s="569"/>
      <c r="AJ88" s="569"/>
      <c r="AK88" s="569"/>
      <c r="AL88" s="569"/>
      <c r="AM88" s="569"/>
      <c r="AN88" s="569"/>
      <c r="AO88" s="569"/>
      <c r="AP88" s="569"/>
      <c r="AQ88" s="569"/>
      <c r="AR88" s="569"/>
      <c r="AS88" s="569"/>
      <c r="AT88" s="569"/>
      <c r="AU88" s="569"/>
      <c r="AV88" s="569"/>
      <c r="AW88" s="569"/>
      <c r="AX88" s="569"/>
      <c r="AY88" s="569"/>
      <c r="AZ88" s="569"/>
      <c r="BA88" s="569"/>
      <c r="BB88" s="569"/>
      <c r="BC88" s="569"/>
      <c r="BD88" s="569"/>
      <c r="BE88" s="570"/>
      <c r="BF88" s="415" t="s">
        <v>91</v>
      </c>
      <c r="BG88" s="416"/>
      <c r="BH88" s="416"/>
      <c r="BI88" s="416"/>
      <c r="BJ88" s="417"/>
      <c r="BK88" s="165"/>
      <c r="BL88" s="165"/>
      <c r="BM88" s="165"/>
    </row>
    <row r="89" spans="1:76" s="164" customFormat="1" ht="69.650000000000006" customHeight="1" x14ac:dyDescent="0.65">
      <c r="A89" s="163"/>
      <c r="B89" s="565" t="s">
        <v>59</v>
      </c>
      <c r="C89" s="566"/>
      <c r="D89" s="566"/>
      <c r="E89" s="566"/>
      <c r="F89" s="567"/>
      <c r="G89" s="568" t="s">
        <v>188</v>
      </c>
      <c r="H89" s="569"/>
      <c r="I89" s="569"/>
      <c r="J89" s="569"/>
      <c r="K89" s="569"/>
      <c r="L89" s="569"/>
      <c r="M89" s="569"/>
      <c r="N89" s="569"/>
      <c r="O89" s="569"/>
      <c r="P89" s="569"/>
      <c r="Q89" s="569"/>
      <c r="R89" s="569"/>
      <c r="S89" s="569"/>
      <c r="T89" s="569"/>
      <c r="U89" s="569"/>
      <c r="V89" s="569"/>
      <c r="W89" s="569"/>
      <c r="X89" s="569"/>
      <c r="Y89" s="569"/>
      <c r="Z89" s="569"/>
      <c r="AA89" s="569"/>
      <c r="AB89" s="569"/>
      <c r="AC89" s="569"/>
      <c r="AD89" s="569"/>
      <c r="AE89" s="569"/>
      <c r="AF89" s="569"/>
      <c r="AG89" s="569"/>
      <c r="AH89" s="569"/>
      <c r="AI89" s="569"/>
      <c r="AJ89" s="569"/>
      <c r="AK89" s="569"/>
      <c r="AL89" s="569"/>
      <c r="AM89" s="569"/>
      <c r="AN89" s="569"/>
      <c r="AO89" s="569"/>
      <c r="AP89" s="569"/>
      <c r="AQ89" s="569"/>
      <c r="AR89" s="569"/>
      <c r="AS89" s="569"/>
      <c r="AT89" s="569"/>
      <c r="AU89" s="569"/>
      <c r="AV89" s="569"/>
      <c r="AW89" s="569"/>
      <c r="AX89" s="569"/>
      <c r="AY89" s="569"/>
      <c r="AZ89" s="569"/>
      <c r="BA89" s="569"/>
      <c r="BB89" s="569"/>
      <c r="BC89" s="569"/>
      <c r="BD89" s="569"/>
      <c r="BE89" s="570"/>
      <c r="BF89" s="415" t="s">
        <v>93</v>
      </c>
      <c r="BG89" s="416"/>
      <c r="BH89" s="416"/>
      <c r="BI89" s="416"/>
      <c r="BJ89" s="417"/>
      <c r="BK89" s="163"/>
      <c r="BL89" s="163"/>
      <c r="BM89" s="163"/>
    </row>
    <row r="90" spans="1:76" s="14" customFormat="1" ht="75.650000000000006" customHeight="1" x14ac:dyDescent="0.55000000000000004">
      <c r="A90" s="59"/>
      <c r="B90" s="565" t="s">
        <v>117</v>
      </c>
      <c r="C90" s="566"/>
      <c r="D90" s="566"/>
      <c r="E90" s="566"/>
      <c r="F90" s="567"/>
      <c r="G90" s="568" t="s">
        <v>191</v>
      </c>
      <c r="H90" s="569"/>
      <c r="I90" s="569"/>
      <c r="J90" s="569"/>
      <c r="K90" s="569"/>
      <c r="L90" s="569"/>
      <c r="M90" s="569"/>
      <c r="N90" s="569"/>
      <c r="O90" s="569"/>
      <c r="P90" s="569"/>
      <c r="Q90" s="569"/>
      <c r="R90" s="569"/>
      <c r="S90" s="569"/>
      <c r="T90" s="569"/>
      <c r="U90" s="569"/>
      <c r="V90" s="569"/>
      <c r="W90" s="569"/>
      <c r="X90" s="569"/>
      <c r="Y90" s="569"/>
      <c r="Z90" s="569"/>
      <c r="AA90" s="569"/>
      <c r="AB90" s="569"/>
      <c r="AC90" s="569"/>
      <c r="AD90" s="569"/>
      <c r="AE90" s="569"/>
      <c r="AF90" s="569"/>
      <c r="AG90" s="569"/>
      <c r="AH90" s="569"/>
      <c r="AI90" s="569"/>
      <c r="AJ90" s="569"/>
      <c r="AK90" s="569"/>
      <c r="AL90" s="569"/>
      <c r="AM90" s="569"/>
      <c r="AN90" s="569"/>
      <c r="AO90" s="569"/>
      <c r="AP90" s="569"/>
      <c r="AQ90" s="569"/>
      <c r="AR90" s="569"/>
      <c r="AS90" s="569"/>
      <c r="AT90" s="569"/>
      <c r="AU90" s="569"/>
      <c r="AV90" s="569"/>
      <c r="AW90" s="569"/>
      <c r="AX90" s="569"/>
      <c r="AY90" s="569"/>
      <c r="AZ90" s="569"/>
      <c r="BA90" s="569"/>
      <c r="BB90" s="569"/>
      <c r="BC90" s="569"/>
      <c r="BD90" s="569"/>
      <c r="BE90" s="570"/>
      <c r="BF90" s="415" t="s">
        <v>219</v>
      </c>
      <c r="BG90" s="416"/>
      <c r="BH90" s="416"/>
      <c r="BI90" s="416"/>
      <c r="BJ90" s="417"/>
      <c r="BK90" s="58"/>
      <c r="BL90" s="58"/>
      <c r="BM90" s="59"/>
      <c r="BN90" s="59"/>
      <c r="BO90" s="59"/>
    </row>
    <row r="91" spans="1:76" s="170" customFormat="1" ht="77" customHeight="1" x14ac:dyDescent="0.95">
      <c r="A91" s="167"/>
      <c r="B91" s="565" t="s">
        <v>118</v>
      </c>
      <c r="C91" s="566"/>
      <c r="D91" s="566"/>
      <c r="E91" s="566"/>
      <c r="F91" s="567"/>
      <c r="G91" s="568" t="s">
        <v>237</v>
      </c>
      <c r="H91" s="569"/>
      <c r="I91" s="569"/>
      <c r="J91" s="569"/>
      <c r="K91" s="569"/>
      <c r="L91" s="569"/>
      <c r="M91" s="569"/>
      <c r="N91" s="569"/>
      <c r="O91" s="569"/>
      <c r="P91" s="569"/>
      <c r="Q91" s="569"/>
      <c r="R91" s="569"/>
      <c r="S91" s="569"/>
      <c r="T91" s="569"/>
      <c r="U91" s="569"/>
      <c r="V91" s="569"/>
      <c r="W91" s="569"/>
      <c r="X91" s="569"/>
      <c r="Y91" s="569"/>
      <c r="Z91" s="569"/>
      <c r="AA91" s="569"/>
      <c r="AB91" s="569"/>
      <c r="AC91" s="569"/>
      <c r="AD91" s="569"/>
      <c r="AE91" s="569"/>
      <c r="AF91" s="569"/>
      <c r="AG91" s="569"/>
      <c r="AH91" s="569"/>
      <c r="AI91" s="569"/>
      <c r="AJ91" s="569"/>
      <c r="AK91" s="569"/>
      <c r="AL91" s="569"/>
      <c r="AM91" s="569"/>
      <c r="AN91" s="569"/>
      <c r="AO91" s="569"/>
      <c r="AP91" s="569"/>
      <c r="AQ91" s="569"/>
      <c r="AR91" s="569"/>
      <c r="AS91" s="569"/>
      <c r="AT91" s="569"/>
      <c r="AU91" s="569"/>
      <c r="AV91" s="569"/>
      <c r="AW91" s="569"/>
      <c r="AX91" s="569"/>
      <c r="AY91" s="569"/>
      <c r="AZ91" s="569"/>
      <c r="BA91" s="569"/>
      <c r="BB91" s="569"/>
      <c r="BC91" s="569"/>
      <c r="BD91" s="569"/>
      <c r="BE91" s="570"/>
      <c r="BF91" s="415" t="s">
        <v>95</v>
      </c>
      <c r="BG91" s="416"/>
      <c r="BH91" s="416"/>
      <c r="BI91" s="416"/>
      <c r="BJ91" s="417"/>
      <c r="BK91" s="169"/>
      <c r="BL91" s="169"/>
      <c r="BM91" s="167"/>
      <c r="BN91" s="167"/>
      <c r="BO91" s="167"/>
    </row>
    <row r="92" spans="1:76" s="173" customFormat="1" ht="80.400000000000006" customHeight="1" x14ac:dyDescent="0.95">
      <c r="A92" s="171"/>
      <c r="B92" s="565" t="s">
        <v>119</v>
      </c>
      <c r="C92" s="566"/>
      <c r="D92" s="566"/>
      <c r="E92" s="566"/>
      <c r="F92" s="567"/>
      <c r="G92" s="428" t="s">
        <v>238</v>
      </c>
      <c r="H92" s="429"/>
      <c r="I92" s="429"/>
      <c r="J92" s="429"/>
      <c r="K92" s="429"/>
      <c r="L92" s="429"/>
      <c r="M92" s="429"/>
      <c r="N92" s="429"/>
      <c r="O92" s="429"/>
      <c r="P92" s="429"/>
      <c r="Q92" s="429"/>
      <c r="R92" s="429"/>
      <c r="S92" s="429"/>
      <c r="T92" s="429"/>
      <c r="U92" s="429"/>
      <c r="V92" s="429"/>
      <c r="W92" s="429"/>
      <c r="X92" s="429"/>
      <c r="Y92" s="429"/>
      <c r="Z92" s="429"/>
      <c r="AA92" s="429"/>
      <c r="AB92" s="429"/>
      <c r="AC92" s="429"/>
      <c r="AD92" s="429"/>
      <c r="AE92" s="429"/>
      <c r="AF92" s="429"/>
      <c r="AG92" s="429"/>
      <c r="AH92" s="429"/>
      <c r="AI92" s="429"/>
      <c r="AJ92" s="429"/>
      <c r="AK92" s="429"/>
      <c r="AL92" s="429"/>
      <c r="AM92" s="429"/>
      <c r="AN92" s="429"/>
      <c r="AO92" s="429"/>
      <c r="AP92" s="429"/>
      <c r="AQ92" s="429"/>
      <c r="AR92" s="429"/>
      <c r="AS92" s="429"/>
      <c r="AT92" s="429"/>
      <c r="AU92" s="429"/>
      <c r="AV92" s="429"/>
      <c r="AW92" s="429"/>
      <c r="AX92" s="429"/>
      <c r="AY92" s="429"/>
      <c r="AZ92" s="429"/>
      <c r="BA92" s="429"/>
      <c r="BB92" s="429"/>
      <c r="BC92" s="429"/>
      <c r="BD92" s="429"/>
      <c r="BE92" s="430"/>
      <c r="BF92" s="415" t="s">
        <v>96</v>
      </c>
      <c r="BG92" s="416"/>
      <c r="BH92" s="416"/>
      <c r="BI92" s="416"/>
      <c r="BJ92" s="417"/>
      <c r="BK92" s="168"/>
      <c r="BL92" s="168"/>
      <c r="BM92" s="167"/>
      <c r="BN92" s="171"/>
      <c r="BO92" s="171"/>
    </row>
    <row r="93" spans="1:76" s="173" customFormat="1" ht="77.400000000000006" customHeight="1" x14ac:dyDescent="0.95">
      <c r="A93" s="171"/>
      <c r="B93" s="565" t="s">
        <v>120</v>
      </c>
      <c r="C93" s="566"/>
      <c r="D93" s="566"/>
      <c r="E93" s="566"/>
      <c r="F93" s="567"/>
      <c r="G93" s="428" t="s">
        <v>239</v>
      </c>
      <c r="H93" s="429"/>
      <c r="I93" s="429"/>
      <c r="J93" s="429"/>
      <c r="K93" s="429"/>
      <c r="L93" s="429"/>
      <c r="M93" s="429"/>
      <c r="N93" s="429"/>
      <c r="O93" s="429"/>
      <c r="P93" s="429"/>
      <c r="Q93" s="429"/>
      <c r="R93" s="429"/>
      <c r="S93" s="429"/>
      <c r="T93" s="429"/>
      <c r="U93" s="429"/>
      <c r="V93" s="429"/>
      <c r="W93" s="429"/>
      <c r="X93" s="429"/>
      <c r="Y93" s="429"/>
      <c r="Z93" s="429"/>
      <c r="AA93" s="429"/>
      <c r="AB93" s="429"/>
      <c r="AC93" s="429"/>
      <c r="AD93" s="429"/>
      <c r="AE93" s="429"/>
      <c r="AF93" s="429"/>
      <c r="AG93" s="429"/>
      <c r="AH93" s="429"/>
      <c r="AI93" s="429"/>
      <c r="AJ93" s="429"/>
      <c r="AK93" s="429"/>
      <c r="AL93" s="429"/>
      <c r="AM93" s="429"/>
      <c r="AN93" s="429"/>
      <c r="AO93" s="429"/>
      <c r="AP93" s="429"/>
      <c r="AQ93" s="429"/>
      <c r="AR93" s="429"/>
      <c r="AS93" s="429"/>
      <c r="AT93" s="429"/>
      <c r="AU93" s="429"/>
      <c r="AV93" s="429"/>
      <c r="AW93" s="429"/>
      <c r="AX93" s="429"/>
      <c r="AY93" s="429"/>
      <c r="AZ93" s="429"/>
      <c r="BA93" s="429"/>
      <c r="BB93" s="429"/>
      <c r="BC93" s="429"/>
      <c r="BD93" s="429"/>
      <c r="BE93" s="430"/>
      <c r="BF93" s="415" t="s">
        <v>106</v>
      </c>
      <c r="BG93" s="416"/>
      <c r="BH93" s="416"/>
      <c r="BI93" s="416"/>
      <c r="BJ93" s="417"/>
      <c r="BK93" s="168"/>
      <c r="BL93" s="168"/>
      <c r="BM93" s="168"/>
      <c r="BN93" s="171"/>
      <c r="BO93" s="171"/>
    </row>
    <row r="94" spans="1:76" s="173" customFormat="1" ht="82.75" customHeight="1" x14ac:dyDescent="0.95">
      <c r="A94" s="171"/>
      <c r="B94" s="565" t="s">
        <v>121</v>
      </c>
      <c r="C94" s="566"/>
      <c r="D94" s="566"/>
      <c r="E94" s="566"/>
      <c r="F94" s="567"/>
      <c r="G94" s="428" t="s">
        <v>206</v>
      </c>
      <c r="H94" s="429"/>
      <c r="I94" s="429"/>
      <c r="J94" s="429"/>
      <c r="K94" s="429"/>
      <c r="L94" s="429"/>
      <c r="M94" s="429"/>
      <c r="N94" s="429"/>
      <c r="O94" s="429"/>
      <c r="P94" s="429"/>
      <c r="Q94" s="429"/>
      <c r="R94" s="429"/>
      <c r="S94" s="429"/>
      <c r="T94" s="429"/>
      <c r="U94" s="429"/>
      <c r="V94" s="429"/>
      <c r="W94" s="429"/>
      <c r="X94" s="429"/>
      <c r="Y94" s="429"/>
      <c r="Z94" s="429"/>
      <c r="AA94" s="429"/>
      <c r="AB94" s="429"/>
      <c r="AC94" s="429"/>
      <c r="AD94" s="429"/>
      <c r="AE94" s="429"/>
      <c r="AF94" s="429"/>
      <c r="AG94" s="429"/>
      <c r="AH94" s="429"/>
      <c r="AI94" s="429"/>
      <c r="AJ94" s="429"/>
      <c r="AK94" s="429"/>
      <c r="AL94" s="429"/>
      <c r="AM94" s="429"/>
      <c r="AN94" s="429"/>
      <c r="AO94" s="429"/>
      <c r="AP94" s="429"/>
      <c r="AQ94" s="429"/>
      <c r="AR94" s="429"/>
      <c r="AS94" s="429"/>
      <c r="AT94" s="429"/>
      <c r="AU94" s="429"/>
      <c r="AV94" s="429"/>
      <c r="AW94" s="429"/>
      <c r="AX94" s="429"/>
      <c r="AY94" s="429"/>
      <c r="AZ94" s="429"/>
      <c r="BA94" s="429"/>
      <c r="BB94" s="429"/>
      <c r="BC94" s="429"/>
      <c r="BD94" s="429"/>
      <c r="BE94" s="430"/>
      <c r="BF94" s="415" t="s">
        <v>97</v>
      </c>
      <c r="BG94" s="416"/>
      <c r="BH94" s="416"/>
      <c r="BI94" s="416"/>
      <c r="BJ94" s="417"/>
      <c r="BK94" s="62"/>
      <c r="BL94" s="62"/>
      <c r="BM94" s="62"/>
      <c r="BN94" s="62"/>
      <c r="BO94" s="63"/>
      <c r="BP94" s="63"/>
      <c r="BQ94" s="58"/>
      <c r="BR94" s="58"/>
      <c r="BS94" s="58"/>
      <c r="BT94" s="168"/>
      <c r="BU94" s="168"/>
      <c r="BV94" s="168"/>
      <c r="BW94" s="171"/>
      <c r="BX94" s="171"/>
    </row>
    <row r="95" spans="1:76" s="170" customFormat="1" ht="100.25" customHeight="1" thickBot="1" x14ac:dyDescent="1">
      <c r="A95" s="167"/>
      <c r="B95" s="702" t="s">
        <v>217</v>
      </c>
      <c r="C95" s="703"/>
      <c r="D95" s="703"/>
      <c r="E95" s="703"/>
      <c r="F95" s="704"/>
      <c r="G95" s="598" t="s">
        <v>204</v>
      </c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99"/>
      <c r="AB95" s="599"/>
      <c r="AC95" s="599"/>
      <c r="AD95" s="599"/>
      <c r="AE95" s="599"/>
      <c r="AF95" s="599"/>
      <c r="AG95" s="599"/>
      <c r="AH95" s="599"/>
      <c r="AI95" s="599"/>
      <c r="AJ95" s="599"/>
      <c r="AK95" s="599"/>
      <c r="AL95" s="599"/>
      <c r="AM95" s="599"/>
      <c r="AN95" s="599"/>
      <c r="AO95" s="599"/>
      <c r="AP95" s="599"/>
      <c r="AQ95" s="599"/>
      <c r="AR95" s="599"/>
      <c r="AS95" s="599"/>
      <c r="AT95" s="599"/>
      <c r="AU95" s="599"/>
      <c r="AV95" s="599"/>
      <c r="AW95" s="599"/>
      <c r="AX95" s="599"/>
      <c r="AY95" s="599"/>
      <c r="AZ95" s="599"/>
      <c r="BA95" s="599"/>
      <c r="BB95" s="599"/>
      <c r="BC95" s="599"/>
      <c r="BD95" s="599"/>
      <c r="BE95" s="600"/>
      <c r="BF95" s="452" t="s">
        <v>109</v>
      </c>
      <c r="BG95" s="453"/>
      <c r="BH95" s="453"/>
      <c r="BI95" s="453"/>
      <c r="BJ95" s="454"/>
      <c r="BK95" s="169"/>
      <c r="BL95" s="169"/>
      <c r="BM95" s="169"/>
      <c r="BN95" s="169"/>
      <c r="BO95" s="169"/>
      <c r="BP95" s="169"/>
      <c r="BQ95" s="169"/>
      <c r="BR95" s="169"/>
      <c r="BS95" s="169"/>
      <c r="BT95" s="168"/>
      <c r="BU95" s="168"/>
      <c r="BV95" s="168"/>
      <c r="BW95" s="167"/>
      <c r="BX95" s="167"/>
    </row>
    <row r="96" spans="1:76" s="14" customFormat="1" ht="65.400000000000006" customHeight="1" thickTop="1" x14ac:dyDescent="0.95">
      <c r="A96" s="59"/>
      <c r="B96" s="60"/>
      <c r="C96" s="60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2"/>
      <c r="BH96" s="62"/>
      <c r="BI96" s="62"/>
      <c r="BJ96" s="62"/>
      <c r="BK96" s="79"/>
      <c r="BL96" s="79"/>
      <c r="BM96" s="79"/>
      <c r="BN96" s="79"/>
      <c r="BO96" s="79"/>
      <c r="BP96" s="79"/>
      <c r="BQ96" s="168"/>
      <c r="BR96" s="168"/>
      <c r="BS96" s="168"/>
      <c r="BT96" s="58"/>
      <c r="BU96" s="58"/>
      <c r="BV96" s="64"/>
      <c r="BW96" s="59"/>
      <c r="BX96" s="59"/>
    </row>
    <row r="97" spans="1:82" s="14" customFormat="1" ht="114.65" customHeight="1" x14ac:dyDescent="0.95">
      <c r="A97" s="59"/>
      <c r="B97" s="168"/>
      <c r="D97" s="712" t="s">
        <v>236</v>
      </c>
      <c r="E97" s="712"/>
      <c r="F97" s="712"/>
      <c r="G97" s="712"/>
      <c r="H97" s="712"/>
      <c r="I97" s="712"/>
      <c r="J97" s="712"/>
      <c r="K97" s="712"/>
      <c r="L97" s="712"/>
      <c r="M97" s="712"/>
      <c r="N97" s="712"/>
      <c r="O97" s="712"/>
      <c r="P97" s="712"/>
      <c r="Q97" s="712"/>
      <c r="R97" s="712"/>
      <c r="S97" s="712"/>
      <c r="T97" s="712"/>
      <c r="U97" s="712"/>
      <c r="V97" s="712"/>
      <c r="W97" s="712"/>
      <c r="X97" s="712"/>
      <c r="Y97" s="712"/>
      <c r="Z97" s="712"/>
      <c r="AA97" s="712"/>
      <c r="AB97" s="712"/>
      <c r="AC97" s="712"/>
      <c r="AD97" s="712"/>
      <c r="AE97" s="712"/>
      <c r="AF97" s="712"/>
      <c r="AG97" s="712"/>
      <c r="AH97" s="712"/>
      <c r="AI97" s="712"/>
      <c r="AJ97" s="712"/>
      <c r="AK97" s="712"/>
      <c r="AL97" s="712"/>
      <c r="AM97" s="712"/>
      <c r="AN97" s="712"/>
      <c r="AO97" s="712"/>
      <c r="AP97" s="712"/>
      <c r="AQ97" s="712"/>
      <c r="AR97" s="712"/>
      <c r="AS97" s="712"/>
      <c r="AT97" s="712"/>
      <c r="AU97" s="712"/>
      <c r="AV97" s="712"/>
      <c r="AW97" s="712"/>
      <c r="AX97" s="712"/>
      <c r="AY97" s="712"/>
      <c r="AZ97" s="712"/>
      <c r="BA97" s="712"/>
      <c r="BB97" s="712"/>
      <c r="BC97" s="712"/>
      <c r="BD97" s="712"/>
      <c r="BE97" s="712"/>
      <c r="BF97" s="712"/>
      <c r="BG97" s="712"/>
      <c r="BH97" s="712"/>
      <c r="BI97" s="243"/>
      <c r="BJ97" s="169"/>
      <c r="BK97" s="198"/>
      <c r="BL97" s="198"/>
      <c r="BM97" s="198"/>
      <c r="BN97" s="198"/>
      <c r="BO97" s="198"/>
      <c r="BP97" s="198"/>
      <c r="BQ97" s="168"/>
      <c r="BR97" s="168"/>
      <c r="BS97" s="168"/>
      <c r="BT97" s="70"/>
      <c r="BU97" s="68"/>
      <c r="BV97" s="66"/>
      <c r="BW97" s="59"/>
      <c r="BX97" s="59"/>
    </row>
    <row r="98" spans="1:82" s="14" customFormat="1" ht="18.649999999999999" customHeight="1" x14ac:dyDescent="0.95">
      <c r="A98" s="59"/>
      <c r="B98" s="168"/>
      <c r="C98" s="172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206"/>
      <c r="BI98" s="206"/>
      <c r="BJ98" s="206"/>
      <c r="BK98" s="176"/>
      <c r="BL98" s="176"/>
      <c r="BM98" s="176"/>
      <c r="BN98" s="176"/>
      <c r="BO98" s="176"/>
      <c r="BP98" s="176"/>
      <c r="BQ98" s="168"/>
      <c r="BR98" s="168"/>
      <c r="BS98" s="168"/>
      <c r="BT98" s="71"/>
      <c r="BU98" s="71"/>
      <c r="BV98" s="64"/>
      <c r="BW98" s="59"/>
      <c r="BX98" s="59"/>
    </row>
    <row r="99" spans="1:82" s="1" customFormat="1" ht="103.75" customHeight="1" x14ac:dyDescent="0.95">
      <c r="A99" s="58"/>
      <c r="B99" s="174"/>
      <c r="C99" s="175" t="s">
        <v>88</v>
      </c>
      <c r="D99" s="424" t="s">
        <v>131</v>
      </c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  <c r="AA99" s="424"/>
      <c r="AB99" s="424"/>
      <c r="AC99" s="424"/>
      <c r="AD99" s="424"/>
      <c r="AE99" s="424"/>
      <c r="AF99" s="424"/>
      <c r="AG99" s="424"/>
      <c r="AH99" s="424"/>
      <c r="AI99" s="424"/>
      <c r="AJ99" s="424"/>
      <c r="AK99" s="424"/>
      <c r="AL99" s="424"/>
      <c r="AM99" s="424"/>
      <c r="AN99" s="424"/>
      <c r="AO99" s="424"/>
      <c r="AP99" s="424"/>
      <c r="AQ99" s="424"/>
      <c r="AR99" s="424"/>
      <c r="AS99" s="424"/>
      <c r="AT99" s="424"/>
      <c r="AU99" s="424"/>
      <c r="AV99" s="424"/>
      <c r="AW99" s="424"/>
      <c r="AX99" s="424"/>
      <c r="AY99" s="424"/>
      <c r="AZ99" s="424"/>
      <c r="BA99" s="424"/>
      <c r="BB99" s="424"/>
      <c r="BC99" s="424"/>
      <c r="BD99" s="424"/>
      <c r="BE99" s="424"/>
      <c r="BF99" s="424"/>
      <c r="BG99" s="424"/>
      <c r="BH99" s="424"/>
      <c r="BI99" s="424"/>
      <c r="BJ99" s="198"/>
      <c r="BK99" s="211"/>
      <c r="BL99" s="211"/>
      <c r="BM99" s="211"/>
      <c r="BN99" s="211"/>
      <c r="BO99" s="211"/>
      <c r="BP99" s="211"/>
      <c r="BQ99" s="168"/>
      <c r="BR99" s="168"/>
      <c r="BS99" s="168"/>
      <c r="BT99" s="71"/>
      <c r="BU99" s="71"/>
      <c r="BV99" s="58"/>
      <c r="BW99" s="58"/>
      <c r="BX99" s="58"/>
    </row>
    <row r="100" spans="1:82" s="17" customFormat="1" ht="39.65" customHeight="1" x14ac:dyDescent="0.75">
      <c r="A100" s="64"/>
      <c r="B100" s="174"/>
      <c r="C100" s="175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6"/>
      <c r="AT100" s="176"/>
      <c r="AU100" s="176"/>
      <c r="AV100" s="176"/>
      <c r="AW100" s="176"/>
      <c r="AX100" s="176"/>
      <c r="AY100" s="176"/>
      <c r="AZ100" s="176"/>
      <c r="BA100" s="176"/>
      <c r="BB100" s="176"/>
      <c r="BC100" s="176"/>
      <c r="BD100" s="176"/>
      <c r="BE100" s="176"/>
      <c r="BF100" s="176"/>
      <c r="BG100" s="176"/>
      <c r="BH100" s="175"/>
      <c r="BI100" s="175"/>
      <c r="BJ100" s="175"/>
      <c r="BK100" s="63"/>
      <c r="BL100" s="63"/>
      <c r="BM100" s="63"/>
      <c r="BN100" s="63"/>
      <c r="BO100" s="63"/>
      <c r="BP100" s="63"/>
      <c r="BQ100" s="58"/>
      <c r="BR100" s="58"/>
      <c r="BS100" s="58"/>
      <c r="BT100" s="65"/>
      <c r="BU100" s="65"/>
      <c r="BV100" s="68"/>
      <c r="BW100" s="64"/>
      <c r="BX100" s="64"/>
    </row>
    <row r="101" spans="1:82" s="17" customFormat="1" ht="69.650000000000006" customHeight="1" x14ac:dyDescent="0.85">
      <c r="A101" s="64"/>
      <c r="B101" s="174"/>
      <c r="C101" s="401" t="s">
        <v>132</v>
      </c>
      <c r="D101" s="424" t="s">
        <v>133</v>
      </c>
      <c r="E101" s="424"/>
      <c r="F101" s="424"/>
      <c r="G101" s="424"/>
      <c r="H101" s="424"/>
      <c r="I101" s="424"/>
      <c r="J101" s="424"/>
      <c r="K101" s="424"/>
      <c r="L101" s="424"/>
      <c r="M101" s="424"/>
      <c r="N101" s="424"/>
      <c r="O101" s="424"/>
      <c r="P101" s="424"/>
      <c r="Q101" s="424"/>
      <c r="R101" s="424"/>
      <c r="S101" s="424"/>
      <c r="T101" s="424"/>
      <c r="U101" s="424"/>
      <c r="V101" s="424"/>
      <c r="W101" s="211"/>
      <c r="X101" s="211"/>
      <c r="Y101" s="211"/>
      <c r="Z101" s="211"/>
      <c r="AA101" s="211"/>
      <c r="AB101" s="211"/>
      <c r="AC101" s="211"/>
      <c r="AD101" s="211"/>
      <c r="AE101" s="211"/>
      <c r="AF101" s="211"/>
      <c r="AG101" s="211"/>
      <c r="AH101" s="211"/>
      <c r="AI101" s="211"/>
      <c r="AJ101" s="211"/>
      <c r="AK101" s="211"/>
      <c r="AL101" s="211"/>
      <c r="AM101" s="211"/>
      <c r="AN101" s="211"/>
      <c r="AO101" s="211"/>
      <c r="AP101" s="211"/>
      <c r="AQ101" s="211"/>
      <c r="AR101" s="211"/>
      <c r="AS101" s="211"/>
      <c r="AT101" s="211"/>
      <c r="AU101" s="211"/>
      <c r="AV101" s="211"/>
      <c r="AW101" s="211"/>
      <c r="AX101" s="211"/>
      <c r="AY101" s="211"/>
      <c r="AZ101" s="211"/>
      <c r="BA101" s="211"/>
      <c r="BB101" s="211"/>
      <c r="BC101" s="211"/>
      <c r="BD101" s="211"/>
      <c r="BE101" s="211"/>
      <c r="BF101" s="211"/>
      <c r="BG101" s="211"/>
      <c r="BH101" s="211"/>
      <c r="BI101" s="211"/>
      <c r="BJ101" s="211"/>
      <c r="BK101" s="70"/>
      <c r="BL101" s="70"/>
      <c r="BM101" s="70"/>
      <c r="BN101" s="70"/>
      <c r="BO101" s="70"/>
      <c r="BP101" s="70"/>
      <c r="BQ101" s="70"/>
      <c r="BR101" s="70"/>
      <c r="BS101" s="70"/>
      <c r="BT101" s="65"/>
      <c r="BU101" s="65"/>
      <c r="BV101" s="71"/>
      <c r="BW101" s="64"/>
      <c r="BX101" s="64"/>
    </row>
    <row r="102" spans="1:82" s="17" customFormat="1" ht="54" customHeight="1" x14ac:dyDescent="0.75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207"/>
      <c r="BI102" s="207"/>
      <c r="BJ102" s="207"/>
      <c r="BK102" s="71"/>
      <c r="BL102" s="71"/>
      <c r="BM102" s="71"/>
      <c r="BN102" s="71"/>
      <c r="BO102" s="71"/>
      <c r="BP102" s="71"/>
      <c r="BQ102" s="71"/>
      <c r="BR102" s="71"/>
      <c r="BS102" s="71"/>
      <c r="BT102" s="65"/>
      <c r="BU102" s="65"/>
      <c r="BV102" s="71"/>
      <c r="BW102" s="64"/>
      <c r="BX102" s="64"/>
    </row>
    <row r="103" spans="1:82" s="13" customFormat="1" ht="16.75" customHeight="1" x14ac:dyDescent="0.75">
      <c r="A103" s="66"/>
      <c r="B103" s="69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69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199"/>
      <c r="BI103" s="199"/>
      <c r="BJ103" s="199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65"/>
      <c r="BW103" s="66"/>
      <c r="BX103" s="66"/>
    </row>
    <row r="104" spans="1:82" s="403" customFormat="1" ht="36" customHeight="1" x14ac:dyDescent="0.95">
      <c r="A104" s="168"/>
      <c r="B104" s="168"/>
      <c r="D104" s="200" t="s">
        <v>141</v>
      </c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2"/>
      <c r="AC104" s="73"/>
      <c r="AD104" s="73"/>
      <c r="AE104" s="73"/>
      <c r="AF104" s="73"/>
      <c r="AG104" s="73"/>
      <c r="AH104" s="73"/>
      <c r="AI104" s="72"/>
      <c r="AJ104" s="74"/>
      <c r="AK104" s="74"/>
      <c r="AL104" s="74"/>
      <c r="AM104" s="74"/>
      <c r="AN104" s="74"/>
      <c r="AO104" s="75"/>
      <c r="AP104" s="77" t="s">
        <v>192</v>
      </c>
      <c r="AQ104" s="75"/>
      <c r="AR104" s="78"/>
      <c r="AS104" s="78"/>
      <c r="AT104" s="78"/>
      <c r="AU104" s="78"/>
      <c r="AV104" s="75"/>
      <c r="AW104" s="75"/>
      <c r="AX104" s="75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199"/>
      <c r="BJ104" s="199"/>
      <c r="BK104" s="199"/>
      <c r="BL104" s="79"/>
      <c r="BM104" s="79"/>
      <c r="BN104" s="79"/>
      <c r="BO104" s="70"/>
      <c r="BP104" s="70"/>
      <c r="BQ104" s="79"/>
      <c r="BR104" s="79"/>
      <c r="BS104" s="79"/>
      <c r="BT104" s="79"/>
      <c r="BU104" s="79"/>
      <c r="BV104" s="79"/>
      <c r="BW104" s="79"/>
      <c r="BX104" s="168"/>
      <c r="BY104" s="168"/>
    </row>
    <row r="105" spans="1:82" s="19" customFormat="1" ht="38.4" customHeight="1" x14ac:dyDescent="0.95">
      <c r="A105" s="68"/>
      <c r="B105" s="68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4"/>
      <c r="AC105" s="75"/>
      <c r="AD105" s="75"/>
      <c r="AE105" s="75"/>
      <c r="AF105" s="75"/>
      <c r="AG105" s="75"/>
      <c r="AH105" s="75"/>
      <c r="AI105" s="74"/>
      <c r="AJ105" s="74"/>
      <c r="AK105" s="74"/>
      <c r="AL105" s="74"/>
      <c r="AM105" s="74"/>
      <c r="AN105" s="74"/>
      <c r="AO105" s="75"/>
      <c r="AP105" s="77"/>
      <c r="AQ105" s="75"/>
      <c r="AR105" s="78"/>
      <c r="AS105" s="78"/>
      <c r="AT105" s="78"/>
      <c r="AU105" s="78"/>
      <c r="AV105" s="75"/>
      <c r="AW105" s="75"/>
      <c r="AX105" s="75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199"/>
      <c r="BJ105" s="199"/>
      <c r="BK105" s="199"/>
      <c r="BL105" s="79"/>
      <c r="BM105" s="70"/>
      <c r="BN105" s="84"/>
      <c r="BO105" s="70"/>
      <c r="BP105" s="70"/>
      <c r="BQ105" s="79"/>
      <c r="BR105" s="79"/>
      <c r="BS105" s="79"/>
      <c r="BT105" s="79"/>
      <c r="BU105" s="79"/>
      <c r="BV105" s="79"/>
      <c r="BW105" s="70"/>
      <c r="BX105" s="68"/>
      <c r="BY105" s="68"/>
    </row>
    <row r="106" spans="1:82" s="402" customFormat="1" ht="61.75" customHeight="1" x14ac:dyDescent="0.95">
      <c r="A106" s="70"/>
      <c r="B106" s="70"/>
      <c r="D106" s="80"/>
      <c r="E106" s="80"/>
      <c r="F106" s="80"/>
      <c r="G106" s="80"/>
      <c r="H106" s="81" t="s">
        <v>60</v>
      </c>
      <c r="I106" s="82"/>
      <c r="J106" s="79"/>
      <c r="K106" s="79"/>
      <c r="L106" s="83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4"/>
      <c r="AQ106" s="74"/>
      <c r="AR106" s="74"/>
      <c r="AS106" s="74"/>
      <c r="AT106" s="74"/>
      <c r="AU106" s="74"/>
      <c r="AV106" s="74"/>
      <c r="AW106" s="74"/>
      <c r="AX106" s="74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206"/>
      <c r="BJ106" s="206"/>
      <c r="BK106" s="206"/>
      <c r="BL106" s="70"/>
      <c r="BM106" s="70"/>
      <c r="BN106" s="70"/>
      <c r="BO106" s="70"/>
      <c r="BP106" s="70"/>
      <c r="BQ106" s="70"/>
      <c r="BR106" s="70"/>
      <c r="BS106" s="70"/>
      <c r="BT106" s="70"/>
      <c r="BU106" s="79"/>
      <c r="BV106" s="79"/>
      <c r="BW106" s="70"/>
      <c r="BX106" s="70"/>
      <c r="BY106" s="70"/>
    </row>
    <row r="107" spans="1:82" s="402" customFormat="1" ht="48" customHeight="1" x14ac:dyDescent="0.95">
      <c r="A107" s="70"/>
      <c r="B107" s="70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4"/>
      <c r="AQ107" s="74"/>
      <c r="AR107" s="74"/>
      <c r="AS107" s="74"/>
      <c r="AT107" s="74"/>
      <c r="AU107" s="74"/>
      <c r="AV107" s="74"/>
      <c r="AW107" s="74"/>
      <c r="AX107" s="74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206"/>
      <c r="BJ107" s="206"/>
      <c r="BK107" s="206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9"/>
      <c r="BX107" s="70"/>
      <c r="BY107" s="70"/>
    </row>
    <row r="108" spans="1:82" s="403" customFormat="1" ht="87" customHeight="1" x14ac:dyDescent="0.95">
      <c r="A108" s="168"/>
      <c r="B108" s="168"/>
      <c r="D108" s="688" t="s">
        <v>207</v>
      </c>
      <c r="E108" s="688"/>
      <c r="F108" s="688"/>
      <c r="G108" s="688"/>
      <c r="H108" s="688"/>
      <c r="I108" s="688"/>
      <c r="J108" s="688"/>
      <c r="K108" s="688"/>
      <c r="L108" s="688"/>
      <c r="M108" s="688"/>
      <c r="N108" s="688"/>
      <c r="O108" s="688"/>
      <c r="P108" s="688"/>
      <c r="Q108" s="688"/>
      <c r="R108" s="688"/>
      <c r="S108" s="688"/>
      <c r="T108" s="688"/>
      <c r="U108" s="688"/>
      <c r="V108" s="688"/>
      <c r="W108" s="688"/>
      <c r="X108" s="70"/>
      <c r="Y108" s="70"/>
      <c r="Z108" s="70"/>
      <c r="AA108" s="70"/>
      <c r="AB108" s="80"/>
      <c r="AC108" s="80"/>
      <c r="AD108" s="80"/>
      <c r="AE108" s="80"/>
      <c r="AF108" s="80"/>
      <c r="AG108" s="80"/>
      <c r="AH108" s="85"/>
      <c r="AI108" s="85"/>
      <c r="AJ108" s="74"/>
      <c r="AK108" s="74"/>
      <c r="AL108" s="74"/>
      <c r="AM108" s="74"/>
      <c r="AN108" s="75"/>
      <c r="AO108" s="77"/>
      <c r="AP108" s="77" t="s">
        <v>189</v>
      </c>
      <c r="AQ108" s="78"/>
      <c r="AR108" s="78"/>
      <c r="AS108" s="78"/>
      <c r="AT108" s="78"/>
      <c r="AU108" s="75"/>
      <c r="AV108" s="75"/>
      <c r="AW108" s="75"/>
      <c r="AX108" s="75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199"/>
      <c r="BJ108" s="199"/>
      <c r="BK108" s="199"/>
      <c r="BL108" s="84"/>
      <c r="BM108" s="70"/>
      <c r="BN108" s="78"/>
      <c r="BO108" s="70"/>
      <c r="BP108" s="70"/>
      <c r="BQ108" s="79"/>
      <c r="BR108" s="79"/>
      <c r="BS108" s="79"/>
      <c r="BT108" s="79"/>
      <c r="BU108" s="70"/>
      <c r="BV108" s="70"/>
      <c r="BW108" s="79"/>
      <c r="BX108" s="79"/>
      <c r="BY108" s="79"/>
      <c r="BZ108" s="404"/>
      <c r="CA108" s="404"/>
      <c r="CB108" s="404"/>
      <c r="CC108" s="404"/>
      <c r="CD108" s="404"/>
    </row>
    <row r="109" spans="1:82" s="403" customFormat="1" ht="21.65" customHeight="1" x14ac:dyDescent="0.95">
      <c r="A109" s="168"/>
      <c r="B109" s="168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5"/>
      <c r="AQ109" s="75"/>
      <c r="AR109" s="75"/>
      <c r="AS109" s="75"/>
      <c r="AT109" s="75"/>
      <c r="AU109" s="75"/>
      <c r="AV109" s="75"/>
      <c r="AW109" s="75"/>
      <c r="AX109" s="75"/>
      <c r="AY109" s="86"/>
      <c r="AZ109" s="86"/>
      <c r="BA109" s="86"/>
      <c r="BB109" s="86"/>
      <c r="BC109" s="86"/>
      <c r="BD109" s="86"/>
      <c r="BE109" s="86"/>
      <c r="BF109" s="70"/>
      <c r="BG109" s="70"/>
      <c r="BH109" s="70"/>
      <c r="BI109" s="199"/>
      <c r="BJ109" s="199"/>
      <c r="BK109" s="199"/>
      <c r="BL109" s="84"/>
      <c r="BM109" s="70"/>
      <c r="BN109" s="78"/>
      <c r="BO109" s="70"/>
      <c r="BP109" s="70"/>
      <c r="BQ109" s="79"/>
      <c r="BR109" s="79"/>
      <c r="BS109" s="79"/>
      <c r="BT109" s="79"/>
      <c r="BU109" s="79"/>
      <c r="BV109" s="79"/>
      <c r="BW109" s="70"/>
      <c r="BX109" s="79"/>
      <c r="BY109" s="79"/>
      <c r="BZ109" s="404"/>
      <c r="CA109" s="404"/>
      <c r="CB109" s="404"/>
      <c r="CC109" s="404"/>
      <c r="CD109" s="404"/>
    </row>
    <row r="110" spans="1:82" s="19" customFormat="1" ht="59.4" customHeight="1" x14ac:dyDescent="0.95">
      <c r="A110" s="68"/>
      <c r="B110" s="68"/>
      <c r="D110" s="80"/>
      <c r="E110" s="80"/>
      <c r="F110" s="80"/>
      <c r="G110" s="80"/>
      <c r="H110" s="81" t="s">
        <v>60</v>
      </c>
      <c r="I110" s="82"/>
      <c r="J110" s="79"/>
      <c r="K110" s="79"/>
      <c r="L110" s="83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70"/>
      <c r="AB110" s="70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4"/>
      <c r="AQ110" s="74"/>
      <c r="AR110" s="74"/>
      <c r="AS110" s="74"/>
      <c r="AT110" s="74"/>
      <c r="AU110" s="74"/>
      <c r="AV110" s="74"/>
      <c r="AW110" s="74"/>
      <c r="AX110" s="74"/>
      <c r="AY110" s="79"/>
      <c r="AZ110" s="79"/>
      <c r="BA110" s="79"/>
      <c r="BB110" s="79"/>
      <c r="BC110" s="79"/>
      <c r="BD110" s="79"/>
      <c r="BE110" s="79"/>
      <c r="BF110" s="83"/>
      <c r="BG110" s="84"/>
      <c r="BH110" s="84"/>
      <c r="BI110" s="405"/>
      <c r="BJ110" s="405"/>
      <c r="BK110" s="405"/>
      <c r="BL110" s="84"/>
      <c r="BM110" s="70"/>
      <c r="BN110" s="84"/>
      <c r="BO110" s="70"/>
      <c r="BP110" s="70"/>
      <c r="BQ110" s="70"/>
      <c r="BR110" s="70"/>
      <c r="BS110" s="70"/>
      <c r="BT110" s="70"/>
      <c r="BU110" s="79"/>
      <c r="BV110" s="79"/>
      <c r="BW110" s="70"/>
      <c r="BX110" s="70"/>
      <c r="BY110" s="70"/>
      <c r="BZ110" s="402"/>
      <c r="CA110" s="402"/>
      <c r="CB110" s="402"/>
      <c r="CC110" s="402"/>
      <c r="CD110" s="402"/>
    </row>
    <row r="111" spans="1:82" s="19" customFormat="1" ht="39" customHeight="1" x14ac:dyDescent="0.95">
      <c r="A111" s="68"/>
      <c r="B111" s="68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4"/>
      <c r="AQ111" s="74"/>
      <c r="AR111" s="74"/>
      <c r="AS111" s="74"/>
      <c r="AT111" s="74"/>
      <c r="AU111" s="74"/>
      <c r="AV111" s="74"/>
      <c r="AW111" s="74"/>
      <c r="AX111" s="75"/>
      <c r="AY111" s="75"/>
      <c r="AZ111" s="75"/>
      <c r="BA111" s="75"/>
      <c r="BB111" s="81"/>
      <c r="BC111" s="82"/>
      <c r="BD111" s="79"/>
      <c r="BE111" s="79"/>
      <c r="BF111" s="83"/>
      <c r="BG111" s="84"/>
      <c r="BH111" s="84"/>
      <c r="BI111" s="405"/>
      <c r="BJ111" s="405"/>
      <c r="BK111" s="405"/>
      <c r="BL111" s="84"/>
      <c r="BM111" s="70"/>
      <c r="BN111" s="84"/>
      <c r="BO111" s="70"/>
      <c r="BP111" s="70"/>
      <c r="BQ111" s="70"/>
      <c r="BR111" s="70"/>
      <c r="BS111" s="70"/>
      <c r="BT111" s="70"/>
      <c r="BU111" s="79"/>
      <c r="BV111" s="79"/>
      <c r="BW111" s="70"/>
      <c r="BX111" s="70"/>
      <c r="BY111" s="70"/>
      <c r="BZ111" s="402"/>
      <c r="CA111" s="402"/>
      <c r="CB111" s="402"/>
      <c r="CC111" s="402"/>
      <c r="CD111" s="402"/>
    </row>
    <row r="112" spans="1:82" s="403" customFormat="1" ht="100.25" customHeight="1" x14ac:dyDescent="0.95">
      <c r="A112" s="168"/>
      <c r="B112" s="168"/>
      <c r="D112" s="688" t="s">
        <v>208</v>
      </c>
      <c r="E112" s="688"/>
      <c r="F112" s="688"/>
      <c r="G112" s="688"/>
      <c r="H112" s="688"/>
      <c r="I112" s="688"/>
      <c r="J112" s="688"/>
      <c r="K112" s="688"/>
      <c r="L112" s="688"/>
      <c r="M112" s="688"/>
      <c r="N112" s="688"/>
      <c r="O112" s="688"/>
      <c r="P112" s="688"/>
      <c r="Q112" s="688"/>
      <c r="R112" s="688"/>
      <c r="S112" s="688"/>
      <c r="T112" s="688"/>
      <c r="U112" s="688"/>
      <c r="V112" s="688"/>
      <c r="W112" s="688"/>
      <c r="X112" s="688"/>
      <c r="Y112" s="70"/>
      <c r="Z112" s="70"/>
      <c r="AA112" s="70"/>
      <c r="AB112" s="72"/>
      <c r="AC112" s="73"/>
      <c r="AD112" s="73"/>
      <c r="AE112" s="73"/>
      <c r="AF112" s="73"/>
      <c r="AG112" s="73"/>
      <c r="AH112" s="73"/>
      <c r="AI112" s="72"/>
      <c r="AJ112" s="74"/>
      <c r="AK112" s="74"/>
      <c r="AL112" s="74"/>
      <c r="AM112" s="74"/>
      <c r="AN112" s="74"/>
      <c r="AO112" s="75"/>
      <c r="AP112" s="77" t="s">
        <v>190</v>
      </c>
      <c r="AQ112" s="78"/>
      <c r="AR112" s="78"/>
      <c r="AS112" s="78"/>
      <c r="AT112" s="78"/>
      <c r="AU112" s="75"/>
      <c r="AV112" s="75"/>
      <c r="AW112" s="75"/>
      <c r="AX112" s="75"/>
      <c r="AY112" s="70"/>
      <c r="AZ112" s="70"/>
      <c r="BA112" s="70"/>
      <c r="BB112" s="70"/>
      <c r="BC112" s="81"/>
      <c r="BD112" s="75"/>
      <c r="BE112" s="75"/>
      <c r="BF112" s="75"/>
      <c r="BG112" s="84"/>
      <c r="BH112" s="84"/>
      <c r="BI112" s="405"/>
      <c r="BJ112" s="405"/>
      <c r="BK112" s="405"/>
      <c r="BL112" s="84"/>
      <c r="BM112" s="70"/>
      <c r="BN112" s="78"/>
      <c r="BO112" s="70"/>
      <c r="BP112" s="70"/>
      <c r="BQ112" s="79"/>
      <c r="BR112" s="79"/>
      <c r="BS112" s="79"/>
      <c r="BT112" s="79"/>
      <c r="BU112" s="74"/>
      <c r="BV112" s="74"/>
      <c r="BW112" s="79"/>
      <c r="BX112" s="79"/>
      <c r="BY112" s="79"/>
      <c r="BZ112" s="404"/>
      <c r="CA112" s="404"/>
      <c r="CB112" s="404"/>
      <c r="CC112" s="404"/>
      <c r="CD112" s="404"/>
    </row>
    <row r="113" spans="1:88" s="403" customFormat="1" ht="29.4" customHeight="1" x14ac:dyDescent="0.95">
      <c r="A113" s="168"/>
      <c r="B113" s="168"/>
      <c r="D113" s="70"/>
      <c r="E113" s="86"/>
      <c r="F113" s="86"/>
      <c r="G113" s="86"/>
      <c r="H113" s="86"/>
      <c r="I113" s="86"/>
      <c r="J113" s="86"/>
      <c r="K113" s="86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4"/>
      <c r="AC113" s="75"/>
      <c r="AD113" s="75"/>
      <c r="AE113" s="75"/>
      <c r="AF113" s="75"/>
      <c r="AG113" s="75"/>
      <c r="AH113" s="75"/>
      <c r="AI113" s="74"/>
      <c r="AJ113" s="74"/>
      <c r="AK113" s="74"/>
      <c r="AL113" s="74"/>
      <c r="AM113" s="74"/>
      <c r="AN113" s="74"/>
      <c r="AO113" s="75"/>
      <c r="AP113" s="75"/>
      <c r="AQ113" s="78"/>
      <c r="AR113" s="78"/>
      <c r="AS113" s="78"/>
      <c r="AT113" s="78"/>
      <c r="AU113" s="75"/>
      <c r="AV113" s="75"/>
      <c r="AW113" s="75"/>
      <c r="AX113" s="75"/>
      <c r="AY113" s="70"/>
      <c r="AZ113" s="70"/>
      <c r="BA113" s="70"/>
      <c r="BB113" s="70"/>
      <c r="BC113" s="81"/>
      <c r="BD113" s="75"/>
      <c r="BE113" s="75"/>
      <c r="BF113" s="75"/>
      <c r="BG113" s="84"/>
      <c r="BH113" s="84"/>
      <c r="BI113" s="405"/>
      <c r="BJ113" s="405"/>
      <c r="BK113" s="405"/>
      <c r="BL113" s="84"/>
      <c r="BM113" s="70"/>
      <c r="BN113" s="78"/>
      <c r="BO113" s="70"/>
      <c r="BP113" s="70"/>
      <c r="BQ113" s="79"/>
      <c r="BR113" s="79"/>
      <c r="BS113" s="79"/>
      <c r="BT113" s="79"/>
      <c r="BU113" s="342"/>
      <c r="BV113" s="342"/>
      <c r="BW113" s="79"/>
      <c r="BX113" s="79"/>
      <c r="BY113" s="79"/>
      <c r="BZ113" s="404"/>
      <c r="CA113" s="404"/>
      <c r="CB113" s="404"/>
      <c r="CC113" s="404"/>
      <c r="CD113" s="404"/>
    </row>
    <row r="114" spans="1:88" s="19" customFormat="1" ht="47" customHeight="1" x14ac:dyDescent="0.95">
      <c r="A114" s="68"/>
      <c r="B114" s="68"/>
      <c r="D114" s="80"/>
      <c r="E114" s="80"/>
      <c r="F114" s="80"/>
      <c r="G114" s="80"/>
      <c r="H114" s="81" t="s">
        <v>60</v>
      </c>
      <c r="I114" s="82"/>
      <c r="J114" s="79"/>
      <c r="K114" s="79"/>
      <c r="L114" s="83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4"/>
      <c r="AQ114" s="74"/>
      <c r="AR114" s="74"/>
      <c r="AS114" s="74"/>
      <c r="AT114" s="74"/>
      <c r="AU114" s="74"/>
      <c r="AV114" s="74"/>
      <c r="AW114" s="74"/>
      <c r="AX114" s="75"/>
      <c r="AY114" s="75"/>
      <c r="AZ114" s="75"/>
      <c r="BA114" s="75"/>
      <c r="BB114" s="81"/>
      <c r="BC114" s="82"/>
      <c r="BD114" s="79"/>
      <c r="BE114" s="79"/>
      <c r="BF114" s="83"/>
      <c r="BG114" s="84"/>
      <c r="BH114" s="84"/>
      <c r="BI114" s="405"/>
      <c r="BJ114" s="405"/>
      <c r="BK114" s="405"/>
      <c r="BL114" s="79"/>
      <c r="BM114" s="79"/>
      <c r="BN114" s="79"/>
      <c r="BO114" s="70"/>
      <c r="BP114" s="70"/>
      <c r="BQ114" s="79"/>
      <c r="BR114" s="79"/>
      <c r="BS114" s="79"/>
      <c r="BT114" s="79"/>
      <c r="BU114" s="343"/>
      <c r="BV114" s="343"/>
      <c r="BW114" s="79"/>
      <c r="BX114" s="70"/>
      <c r="BY114" s="70"/>
      <c r="BZ114" s="402"/>
      <c r="CA114" s="402"/>
      <c r="CB114" s="402"/>
      <c r="CC114" s="402"/>
      <c r="CD114" s="402"/>
    </row>
    <row r="115" spans="1:88" s="19" customFormat="1" ht="47" customHeight="1" x14ac:dyDescent="0.95">
      <c r="A115" s="68"/>
      <c r="B115" s="68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5"/>
      <c r="AY115" s="75"/>
      <c r="AZ115" s="75"/>
      <c r="BA115" s="75"/>
      <c r="BB115" s="81"/>
      <c r="BC115" s="82"/>
      <c r="BD115" s="79"/>
      <c r="BE115" s="79"/>
      <c r="BF115" s="83"/>
      <c r="BG115" s="84"/>
      <c r="BH115" s="84"/>
      <c r="BI115" s="405"/>
      <c r="BJ115" s="405"/>
      <c r="BK115" s="405"/>
      <c r="BL115" s="70"/>
      <c r="BM115" s="70"/>
      <c r="BN115" s="70"/>
      <c r="BO115" s="70"/>
      <c r="BP115" s="70"/>
      <c r="BQ115" s="79"/>
      <c r="BR115" s="79"/>
      <c r="BS115" s="79"/>
      <c r="BT115" s="79"/>
      <c r="BU115" s="344"/>
      <c r="BV115" s="344"/>
      <c r="BW115" s="74"/>
      <c r="BX115" s="70"/>
      <c r="BY115" s="70"/>
      <c r="BZ115" s="402"/>
      <c r="CA115" s="402"/>
      <c r="CB115" s="402"/>
      <c r="CC115" s="402"/>
      <c r="CD115" s="402"/>
    </row>
    <row r="116" spans="1:88" s="19" customFormat="1" ht="47" customHeight="1" x14ac:dyDescent="0.95">
      <c r="A116" s="68"/>
      <c r="B116" s="68"/>
      <c r="D116" s="87" t="s">
        <v>159</v>
      </c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206"/>
      <c r="BJ116" s="206"/>
      <c r="BK116" s="206"/>
      <c r="BL116" s="74"/>
      <c r="BM116" s="74"/>
      <c r="BN116" s="74"/>
      <c r="BO116" s="74"/>
      <c r="BP116" s="74"/>
      <c r="BQ116" s="74"/>
      <c r="BR116" s="74"/>
      <c r="BS116" s="74"/>
      <c r="BT116" s="74"/>
      <c r="BU116" s="346"/>
      <c r="BV116" s="346"/>
      <c r="BW116" s="342"/>
      <c r="BX116" s="70"/>
      <c r="BY116" s="70"/>
      <c r="BZ116" s="402"/>
      <c r="CA116" s="402"/>
      <c r="CB116" s="402"/>
      <c r="CC116" s="402"/>
      <c r="CD116" s="402"/>
    </row>
    <row r="117" spans="1:88" s="403" customFormat="1" ht="51" customHeight="1" x14ac:dyDescent="0.95">
      <c r="A117" s="168"/>
      <c r="B117" s="168"/>
      <c r="D117" s="88" t="s">
        <v>253</v>
      </c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81"/>
      <c r="BD117" s="75"/>
      <c r="BE117" s="75"/>
      <c r="BF117" s="70"/>
      <c r="BG117" s="70"/>
      <c r="BH117" s="70"/>
      <c r="BI117" s="199"/>
      <c r="BJ117" s="199"/>
      <c r="BK117" s="199"/>
      <c r="BL117" s="342"/>
      <c r="BM117" s="342"/>
      <c r="BN117" s="342"/>
      <c r="BO117" s="342"/>
      <c r="BP117" s="342"/>
      <c r="BQ117" s="342"/>
      <c r="BR117" s="342"/>
      <c r="BS117" s="342"/>
      <c r="BT117" s="342"/>
      <c r="BU117" s="344"/>
      <c r="BV117" s="344"/>
      <c r="BW117" s="343"/>
      <c r="BX117" s="79"/>
      <c r="BY117" s="79"/>
      <c r="BZ117" s="404"/>
      <c r="CA117" s="404"/>
      <c r="CB117" s="404"/>
      <c r="CC117" s="404"/>
      <c r="CD117" s="404"/>
    </row>
    <row r="118" spans="1:88" s="403" customFormat="1" ht="46" x14ac:dyDescent="0.95">
      <c r="A118" s="168"/>
      <c r="B118" s="168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345"/>
      <c r="BJ118" s="345"/>
      <c r="BK118" s="345"/>
      <c r="BL118" s="343"/>
      <c r="BM118" s="343"/>
      <c r="BN118" s="343"/>
      <c r="BO118" s="343"/>
      <c r="BP118" s="343"/>
      <c r="BQ118" s="343"/>
      <c r="BR118" s="343"/>
      <c r="BS118" s="343"/>
      <c r="BT118" s="343"/>
      <c r="BU118" s="346"/>
      <c r="BV118" s="346"/>
      <c r="BW118" s="344"/>
      <c r="BX118" s="79"/>
      <c r="BY118" s="79"/>
      <c r="BZ118" s="404"/>
      <c r="CA118" s="404"/>
      <c r="CB118" s="404"/>
      <c r="CC118" s="404"/>
      <c r="CD118" s="404"/>
    </row>
    <row r="119" spans="1:88" s="17" customFormat="1" ht="53" customHeight="1" x14ac:dyDescent="0.75">
      <c r="A119" s="64"/>
      <c r="B119" s="64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127"/>
      <c r="BJ119" s="127"/>
      <c r="BK119" s="127"/>
      <c r="BL119" s="48"/>
      <c r="BM119" s="48"/>
      <c r="BN119" s="48"/>
      <c r="BO119" s="48"/>
      <c r="BP119" s="48"/>
      <c r="BQ119" s="48"/>
      <c r="BR119" s="48"/>
      <c r="BS119" s="48"/>
      <c r="BT119" s="48"/>
      <c r="BU119" s="107"/>
      <c r="BV119" s="107"/>
      <c r="BW119" s="102"/>
      <c r="BX119" s="65"/>
      <c r="BY119" s="65"/>
      <c r="BZ119" s="18"/>
      <c r="CA119" s="18"/>
      <c r="CB119" s="18"/>
      <c r="CC119" s="18"/>
      <c r="CD119" s="18"/>
    </row>
    <row r="120" spans="1:88" s="17" customFormat="1" ht="53" customHeight="1" x14ac:dyDescent="0.75">
      <c r="A120" s="64"/>
      <c r="B120" s="64"/>
      <c r="C120" s="92"/>
      <c r="D120" s="92"/>
      <c r="E120" s="92"/>
      <c r="F120" s="92"/>
      <c r="G120" s="92"/>
      <c r="H120" s="93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2"/>
      <c r="V120" s="92"/>
      <c r="W120" s="92"/>
      <c r="X120" s="92"/>
      <c r="Y120" s="92"/>
      <c r="Z120" s="92"/>
      <c r="AA120" s="92"/>
      <c r="AB120" s="92"/>
      <c r="AC120" s="93"/>
      <c r="AD120" s="93"/>
      <c r="AE120" s="94"/>
      <c r="AF120" s="94"/>
      <c r="AG120" s="92"/>
      <c r="AH120" s="92"/>
      <c r="AI120" s="92"/>
      <c r="AJ120" s="92"/>
      <c r="AK120" s="92"/>
      <c r="AL120" s="92"/>
      <c r="AM120" s="92"/>
      <c r="AN120" s="92"/>
      <c r="AO120" s="92"/>
      <c r="AP120" s="93"/>
      <c r="AQ120" s="55"/>
      <c r="AR120" s="95"/>
      <c r="AS120" s="96"/>
      <c r="AT120" s="97"/>
      <c r="AU120" s="97"/>
      <c r="AV120" s="97"/>
      <c r="AW120" s="97"/>
      <c r="AX120" s="97"/>
      <c r="AY120" s="51"/>
      <c r="AZ120" s="98"/>
      <c r="BA120" s="98"/>
      <c r="BB120" s="98"/>
      <c r="BC120" s="98"/>
      <c r="BD120" s="98"/>
      <c r="BE120" s="98"/>
      <c r="BF120" s="98"/>
      <c r="BG120" s="98"/>
      <c r="BH120" s="98"/>
      <c r="BI120" s="128"/>
      <c r="BJ120" s="128"/>
      <c r="BK120" s="128"/>
      <c r="BL120" s="102"/>
      <c r="BM120" s="102"/>
      <c r="BN120" s="102"/>
      <c r="BO120" s="102"/>
      <c r="BP120" s="102"/>
      <c r="BQ120" s="102"/>
      <c r="BR120" s="102"/>
      <c r="BS120" s="102"/>
      <c r="BT120" s="102"/>
      <c r="BU120" s="107"/>
      <c r="BV120" s="107"/>
      <c r="BW120" s="48"/>
      <c r="BX120" s="65"/>
      <c r="BY120" s="65"/>
      <c r="BZ120" s="18"/>
      <c r="CA120" s="18"/>
      <c r="CB120" s="18"/>
      <c r="CC120" s="18"/>
      <c r="CD120" s="18"/>
    </row>
    <row r="121" spans="1:88" s="12" customFormat="1" ht="37.5" customHeight="1" x14ac:dyDescent="0.65">
      <c r="A121" s="89"/>
      <c r="B121" s="89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1"/>
      <c r="AR121" s="101"/>
      <c r="AS121" s="101"/>
      <c r="AT121" s="101"/>
      <c r="AU121" s="101"/>
      <c r="AV121" s="101"/>
      <c r="AW121" s="101"/>
      <c r="AX121" s="101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205"/>
      <c r="BJ121" s="205"/>
      <c r="BK121" s="205"/>
      <c r="BL121" s="48"/>
      <c r="BM121" s="48"/>
      <c r="BN121" s="48"/>
      <c r="BO121" s="48"/>
      <c r="BP121" s="48"/>
      <c r="BQ121" s="48"/>
      <c r="BR121" s="48"/>
      <c r="BS121" s="48"/>
      <c r="BT121" s="48"/>
      <c r="BU121" s="107"/>
      <c r="BV121" s="107"/>
      <c r="BW121" s="107"/>
      <c r="BX121" s="90"/>
      <c r="BY121" s="116"/>
      <c r="BZ121" s="21"/>
      <c r="CA121" s="21"/>
      <c r="CB121" s="21"/>
      <c r="CC121" s="21"/>
      <c r="CD121" s="21"/>
      <c r="CE121" s="20"/>
      <c r="CF121" s="20"/>
      <c r="CG121" s="20"/>
      <c r="CH121" s="20"/>
      <c r="CI121" s="20"/>
      <c r="CJ121" s="20"/>
    </row>
    <row r="122" spans="1:88" s="6" customFormat="1" ht="36.9" customHeight="1" x14ac:dyDescent="0.65">
      <c r="A122" s="50"/>
      <c r="B122" s="103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  <c r="AL122" s="104"/>
      <c r="AM122" s="104"/>
      <c r="AN122" s="104"/>
      <c r="AO122" s="104"/>
      <c r="AP122" s="105"/>
      <c r="AQ122" s="105"/>
      <c r="AR122" s="105"/>
      <c r="AS122" s="105"/>
      <c r="AT122" s="105"/>
      <c r="AU122" s="105"/>
      <c r="AV122" s="105"/>
      <c r="AW122" s="105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208"/>
      <c r="BI122" s="208"/>
      <c r="BJ122" s="208"/>
      <c r="BK122" s="107"/>
      <c r="BL122" s="107"/>
      <c r="BM122" s="107"/>
      <c r="BN122" s="107"/>
      <c r="BO122" s="107"/>
      <c r="BP122" s="107"/>
      <c r="BQ122" s="107"/>
      <c r="BR122" s="107"/>
      <c r="BS122" s="107"/>
      <c r="BT122" s="107"/>
      <c r="BU122" s="107"/>
      <c r="BV122" s="107"/>
      <c r="BW122" s="51"/>
      <c r="BX122" s="51"/>
      <c r="BY122" s="5"/>
      <c r="BZ122" s="5"/>
      <c r="CA122" s="5"/>
      <c r="CB122" s="5"/>
      <c r="CC122" s="5"/>
    </row>
    <row r="123" spans="1:88" s="8" customFormat="1" ht="30.5" x14ac:dyDescent="0.65">
      <c r="A123" s="91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1"/>
      <c r="AQ123" s="101"/>
      <c r="AR123" s="101"/>
      <c r="AS123" s="101"/>
      <c r="AT123" s="101"/>
      <c r="AU123" s="101"/>
      <c r="AV123" s="101"/>
      <c r="AW123" s="101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205"/>
      <c r="BI123" s="205"/>
      <c r="BJ123" s="205"/>
      <c r="BK123" s="107"/>
      <c r="BL123" s="107"/>
      <c r="BM123" s="107"/>
      <c r="BN123" s="107"/>
      <c r="BO123" s="107"/>
      <c r="BP123" s="107"/>
      <c r="BQ123" s="107"/>
      <c r="BR123" s="107"/>
      <c r="BS123" s="107"/>
      <c r="BT123" s="107"/>
      <c r="BU123" s="107"/>
      <c r="BV123" s="107"/>
      <c r="BW123" s="91"/>
      <c r="BX123" s="91"/>
    </row>
    <row r="124" spans="1:88" s="7" customFormat="1" ht="24" customHeight="1" x14ac:dyDescent="0.65">
      <c r="A124" s="99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  <c r="AL124" s="104"/>
      <c r="AM124" s="104"/>
      <c r="AN124" s="104"/>
      <c r="AO124" s="104"/>
      <c r="AP124" s="105"/>
      <c r="AQ124" s="105"/>
      <c r="AR124" s="105"/>
      <c r="AS124" s="105"/>
      <c r="AT124" s="105"/>
      <c r="AU124" s="105"/>
      <c r="AV124" s="105"/>
      <c r="AW124" s="105"/>
      <c r="AX124" s="107"/>
      <c r="AY124" s="107"/>
      <c r="AZ124" s="107"/>
      <c r="BA124" s="107"/>
      <c r="BB124" s="107"/>
      <c r="BC124" s="107"/>
      <c r="BD124" s="107"/>
      <c r="BE124" s="107"/>
      <c r="BF124" s="107"/>
      <c r="BG124" s="107"/>
      <c r="BH124" s="209"/>
      <c r="BI124" s="209"/>
      <c r="BJ124" s="209"/>
      <c r="BK124" s="107"/>
      <c r="BL124" s="107"/>
      <c r="BM124" s="107"/>
      <c r="BN124" s="107"/>
      <c r="BO124" s="107"/>
      <c r="BP124" s="107"/>
      <c r="BQ124" s="107"/>
      <c r="BR124" s="107"/>
      <c r="BS124" s="107"/>
      <c r="BT124" s="107"/>
      <c r="BU124" s="107"/>
      <c r="BV124" s="107"/>
      <c r="BW124" s="99"/>
      <c r="BX124" s="99"/>
    </row>
    <row r="125" spans="1:88" s="9" customFormat="1" ht="34.65" customHeight="1" x14ac:dyDescent="0.65">
      <c r="A125" s="102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  <c r="AK125" s="104"/>
      <c r="AL125" s="104"/>
      <c r="AM125" s="104"/>
      <c r="AN125" s="104"/>
      <c r="AO125" s="104"/>
      <c r="AP125" s="105"/>
      <c r="AQ125" s="105"/>
      <c r="AR125" s="105"/>
      <c r="AS125" s="105"/>
      <c r="AT125" s="105"/>
      <c r="AU125" s="105"/>
      <c r="AV125" s="105"/>
      <c r="AW125" s="105"/>
      <c r="AX125" s="107"/>
      <c r="AY125" s="107"/>
      <c r="AZ125" s="107"/>
      <c r="BA125" s="107"/>
      <c r="BB125" s="107"/>
      <c r="BC125" s="107"/>
      <c r="BD125" s="107"/>
      <c r="BE125" s="107"/>
      <c r="BF125" s="107"/>
      <c r="BG125" s="107"/>
      <c r="BH125" s="209"/>
      <c r="BI125" s="209"/>
      <c r="BJ125" s="209"/>
      <c r="BK125" s="107"/>
      <c r="BL125" s="107"/>
      <c r="BM125" s="107"/>
      <c r="BN125" s="107"/>
      <c r="BO125" s="107"/>
      <c r="BP125" s="107"/>
      <c r="BQ125" s="107"/>
      <c r="BR125" s="107"/>
      <c r="BS125" s="107"/>
      <c r="BT125" s="107"/>
      <c r="BU125" s="107"/>
      <c r="BV125" s="107"/>
      <c r="BW125" s="102"/>
      <c r="BX125" s="102"/>
    </row>
    <row r="126" spans="1:88" s="10" customFormat="1" ht="23" x14ac:dyDescent="0.5">
      <c r="A126" s="106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7"/>
      <c r="BD126" s="107"/>
      <c r="BE126" s="107"/>
      <c r="BF126" s="107"/>
      <c r="BG126" s="107"/>
      <c r="BH126" s="209"/>
      <c r="BI126" s="209"/>
      <c r="BJ126" s="209"/>
      <c r="BK126" s="107"/>
      <c r="BL126" s="107"/>
      <c r="BM126" s="107"/>
      <c r="BN126" s="107"/>
      <c r="BO126" s="107"/>
      <c r="BP126" s="107"/>
      <c r="BQ126" s="107"/>
      <c r="BR126" s="107"/>
      <c r="BS126" s="107"/>
      <c r="BT126" s="107"/>
      <c r="BU126" s="107"/>
      <c r="BV126" s="107"/>
      <c r="BW126" s="106"/>
      <c r="BX126" s="106"/>
    </row>
  </sheetData>
  <mergeCells count="777">
    <mergeCell ref="D97:BH97"/>
    <mergeCell ref="AM64:AR64"/>
    <mergeCell ref="AM65:AR65"/>
    <mergeCell ref="AM66:AR66"/>
    <mergeCell ref="AM67:AR67"/>
    <mergeCell ref="AM68:AR68"/>
    <mergeCell ref="AS64:AX64"/>
    <mergeCell ref="AS65:AX65"/>
    <mergeCell ref="AS66:AX66"/>
    <mergeCell ref="AS67:AX67"/>
    <mergeCell ref="AS68:AX68"/>
    <mergeCell ref="AY64:BD64"/>
    <mergeCell ref="AY65:BD65"/>
    <mergeCell ref="AY66:BD66"/>
    <mergeCell ref="AY67:BD67"/>
    <mergeCell ref="AY68:BD68"/>
    <mergeCell ref="B78:F78"/>
    <mergeCell ref="B79:F79"/>
    <mergeCell ref="B80:F80"/>
    <mergeCell ref="AH72:AL73"/>
    <mergeCell ref="AH71:AL71"/>
    <mergeCell ref="AA67:AB67"/>
    <mergeCell ref="AK67:AL67"/>
    <mergeCell ref="G87:BE87"/>
    <mergeCell ref="BA30:BD30"/>
    <mergeCell ref="B82:F82"/>
    <mergeCell ref="B83:F83"/>
    <mergeCell ref="AL12:BI12"/>
    <mergeCell ref="BE29:BG29"/>
    <mergeCell ref="D43:V43"/>
    <mergeCell ref="W43:X43"/>
    <mergeCell ref="Y43:Z43"/>
    <mergeCell ref="AC43:AD43"/>
    <mergeCell ref="AS42:AT42"/>
    <mergeCell ref="AS39:AT39"/>
    <mergeCell ref="AS41:AT41"/>
    <mergeCell ref="AA43:AB43"/>
    <mergeCell ref="AI39:AJ39"/>
    <mergeCell ref="W39:X39"/>
    <mergeCell ref="Y39:Z39"/>
    <mergeCell ref="AA39:AB39"/>
    <mergeCell ref="AC39:AD39"/>
    <mergeCell ref="AE39:AF39"/>
    <mergeCell ref="AK41:AL41"/>
    <mergeCell ref="AM42:AN42"/>
    <mergeCell ref="AK42:AL42"/>
    <mergeCell ref="AQ40:AR40"/>
    <mergeCell ref="AQ42:AR42"/>
    <mergeCell ref="D108:W108"/>
    <mergeCell ref="D112:X112"/>
    <mergeCell ref="AC70:AS70"/>
    <mergeCell ref="AC71:AG71"/>
    <mergeCell ref="AC72:AG73"/>
    <mergeCell ref="B70:AB70"/>
    <mergeCell ref="V71:AB71"/>
    <mergeCell ref="V72:AB72"/>
    <mergeCell ref="V73:AB73"/>
    <mergeCell ref="O73:R73"/>
    <mergeCell ref="S73:U73"/>
    <mergeCell ref="O71:R71"/>
    <mergeCell ref="B84:F84"/>
    <mergeCell ref="B85:F85"/>
    <mergeCell ref="B86:F86"/>
    <mergeCell ref="B87:F87"/>
    <mergeCell ref="B76:F76"/>
    <mergeCell ref="B77:F77"/>
    <mergeCell ref="B81:F81"/>
    <mergeCell ref="G76:BE76"/>
    <mergeCell ref="S71:U71"/>
    <mergeCell ref="B94:F94"/>
    <mergeCell ref="B95:F95"/>
    <mergeCell ref="G86:BE86"/>
    <mergeCell ref="AQ41:AR41"/>
    <mergeCell ref="AQ39:AR39"/>
    <mergeCell ref="B50:C50"/>
    <mergeCell ref="B52:C52"/>
    <mergeCell ref="W52:X52"/>
    <mergeCell ref="Y52:Z52"/>
    <mergeCell ref="B53:C53"/>
    <mergeCell ref="W53:X53"/>
    <mergeCell ref="D53:V53"/>
    <mergeCell ref="D50:V50"/>
    <mergeCell ref="AQ47:AR47"/>
    <mergeCell ref="AO39:AP39"/>
    <mergeCell ref="AA41:AB41"/>
    <mergeCell ref="AC41:AD41"/>
    <mergeCell ref="AE41:AF41"/>
    <mergeCell ref="AG41:AH41"/>
    <mergeCell ref="AI41:AJ41"/>
    <mergeCell ref="Y41:Z41"/>
    <mergeCell ref="B43:C43"/>
    <mergeCell ref="B42:C42"/>
    <mergeCell ref="W42:X42"/>
    <mergeCell ref="Y42:Z42"/>
    <mergeCell ref="AA42:AB42"/>
    <mergeCell ref="AE42:AF42"/>
    <mergeCell ref="AM34:AN34"/>
    <mergeCell ref="AM41:AN41"/>
    <mergeCell ref="AK44:AL44"/>
    <mergeCell ref="AM44:AN44"/>
    <mergeCell ref="W49:X49"/>
    <mergeCell ref="Y49:Z49"/>
    <mergeCell ref="AA49:AB49"/>
    <mergeCell ref="AC49:AD49"/>
    <mergeCell ref="B49:C49"/>
    <mergeCell ref="AC48:AD48"/>
    <mergeCell ref="AM45:AN45"/>
    <mergeCell ref="AA46:AB46"/>
    <mergeCell ref="AC46:AD46"/>
    <mergeCell ref="B47:C47"/>
    <mergeCell ref="AC45:AD45"/>
    <mergeCell ref="AE45:AF45"/>
    <mergeCell ref="AM43:AN43"/>
    <mergeCell ref="B46:C46"/>
    <mergeCell ref="D46:V46"/>
    <mergeCell ref="D47:V47"/>
    <mergeCell ref="D48:V48"/>
    <mergeCell ref="D49:V49"/>
    <mergeCell ref="AM37:AN37"/>
    <mergeCell ref="AI34:AJ34"/>
    <mergeCell ref="D54:V54"/>
    <mergeCell ref="AA53:AB53"/>
    <mergeCell ref="AI55:AJ55"/>
    <mergeCell ref="AK54:AL54"/>
    <mergeCell ref="AK53:AL53"/>
    <mergeCell ref="AI54:AJ54"/>
    <mergeCell ref="AI50:AJ50"/>
    <mergeCell ref="Y53:Z53"/>
    <mergeCell ref="AQ63:AR63"/>
    <mergeCell ref="AQ56:AR56"/>
    <mergeCell ref="AE50:AF50"/>
    <mergeCell ref="AE63:AF63"/>
    <mergeCell ref="AG63:AH63"/>
    <mergeCell ref="W54:X54"/>
    <mergeCell ref="Y54:Z54"/>
    <mergeCell ref="AA54:AB54"/>
    <mergeCell ref="AC54:AD54"/>
    <mergeCell ref="AE56:AF56"/>
    <mergeCell ref="W55:X55"/>
    <mergeCell ref="AQ50:AR50"/>
    <mergeCell ref="AI56:AJ56"/>
    <mergeCell ref="W56:X56"/>
    <mergeCell ref="Y56:Z56"/>
    <mergeCell ref="AA56:AB56"/>
    <mergeCell ref="AS63:AT63"/>
    <mergeCell ref="AI64:AJ64"/>
    <mergeCell ref="AW51:AX51"/>
    <mergeCell ref="AO53:AP53"/>
    <mergeCell ref="AM54:AN54"/>
    <mergeCell ref="AO54:AP54"/>
    <mergeCell ref="AM50:AN50"/>
    <mergeCell ref="AO50:AP50"/>
    <mergeCell ref="AM56:AN56"/>
    <mergeCell ref="AO56:AP56"/>
    <mergeCell ref="AO51:AP51"/>
    <mergeCell ref="AW63:AX63"/>
    <mergeCell ref="AK63:AL63"/>
    <mergeCell ref="AI63:AJ63"/>
    <mergeCell ref="AM63:AN63"/>
    <mergeCell ref="AO63:AP63"/>
    <mergeCell ref="AM51:AN51"/>
    <mergeCell ref="AW54:AX54"/>
    <mergeCell ref="AQ54:AR54"/>
    <mergeCell ref="AK52:AL52"/>
    <mergeCell ref="AK55:AL55"/>
    <mergeCell ref="AI53:AJ53"/>
    <mergeCell ref="AQ52:AR52"/>
    <mergeCell ref="AS52:AT52"/>
    <mergeCell ref="BC51:BD51"/>
    <mergeCell ref="BC52:BD52"/>
    <mergeCell ref="BC53:BD53"/>
    <mergeCell ref="BA49:BB49"/>
    <mergeCell ref="BC49:BD49"/>
    <mergeCell ref="AY41:AZ41"/>
    <mergeCell ref="AY38:AZ38"/>
    <mergeCell ref="BA38:BB38"/>
    <mergeCell ref="AY45:AZ45"/>
    <mergeCell ref="BA48:BB48"/>
    <mergeCell ref="BC48:BD48"/>
    <mergeCell ref="BA47:BB47"/>
    <mergeCell ref="BC47:BD47"/>
    <mergeCell ref="BA45:BB45"/>
    <mergeCell ref="AY50:AZ50"/>
    <mergeCell ref="BA50:BB50"/>
    <mergeCell ref="BA42:BB42"/>
    <mergeCell ref="BC42:BD42"/>
    <mergeCell ref="BC38:BD38"/>
    <mergeCell ref="AY39:AZ39"/>
    <mergeCell ref="BA39:BB39"/>
    <mergeCell ref="BC39:BD39"/>
    <mergeCell ref="AY40:AZ40"/>
    <mergeCell ref="BA40:BB40"/>
    <mergeCell ref="AI57:AJ57"/>
    <mergeCell ref="AK57:AL57"/>
    <mergeCell ref="AK56:AL56"/>
    <mergeCell ref="AE54:AF54"/>
    <mergeCell ref="AG54:AH54"/>
    <mergeCell ref="AC57:AD57"/>
    <mergeCell ref="AE57:AF57"/>
    <mergeCell ref="AI49:AJ49"/>
    <mergeCell ref="AK49:AL49"/>
    <mergeCell ref="AK50:AL50"/>
    <mergeCell ref="AE52:AF52"/>
    <mergeCell ref="AG52:AH52"/>
    <mergeCell ref="AI52:AJ52"/>
    <mergeCell ref="AC50:AD50"/>
    <mergeCell ref="AG57:AH57"/>
    <mergeCell ref="AC53:AD53"/>
    <mergeCell ref="AE53:AF53"/>
    <mergeCell ref="AG53:AH53"/>
    <mergeCell ref="AC56:AD56"/>
    <mergeCell ref="B55:C55"/>
    <mergeCell ref="B56:C56"/>
    <mergeCell ref="B54:C54"/>
    <mergeCell ref="AO40:AP40"/>
    <mergeCell ref="AI45:AJ45"/>
    <mergeCell ref="AE46:AF46"/>
    <mergeCell ref="AG46:AH46"/>
    <mergeCell ref="AG45:AH45"/>
    <mergeCell ref="AG47:AH47"/>
    <mergeCell ref="AO42:AP42"/>
    <mergeCell ref="AO41:AP41"/>
    <mergeCell ref="AO48:AP48"/>
    <mergeCell ref="B51:C51"/>
    <mergeCell ref="W51:X51"/>
    <mergeCell ref="AC51:AD51"/>
    <mergeCell ref="AE51:AF51"/>
    <mergeCell ref="AG51:AH51"/>
    <mergeCell ref="AI51:AJ51"/>
    <mergeCell ref="AI40:AJ40"/>
    <mergeCell ref="AK40:AL40"/>
    <mergeCell ref="B45:C45"/>
    <mergeCell ref="B40:C40"/>
    <mergeCell ref="B41:C41"/>
    <mergeCell ref="B44:C44"/>
    <mergeCell ref="AS47:AT47"/>
    <mergeCell ref="AU47:AV47"/>
    <mergeCell ref="AK47:AL47"/>
    <mergeCell ref="AM47:AN47"/>
    <mergeCell ref="AK45:AL45"/>
    <mergeCell ref="AQ45:AR45"/>
    <mergeCell ref="AI47:AJ47"/>
    <mergeCell ref="AE47:AF47"/>
    <mergeCell ref="AO43:AP43"/>
    <mergeCell ref="AQ43:AR43"/>
    <mergeCell ref="AK43:AL43"/>
    <mergeCell ref="AI43:AJ43"/>
    <mergeCell ref="AO47:AP47"/>
    <mergeCell ref="AO45:AP45"/>
    <mergeCell ref="AS45:AT45"/>
    <mergeCell ref="AO44:AP44"/>
    <mergeCell ref="AG42:AH42"/>
    <mergeCell ref="AI42:AJ42"/>
    <mergeCell ref="W40:X40"/>
    <mergeCell ref="Y40:Z40"/>
    <mergeCell ref="AA40:AB40"/>
    <mergeCell ref="AC40:AD40"/>
    <mergeCell ref="AE40:AF40"/>
    <mergeCell ref="AI44:AJ44"/>
    <mergeCell ref="Y44:Z44"/>
    <mergeCell ref="AA44:AB44"/>
    <mergeCell ref="AC44:AD44"/>
    <mergeCell ref="AE44:AF44"/>
    <mergeCell ref="AG44:AH44"/>
    <mergeCell ref="AE43:AF43"/>
    <mergeCell ref="AG43:AH43"/>
    <mergeCell ref="W41:X41"/>
    <mergeCell ref="AC42:AD42"/>
    <mergeCell ref="W44:X44"/>
    <mergeCell ref="AO37:AP37"/>
    <mergeCell ref="AQ37:AR37"/>
    <mergeCell ref="AS37:AT37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Q38:AR38"/>
    <mergeCell ref="AS38:AT38"/>
    <mergeCell ref="AI37:AJ37"/>
    <mergeCell ref="AC37:AD37"/>
    <mergeCell ref="AE37:AF37"/>
    <mergeCell ref="AK34:AL34"/>
    <mergeCell ref="B35:C35"/>
    <mergeCell ref="W35:X35"/>
    <mergeCell ref="Y35:Z35"/>
    <mergeCell ref="AA35:AB35"/>
    <mergeCell ref="B34:C34"/>
    <mergeCell ref="AK35:AL35"/>
    <mergeCell ref="AC28:AD31"/>
    <mergeCell ref="W34:X34"/>
    <mergeCell ref="Y34:Z34"/>
    <mergeCell ref="AC34:AD34"/>
    <mergeCell ref="AE34:AF34"/>
    <mergeCell ref="AA34:AB34"/>
    <mergeCell ref="AG34:AH34"/>
    <mergeCell ref="D34:V34"/>
    <mergeCell ref="D35:V35"/>
    <mergeCell ref="AM28:AX28"/>
    <mergeCell ref="AM29:AR29"/>
    <mergeCell ref="AG33:AH33"/>
    <mergeCell ref="AU35:AV35"/>
    <mergeCell ref="AW35:AX35"/>
    <mergeCell ref="AC35:AD35"/>
    <mergeCell ref="AE35:AF35"/>
    <mergeCell ref="AG35:AH35"/>
    <mergeCell ref="AI35:AJ35"/>
    <mergeCell ref="AG32:AH32"/>
    <mergeCell ref="AI32:AJ32"/>
    <mergeCell ref="AK32:AL32"/>
    <mergeCell ref="AM30:AN30"/>
    <mergeCell ref="AS30:AT30"/>
    <mergeCell ref="AI33:AJ33"/>
    <mergeCell ref="AK33:AL33"/>
    <mergeCell ref="AM33:AN33"/>
    <mergeCell ref="AM32:AN32"/>
    <mergeCell ref="AO30:AR30"/>
    <mergeCell ref="AC33:AD33"/>
    <mergeCell ref="AE33:AF33"/>
    <mergeCell ref="AC32:AD32"/>
    <mergeCell ref="AE32:AF32"/>
    <mergeCell ref="AM35:AN35"/>
    <mergeCell ref="AH13:AJ13"/>
    <mergeCell ref="AZ13:BC13"/>
    <mergeCell ref="BD13:BD16"/>
    <mergeCell ref="BE13:BE16"/>
    <mergeCell ref="BF13:BF16"/>
    <mergeCell ref="BG13:BG16"/>
    <mergeCell ref="BH13:BH16"/>
    <mergeCell ref="BI13:BI16"/>
    <mergeCell ref="BJ13:BJ16"/>
    <mergeCell ref="AV18:BC18"/>
    <mergeCell ref="BL19:BM19"/>
    <mergeCell ref="BN19:BO19"/>
    <mergeCell ref="BN17:BO17"/>
    <mergeCell ref="AT14:AU14"/>
    <mergeCell ref="AT15:AU15"/>
    <mergeCell ref="AT16:AU16"/>
    <mergeCell ref="AT17:AU17"/>
    <mergeCell ref="AL13:AO13"/>
    <mergeCell ref="AP13:AS13"/>
    <mergeCell ref="BP17:BQ17"/>
    <mergeCell ref="BR17:BS17"/>
    <mergeCell ref="BT17:BU17"/>
    <mergeCell ref="BN18:BO18"/>
    <mergeCell ref="BP18:BQ18"/>
    <mergeCell ref="BR18:BS18"/>
    <mergeCell ref="BT18:BU18"/>
    <mergeCell ref="BL13:BM16"/>
    <mergeCell ref="BN13:BO16"/>
    <mergeCell ref="BP13:BQ16"/>
    <mergeCell ref="BL17:BM17"/>
    <mergeCell ref="BL18:BM18"/>
    <mergeCell ref="Y13:AA13"/>
    <mergeCell ref="Y27:Z31"/>
    <mergeCell ref="B33:C33"/>
    <mergeCell ref="W32:X32"/>
    <mergeCell ref="Y32:Z32"/>
    <mergeCell ref="W33:X33"/>
    <mergeCell ref="Y33:Z33"/>
    <mergeCell ref="AA33:AB33"/>
    <mergeCell ref="B32:C32"/>
    <mergeCell ref="AA32:AB32"/>
    <mergeCell ref="B13:B16"/>
    <mergeCell ref="C13:F13"/>
    <mergeCell ref="H13:J13"/>
    <mergeCell ref="W27:X31"/>
    <mergeCell ref="U13:W13"/>
    <mergeCell ref="D32:V32"/>
    <mergeCell ref="D33:V33"/>
    <mergeCell ref="B36:C36"/>
    <mergeCell ref="B39:C39"/>
    <mergeCell ref="W37:X37"/>
    <mergeCell ref="Y37:Z37"/>
    <mergeCell ref="AA37:AB37"/>
    <mergeCell ref="AG39:AH39"/>
    <mergeCell ref="AG37:AH37"/>
    <mergeCell ref="W36:X36"/>
    <mergeCell ref="Y36:Z36"/>
    <mergeCell ref="AA36:AB36"/>
    <mergeCell ref="AC36:AD36"/>
    <mergeCell ref="AE36:AF36"/>
    <mergeCell ref="AG36:AH36"/>
    <mergeCell ref="B37:C37"/>
    <mergeCell ref="D36:V36"/>
    <mergeCell ref="D37:V37"/>
    <mergeCell ref="D38:V38"/>
    <mergeCell ref="D39:V39"/>
    <mergeCell ref="AI36:AJ36"/>
    <mergeCell ref="AK36:AL36"/>
    <mergeCell ref="AM36:AN36"/>
    <mergeCell ref="B38:C38"/>
    <mergeCell ref="AK37:AL37"/>
    <mergeCell ref="AK39:AL39"/>
    <mergeCell ref="AM39:AN39"/>
    <mergeCell ref="Y50:Z50"/>
    <mergeCell ref="AA50:AB50"/>
    <mergeCell ref="W45:X45"/>
    <mergeCell ref="AM40:AN40"/>
    <mergeCell ref="B48:C48"/>
    <mergeCell ref="AE48:AF48"/>
    <mergeCell ref="AG48:AH48"/>
    <mergeCell ref="AG50:AH50"/>
    <mergeCell ref="W50:X50"/>
    <mergeCell ref="AE49:AF49"/>
    <mergeCell ref="AG49:AH49"/>
    <mergeCell ref="AC47:AD47"/>
    <mergeCell ref="W47:X47"/>
    <mergeCell ref="Y47:Z47"/>
    <mergeCell ref="AA47:AB47"/>
    <mergeCell ref="W48:X48"/>
    <mergeCell ref="AG40:AH40"/>
    <mergeCell ref="Y45:Z45"/>
    <mergeCell ref="AA45:AB45"/>
    <mergeCell ref="AA52:AB52"/>
    <mergeCell ref="AC52:AD52"/>
    <mergeCell ref="AM52:AN52"/>
    <mergeCell ref="AO52:AP52"/>
    <mergeCell ref="AI48:AJ48"/>
    <mergeCell ref="W46:X46"/>
    <mergeCell ref="Y46:Z46"/>
    <mergeCell ref="Y51:Z51"/>
    <mergeCell ref="AA51:AB51"/>
    <mergeCell ref="AK51:AL51"/>
    <mergeCell ref="AK46:AL46"/>
    <mergeCell ref="AK48:AL48"/>
    <mergeCell ref="AI46:AJ46"/>
    <mergeCell ref="Y48:Z48"/>
    <mergeCell ref="AA48:AB48"/>
    <mergeCell ref="AM49:AN49"/>
    <mergeCell ref="AM48:AN48"/>
    <mergeCell ref="AM46:AN46"/>
    <mergeCell ref="AO46:AP46"/>
    <mergeCell ref="BC58:BD58"/>
    <mergeCell ref="BA60:BB60"/>
    <mergeCell ref="AY59:AZ59"/>
    <mergeCell ref="AY60:AZ60"/>
    <mergeCell ref="BC61:BD61"/>
    <mergeCell ref="AY63:AZ63"/>
    <mergeCell ref="BA63:BB63"/>
    <mergeCell ref="BC63:BD63"/>
    <mergeCell ref="BA58:BB58"/>
    <mergeCell ref="AY61:AZ61"/>
    <mergeCell ref="AY58:AZ58"/>
    <mergeCell ref="BA61:BB61"/>
    <mergeCell ref="AU30:AX30"/>
    <mergeCell ref="AW49:AX49"/>
    <mergeCell ref="AY44:AZ44"/>
    <mergeCell ref="AY47:AZ47"/>
    <mergeCell ref="AY42:AZ42"/>
    <mergeCell ref="AW47:AX47"/>
    <mergeCell ref="AU43:AV43"/>
    <mergeCell ref="AW43:AX43"/>
    <mergeCell ref="AY48:AZ48"/>
    <mergeCell ref="AY30:AZ30"/>
    <mergeCell ref="AU49:AV49"/>
    <mergeCell ref="AW38:AX38"/>
    <mergeCell ref="AW48:AX48"/>
    <mergeCell ref="AU45:AV45"/>
    <mergeCell ref="AW45:AX45"/>
    <mergeCell ref="AY36:AZ36"/>
    <mergeCell ref="AU36:AV36"/>
    <mergeCell ref="AW36:AX36"/>
    <mergeCell ref="AU37:AV37"/>
    <mergeCell ref="AW37:AX37"/>
    <mergeCell ref="AU46:AV46"/>
    <mergeCell ref="AW46:AX46"/>
    <mergeCell ref="AU42:AV42"/>
    <mergeCell ref="AW42:AX42"/>
    <mergeCell ref="AY32:AZ32"/>
    <mergeCell ref="AY33:AZ33"/>
    <mergeCell ref="BA33:BB33"/>
    <mergeCell ref="BC33:BD33"/>
    <mergeCell ref="BC37:BD37"/>
    <mergeCell ref="AO34:AP34"/>
    <mergeCell ref="AQ34:AR34"/>
    <mergeCell ref="AS34:AT34"/>
    <mergeCell ref="AQ31:AR31"/>
    <mergeCell ref="AQ36:AR36"/>
    <mergeCell ref="AQ33:AR33"/>
    <mergeCell ref="AO36:AP36"/>
    <mergeCell ref="BA34:BB34"/>
    <mergeCell ref="BC34:BD34"/>
    <mergeCell ref="BA36:BB36"/>
    <mergeCell ref="BC36:BD36"/>
    <mergeCell ref="AS36:AT36"/>
    <mergeCell ref="BA31:BB31"/>
    <mergeCell ref="BC31:BD31"/>
    <mergeCell ref="AY31:AZ31"/>
    <mergeCell ref="BA32:BB32"/>
    <mergeCell ref="BC32:BD32"/>
    <mergeCell ref="AU34:AV34"/>
    <mergeCell ref="AW34:AX34"/>
    <mergeCell ref="AU32:AV32"/>
    <mergeCell ref="AW32:AX32"/>
    <mergeCell ref="AQ35:AR35"/>
    <mergeCell ref="AS35:AT35"/>
    <mergeCell ref="AO32:AP32"/>
    <mergeCell ref="AQ32:AR32"/>
    <mergeCell ref="AS32:AT32"/>
    <mergeCell ref="AO33:AP33"/>
    <mergeCell ref="AO35:AP35"/>
    <mergeCell ref="AS33:AT33"/>
    <mergeCell ref="AU33:AV33"/>
    <mergeCell ref="AW33:AX33"/>
    <mergeCell ref="AU38:AV38"/>
    <mergeCell ref="BA35:BB35"/>
    <mergeCell ref="BC35:BD35"/>
    <mergeCell ref="AU39:AV39"/>
    <mergeCell ref="AW39:AX39"/>
    <mergeCell ref="AY34:AZ34"/>
    <mergeCell ref="AU40:AV40"/>
    <mergeCell ref="AW40:AX40"/>
    <mergeCell ref="BC40:BD40"/>
    <mergeCell ref="BA37:BB37"/>
    <mergeCell ref="AY37:AZ37"/>
    <mergeCell ref="AY35:AZ35"/>
    <mergeCell ref="AS40:AT40"/>
    <mergeCell ref="BC45:BD45"/>
    <mergeCell ref="AY46:AZ46"/>
    <mergeCell ref="BA46:BB46"/>
    <mergeCell ref="BC46:BD46"/>
    <mergeCell ref="AS50:AT50"/>
    <mergeCell ref="AW50:AX50"/>
    <mergeCell ref="AU50:AV50"/>
    <mergeCell ref="BC57:BD57"/>
    <mergeCell ref="AU41:AV41"/>
    <mergeCell ref="AW41:AX41"/>
    <mergeCell ref="BA41:BB41"/>
    <mergeCell ref="BC41:BD41"/>
    <mergeCell ref="AS44:AT44"/>
    <mergeCell ref="AU44:AV44"/>
    <mergeCell ref="AW44:AX44"/>
    <mergeCell ref="AY43:AZ43"/>
    <mergeCell ref="BA43:BB43"/>
    <mergeCell ref="BC43:BD43"/>
    <mergeCell ref="AU54:AV54"/>
    <mergeCell ref="AW55:AX55"/>
    <mergeCell ref="BA57:BB57"/>
    <mergeCell ref="AS53:AT53"/>
    <mergeCell ref="AY51:AZ51"/>
    <mergeCell ref="G93:BE93"/>
    <mergeCell ref="G94:BE94"/>
    <mergeCell ref="G95:BE95"/>
    <mergeCell ref="B92:F92"/>
    <mergeCell ref="B90:F90"/>
    <mergeCell ref="B91:F91"/>
    <mergeCell ref="B89:F89"/>
    <mergeCell ref="AQ48:AR48"/>
    <mergeCell ref="AS48:AT48"/>
    <mergeCell ref="AK66:AL66"/>
    <mergeCell ref="AK65:AL65"/>
    <mergeCell ref="BC50:BD50"/>
    <mergeCell ref="AY49:AZ49"/>
    <mergeCell ref="AQ53:AR53"/>
    <mergeCell ref="AQ57:AR57"/>
    <mergeCell ref="AY57:AZ57"/>
    <mergeCell ref="BA56:BB56"/>
    <mergeCell ref="AU52:AV52"/>
    <mergeCell ref="AW52:AX52"/>
    <mergeCell ref="AS57:AT57"/>
    <mergeCell ref="AU57:AV57"/>
    <mergeCell ref="AS56:AT56"/>
    <mergeCell ref="AU56:AV56"/>
    <mergeCell ref="BC55:BD55"/>
    <mergeCell ref="B57:C57"/>
    <mergeCell ref="D60:V60"/>
    <mergeCell ref="D61:V61"/>
    <mergeCell ref="B60:C60"/>
    <mergeCell ref="B58:C58"/>
    <mergeCell ref="B61:C61"/>
    <mergeCell ref="AE66:AF66"/>
    <mergeCell ref="D59:V59"/>
    <mergeCell ref="B59:C59"/>
    <mergeCell ref="AA64:AB64"/>
    <mergeCell ref="AA65:AB65"/>
    <mergeCell ref="AC64:AD64"/>
    <mergeCell ref="AC66:AD66"/>
    <mergeCell ref="W58:X58"/>
    <mergeCell ref="Y58:Z58"/>
    <mergeCell ref="AA63:AB63"/>
    <mergeCell ref="AA66:AB66"/>
    <mergeCell ref="D41:V41"/>
    <mergeCell ref="D42:V42"/>
    <mergeCell ref="D44:V44"/>
    <mergeCell ref="D45:V45"/>
    <mergeCell ref="Y57:Z57"/>
    <mergeCell ref="AA57:AB57"/>
    <mergeCell ref="BF81:BJ81"/>
    <mergeCell ref="BH33:BJ33"/>
    <mergeCell ref="BH34:BJ34"/>
    <mergeCell ref="BH35:BJ35"/>
    <mergeCell ref="Y55:Z55"/>
    <mergeCell ref="AG55:AH55"/>
    <mergeCell ref="AI66:AJ66"/>
    <mergeCell ref="D57:V57"/>
    <mergeCell ref="D58:V58"/>
    <mergeCell ref="AG64:AH64"/>
    <mergeCell ref="AG66:AH66"/>
    <mergeCell ref="AI68:AJ68"/>
    <mergeCell ref="AK68:AL68"/>
    <mergeCell ref="AI67:AJ67"/>
    <mergeCell ref="AE67:AF67"/>
    <mergeCell ref="AG67:AH67"/>
    <mergeCell ref="B71:N71"/>
    <mergeCell ref="B73:N73"/>
    <mergeCell ref="D40:V40"/>
    <mergeCell ref="BC44:BD44"/>
    <mergeCell ref="AS43:AT43"/>
    <mergeCell ref="AQ51:AR51"/>
    <mergeCell ref="AS51:AT51"/>
    <mergeCell ref="AU51:AV51"/>
    <mergeCell ref="AU53:AV53"/>
    <mergeCell ref="AW53:AX53"/>
    <mergeCell ref="D99:BI99"/>
    <mergeCell ref="S72:U72"/>
    <mergeCell ref="AU55:AV55"/>
    <mergeCell ref="B88:F88"/>
    <mergeCell ref="G88:BE88"/>
    <mergeCell ref="B93:F93"/>
    <mergeCell ref="B72:N72"/>
    <mergeCell ref="AC68:AD68"/>
    <mergeCell ref="AE68:AF68"/>
    <mergeCell ref="O72:R72"/>
    <mergeCell ref="AC67:AD67"/>
    <mergeCell ref="AA68:AB68"/>
    <mergeCell ref="AG68:AH68"/>
    <mergeCell ref="G89:BE89"/>
    <mergeCell ref="G90:BE90"/>
    <mergeCell ref="G91:BE91"/>
    <mergeCell ref="D55:V55"/>
    <mergeCell ref="D56:V56"/>
    <mergeCell ref="AA55:AB55"/>
    <mergeCell ref="AC55:AD55"/>
    <mergeCell ref="AE55:AF55"/>
    <mergeCell ref="AG56:AH56"/>
    <mergeCell ref="W57:X57"/>
    <mergeCell ref="AQ44:AR44"/>
    <mergeCell ref="BA44:BB44"/>
    <mergeCell ref="AS46:AT46"/>
    <mergeCell ref="AQ46:AR46"/>
    <mergeCell ref="AW57:AX57"/>
    <mergeCell ref="AM55:AN55"/>
    <mergeCell ref="AO55:AP55"/>
    <mergeCell ref="AS54:AT54"/>
    <mergeCell ref="AQ55:AR55"/>
    <mergeCell ref="AS55:AT55"/>
    <mergeCell ref="AM57:AN57"/>
    <mergeCell ref="AO57:AP57"/>
    <mergeCell ref="AM53:AN53"/>
    <mergeCell ref="AO49:AP49"/>
    <mergeCell ref="AQ49:AR49"/>
    <mergeCell ref="AS49:AT49"/>
    <mergeCell ref="AW56:AX56"/>
    <mergeCell ref="AU48:AV48"/>
    <mergeCell ref="BF91:BJ91"/>
    <mergeCell ref="BF82:BJ82"/>
    <mergeCell ref="BF83:BJ83"/>
    <mergeCell ref="BF84:BJ84"/>
    <mergeCell ref="BF85:BJ85"/>
    <mergeCell ref="BF86:BJ86"/>
    <mergeCell ref="BF87:BJ87"/>
    <mergeCell ref="BF89:BJ89"/>
    <mergeCell ref="BF90:BJ90"/>
    <mergeCell ref="BF88:BJ88"/>
    <mergeCell ref="BF80:BJ80"/>
    <mergeCell ref="BA51:BB51"/>
    <mergeCell ref="AY54:AZ54"/>
    <mergeCell ref="BA54:BB54"/>
    <mergeCell ref="AY52:AZ52"/>
    <mergeCell ref="BA52:BB52"/>
    <mergeCell ref="BC54:BD54"/>
    <mergeCell ref="BC56:BD56"/>
    <mergeCell ref="AY56:AZ56"/>
    <mergeCell ref="AU63:AV63"/>
    <mergeCell ref="BC59:BD59"/>
    <mergeCell ref="BC60:BD60"/>
    <mergeCell ref="BA59:BB59"/>
    <mergeCell ref="BH36:BJ36"/>
    <mergeCell ref="BH32:BJ32"/>
    <mergeCell ref="BH38:BJ38"/>
    <mergeCell ref="BH39:BJ39"/>
    <mergeCell ref="BH40:BJ40"/>
    <mergeCell ref="BH51:BJ51"/>
    <mergeCell ref="BH60:BJ60"/>
    <mergeCell ref="BH63:BJ68"/>
    <mergeCell ref="BH58:BJ58"/>
    <mergeCell ref="BH37:BJ37"/>
    <mergeCell ref="BH41:BJ41"/>
    <mergeCell ref="BH42:BJ42"/>
    <mergeCell ref="BH44:BJ44"/>
    <mergeCell ref="BH56:BJ56"/>
    <mergeCell ref="BH45:BJ45"/>
    <mergeCell ref="BH46:BJ46"/>
    <mergeCell ref="BH47:BJ47"/>
    <mergeCell ref="BH48:BJ48"/>
    <mergeCell ref="BH49:BJ49"/>
    <mergeCell ref="BH50:BJ50"/>
    <mergeCell ref="BH43:BJ43"/>
    <mergeCell ref="BH57:BJ57"/>
    <mergeCell ref="AM27:BG27"/>
    <mergeCell ref="BH27:BJ31"/>
    <mergeCell ref="B26:BI26"/>
    <mergeCell ref="AV13:AX13"/>
    <mergeCell ref="AC13:AF13"/>
    <mergeCell ref="AE28:AL28"/>
    <mergeCell ref="AE29:AF31"/>
    <mergeCell ref="AG29:AH31"/>
    <mergeCell ref="AI29:AJ31"/>
    <mergeCell ref="AK29:AL31"/>
    <mergeCell ref="AM31:AN31"/>
    <mergeCell ref="B27:C31"/>
    <mergeCell ref="AA28:AB31"/>
    <mergeCell ref="AA27:AL27"/>
    <mergeCell ref="AY29:BD29"/>
    <mergeCell ref="AS29:AX29"/>
    <mergeCell ref="AW31:AX31"/>
    <mergeCell ref="AU31:AV31"/>
    <mergeCell ref="AS31:AT31"/>
    <mergeCell ref="D27:V31"/>
    <mergeCell ref="AY28:BG28"/>
    <mergeCell ref="L13:O13"/>
    <mergeCell ref="P13:S13"/>
    <mergeCell ref="AO31:AP31"/>
    <mergeCell ref="BF92:BJ92"/>
    <mergeCell ref="D51:V51"/>
    <mergeCell ref="D52:V52"/>
    <mergeCell ref="BF94:BJ94"/>
    <mergeCell ref="BF95:BJ95"/>
    <mergeCell ref="BH52:BJ52"/>
    <mergeCell ref="AM72:AS73"/>
    <mergeCell ref="AC65:AD65"/>
    <mergeCell ref="AM71:AS71"/>
    <mergeCell ref="AY53:AZ53"/>
    <mergeCell ref="BA53:BB53"/>
    <mergeCell ref="AY55:AZ55"/>
    <mergeCell ref="BA55:BB55"/>
    <mergeCell ref="AC63:AD63"/>
    <mergeCell ref="BH61:BJ61"/>
    <mergeCell ref="AE65:AF65"/>
    <mergeCell ref="AG65:AH65"/>
    <mergeCell ref="AI65:AJ65"/>
    <mergeCell ref="AK64:AL64"/>
    <mergeCell ref="AE64:AF64"/>
    <mergeCell ref="BH53:BJ53"/>
    <mergeCell ref="BH54:BJ54"/>
    <mergeCell ref="BH55:BJ55"/>
    <mergeCell ref="G92:BE92"/>
    <mergeCell ref="BK27:BK31"/>
    <mergeCell ref="BF93:BJ93"/>
    <mergeCell ref="BH59:BJ59"/>
    <mergeCell ref="AC8:AV8"/>
    <mergeCell ref="B2:BJ2"/>
    <mergeCell ref="B3:BJ3"/>
    <mergeCell ref="AE6:AV6"/>
    <mergeCell ref="D101:V101"/>
    <mergeCell ref="G77:BE77"/>
    <mergeCell ref="G78:BE78"/>
    <mergeCell ref="G79:BE79"/>
    <mergeCell ref="G80:BE80"/>
    <mergeCell ref="G81:BE81"/>
    <mergeCell ref="G82:BE82"/>
    <mergeCell ref="G83:BE83"/>
    <mergeCell ref="G84:BE84"/>
    <mergeCell ref="G85:BE85"/>
    <mergeCell ref="AT70:BJ70"/>
    <mergeCell ref="AT71:BJ73"/>
    <mergeCell ref="B75:BI75"/>
    <mergeCell ref="BF76:BJ76"/>
    <mergeCell ref="BF77:BJ77"/>
    <mergeCell ref="BF78:BJ78"/>
    <mergeCell ref="BF79:BJ79"/>
  </mergeCells>
  <phoneticPr fontId="12" type="noConversion"/>
  <printOptions horizontalCentered="1"/>
  <pageMargins left="0.19685039370078741" right="0.19685039370078741" top="0" bottom="0.19685039370078741" header="0.39370078740157483" footer="0.31496062992125984"/>
  <pageSetup paperSize="8" scale="32" fitToHeight="0" orientation="portrait" r:id="rId1"/>
  <headerFooter alignWithMargins="0"/>
  <rowBreaks count="1" manualBreakCount="1">
    <brk id="73" max="6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X132"/>
  <sheetViews>
    <sheetView showZeros="0" view="pageBreakPreview" topLeftCell="A37" zoomScale="25" zoomScaleNormal="40" zoomScaleSheetLayoutView="25" zoomScalePageLayoutView="40" workbookViewId="0">
      <selection activeCell="D122" sqref="D122"/>
    </sheetView>
  </sheetViews>
  <sheetFormatPr defaultColWidth="9.08984375" defaultRowHeight="15.5" x14ac:dyDescent="0.35"/>
  <cols>
    <col min="1" max="1" width="1.6328125" style="107" customWidth="1"/>
    <col min="2" max="2" width="9.90625" style="209" customWidth="1"/>
    <col min="3" max="3" width="6" style="209" customWidth="1"/>
    <col min="4" max="4" width="6.36328125" style="107" customWidth="1"/>
    <col min="5" max="19" width="6.81640625" style="107" customWidth="1"/>
    <col min="20" max="23" width="6.36328125" style="107" customWidth="1"/>
    <col min="24" max="24" width="3.453125" style="107" customWidth="1"/>
    <col min="25" max="25" width="2.54296875" style="107" customWidth="1"/>
    <col min="26" max="26" width="6.90625" style="107" customWidth="1"/>
    <col min="27" max="27" width="6.54296875" style="107" customWidth="1"/>
    <col min="28" max="28" width="6.36328125" style="107" customWidth="1"/>
    <col min="29" max="29" width="8.08984375" style="107" customWidth="1"/>
    <col min="30" max="30" width="6.36328125" style="107" customWidth="1"/>
    <col min="31" max="31" width="7.6328125" style="107" customWidth="1"/>
    <col min="32" max="32" width="8.36328125" style="107" customWidth="1"/>
    <col min="33" max="33" width="8.54296875" style="107" customWidth="1"/>
    <col min="34" max="34" width="7.6328125" style="107" customWidth="1"/>
    <col min="35" max="35" width="6.36328125" style="107" customWidth="1"/>
    <col min="36" max="36" width="7.1796875" style="107" customWidth="1"/>
    <col min="37" max="37" width="8.81640625" style="107" customWidth="1"/>
    <col min="38" max="38" width="6.36328125" style="107" customWidth="1"/>
    <col min="39" max="39" width="7.1796875" style="107" customWidth="1"/>
    <col min="40" max="40" width="7.36328125" style="107" customWidth="1"/>
    <col min="41" max="42" width="7.1796875" style="107" customWidth="1"/>
    <col min="43" max="43" width="8.1796875" style="107" customWidth="1"/>
    <col min="44" max="44" width="7.81640625" style="107" customWidth="1"/>
    <col min="45" max="45" width="8.08984375" style="107" customWidth="1"/>
    <col min="46" max="46" width="7.453125" style="107" customWidth="1"/>
    <col min="47" max="47" width="2.90625" style="107" customWidth="1"/>
    <col min="48" max="48" width="4.54296875" style="107" customWidth="1"/>
    <col min="49" max="49" width="8.6328125" style="107" customWidth="1"/>
    <col min="50" max="50" width="6.36328125" style="107" customWidth="1"/>
    <col min="51" max="51" width="7.6328125" style="107" customWidth="1"/>
    <col min="52" max="54" width="6.36328125" style="107" customWidth="1"/>
    <col min="55" max="55" width="8.08984375" style="107" customWidth="1"/>
    <col min="56" max="56" width="6.54296875" style="107" customWidth="1"/>
    <col min="57" max="57" width="7.54296875" style="107" customWidth="1"/>
    <col min="58" max="59" width="6.36328125" style="107" customWidth="1"/>
    <col min="60" max="60" width="4.54296875" style="107" customWidth="1"/>
    <col min="61" max="63" width="6.36328125" style="107" customWidth="1"/>
    <col min="64" max="64" width="4.08984375" style="107" customWidth="1"/>
    <col min="65" max="65" width="5.453125" style="107" customWidth="1"/>
    <col min="66" max="66" width="6.36328125" style="107" customWidth="1"/>
    <col min="67" max="67" width="4.08984375" style="107" customWidth="1"/>
    <col min="68" max="68" width="5.1796875" style="107" customWidth="1"/>
    <col min="69" max="69" width="3.6328125" style="107" customWidth="1"/>
    <col min="70" max="70" width="4.6328125" style="107" customWidth="1"/>
    <col min="71" max="71" width="3.81640625" style="107" customWidth="1"/>
    <col min="72" max="72" width="6.36328125" style="107" customWidth="1"/>
    <col min="73" max="73" width="8.08984375" style="107" customWidth="1"/>
    <col min="74" max="74" width="6.90625" style="107" customWidth="1"/>
    <col min="75" max="16384" width="9.08984375" style="11"/>
  </cols>
  <sheetData>
    <row r="1" spans="1:76" ht="20.399999999999999" customHeight="1" x14ac:dyDescent="0.35"/>
    <row r="2" spans="1:76" s="2" customFormat="1" ht="62.4" customHeight="1" x14ac:dyDescent="0.35">
      <c r="B2" s="422" t="s">
        <v>56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2"/>
      <c r="R2" s="422"/>
      <c r="S2" s="422"/>
      <c r="T2" s="422"/>
      <c r="U2" s="422"/>
      <c r="V2" s="422"/>
      <c r="W2" s="422"/>
      <c r="X2" s="422"/>
      <c r="Y2" s="422"/>
      <c r="Z2" s="422"/>
      <c r="AA2" s="422"/>
      <c r="AB2" s="422"/>
      <c r="AC2" s="422"/>
      <c r="AD2" s="422"/>
      <c r="AE2" s="422"/>
      <c r="AF2" s="422"/>
      <c r="AG2" s="422"/>
      <c r="AH2" s="422"/>
      <c r="AI2" s="422"/>
      <c r="AJ2" s="422"/>
      <c r="AK2" s="422"/>
      <c r="AL2" s="422"/>
      <c r="AM2" s="422"/>
      <c r="AN2" s="422"/>
      <c r="AO2" s="422"/>
      <c r="AP2" s="422"/>
      <c r="AQ2" s="422"/>
      <c r="AR2" s="422"/>
      <c r="AS2" s="422"/>
      <c r="AT2" s="422"/>
      <c r="AU2" s="422"/>
      <c r="AV2" s="422"/>
      <c r="AW2" s="422"/>
      <c r="AX2" s="422"/>
      <c r="AY2" s="422"/>
      <c r="AZ2" s="422"/>
      <c r="BA2" s="422"/>
      <c r="BB2" s="422"/>
      <c r="BC2" s="422"/>
      <c r="BD2" s="422"/>
      <c r="BE2" s="422"/>
      <c r="BF2" s="422"/>
      <c r="BG2" s="422"/>
      <c r="BH2" s="422"/>
      <c r="BI2" s="422"/>
      <c r="BJ2" s="422"/>
      <c r="BK2" s="422"/>
      <c r="BL2" s="422"/>
      <c r="BM2" s="422"/>
      <c r="BN2" s="422"/>
      <c r="BO2" s="422"/>
      <c r="BP2" s="422"/>
      <c r="BQ2" s="422"/>
      <c r="BR2" s="422"/>
      <c r="BS2" s="422"/>
      <c r="BT2" s="422"/>
      <c r="BU2" s="422"/>
      <c r="BV2" s="422"/>
      <c r="BW2" s="27"/>
    </row>
    <row r="3" spans="1:76" s="2" customFormat="1" ht="61.25" customHeight="1" x14ac:dyDescent="0.35">
      <c r="B3" s="422" t="s">
        <v>138</v>
      </c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2"/>
      <c r="Q3" s="422"/>
      <c r="R3" s="422"/>
      <c r="S3" s="422"/>
      <c r="T3" s="422"/>
      <c r="U3" s="422"/>
      <c r="V3" s="422"/>
      <c r="W3" s="422"/>
      <c r="X3" s="422"/>
      <c r="Y3" s="422"/>
      <c r="Z3" s="422"/>
      <c r="AA3" s="422"/>
      <c r="AB3" s="422"/>
      <c r="AC3" s="422"/>
      <c r="AD3" s="422"/>
      <c r="AE3" s="422"/>
      <c r="AF3" s="422"/>
      <c r="AG3" s="422"/>
      <c r="AH3" s="422"/>
      <c r="AI3" s="422"/>
      <c r="AJ3" s="422"/>
      <c r="AK3" s="422"/>
      <c r="AL3" s="422"/>
      <c r="AM3" s="422"/>
      <c r="AN3" s="422"/>
      <c r="AO3" s="422"/>
      <c r="AP3" s="422"/>
      <c r="AQ3" s="422"/>
      <c r="AR3" s="422"/>
      <c r="AS3" s="422"/>
      <c r="AT3" s="422"/>
      <c r="AU3" s="422"/>
      <c r="AV3" s="422"/>
      <c r="AW3" s="422"/>
      <c r="AX3" s="422"/>
      <c r="AY3" s="422"/>
      <c r="AZ3" s="422"/>
      <c r="BA3" s="422"/>
      <c r="BB3" s="422"/>
      <c r="BC3" s="422"/>
      <c r="BD3" s="422"/>
      <c r="BE3" s="422"/>
      <c r="BF3" s="422"/>
      <c r="BG3" s="422"/>
      <c r="BH3" s="422"/>
      <c r="BI3" s="422"/>
      <c r="BJ3" s="422"/>
      <c r="BK3" s="422"/>
      <c r="BL3" s="422"/>
      <c r="BM3" s="422"/>
      <c r="BN3" s="422"/>
      <c r="BO3" s="422"/>
      <c r="BP3" s="422"/>
      <c r="BQ3" s="422"/>
      <c r="BR3" s="422"/>
      <c r="BS3" s="422"/>
      <c r="BT3" s="422"/>
      <c r="BU3" s="422"/>
      <c r="BV3" s="422"/>
      <c r="BW3" s="27"/>
    </row>
    <row r="4" spans="1:76" s="2" customFormat="1" ht="55" x14ac:dyDescent="0.35">
      <c r="B4" s="25"/>
      <c r="F4" s="396"/>
      <c r="G4" s="28" t="s">
        <v>243</v>
      </c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47" t="s">
        <v>140</v>
      </c>
      <c r="AC4" s="396"/>
      <c r="AD4" s="396"/>
      <c r="AE4" s="396"/>
      <c r="AF4" s="396"/>
      <c r="AG4" s="396"/>
      <c r="AH4" s="396"/>
      <c r="AI4" s="396"/>
      <c r="AJ4" s="396"/>
      <c r="AK4" s="396"/>
      <c r="AL4" s="396"/>
      <c r="AM4" s="396"/>
      <c r="AN4" s="396"/>
      <c r="AO4" s="396"/>
      <c r="AP4" s="396"/>
      <c r="AQ4" s="396"/>
      <c r="AR4" s="396"/>
      <c r="AS4" s="396"/>
      <c r="AT4" s="396"/>
      <c r="AU4" s="396"/>
      <c r="AV4" s="396"/>
      <c r="AW4" s="396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27"/>
      <c r="BQ4" s="27"/>
      <c r="BR4" s="27"/>
      <c r="BS4" s="27"/>
      <c r="BT4" s="27"/>
      <c r="BU4" s="27"/>
      <c r="BV4" s="27"/>
      <c r="BW4" s="27"/>
    </row>
    <row r="5" spans="1:76" s="2" customFormat="1" ht="14" customHeight="1" x14ac:dyDescent="0.6">
      <c r="B5" s="25"/>
      <c r="F5" s="396"/>
      <c r="G5" s="28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  <c r="Y5" s="396"/>
      <c r="Z5" s="396"/>
      <c r="AA5" s="396"/>
      <c r="AB5" s="347"/>
      <c r="AC5" s="396"/>
      <c r="AD5" s="396"/>
      <c r="AE5" s="396"/>
      <c r="AF5" s="396"/>
      <c r="AG5" s="396"/>
      <c r="AH5" s="396"/>
      <c r="AI5" s="396"/>
      <c r="AJ5" s="396"/>
      <c r="AK5" s="396"/>
      <c r="AL5" s="396"/>
      <c r="AM5" s="396"/>
      <c r="AN5" s="396"/>
      <c r="AO5" s="396"/>
      <c r="AP5" s="396"/>
      <c r="AQ5" s="396"/>
      <c r="AR5" s="396"/>
      <c r="AS5" s="396"/>
      <c r="AT5" s="396"/>
      <c r="AU5" s="396"/>
      <c r="AV5" s="396"/>
      <c r="AW5" s="396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</row>
    <row r="6" spans="1:76" s="2" customFormat="1" ht="62" customHeight="1" x14ac:dyDescent="0.8">
      <c r="B6" s="25"/>
      <c r="F6" s="30"/>
      <c r="G6" s="30" t="s">
        <v>244</v>
      </c>
      <c r="H6" s="30"/>
      <c r="I6" s="30"/>
      <c r="J6" s="30"/>
      <c r="K6" s="30"/>
      <c r="L6" s="30"/>
      <c r="M6" s="30"/>
      <c r="N6" s="30"/>
      <c r="O6" s="204"/>
      <c r="P6" s="204"/>
      <c r="Q6" s="204"/>
      <c r="S6" s="347"/>
      <c r="U6" s="347"/>
      <c r="V6" s="347"/>
      <c r="W6" s="399" t="s">
        <v>129</v>
      </c>
      <c r="X6" s="347"/>
      <c r="Y6" s="347"/>
      <c r="Z6" s="347"/>
      <c r="AA6" s="347"/>
      <c r="AC6" s="407"/>
      <c r="AD6" s="407"/>
      <c r="AE6" s="407"/>
      <c r="AF6" s="423" t="s">
        <v>167</v>
      </c>
      <c r="AG6" s="423"/>
      <c r="AH6" s="423"/>
      <c r="AI6" s="423"/>
      <c r="AJ6" s="423"/>
      <c r="AK6" s="423"/>
      <c r="AL6" s="423"/>
      <c r="AM6" s="423"/>
      <c r="AN6" s="423"/>
      <c r="AO6" s="423"/>
      <c r="AP6" s="423"/>
      <c r="AQ6" s="423"/>
      <c r="AR6" s="423"/>
      <c r="AS6" s="423"/>
      <c r="AT6" s="423"/>
      <c r="AU6" s="423"/>
      <c r="AV6" s="423"/>
      <c r="AW6" s="423"/>
      <c r="AX6" s="347"/>
      <c r="AY6" s="347"/>
      <c r="AZ6" s="347"/>
      <c r="BA6" s="347"/>
      <c r="BB6" s="347"/>
      <c r="BC6" s="348" t="s">
        <v>77</v>
      </c>
      <c r="BD6" s="348"/>
      <c r="BE6" s="348"/>
      <c r="BF6" s="348"/>
      <c r="BG6" s="348"/>
      <c r="BH6" s="348"/>
      <c r="BI6" s="348"/>
      <c r="BJ6" s="348"/>
      <c r="BK6" s="348"/>
      <c r="BL6" s="348"/>
      <c r="BM6" s="348"/>
      <c r="BN6" s="348"/>
      <c r="BO6" s="348"/>
      <c r="BP6" s="348"/>
      <c r="BQ6" s="244"/>
      <c r="BR6" s="244"/>
      <c r="BS6" s="244"/>
    </row>
    <row r="7" spans="1:76" s="2" customFormat="1" ht="20" customHeight="1" x14ac:dyDescent="0.55000000000000004">
      <c r="B7" s="25"/>
      <c r="F7" s="30"/>
      <c r="G7" s="30"/>
      <c r="H7" s="30"/>
      <c r="I7" s="30"/>
      <c r="J7" s="30"/>
      <c r="K7" s="30"/>
      <c r="L7" s="30"/>
      <c r="M7" s="30"/>
      <c r="N7" s="30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5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245"/>
      <c r="BD7" s="245"/>
      <c r="BE7" s="245"/>
      <c r="BF7" s="245"/>
      <c r="BG7" s="245"/>
      <c r="BH7" s="245"/>
      <c r="BI7" s="245"/>
      <c r="BJ7" s="245"/>
      <c r="BK7" s="245"/>
      <c r="BL7" s="245"/>
      <c r="BM7" s="245"/>
      <c r="BN7" s="245"/>
      <c r="BO7" s="245"/>
      <c r="BP7" s="245"/>
      <c r="BQ7" s="245"/>
      <c r="BR7" s="245"/>
      <c r="BS7" s="245"/>
    </row>
    <row r="8" spans="1:76" s="2" customFormat="1" ht="76.25" customHeight="1" x14ac:dyDescent="0.35">
      <c r="B8" s="25"/>
      <c r="F8" s="30"/>
      <c r="G8" s="30" t="s">
        <v>245</v>
      </c>
      <c r="H8" s="30"/>
      <c r="I8" s="30"/>
      <c r="J8" s="30"/>
      <c r="K8" s="30"/>
      <c r="L8" s="30"/>
      <c r="M8" s="30"/>
      <c r="N8" s="30"/>
      <c r="O8" s="34"/>
      <c r="P8" s="34"/>
      <c r="Q8" s="34"/>
      <c r="R8" s="34"/>
      <c r="S8" s="34"/>
      <c r="U8" s="135"/>
      <c r="V8" s="135"/>
      <c r="W8" s="135"/>
      <c r="X8" s="400" t="s">
        <v>229</v>
      </c>
      <c r="Y8" s="135"/>
      <c r="Z8" s="135"/>
      <c r="AA8" s="135"/>
      <c r="AB8" s="135"/>
      <c r="AE8" s="410"/>
      <c r="AF8" s="421" t="s">
        <v>168</v>
      </c>
      <c r="AG8" s="421"/>
      <c r="AH8" s="421"/>
      <c r="AI8" s="421"/>
      <c r="AJ8" s="421"/>
      <c r="AK8" s="421"/>
      <c r="AL8" s="421"/>
      <c r="AM8" s="421"/>
      <c r="AN8" s="421"/>
      <c r="AO8" s="421"/>
      <c r="AP8" s="421"/>
      <c r="AQ8" s="421"/>
      <c r="AR8" s="421"/>
      <c r="AS8" s="421"/>
      <c r="AT8" s="421"/>
      <c r="AU8" s="421"/>
      <c r="AV8" s="421"/>
      <c r="AW8" s="421"/>
      <c r="AX8" s="421"/>
      <c r="AY8" s="421"/>
      <c r="AZ8" s="394"/>
      <c r="BA8" s="394"/>
      <c r="BB8" s="394"/>
      <c r="BC8" s="246" t="s">
        <v>100</v>
      </c>
      <c r="BD8" s="246"/>
      <c r="BE8" s="246"/>
      <c r="BF8" s="246"/>
      <c r="BG8" s="246"/>
      <c r="BH8" s="246"/>
      <c r="BI8" s="349" t="s">
        <v>210</v>
      </c>
      <c r="BJ8" s="349"/>
      <c r="BK8" s="349"/>
      <c r="BL8" s="349"/>
      <c r="BM8" s="349"/>
      <c r="BN8" s="349"/>
      <c r="BO8" s="349"/>
      <c r="BP8" s="349"/>
      <c r="BQ8" s="349"/>
      <c r="BR8" s="349"/>
      <c r="BS8" s="349"/>
    </row>
    <row r="9" spans="1:76" s="3" customFormat="1" ht="43.75" customHeight="1" x14ac:dyDescent="0.85">
      <c r="B9" s="37"/>
      <c r="F9" s="28"/>
      <c r="G9" s="30" t="s">
        <v>246</v>
      </c>
      <c r="H9" s="28"/>
      <c r="I9" s="28"/>
      <c r="J9" s="28"/>
      <c r="K9" s="28"/>
      <c r="L9" s="28"/>
      <c r="M9" s="28"/>
      <c r="N9" s="28"/>
      <c r="O9" s="31"/>
      <c r="P9" s="31"/>
      <c r="Q9" s="31"/>
      <c r="R9" s="31"/>
      <c r="S9" s="31"/>
      <c r="U9" s="398"/>
      <c r="V9" s="398"/>
      <c r="W9" s="398"/>
      <c r="X9" s="398"/>
      <c r="Y9" s="398"/>
      <c r="Z9" s="398"/>
      <c r="AB9" s="393"/>
      <c r="AC9" s="393"/>
      <c r="AD9" s="393"/>
      <c r="AE9" s="393"/>
      <c r="AF9" s="393"/>
      <c r="AG9" s="393"/>
      <c r="AH9" s="393"/>
      <c r="AI9" s="393"/>
      <c r="AJ9" s="393"/>
      <c r="AK9" s="393"/>
      <c r="AL9" s="393"/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3"/>
      <c r="AX9" s="409"/>
      <c r="AY9" s="251"/>
      <c r="AZ9" s="251"/>
      <c r="BA9" s="251"/>
      <c r="BB9" s="251"/>
      <c r="BC9" s="247"/>
      <c r="BD9" s="247"/>
      <c r="BE9" s="247"/>
      <c r="BF9" s="247"/>
      <c r="BG9" s="247"/>
      <c r="BH9" s="247"/>
      <c r="BI9" s="247"/>
      <c r="BJ9" s="247"/>
      <c r="BK9" s="248"/>
      <c r="BL9" s="249"/>
      <c r="BM9" s="247"/>
      <c r="BN9" s="248"/>
      <c r="BO9" s="247"/>
      <c r="BP9" s="247"/>
      <c r="BQ9" s="247"/>
      <c r="BR9" s="247"/>
      <c r="BS9" s="247"/>
    </row>
    <row r="10" spans="1:76" s="3" customFormat="1" ht="63.65" customHeight="1" x14ac:dyDescent="0.55000000000000004">
      <c r="B10" s="37"/>
      <c r="F10" s="28"/>
      <c r="G10" s="39" t="s">
        <v>248</v>
      </c>
      <c r="H10" s="28"/>
      <c r="I10" s="28"/>
      <c r="J10" s="28"/>
      <c r="K10" s="28"/>
      <c r="L10" s="28"/>
      <c r="M10" s="28"/>
      <c r="N10" s="28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40"/>
      <c r="AC10" s="31"/>
      <c r="AD10" s="31"/>
      <c r="AE10" s="31"/>
      <c r="AF10" s="31"/>
      <c r="AG10" s="31"/>
      <c r="AH10" s="41"/>
      <c r="AI10" s="31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08"/>
      <c r="AY10" s="408"/>
      <c r="AZ10" s="408"/>
      <c r="BA10" s="408"/>
      <c r="BB10" s="408"/>
      <c r="BC10" s="348" t="s">
        <v>144</v>
      </c>
      <c r="BD10" s="348"/>
      <c r="BE10" s="348"/>
      <c r="BF10" s="348"/>
      <c r="BG10" s="348"/>
      <c r="BH10" s="348"/>
      <c r="BI10" s="348"/>
      <c r="BJ10" s="348"/>
      <c r="BK10" s="348"/>
      <c r="BL10" s="348"/>
      <c r="BM10" s="348"/>
      <c r="BN10" s="348"/>
      <c r="BO10" s="348"/>
      <c r="BP10" s="348"/>
      <c r="BQ10" s="348"/>
      <c r="BR10" s="348"/>
      <c r="BS10" s="348"/>
    </row>
    <row r="11" spans="1:76" s="4" customFormat="1" ht="9.65" customHeight="1" x14ac:dyDescent="0.5">
      <c r="B11" s="45"/>
      <c r="C11" s="240"/>
      <c r="D11" s="240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6"/>
      <c r="AA11" s="46"/>
      <c r="AB11" s="48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</row>
    <row r="12" spans="1:76" s="256" customFormat="1" ht="56.4" customHeight="1" thickBot="1" x14ac:dyDescent="1">
      <c r="A12" s="33"/>
      <c r="B12" s="327"/>
      <c r="C12" s="327"/>
      <c r="D12" s="252"/>
      <c r="E12" s="252"/>
      <c r="F12" s="252"/>
      <c r="G12" s="252"/>
      <c r="H12" s="252"/>
      <c r="I12" s="252" t="s">
        <v>61</v>
      </c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2"/>
      <c r="AG12" s="252"/>
      <c r="AH12" s="252"/>
      <c r="AI12" s="252"/>
      <c r="AJ12" s="252"/>
      <c r="AK12" s="252"/>
      <c r="AL12" s="253"/>
      <c r="AM12" s="253"/>
      <c r="AN12" s="253"/>
      <c r="AO12" s="253"/>
      <c r="AP12" s="253"/>
      <c r="AQ12" s="253"/>
      <c r="AR12" s="253"/>
      <c r="AS12" s="253"/>
      <c r="AT12" s="254"/>
      <c r="AU12" s="255"/>
      <c r="AV12" s="255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254"/>
      <c r="BM12" s="254"/>
      <c r="BN12" s="254"/>
      <c r="BO12" s="254" t="s">
        <v>62</v>
      </c>
      <c r="BP12" s="254"/>
      <c r="BQ12" s="254"/>
      <c r="BR12" s="254"/>
      <c r="BS12" s="254"/>
      <c r="BT12" s="254"/>
      <c r="BU12" s="254"/>
      <c r="BV12" s="254"/>
    </row>
    <row r="13" spans="1:76" s="4" customFormat="1" ht="69.650000000000006" customHeight="1" thickTop="1" x14ac:dyDescent="0.65">
      <c r="A13" s="45"/>
      <c r="B13" s="867" t="s">
        <v>26</v>
      </c>
      <c r="C13" s="870" t="s">
        <v>63</v>
      </c>
      <c r="D13" s="871"/>
      <c r="E13" s="871"/>
      <c r="F13" s="871"/>
      <c r="G13" s="224"/>
      <c r="H13" s="871" t="s">
        <v>64</v>
      </c>
      <c r="I13" s="871"/>
      <c r="J13" s="871"/>
      <c r="K13" s="225"/>
      <c r="L13" s="871" t="s">
        <v>65</v>
      </c>
      <c r="M13" s="871"/>
      <c r="N13" s="871"/>
      <c r="O13" s="871"/>
      <c r="P13" s="871" t="s">
        <v>66</v>
      </c>
      <c r="Q13" s="871"/>
      <c r="R13" s="871"/>
      <c r="S13" s="871"/>
      <c r="T13" s="225"/>
      <c r="U13" s="871" t="s">
        <v>67</v>
      </c>
      <c r="V13" s="871"/>
      <c r="W13" s="871"/>
      <c r="X13" s="899"/>
      <c r="Y13" s="906"/>
      <c r="Z13" s="871" t="s">
        <v>68</v>
      </c>
      <c r="AA13" s="871"/>
      <c r="AB13" s="871"/>
      <c r="AC13" s="226"/>
      <c r="AD13" s="871" t="s">
        <v>69</v>
      </c>
      <c r="AE13" s="871"/>
      <c r="AF13" s="871"/>
      <c r="AG13" s="871"/>
      <c r="AH13" s="226"/>
      <c r="AI13" s="871" t="s">
        <v>70</v>
      </c>
      <c r="AJ13" s="871"/>
      <c r="AK13" s="871"/>
      <c r="AL13" s="226"/>
      <c r="AM13" s="871" t="s">
        <v>71</v>
      </c>
      <c r="AN13" s="871"/>
      <c r="AO13" s="871"/>
      <c r="AP13" s="871"/>
      <c r="AQ13" s="871" t="s">
        <v>72</v>
      </c>
      <c r="AR13" s="871"/>
      <c r="AS13" s="871"/>
      <c r="AT13" s="871"/>
      <c r="AU13" s="899"/>
      <c r="AV13" s="899"/>
      <c r="AW13" s="871" t="s">
        <v>73</v>
      </c>
      <c r="AX13" s="871"/>
      <c r="AY13" s="871"/>
      <c r="AZ13" s="225"/>
      <c r="BA13" s="871" t="s">
        <v>74</v>
      </c>
      <c r="BB13" s="871"/>
      <c r="BC13" s="871"/>
      <c r="BD13" s="891"/>
      <c r="BE13" s="892" t="s">
        <v>157</v>
      </c>
      <c r="BF13" s="893"/>
      <c r="BG13" s="924" t="s">
        <v>158</v>
      </c>
      <c r="BH13" s="925"/>
      <c r="BI13" s="882" t="s">
        <v>211</v>
      </c>
      <c r="BJ13" s="882"/>
      <c r="BK13" s="924" t="s">
        <v>29</v>
      </c>
      <c r="BL13" s="930"/>
      <c r="BM13" s="882" t="s">
        <v>137</v>
      </c>
      <c r="BN13" s="882"/>
      <c r="BO13" s="882" t="s">
        <v>30</v>
      </c>
      <c r="BP13" s="882"/>
      <c r="BQ13" s="885" t="s">
        <v>7</v>
      </c>
      <c r="BR13" s="886"/>
      <c r="BS13" s="45"/>
      <c r="BT13" s="45"/>
      <c r="BU13" s="45"/>
      <c r="BV13" s="45"/>
      <c r="BW13" s="45"/>
      <c r="BX13" s="45"/>
    </row>
    <row r="14" spans="1:76" s="4" customFormat="1" ht="150.65" customHeight="1" x14ac:dyDescent="0.45">
      <c r="A14" s="45"/>
      <c r="B14" s="868"/>
      <c r="C14" s="227">
        <v>1</v>
      </c>
      <c r="D14" s="228">
        <v>8</v>
      </c>
      <c r="E14" s="228">
        <v>15</v>
      </c>
      <c r="F14" s="228">
        <v>22</v>
      </c>
      <c r="G14" s="229">
        <v>29</v>
      </c>
      <c r="H14" s="228">
        <v>6</v>
      </c>
      <c r="I14" s="228">
        <v>13</v>
      </c>
      <c r="J14" s="228">
        <v>20</v>
      </c>
      <c r="K14" s="230">
        <v>27</v>
      </c>
      <c r="L14" s="228">
        <v>3</v>
      </c>
      <c r="M14" s="228">
        <v>10</v>
      </c>
      <c r="N14" s="228">
        <v>17</v>
      </c>
      <c r="O14" s="228">
        <v>24</v>
      </c>
      <c r="P14" s="228">
        <v>1</v>
      </c>
      <c r="Q14" s="228">
        <v>8</v>
      </c>
      <c r="R14" s="228">
        <v>15</v>
      </c>
      <c r="S14" s="228">
        <v>22</v>
      </c>
      <c r="T14" s="230">
        <v>29</v>
      </c>
      <c r="U14" s="228">
        <v>5</v>
      </c>
      <c r="V14" s="228">
        <v>12</v>
      </c>
      <c r="W14" s="228">
        <v>19</v>
      </c>
      <c r="X14" s="900">
        <v>26</v>
      </c>
      <c r="Y14" s="907"/>
      <c r="Z14" s="228">
        <v>2</v>
      </c>
      <c r="AA14" s="228">
        <v>9</v>
      </c>
      <c r="AB14" s="228">
        <v>16</v>
      </c>
      <c r="AC14" s="229">
        <v>23</v>
      </c>
      <c r="AD14" s="228">
        <v>2</v>
      </c>
      <c r="AE14" s="228">
        <v>9</v>
      </c>
      <c r="AF14" s="228">
        <v>16</v>
      </c>
      <c r="AG14" s="228">
        <v>23</v>
      </c>
      <c r="AH14" s="229">
        <v>30</v>
      </c>
      <c r="AI14" s="228">
        <v>6</v>
      </c>
      <c r="AJ14" s="228">
        <v>13</v>
      </c>
      <c r="AK14" s="228">
        <v>20</v>
      </c>
      <c r="AL14" s="229">
        <v>27</v>
      </c>
      <c r="AM14" s="228">
        <v>4</v>
      </c>
      <c r="AN14" s="228">
        <v>11</v>
      </c>
      <c r="AO14" s="228">
        <v>18</v>
      </c>
      <c r="AP14" s="228">
        <v>25</v>
      </c>
      <c r="AQ14" s="228">
        <v>1</v>
      </c>
      <c r="AR14" s="228">
        <v>8</v>
      </c>
      <c r="AS14" s="228">
        <v>15</v>
      </c>
      <c r="AT14" s="228">
        <v>22</v>
      </c>
      <c r="AU14" s="900">
        <v>29</v>
      </c>
      <c r="AV14" s="900"/>
      <c r="AW14" s="228">
        <v>6</v>
      </c>
      <c r="AX14" s="228">
        <v>13</v>
      </c>
      <c r="AY14" s="228">
        <v>20</v>
      </c>
      <c r="AZ14" s="230">
        <v>27</v>
      </c>
      <c r="BA14" s="231">
        <v>3</v>
      </c>
      <c r="BB14" s="231">
        <v>10</v>
      </c>
      <c r="BC14" s="231">
        <v>17</v>
      </c>
      <c r="BD14" s="232">
        <v>24</v>
      </c>
      <c r="BE14" s="894"/>
      <c r="BF14" s="895"/>
      <c r="BG14" s="926"/>
      <c r="BH14" s="927"/>
      <c r="BI14" s="883"/>
      <c r="BJ14" s="883"/>
      <c r="BK14" s="931"/>
      <c r="BL14" s="932"/>
      <c r="BM14" s="883"/>
      <c r="BN14" s="883"/>
      <c r="BO14" s="883"/>
      <c r="BP14" s="883"/>
      <c r="BQ14" s="887"/>
      <c r="BR14" s="888"/>
      <c r="BS14" s="45"/>
      <c r="BT14" s="45"/>
      <c r="BU14" s="45"/>
      <c r="BV14" s="45"/>
      <c r="BW14" s="45"/>
      <c r="BX14" s="45"/>
    </row>
    <row r="15" spans="1:76" s="4" customFormat="1" ht="123.65" customHeight="1" x14ac:dyDescent="0.45">
      <c r="A15" s="45"/>
      <c r="B15" s="868"/>
      <c r="C15" s="233">
        <v>7</v>
      </c>
      <c r="D15" s="234">
        <v>14</v>
      </c>
      <c r="E15" s="234">
        <v>21</v>
      </c>
      <c r="F15" s="234">
        <v>28</v>
      </c>
      <c r="G15" s="234">
        <v>5</v>
      </c>
      <c r="H15" s="234">
        <v>12</v>
      </c>
      <c r="I15" s="234">
        <v>19</v>
      </c>
      <c r="J15" s="234">
        <v>26</v>
      </c>
      <c r="K15" s="234">
        <v>2</v>
      </c>
      <c r="L15" s="234">
        <v>9</v>
      </c>
      <c r="M15" s="234">
        <v>16</v>
      </c>
      <c r="N15" s="234">
        <v>23</v>
      </c>
      <c r="O15" s="234">
        <v>30</v>
      </c>
      <c r="P15" s="234">
        <v>7</v>
      </c>
      <c r="Q15" s="234">
        <v>14</v>
      </c>
      <c r="R15" s="234">
        <v>21</v>
      </c>
      <c r="S15" s="234">
        <v>28</v>
      </c>
      <c r="T15" s="234">
        <v>4</v>
      </c>
      <c r="U15" s="234">
        <v>11</v>
      </c>
      <c r="V15" s="234">
        <v>18</v>
      </c>
      <c r="W15" s="234">
        <v>25</v>
      </c>
      <c r="X15" s="901">
        <v>1</v>
      </c>
      <c r="Y15" s="908"/>
      <c r="Z15" s="234">
        <v>8</v>
      </c>
      <c r="AA15" s="234">
        <v>15</v>
      </c>
      <c r="AB15" s="234">
        <v>22</v>
      </c>
      <c r="AC15" s="234">
        <v>1</v>
      </c>
      <c r="AD15" s="234">
        <v>8</v>
      </c>
      <c r="AE15" s="234">
        <v>15</v>
      </c>
      <c r="AF15" s="234">
        <v>22</v>
      </c>
      <c r="AG15" s="234">
        <v>29</v>
      </c>
      <c r="AH15" s="234">
        <v>5</v>
      </c>
      <c r="AI15" s="234">
        <v>12</v>
      </c>
      <c r="AJ15" s="234">
        <v>19</v>
      </c>
      <c r="AK15" s="234">
        <v>26</v>
      </c>
      <c r="AL15" s="234">
        <v>3</v>
      </c>
      <c r="AM15" s="234">
        <v>10</v>
      </c>
      <c r="AN15" s="234">
        <v>17</v>
      </c>
      <c r="AO15" s="234">
        <v>24</v>
      </c>
      <c r="AP15" s="234">
        <v>31</v>
      </c>
      <c r="AQ15" s="234">
        <v>7</v>
      </c>
      <c r="AR15" s="234">
        <v>14</v>
      </c>
      <c r="AS15" s="234">
        <v>21</v>
      </c>
      <c r="AT15" s="234">
        <v>28</v>
      </c>
      <c r="AU15" s="901">
        <v>5</v>
      </c>
      <c r="AV15" s="901"/>
      <c r="AW15" s="234">
        <v>12</v>
      </c>
      <c r="AX15" s="234">
        <v>19</v>
      </c>
      <c r="AY15" s="234">
        <v>26</v>
      </c>
      <c r="AZ15" s="234">
        <v>2</v>
      </c>
      <c r="BA15" s="229">
        <v>9</v>
      </c>
      <c r="BB15" s="229">
        <v>16</v>
      </c>
      <c r="BC15" s="229">
        <v>23</v>
      </c>
      <c r="BD15" s="235">
        <v>31</v>
      </c>
      <c r="BE15" s="894"/>
      <c r="BF15" s="895"/>
      <c r="BG15" s="926"/>
      <c r="BH15" s="927"/>
      <c r="BI15" s="883"/>
      <c r="BJ15" s="883"/>
      <c r="BK15" s="931"/>
      <c r="BL15" s="932"/>
      <c r="BM15" s="883"/>
      <c r="BN15" s="883"/>
      <c r="BO15" s="883"/>
      <c r="BP15" s="883"/>
      <c r="BQ15" s="887"/>
      <c r="BR15" s="888"/>
      <c r="BS15" s="45"/>
      <c r="BT15" s="45"/>
      <c r="BU15" s="45"/>
      <c r="BV15" s="45"/>
      <c r="BW15" s="45"/>
      <c r="BX15" s="45"/>
    </row>
    <row r="16" spans="1:76" s="4" customFormat="1" ht="37.75" customHeight="1" thickBot="1" x14ac:dyDescent="0.5">
      <c r="A16" s="45"/>
      <c r="B16" s="869"/>
      <c r="C16" s="236">
        <v>1</v>
      </c>
      <c r="D16" s="237">
        <v>2</v>
      </c>
      <c r="E16" s="237">
        <v>3</v>
      </c>
      <c r="F16" s="237">
        <v>4</v>
      </c>
      <c r="G16" s="237">
        <v>5</v>
      </c>
      <c r="H16" s="237">
        <v>6</v>
      </c>
      <c r="I16" s="237">
        <v>7</v>
      </c>
      <c r="J16" s="237">
        <v>8</v>
      </c>
      <c r="K16" s="237">
        <v>9</v>
      </c>
      <c r="L16" s="237">
        <v>10</v>
      </c>
      <c r="M16" s="237">
        <v>11</v>
      </c>
      <c r="N16" s="237">
        <v>12</v>
      </c>
      <c r="O16" s="237">
        <v>13</v>
      </c>
      <c r="P16" s="237">
        <v>14</v>
      </c>
      <c r="Q16" s="237">
        <v>15</v>
      </c>
      <c r="R16" s="237">
        <v>16</v>
      </c>
      <c r="S16" s="237">
        <v>17</v>
      </c>
      <c r="T16" s="237">
        <v>18</v>
      </c>
      <c r="U16" s="237">
        <v>19</v>
      </c>
      <c r="V16" s="237">
        <v>20</v>
      </c>
      <c r="W16" s="237">
        <v>21</v>
      </c>
      <c r="X16" s="902">
        <v>22</v>
      </c>
      <c r="Y16" s="909"/>
      <c r="Z16" s="237">
        <v>23</v>
      </c>
      <c r="AA16" s="237">
        <v>24</v>
      </c>
      <c r="AB16" s="237">
        <v>25</v>
      </c>
      <c r="AC16" s="237">
        <v>26</v>
      </c>
      <c r="AD16" s="237">
        <v>27</v>
      </c>
      <c r="AE16" s="237">
        <v>28</v>
      </c>
      <c r="AF16" s="237">
        <v>29</v>
      </c>
      <c r="AG16" s="237">
        <v>30</v>
      </c>
      <c r="AH16" s="237">
        <v>31</v>
      </c>
      <c r="AI16" s="237">
        <v>32</v>
      </c>
      <c r="AJ16" s="237">
        <v>33</v>
      </c>
      <c r="AK16" s="237">
        <v>34</v>
      </c>
      <c r="AL16" s="237">
        <v>35</v>
      </c>
      <c r="AM16" s="237">
        <v>36</v>
      </c>
      <c r="AN16" s="237">
        <v>37</v>
      </c>
      <c r="AO16" s="237">
        <v>38</v>
      </c>
      <c r="AP16" s="237">
        <v>39</v>
      </c>
      <c r="AQ16" s="237">
        <v>40</v>
      </c>
      <c r="AR16" s="237">
        <v>41</v>
      </c>
      <c r="AS16" s="237">
        <v>42</v>
      </c>
      <c r="AT16" s="237">
        <v>43</v>
      </c>
      <c r="AU16" s="902">
        <v>44</v>
      </c>
      <c r="AV16" s="902"/>
      <c r="AW16" s="237">
        <v>45</v>
      </c>
      <c r="AX16" s="237">
        <v>46</v>
      </c>
      <c r="AY16" s="237">
        <v>47</v>
      </c>
      <c r="AZ16" s="237">
        <v>48</v>
      </c>
      <c r="BA16" s="237">
        <v>49</v>
      </c>
      <c r="BB16" s="237">
        <v>50</v>
      </c>
      <c r="BC16" s="237">
        <v>51</v>
      </c>
      <c r="BD16" s="238">
        <v>52</v>
      </c>
      <c r="BE16" s="896"/>
      <c r="BF16" s="897"/>
      <c r="BG16" s="928"/>
      <c r="BH16" s="929"/>
      <c r="BI16" s="884"/>
      <c r="BJ16" s="884"/>
      <c r="BK16" s="928"/>
      <c r="BL16" s="933"/>
      <c r="BM16" s="884"/>
      <c r="BN16" s="884"/>
      <c r="BO16" s="884"/>
      <c r="BP16" s="884"/>
      <c r="BQ16" s="889"/>
      <c r="BR16" s="890"/>
      <c r="BS16" s="45"/>
      <c r="BT16" s="45"/>
      <c r="BU16" s="45"/>
      <c r="BV16" s="45"/>
      <c r="BW16" s="45"/>
      <c r="BX16" s="45"/>
    </row>
    <row r="17" spans="1:76" s="262" customFormat="1" ht="48" customHeight="1" thickTop="1" thickBot="1" x14ac:dyDescent="0.75">
      <c r="A17" s="257"/>
      <c r="B17" s="285" t="s">
        <v>32</v>
      </c>
      <c r="C17" s="239"/>
      <c r="D17" s="239" t="s">
        <v>147</v>
      </c>
      <c r="E17" s="258"/>
      <c r="F17" s="258"/>
      <c r="G17" s="258"/>
      <c r="H17" s="258"/>
      <c r="I17" s="258"/>
      <c r="J17" s="258"/>
      <c r="K17" s="258"/>
      <c r="L17" s="258"/>
      <c r="M17" s="258"/>
      <c r="N17" s="258"/>
      <c r="O17" s="258"/>
      <c r="P17" s="258"/>
      <c r="Q17" s="258"/>
      <c r="R17" s="258"/>
      <c r="S17" s="258"/>
      <c r="T17" s="258"/>
      <c r="U17" s="259"/>
      <c r="V17" s="259" t="s">
        <v>33</v>
      </c>
      <c r="W17" s="259" t="s">
        <v>33</v>
      </c>
      <c r="X17" s="903"/>
      <c r="Y17" s="910"/>
      <c r="Z17" s="259"/>
      <c r="AA17" s="260"/>
      <c r="AB17" s="261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39" t="s">
        <v>36</v>
      </c>
      <c r="AN17" s="239" t="s">
        <v>36</v>
      </c>
      <c r="AO17" s="239" t="s">
        <v>36</v>
      </c>
      <c r="AP17" s="259" t="s">
        <v>36</v>
      </c>
      <c r="AQ17" s="259" t="s">
        <v>33</v>
      </c>
      <c r="AR17" s="259" t="s">
        <v>33</v>
      </c>
      <c r="AT17" s="259"/>
      <c r="AU17" s="903"/>
      <c r="AV17" s="904"/>
      <c r="AW17" s="259"/>
      <c r="AX17" s="259"/>
      <c r="AY17" s="259"/>
      <c r="AZ17" s="259"/>
      <c r="BA17" s="259"/>
      <c r="BB17" s="259"/>
      <c r="BC17" s="259"/>
      <c r="BD17" s="259"/>
      <c r="BE17" s="864">
        <v>43</v>
      </c>
      <c r="BF17" s="865"/>
      <c r="BG17" s="866">
        <v>1</v>
      </c>
      <c r="BH17" s="866"/>
      <c r="BI17" s="856">
        <v>4</v>
      </c>
      <c r="BJ17" s="856"/>
      <c r="BK17" s="856">
        <v>4</v>
      </c>
      <c r="BL17" s="856"/>
      <c r="BM17" s="905"/>
      <c r="BN17" s="905"/>
      <c r="BO17" s="856"/>
      <c r="BP17" s="856"/>
      <c r="BQ17" s="856">
        <f>BE17+BG17+BI17+BK17+BM17+BO17</f>
        <v>52</v>
      </c>
      <c r="BR17" s="857"/>
      <c r="BS17" s="850"/>
      <c r="BT17" s="850"/>
      <c r="BU17" s="850"/>
      <c r="BV17" s="850"/>
      <c r="BW17" s="850"/>
      <c r="BX17" s="850"/>
    </row>
    <row r="18" spans="1:76" s="262" customFormat="1" ht="45.65" customHeight="1" thickTop="1" thickBot="1" x14ac:dyDescent="0.7">
      <c r="A18" s="257"/>
      <c r="B18" s="286" t="s">
        <v>35</v>
      </c>
      <c r="C18" s="328"/>
      <c r="D18" s="263"/>
      <c r="E18" s="263"/>
      <c r="F18" s="263"/>
      <c r="G18" s="263"/>
      <c r="H18" s="263"/>
      <c r="I18" s="264" t="s">
        <v>36</v>
      </c>
      <c r="J18" s="264" t="s">
        <v>36</v>
      </c>
      <c r="K18" s="264" t="s">
        <v>36</v>
      </c>
      <c r="L18" s="264" t="s">
        <v>36</v>
      </c>
      <c r="M18" s="259" t="s">
        <v>33</v>
      </c>
      <c r="N18" s="259" t="s">
        <v>33</v>
      </c>
      <c r="O18" s="263"/>
      <c r="P18" s="263"/>
      <c r="Q18" s="263"/>
      <c r="R18" s="263"/>
      <c r="S18" s="263"/>
      <c r="T18" s="263"/>
      <c r="U18" s="264"/>
      <c r="V18" s="264"/>
      <c r="W18" s="265"/>
      <c r="X18" s="862"/>
      <c r="Y18" s="863"/>
      <c r="Z18" s="264"/>
      <c r="AA18" s="266"/>
      <c r="AB18" s="267"/>
      <c r="AC18" s="266"/>
      <c r="AD18" s="266"/>
      <c r="AE18" s="266"/>
      <c r="AF18" s="266"/>
      <c r="AG18" s="266"/>
      <c r="AH18" s="266"/>
      <c r="AI18" s="266"/>
      <c r="AJ18" s="259" t="s">
        <v>33</v>
      </c>
      <c r="AK18" s="259" t="s">
        <v>33</v>
      </c>
      <c r="AL18" s="266"/>
      <c r="AM18" s="266"/>
      <c r="AN18" s="266"/>
      <c r="AO18" s="266"/>
      <c r="AP18" s="264"/>
      <c r="AQ18" s="264"/>
      <c r="AR18" s="264"/>
      <c r="AS18" s="264"/>
      <c r="AT18" s="264"/>
      <c r="AU18" s="862"/>
      <c r="AV18" s="863"/>
      <c r="AW18" s="264"/>
      <c r="AX18" s="264"/>
      <c r="AY18" s="264"/>
      <c r="AZ18" s="264"/>
      <c r="BA18" s="264"/>
      <c r="BB18" s="264"/>
      <c r="BC18" s="264"/>
      <c r="BD18" s="264"/>
      <c r="BE18" s="923">
        <v>44</v>
      </c>
      <c r="BF18" s="861"/>
      <c r="BG18" s="920"/>
      <c r="BH18" s="920"/>
      <c r="BI18" s="860">
        <v>4</v>
      </c>
      <c r="BJ18" s="861"/>
      <c r="BK18" s="860">
        <v>4</v>
      </c>
      <c r="BL18" s="861"/>
      <c r="BM18" s="921"/>
      <c r="BN18" s="922"/>
      <c r="BO18" s="860"/>
      <c r="BP18" s="861"/>
      <c r="BQ18" s="856">
        <f t="shared" ref="BQ18:BQ19" si="0">BE18+BG18+BI18+BK18+BM18+BO18</f>
        <v>52</v>
      </c>
      <c r="BR18" s="857"/>
      <c r="BS18" s="145"/>
      <c r="BT18" s="145"/>
      <c r="BU18" s="145"/>
      <c r="BV18" s="145"/>
      <c r="BW18" s="145"/>
      <c r="BX18" s="145"/>
    </row>
    <row r="19" spans="1:76" s="262" customFormat="1" ht="45.65" customHeight="1" thickTop="1" thickBot="1" x14ac:dyDescent="0.7">
      <c r="A19" s="257"/>
      <c r="B19" s="287" t="s">
        <v>164</v>
      </c>
      <c r="C19" s="268"/>
      <c r="D19" s="268"/>
      <c r="E19" s="268" t="s">
        <v>33</v>
      </c>
      <c r="F19" s="268" t="s">
        <v>33</v>
      </c>
      <c r="G19" s="269" t="s">
        <v>38</v>
      </c>
      <c r="H19" s="269" t="s">
        <v>38</v>
      </c>
      <c r="I19" s="270" t="s">
        <v>38</v>
      </c>
      <c r="J19" s="270" t="s">
        <v>38</v>
      </c>
      <c r="K19" s="270" t="s">
        <v>38</v>
      </c>
      <c r="L19" s="270" t="s">
        <v>38</v>
      </c>
      <c r="M19" s="271" t="s">
        <v>38</v>
      </c>
      <c r="N19" s="271" t="s">
        <v>38</v>
      </c>
      <c r="O19" s="271" t="s">
        <v>38</v>
      </c>
      <c r="P19" s="271" t="s">
        <v>38</v>
      </c>
      <c r="Q19" s="271" t="s">
        <v>38</v>
      </c>
      <c r="R19" s="271" t="s">
        <v>38</v>
      </c>
      <c r="S19" s="271" t="s">
        <v>38</v>
      </c>
      <c r="T19" s="271" t="s">
        <v>38</v>
      </c>
      <c r="U19" s="271" t="s">
        <v>38</v>
      </c>
      <c r="V19" s="271" t="s">
        <v>38</v>
      </c>
      <c r="W19" s="272" t="s">
        <v>37</v>
      </c>
      <c r="X19" s="273" t="s">
        <v>37</v>
      </c>
      <c r="Y19" s="274"/>
      <c r="Z19" s="719"/>
      <c r="AA19" s="720"/>
      <c r="AB19" s="720"/>
      <c r="AC19" s="720"/>
      <c r="AD19" s="720"/>
      <c r="AE19" s="720"/>
      <c r="AF19" s="720"/>
      <c r="AG19" s="720"/>
      <c r="AH19" s="720"/>
      <c r="AI19" s="720"/>
      <c r="AJ19" s="720"/>
      <c r="AK19" s="720"/>
      <c r="AL19" s="720"/>
      <c r="AM19" s="720"/>
      <c r="AN19" s="720"/>
      <c r="AO19" s="720"/>
      <c r="AP19" s="720"/>
      <c r="AQ19" s="720"/>
      <c r="AR19" s="720"/>
      <c r="AS19" s="720"/>
      <c r="AT19" s="720"/>
      <c r="AU19" s="720"/>
      <c r="AV19" s="720"/>
      <c r="AW19" s="720"/>
      <c r="AX19" s="720"/>
      <c r="AY19" s="720"/>
      <c r="AZ19" s="720"/>
      <c r="BA19" s="720"/>
      <c r="BB19" s="720"/>
      <c r="BC19" s="720"/>
      <c r="BD19" s="721"/>
      <c r="BE19" s="858">
        <v>2</v>
      </c>
      <c r="BF19" s="859"/>
      <c r="BG19" s="855"/>
      <c r="BH19" s="855"/>
      <c r="BI19" s="859">
        <v>2</v>
      </c>
      <c r="BJ19" s="859"/>
      <c r="BK19" s="859"/>
      <c r="BL19" s="859"/>
      <c r="BM19" s="898">
        <v>16</v>
      </c>
      <c r="BN19" s="898"/>
      <c r="BO19" s="859">
        <v>2</v>
      </c>
      <c r="BP19" s="859"/>
      <c r="BQ19" s="852">
        <f t="shared" si="0"/>
        <v>22</v>
      </c>
      <c r="BR19" s="853"/>
      <c r="BS19" s="850"/>
      <c r="BT19" s="850"/>
      <c r="BU19" s="850"/>
      <c r="BV19" s="850"/>
      <c r="BW19" s="850"/>
      <c r="BX19" s="850"/>
    </row>
    <row r="20" spans="1:76" s="262" customFormat="1" ht="44.4" customHeight="1" thickTop="1" thickBot="1" x14ac:dyDescent="0.7">
      <c r="A20" s="257"/>
      <c r="B20" s="145"/>
      <c r="C20" s="14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275"/>
      <c r="AA20" s="275"/>
      <c r="AB20" s="288"/>
      <c r="AC20" s="275"/>
      <c r="AD20" s="275"/>
      <c r="AE20" s="275"/>
      <c r="AF20" s="275"/>
      <c r="AG20" s="275"/>
      <c r="AH20" s="275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75"/>
      <c r="AW20" s="275"/>
      <c r="AX20" s="275"/>
      <c r="AY20" s="275"/>
      <c r="AZ20" s="275"/>
      <c r="BA20" s="275"/>
      <c r="BB20" s="275"/>
      <c r="BC20" s="275"/>
      <c r="BD20" s="275"/>
      <c r="BE20" s="854">
        <f>BE17+BE18+BE19</f>
        <v>89</v>
      </c>
      <c r="BF20" s="855"/>
      <c r="BG20" s="854">
        <f t="shared" ref="BG20" si="1">BG17+BG18+BG19</f>
        <v>1</v>
      </c>
      <c r="BH20" s="855"/>
      <c r="BI20" s="854">
        <f t="shared" ref="BI20" si="2">BI17+BI18+BI19</f>
        <v>10</v>
      </c>
      <c r="BJ20" s="855"/>
      <c r="BK20" s="854">
        <f t="shared" ref="BK20" si="3">BK17+BK18+BK19</f>
        <v>8</v>
      </c>
      <c r="BL20" s="855"/>
      <c r="BM20" s="854">
        <f t="shared" ref="BM20" si="4">BM17+BM18+BM19</f>
        <v>16</v>
      </c>
      <c r="BN20" s="855"/>
      <c r="BO20" s="854">
        <f t="shared" ref="BO20" si="5">BO17+BO18+BO19</f>
        <v>2</v>
      </c>
      <c r="BP20" s="855"/>
      <c r="BQ20" s="854">
        <f>BQ17+BQ18+BQ19</f>
        <v>126</v>
      </c>
      <c r="BR20" s="855"/>
      <c r="BS20" s="850"/>
      <c r="BT20" s="850"/>
      <c r="BU20" s="850"/>
      <c r="BV20" s="850"/>
      <c r="BW20" s="850"/>
      <c r="BX20" s="850"/>
    </row>
    <row r="21" spans="1:76" s="23" customFormat="1" ht="36" customHeight="1" thickTop="1" x14ac:dyDescent="0.75">
      <c r="A21" s="52"/>
      <c r="B21" s="441" t="s">
        <v>39</v>
      </c>
      <c r="C21" s="441"/>
      <c r="D21" s="441"/>
      <c r="E21" s="441"/>
      <c r="F21" s="441"/>
      <c r="G21" s="441"/>
      <c r="H21" s="441"/>
      <c r="I21" s="441"/>
      <c r="J21" s="441"/>
      <c r="K21" s="357"/>
      <c r="L21" s="357"/>
      <c r="M21" s="279"/>
      <c r="N21" s="280" t="s">
        <v>40</v>
      </c>
      <c r="O21" s="722" t="s">
        <v>156</v>
      </c>
      <c r="P21" s="722"/>
      <c r="Q21" s="722"/>
      <c r="R21" s="722"/>
      <c r="S21" s="722"/>
      <c r="T21" s="722"/>
      <c r="U21" s="722"/>
      <c r="V21" s="722"/>
      <c r="W21" s="722"/>
      <c r="X21" s="722"/>
      <c r="Y21" s="722"/>
      <c r="Z21" s="722"/>
      <c r="AA21" s="722"/>
      <c r="AB21" s="722"/>
      <c r="AC21" s="722"/>
      <c r="AD21" s="722"/>
      <c r="AF21" s="281" t="s">
        <v>36</v>
      </c>
      <c r="AG21" s="280" t="s">
        <v>40</v>
      </c>
      <c r="AH21" s="278" t="s">
        <v>44</v>
      </c>
      <c r="AI21" s="110"/>
      <c r="AJ21" s="110"/>
      <c r="AK21" s="110"/>
      <c r="AL21" s="110"/>
      <c r="AM21" s="110"/>
      <c r="AN21" s="52"/>
      <c r="AO21" s="52"/>
      <c r="AS21" s="282" t="s">
        <v>37</v>
      </c>
      <c r="AT21" s="280" t="s">
        <v>40</v>
      </c>
      <c r="AU21" s="278" t="s">
        <v>45</v>
      </c>
      <c r="AV21" s="278"/>
      <c r="AW21" s="278"/>
      <c r="AX21" s="278"/>
      <c r="AY21" s="278"/>
      <c r="AZ21" s="278"/>
      <c r="BA21" s="52"/>
      <c r="BB21" s="52"/>
      <c r="BC21" s="52"/>
      <c r="BD21" s="278"/>
      <c r="BE21" s="283"/>
      <c r="BF21" s="283"/>
      <c r="BG21" s="283"/>
      <c r="BH21" s="283"/>
      <c r="BI21" s="283"/>
      <c r="BJ21" s="283"/>
      <c r="BK21" s="283"/>
      <c r="BL21" s="283"/>
      <c r="BM21" s="283"/>
      <c r="BN21" s="283"/>
      <c r="BO21" s="283"/>
      <c r="BP21" s="283"/>
      <c r="BQ21" s="283"/>
      <c r="BR21" s="283"/>
      <c r="BS21" s="283"/>
      <c r="BT21" s="283"/>
      <c r="BU21" s="283"/>
      <c r="BV21" s="283"/>
      <c r="BW21" s="283"/>
      <c r="BX21" s="283"/>
    </row>
    <row r="22" spans="1:76" s="23" customFormat="1" ht="35.5" x14ac:dyDescent="0.75">
      <c r="A22" s="52"/>
      <c r="B22" s="280"/>
      <c r="C22" s="203"/>
      <c r="D22" s="278"/>
      <c r="E22" s="278"/>
      <c r="F22" s="278"/>
      <c r="G22" s="52"/>
      <c r="K22" s="357"/>
      <c r="L22" s="357"/>
      <c r="M22" s="280"/>
      <c r="N22" s="280"/>
      <c r="O22" s="722"/>
      <c r="P22" s="722"/>
      <c r="Q22" s="722"/>
      <c r="R22" s="722"/>
      <c r="S22" s="722"/>
      <c r="T22" s="722"/>
      <c r="U22" s="722"/>
      <c r="V22" s="722"/>
      <c r="W22" s="722"/>
      <c r="X22" s="722"/>
      <c r="Y22" s="722"/>
      <c r="Z22" s="722"/>
      <c r="AA22" s="722"/>
      <c r="AB22" s="722"/>
      <c r="AC22" s="722"/>
      <c r="AD22" s="722"/>
      <c r="AF22" s="241"/>
      <c r="AG22" s="280"/>
      <c r="AH22" s="278"/>
      <c r="AI22" s="110"/>
      <c r="AJ22" s="110"/>
      <c r="AK22" s="110"/>
      <c r="AL22" s="110"/>
      <c r="AM22" s="110"/>
      <c r="AN22" s="52"/>
      <c r="AO22" s="52"/>
      <c r="AS22" s="284"/>
      <c r="AT22" s="280"/>
      <c r="AU22" s="278"/>
      <c r="AV22" s="278"/>
      <c r="AW22" s="278"/>
      <c r="AX22" s="278"/>
      <c r="AY22" s="278"/>
      <c r="AZ22" s="278"/>
      <c r="BA22" s="52"/>
      <c r="BB22" s="52"/>
      <c r="BC22" s="52"/>
      <c r="BD22" s="278"/>
      <c r="BE22" s="283"/>
      <c r="BF22" s="283"/>
      <c r="BG22" s="283"/>
      <c r="BH22" s="283"/>
      <c r="BI22" s="283"/>
      <c r="BJ22" s="283"/>
      <c r="BK22" s="283"/>
      <c r="BL22" s="283"/>
      <c r="BM22" s="283"/>
      <c r="BN22" s="283"/>
      <c r="BO22" s="283"/>
      <c r="BP22" s="283"/>
      <c r="BQ22" s="283"/>
      <c r="BR22" s="283"/>
      <c r="BS22" s="283"/>
      <c r="BT22" s="283"/>
      <c r="BU22" s="283"/>
      <c r="BV22" s="283"/>
      <c r="BW22" s="283"/>
      <c r="BX22" s="283"/>
    </row>
    <row r="23" spans="1:76" s="23" customFormat="1" ht="20.399999999999999" customHeight="1" x14ac:dyDescent="0.75">
      <c r="A23" s="52"/>
      <c r="B23" s="280"/>
      <c r="C23" s="203"/>
      <c r="D23" s="278"/>
      <c r="E23" s="278"/>
      <c r="F23" s="278"/>
      <c r="G23" s="278"/>
      <c r="K23" s="278"/>
      <c r="L23" s="278"/>
      <c r="M23" s="278"/>
      <c r="N23" s="278"/>
      <c r="O23" s="278"/>
      <c r="P23" s="278"/>
      <c r="Q23" s="278"/>
      <c r="R23" s="278"/>
      <c r="S23" s="278"/>
      <c r="AF23" s="278"/>
      <c r="AG23" s="278"/>
      <c r="AH23" s="278"/>
      <c r="AI23" s="110"/>
      <c r="AJ23" s="110"/>
      <c r="AK23" s="110"/>
      <c r="AL23" s="110"/>
      <c r="AM23" s="110"/>
      <c r="AN23" s="278"/>
      <c r="AO23" s="278"/>
      <c r="AS23" s="278"/>
      <c r="AT23" s="278"/>
      <c r="AU23" s="278"/>
      <c r="AV23" s="278"/>
      <c r="AW23" s="278"/>
      <c r="AX23" s="278"/>
      <c r="AY23" s="278"/>
      <c r="AZ23" s="278"/>
      <c r="BA23" s="278"/>
      <c r="BB23" s="278"/>
      <c r="BC23" s="52"/>
      <c r="BD23" s="278"/>
      <c r="BE23" s="278"/>
      <c r="BF23" s="278"/>
      <c r="BG23" s="278"/>
      <c r="BH23" s="278"/>
      <c r="BI23" s="278"/>
      <c r="BJ23" s="278"/>
      <c r="BK23" s="278"/>
      <c r="BL23" s="278"/>
      <c r="BM23" s="278"/>
      <c r="BN23" s="278"/>
      <c r="BO23" s="278"/>
      <c r="BP23" s="278"/>
      <c r="BQ23" s="278"/>
      <c r="BR23" s="278"/>
      <c r="BS23" s="278"/>
      <c r="BT23" s="278"/>
      <c r="BU23" s="278"/>
      <c r="BV23" s="278"/>
      <c r="BW23" s="278"/>
      <c r="BX23" s="278"/>
    </row>
    <row r="24" spans="1:76" s="23" customFormat="1" ht="35.4" customHeight="1" x14ac:dyDescent="0.75">
      <c r="A24" s="52"/>
      <c r="B24" s="280"/>
      <c r="C24" s="280"/>
      <c r="D24" s="278"/>
      <c r="E24" s="278"/>
      <c r="F24" s="278"/>
      <c r="G24" s="52"/>
      <c r="K24" s="357"/>
      <c r="L24" s="357"/>
      <c r="M24" s="281" t="s">
        <v>33</v>
      </c>
      <c r="N24" s="280" t="s">
        <v>40</v>
      </c>
      <c r="O24" s="722" t="s">
        <v>154</v>
      </c>
      <c r="P24" s="722"/>
      <c r="Q24" s="722"/>
      <c r="R24" s="722"/>
      <c r="S24" s="722"/>
      <c r="T24" s="722"/>
      <c r="U24" s="722"/>
      <c r="V24" s="722"/>
      <c r="W24" s="722"/>
      <c r="X24" s="722"/>
      <c r="Y24" s="722"/>
      <c r="Z24" s="722"/>
      <c r="AA24" s="722"/>
      <c r="AB24" s="722"/>
      <c r="AC24" s="397"/>
      <c r="AD24" s="397"/>
      <c r="AF24" s="282" t="s">
        <v>38</v>
      </c>
      <c r="AG24" s="280" t="s">
        <v>40</v>
      </c>
      <c r="AH24" s="278" t="s">
        <v>78</v>
      </c>
      <c r="AI24" s="110"/>
      <c r="AJ24" s="110"/>
      <c r="AK24" s="110"/>
      <c r="AL24" s="110"/>
      <c r="AM24" s="110"/>
      <c r="AN24" s="52"/>
      <c r="AO24" s="52"/>
      <c r="AS24" s="281" t="s">
        <v>147</v>
      </c>
      <c r="AT24" s="280" t="s">
        <v>40</v>
      </c>
      <c r="AU24" s="278" t="s">
        <v>155</v>
      </c>
      <c r="AV24" s="283"/>
      <c r="AW24" s="283"/>
      <c r="AX24" s="283"/>
      <c r="AY24" s="52"/>
      <c r="AZ24" s="110"/>
      <c r="BA24" s="110"/>
      <c r="BB24" s="52"/>
      <c r="BC24" s="52"/>
      <c r="BD24" s="278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</row>
    <row r="25" spans="1:76" s="23" customFormat="1" ht="35.5" x14ac:dyDescent="0.75">
      <c r="A25" s="52"/>
      <c r="B25" s="280"/>
      <c r="C25" s="280"/>
      <c r="D25" s="278"/>
      <c r="E25" s="278"/>
      <c r="F25" s="278"/>
      <c r="G25" s="278"/>
      <c r="H25" s="278"/>
      <c r="I25" s="278"/>
      <c r="J25" s="357"/>
      <c r="K25" s="357"/>
      <c r="L25" s="357"/>
      <c r="M25" s="357"/>
      <c r="N25" s="357"/>
      <c r="O25" s="722"/>
      <c r="P25" s="722"/>
      <c r="Q25" s="722"/>
      <c r="R25" s="722"/>
      <c r="S25" s="722"/>
      <c r="T25" s="722"/>
      <c r="U25" s="722"/>
      <c r="V25" s="722"/>
      <c r="W25" s="722"/>
      <c r="X25" s="722"/>
      <c r="Y25" s="722"/>
      <c r="Z25" s="722"/>
      <c r="AA25" s="722"/>
      <c r="AB25" s="722"/>
      <c r="AC25" s="397"/>
      <c r="AD25" s="397"/>
      <c r="AE25" s="278"/>
      <c r="AF25" s="278"/>
      <c r="AG25" s="278"/>
      <c r="AH25" s="278"/>
      <c r="AN25" s="278"/>
      <c r="AO25" s="278"/>
      <c r="AP25" s="278"/>
      <c r="AQ25" s="278"/>
      <c r="AR25" s="278"/>
      <c r="AS25" s="278"/>
      <c r="AT25" s="278"/>
      <c r="AU25" s="278"/>
      <c r="AV25" s="278"/>
      <c r="AW25" s="278"/>
      <c r="AX25" s="278"/>
      <c r="AY25" s="278"/>
      <c r="AZ25" s="278"/>
      <c r="BA25" s="278"/>
      <c r="BB25" s="278"/>
      <c r="BC25" s="278"/>
      <c r="BD25" s="278"/>
      <c r="BE25" s="278"/>
      <c r="BF25" s="278"/>
      <c r="BG25" s="278"/>
      <c r="BH25" s="278"/>
      <c r="BI25" s="278"/>
      <c r="BJ25" s="278"/>
      <c r="BK25" s="278"/>
      <c r="BL25" s="278"/>
      <c r="BM25" s="278"/>
      <c r="BN25" s="278"/>
      <c r="BO25" s="278"/>
      <c r="BP25" s="278"/>
      <c r="BQ25" s="278"/>
      <c r="BR25" s="278"/>
      <c r="BS25" s="278"/>
      <c r="BT25" s="278"/>
      <c r="BU25" s="278"/>
      <c r="BV25" s="278"/>
      <c r="BW25" s="278"/>
      <c r="BX25" s="278"/>
    </row>
    <row r="26" spans="1:76" s="6" customFormat="1" ht="18" hidden="1" customHeight="1" x14ac:dyDescent="0.5">
      <c r="A26" s="50"/>
      <c r="B26" s="127"/>
      <c r="C26" s="127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</row>
    <row r="27" spans="1:76" s="6" customFormat="1" ht="23" hidden="1" x14ac:dyDescent="0.5">
      <c r="A27" s="50"/>
      <c r="B27" s="127"/>
      <c r="C27" s="127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0"/>
      <c r="AD27" s="50"/>
      <c r="AE27" s="50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0"/>
      <c r="AV27" s="51"/>
      <c r="AW27" s="51"/>
      <c r="AX27" s="51"/>
      <c r="AY27" s="51"/>
      <c r="AZ27" s="51"/>
      <c r="BA27" s="50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</row>
    <row r="28" spans="1:76" s="277" customFormat="1" ht="69.650000000000006" customHeight="1" thickBot="1" x14ac:dyDescent="1">
      <c r="A28" s="276"/>
      <c r="B28" s="851" t="s">
        <v>75</v>
      </c>
      <c r="C28" s="851"/>
      <c r="D28" s="851"/>
      <c r="E28" s="851"/>
      <c r="F28" s="851"/>
      <c r="G28" s="851"/>
      <c r="H28" s="851"/>
      <c r="I28" s="851"/>
      <c r="J28" s="851"/>
      <c r="K28" s="851"/>
      <c r="L28" s="851"/>
      <c r="M28" s="851"/>
      <c r="N28" s="851"/>
      <c r="O28" s="851"/>
      <c r="P28" s="851"/>
      <c r="Q28" s="851"/>
      <c r="R28" s="851"/>
      <c r="S28" s="851"/>
      <c r="T28" s="851"/>
      <c r="U28" s="851"/>
      <c r="V28" s="851"/>
      <c r="W28" s="851"/>
      <c r="X28" s="851"/>
      <c r="Y28" s="851"/>
      <c r="Z28" s="851"/>
      <c r="AA28" s="851"/>
      <c r="AB28" s="851"/>
      <c r="AC28" s="851"/>
      <c r="AD28" s="851"/>
      <c r="AE28" s="851"/>
      <c r="AF28" s="851"/>
      <c r="AG28" s="851"/>
      <c r="AH28" s="851"/>
      <c r="AI28" s="851"/>
      <c r="AJ28" s="851"/>
      <c r="AK28" s="851"/>
      <c r="AL28" s="851"/>
      <c r="AM28" s="851"/>
      <c r="AN28" s="851"/>
      <c r="AO28" s="851"/>
      <c r="AP28" s="851"/>
      <c r="AQ28" s="851"/>
      <c r="AR28" s="851"/>
      <c r="AS28" s="851"/>
      <c r="AT28" s="851"/>
      <c r="AU28" s="851"/>
      <c r="AV28" s="851"/>
      <c r="AW28" s="851"/>
      <c r="AX28" s="851"/>
      <c r="AY28" s="851"/>
      <c r="AZ28" s="851"/>
      <c r="BA28" s="851"/>
      <c r="BB28" s="851"/>
      <c r="BC28" s="851"/>
      <c r="BD28" s="851"/>
      <c r="BE28" s="851"/>
      <c r="BF28" s="851"/>
      <c r="BG28" s="851"/>
      <c r="BH28" s="851"/>
      <c r="BI28" s="851"/>
      <c r="BJ28" s="851"/>
      <c r="BK28" s="851"/>
      <c r="BL28" s="851"/>
      <c r="BM28" s="851"/>
      <c r="BN28" s="851"/>
      <c r="BO28" s="851"/>
      <c r="BP28" s="851"/>
      <c r="BQ28" s="851"/>
      <c r="BR28" s="851"/>
      <c r="BS28" s="851"/>
      <c r="BT28" s="851"/>
      <c r="BU28" s="851"/>
      <c r="BV28" s="851"/>
    </row>
    <row r="29" spans="1:76" s="6" customFormat="1" ht="56.4" customHeight="1" thickTop="1" thickBot="1" x14ac:dyDescent="0.55000000000000004">
      <c r="A29" s="50"/>
      <c r="B29" s="872" t="s">
        <v>103</v>
      </c>
      <c r="C29" s="873"/>
      <c r="D29" s="911" t="s">
        <v>223</v>
      </c>
      <c r="E29" s="518"/>
      <c r="F29" s="518"/>
      <c r="G29" s="518"/>
      <c r="H29" s="518"/>
      <c r="I29" s="518"/>
      <c r="J29" s="518"/>
      <c r="K29" s="518"/>
      <c r="L29" s="518"/>
      <c r="M29" s="518"/>
      <c r="N29" s="518"/>
      <c r="O29" s="518"/>
      <c r="P29" s="518"/>
      <c r="Q29" s="518"/>
      <c r="R29" s="518"/>
      <c r="S29" s="518"/>
      <c r="T29" s="832" t="s">
        <v>2</v>
      </c>
      <c r="U29" s="834"/>
      <c r="V29" s="832" t="s">
        <v>3</v>
      </c>
      <c r="W29" s="834"/>
      <c r="X29" s="691" t="s">
        <v>4</v>
      </c>
      <c r="Y29" s="435"/>
      <c r="Z29" s="435"/>
      <c r="AA29" s="435"/>
      <c r="AB29" s="435"/>
      <c r="AC29" s="435"/>
      <c r="AD29" s="435"/>
      <c r="AE29" s="435"/>
      <c r="AF29" s="435"/>
      <c r="AG29" s="435"/>
      <c r="AH29" s="435"/>
      <c r="AI29" s="435"/>
      <c r="AJ29" s="435"/>
      <c r="AK29" s="435"/>
      <c r="AL29" s="435"/>
      <c r="AM29" s="436"/>
      <c r="AN29" s="691" t="s">
        <v>153</v>
      </c>
      <c r="AO29" s="435"/>
      <c r="AP29" s="435"/>
      <c r="AQ29" s="435"/>
      <c r="AR29" s="435"/>
      <c r="AS29" s="435"/>
      <c r="AT29" s="435"/>
      <c r="AU29" s="435"/>
      <c r="AV29" s="435"/>
      <c r="AW29" s="435"/>
      <c r="AX29" s="435"/>
      <c r="AY29" s="435"/>
      <c r="AZ29" s="435"/>
      <c r="BA29" s="435"/>
      <c r="BB29" s="435"/>
      <c r="BC29" s="435"/>
      <c r="BD29" s="435"/>
      <c r="BE29" s="435"/>
      <c r="BF29" s="435"/>
      <c r="BG29" s="435"/>
      <c r="BH29" s="435"/>
      <c r="BI29" s="435"/>
      <c r="BJ29" s="435"/>
      <c r="BK29" s="435"/>
      <c r="BL29" s="435"/>
      <c r="BM29" s="435"/>
      <c r="BN29" s="435"/>
      <c r="BO29" s="435"/>
      <c r="BP29" s="435"/>
      <c r="BQ29" s="435"/>
      <c r="BR29" s="435"/>
      <c r="BS29" s="435"/>
      <c r="BT29" s="482" t="s">
        <v>6</v>
      </c>
      <c r="BU29" s="483"/>
      <c r="BV29" s="484"/>
    </row>
    <row r="30" spans="1:76" s="6" customFormat="1" ht="55.25" customHeight="1" thickTop="1" thickBot="1" x14ac:dyDescent="0.55000000000000004">
      <c r="A30" s="50"/>
      <c r="B30" s="874"/>
      <c r="C30" s="875"/>
      <c r="D30" s="912"/>
      <c r="E30" s="520"/>
      <c r="F30" s="520"/>
      <c r="G30" s="520"/>
      <c r="H30" s="520"/>
      <c r="I30" s="520"/>
      <c r="J30" s="520"/>
      <c r="K30" s="520"/>
      <c r="L30" s="520"/>
      <c r="M30" s="520"/>
      <c r="N30" s="520"/>
      <c r="O30" s="520"/>
      <c r="P30" s="520"/>
      <c r="Q30" s="520"/>
      <c r="R30" s="520"/>
      <c r="S30" s="520"/>
      <c r="T30" s="835"/>
      <c r="U30" s="837"/>
      <c r="V30" s="835"/>
      <c r="W30" s="837"/>
      <c r="X30" s="832" t="s">
        <v>7</v>
      </c>
      <c r="Y30" s="833"/>
      <c r="Z30" s="833"/>
      <c r="AA30" s="834"/>
      <c r="AB30" s="775" t="s">
        <v>145</v>
      </c>
      <c r="AC30" s="776"/>
      <c r="AD30" s="775" t="s">
        <v>146</v>
      </c>
      <c r="AE30" s="776"/>
      <c r="AF30" s="914" t="s">
        <v>9</v>
      </c>
      <c r="AG30" s="494"/>
      <c r="AH30" s="494"/>
      <c r="AI30" s="494"/>
      <c r="AJ30" s="494"/>
      <c r="AK30" s="494"/>
      <c r="AL30" s="494"/>
      <c r="AM30" s="676"/>
      <c r="AN30" s="786" t="s">
        <v>10</v>
      </c>
      <c r="AO30" s="787"/>
      <c r="AP30" s="787"/>
      <c r="AQ30" s="787"/>
      <c r="AR30" s="787"/>
      <c r="AS30" s="787"/>
      <c r="AT30" s="787"/>
      <c r="AU30" s="787"/>
      <c r="AV30" s="787"/>
      <c r="AW30" s="787"/>
      <c r="AX30" s="787"/>
      <c r="AY30" s="787"/>
      <c r="AZ30" s="787"/>
      <c r="BA30" s="787"/>
      <c r="BB30" s="915" t="s">
        <v>11</v>
      </c>
      <c r="BC30" s="806"/>
      <c r="BD30" s="806"/>
      <c r="BE30" s="806"/>
      <c r="BF30" s="806"/>
      <c r="BG30" s="806"/>
      <c r="BH30" s="806"/>
      <c r="BI30" s="806"/>
      <c r="BJ30" s="806"/>
      <c r="BK30" s="806"/>
      <c r="BL30" s="806"/>
      <c r="BM30" s="916"/>
      <c r="BN30" s="787" t="s">
        <v>166</v>
      </c>
      <c r="BO30" s="787"/>
      <c r="BP30" s="787"/>
      <c r="BQ30" s="787"/>
      <c r="BR30" s="787"/>
      <c r="BS30" s="787"/>
      <c r="BT30" s="485"/>
      <c r="BU30" s="486"/>
      <c r="BV30" s="487"/>
      <c r="BW30" s="50"/>
      <c r="BX30" s="50"/>
    </row>
    <row r="31" spans="1:76" s="6" customFormat="1" ht="56.4" customHeight="1" thickTop="1" x14ac:dyDescent="0.5">
      <c r="A31" s="50"/>
      <c r="B31" s="874"/>
      <c r="C31" s="875"/>
      <c r="D31" s="912"/>
      <c r="E31" s="520"/>
      <c r="F31" s="520"/>
      <c r="G31" s="520"/>
      <c r="H31" s="520"/>
      <c r="I31" s="520"/>
      <c r="J31" s="520"/>
      <c r="K31" s="520"/>
      <c r="L31" s="520"/>
      <c r="M31" s="520"/>
      <c r="N31" s="520"/>
      <c r="O31" s="520"/>
      <c r="P31" s="520"/>
      <c r="Q31" s="520"/>
      <c r="R31" s="520"/>
      <c r="S31" s="520"/>
      <c r="T31" s="835"/>
      <c r="U31" s="837"/>
      <c r="V31" s="835"/>
      <c r="W31" s="837"/>
      <c r="X31" s="835"/>
      <c r="Y31" s="836"/>
      <c r="Z31" s="836"/>
      <c r="AA31" s="837"/>
      <c r="AB31" s="777"/>
      <c r="AC31" s="778"/>
      <c r="AD31" s="777"/>
      <c r="AE31" s="778"/>
      <c r="AF31" s="917" t="s">
        <v>12</v>
      </c>
      <c r="AG31" s="843"/>
      <c r="AH31" s="843" t="s">
        <v>13</v>
      </c>
      <c r="AI31" s="843"/>
      <c r="AJ31" s="843" t="s">
        <v>14</v>
      </c>
      <c r="AK31" s="843"/>
      <c r="AL31" s="843" t="s">
        <v>15</v>
      </c>
      <c r="AM31" s="844"/>
      <c r="AN31" s="788" t="s">
        <v>225</v>
      </c>
      <c r="AO31" s="789"/>
      <c r="AP31" s="514" t="s">
        <v>148</v>
      </c>
      <c r="AQ31" s="515"/>
      <c r="AR31" s="515"/>
      <c r="AS31" s="515"/>
      <c r="AT31" s="515"/>
      <c r="AU31" s="515"/>
      <c r="AV31" s="515" t="s">
        <v>150</v>
      </c>
      <c r="AW31" s="515"/>
      <c r="AX31" s="515"/>
      <c r="AY31" s="515"/>
      <c r="AZ31" s="515"/>
      <c r="BA31" s="709"/>
      <c r="BB31" s="677" t="s">
        <v>151</v>
      </c>
      <c r="BC31" s="515"/>
      <c r="BD31" s="515"/>
      <c r="BE31" s="515"/>
      <c r="BF31" s="515"/>
      <c r="BG31" s="515"/>
      <c r="BH31" s="601" t="s">
        <v>152</v>
      </c>
      <c r="BI31" s="601"/>
      <c r="BJ31" s="601"/>
      <c r="BK31" s="601"/>
      <c r="BL31" s="601"/>
      <c r="BM31" s="606"/>
      <c r="BN31" s="685" t="s">
        <v>165</v>
      </c>
      <c r="BO31" s="601"/>
      <c r="BP31" s="601"/>
      <c r="BQ31" s="601"/>
      <c r="BR31" s="601"/>
      <c r="BS31" s="816"/>
      <c r="BT31" s="485"/>
      <c r="BU31" s="486"/>
      <c r="BV31" s="487"/>
      <c r="BW31" s="50"/>
      <c r="BX31" s="50"/>
    </row>
    <row r="32" spans="1:76" s="6" customFormat="1" ht="54" customHeight="1" x14ac:dyDescent="0.5">
      <c r="A32" s="50"/>
      <c r="B32" s="874"/>
      <c r="C32" s="875"/>
      <c r="D32" s="912"/>
      <c r="E32" s="520"/>
      <c r="F32" s="520"/>
      <c r="G32" s="520"/>
      <c r="H32" s="520"/>
      <c r="I32" s="520"/>
      <c r="J32" s="520"/>
      <c r="K32" s="520"/>
      <c r="L32" s="520"/>
      <c r="M32" s="520"/>
      <c r="N32" s="520"/>
      <c r="O32" s="520"/>
      <c r="P32" s="520"/>
      <c r="Q32" s="520"/>
      <c r="R32" s="520"/>
      <c r="S32" s="520"/>
      <c r="T32" s="835"/>
      <c r="U32" s="837"/>
      <c r="V32" s="835"/>
      <c r="W32" s="837"/>
      <c r="X32" s="835"/>
      <c r="Y32" s="836"/>
      <c r="Z32" s="836"/>
      <c r="AA32" s="837"/>
      <c r="AB32" s="777"/>
      <c r="AC32" s="778"/>
      <c r="AD32" s="777"/>
      <c r="AE32" s="778"/>
      <c r="AF32" s="918"/>
      <c r="AG32" s="845"/>
      <c r="AH32" s="845"/>
      <c r="AI32" s="845"/>
      <c r="AJ32" s="845"/>
      <c r="AK32" s="845"/>
      <c r="AL32" s="845"/>
      <c r="AM32" s="846"/>
      <c r="AN32" s="580"/>
      <c r="AO32" s="582"/>
      <c r="AP32" s="418">
        <v>2</v>
      </c>
      <c r="AQ32" s="419"/>
      <c r="AR32" s="419" t="s">
        <v>149</v>
      </c>
      <c r="AS32" s="419"/>
      <c r="AT32" s="419"/>
      <c r="AU32" s="466"/>
      <c r="AV32" s="468">
        <v>2</v>
      </c>
      <c r="AW32" s="419"/>
      <c r="AX32" s="419" t="s">
        <v>149</v>
      </c>
      <c r="AY32" s="419"/>
      <c r="AZ32" s="419"/>
      <c r="BA32" s="420"/>
      <c r="BB32" s="418">
        <v>2</v>
      </c>
      <c r="BC32" s="419"/>
      <c r="BD32" s="419" t="s">
        <v>149</v>
      </c>
      <c r="BE32" s="419"/>
      <c r="BF32" s="419"/>
      <c r="BG32" s="466"/>
      <c r="BH32" s="468">
        <v>2</v>
      </c>
      <c r="BI32" s="419"/>
      <c r="BJ32" s="419" t="s">
        <v>149</v>
      </c>
      <c r="BK32" s="419"/>
      <c r="BL32" s="419"/>
      <c r="BM32" s="420"/>
      <c r="BN32" s="419">
        <v>2</v>
      </c>
      <c r="BO32" s="723"/>
      <c r="BP32" s="723" t="s">
        <v>149</v>
      </c>
      <c r="BQ32" s="723"/>
      <c r="BR32" s="723"/>
      <c r="BS32" s="419"/>
      <c r="BT32" s="485"/>
      <c r="BU32" s="486"/>
      <c r="BV32" s="487"/>
      <c r="BW32" s="50"/>
      <c r="BX32" s="50"/>
    </row>
    <row r="33" spans="1:76" s="6" customFormat="1" ht="148.25" customHeight="1" thickBot="1" x14ac:dyDescent="0.55000000000000004">
      <c r="A33" s="50"/>
      <c r="B33" s="876"/>
      <c r="C33" s="877"/>
      <c r="D33" s="913"/>
      <c r="E33" s="522"/>
      <c r="F33" s="522"/>
      <c r="G33" s="522"/>
      <c r="H33" s="522"/>
      <c r="I33" s="522"/>
      <c r="J33" s="522"/>
      <c r="K33" s="522"/>
      <c r="L33" s="522"/>
      <c r="M33" s="522"/>
      <c r="N33" s="522"/>
      <c r="O33" s="522"/>
      <c r="P33" s="522"/>
      <c r="Q33" s="522"/>
      <c r="R33" s="522"/>
      <c r="S33" s="522"/>
      <c r="T33" s="838"/>
      <c r="U33" s="840"/>
      <c r="V33" s="838"/>
      <c r="W33" s="840"/>
      <c r="X33" s="838"/>
      <c r="Y33" s="839"/>
      <c r="Z33" s="839"/>
      <c r="AA33" s="840"/>
      <c r="AB33" s="779"/>
      <c r="AC33" s="780"/>
      <c r="AD33" s="779"/>
      <c r="AE33" s="780"/>
      <c r="AF33" s="919"/>
      <c r="AG33" s="847"/>
      <c r="AH33" s="847"/>
      <c r="AI33" s="847"/>
      <c r="AJ33" s="847"/>
      <c r="AK33" s="847"/>
      <c r="AL33" s="847"/>
      <c r="AM33" s="848"/>
      <c r="AN33" s="781" t="s">
        <v>101</v>
      </c>
      <c r="AO33" s="790"/>
      <c r="AP33" s="781" t="s">
        <v>17</v>
      </c>
      <c r="AQ33" s="782"/>
      <c r="AR33" s="782" t="s">
        <v>101</v>
      </c>
      <c r="AS33" s="782"/>
      <c r="AT33" s="782" t="s">
        <v>102</v>
      </c>
      <c r="AU33" s="782"/>
      <c r="AV33" s="782" t="s">
        <v>17</v>
      </c>
      <c r="AW33" s="782"/>
      <c r="AX33" s="782" t="s">
        <v>101</v>
      </c>
      <c r="AY33" s="782"/>
      <c r="AZ33" s="782" t="s">
        <v>102</v>
      </c>
      <c r="BA33" s="842"/>
      <c r="BB33" s="781" t="s">
        <v>17</v>
      </c>
      <c r="BC33" s="782"/>
      <c r="BD33" s="782" t="s">
        <v>101</v>
      </c>
      <c r="BE33" s="782"/>
      <c r="BF33" s="782" t="s">
        <v>102</v>
      </c>
      <c r="BG33" s="782"/>
      <c r="BH33" s="782" t="s">
        <v>17</v>
      </c>
      <c r="BI33" s="782"/>
      <c r="BJ33" s="782" t="s">
        <v>101</v>
      </c>
      <c r="BK33" s="782"/>
      <c r="BL33" s="782" t="s">
        <v>102</v>
      </c>
      <c r="BM33" s="790"/>
      <c r="BN33" s="830" t="s">
        <v>17</v>
      </c>
      <c r="BO33" s="831"/>
      <c r="BP33" s="831" t="s">
        <v>101</v>
      </c>
      <c r="BQ33" s="831"/>
      <c r="BR33" s="831" t="s">
        <v>102</v>
      </c>
      <c r="BS33" s="842"/>
      <c r="BT33" s="827"/>
      <c r="BU33" s="828"/>
      <c r="BV33" s="829"/>
      <c r="BW33" s="50"/>
      <c r="BX33" s="50"/>
    </row>
    <row r="34" spans="1:76" s="6" customFormat="1" ht="46.25" customHeight="1" thickTop="1" thickBot="1" x14ac:dyDescent="0.55000000000000004">
      <c r="A34" s="50"/>
      <c r="B34" s="739">
        <v>1</v>
      </c>
      <c r="C34" s="740"/>
      <c r="D34" s="936" t="s">
        <v>0</v>
      </c>
      <c r="E34" s="937"/>
      <c r="F34" s="937"/>
      <c r="G34" s="937"/>
      <c r="H34" s="937"/>
      <c r="I34" s="937"/>
      <c r="J34" s="937"/>
      <c r="K34" s="937"/>
      <c r="L34" s="937"/>
      <c r="M34" s="937"/>
      <c r="N34" s="937"/>
      <c r="O34" s="937"/>
      <c r="P34" s="937"/>
      <c r="Q34" s="937"/>
      <c r="R34" s="937"/>
      <c r="S34" s="937"/>
      <c r="T34" s="763"/>
      <c r="U34" s="728"/>
      <c r="V34" s="727"/>
      <c r="W34" s="728"/>
      <c r="X34" s="739">
        <f>X35+X38</f>
        <v>774</v>
      </c>
      <c r="Y34" s="769"/>
      <c r="Z34" s="769"/>
      <c r="AA34" s="770"/>
      <c r="AB34" s="765">
        <f>AB35+AB38</f>
        <v>258</v>
      </c>
      <c r="AC34" s="766"/>
      <c r="AD34" s="765">
        <f t="shared" ref="AD34" si="6">AD35+AD38</f>
        <v>66</v>
      </c>
      <c r="AE34" s="766"/>
      <c r="AF34" s="783">
        <f t="shared" ref="AF34" si="7">AF35+AF38</f>
        <v>28</v>
      </c>
      <c r="AG34" s="784"/>
      <c r="AH34" s="784">
        <f t="shared" ref="AH34" si="8">AH35+AH38</f>
        <v>0</v>
      </c>
      <c r="AI34" s="784"/>
      <c r="AJ34" s="784">
        <f t="shared" ref="AJ34" si="9">AJ35+AJ38</f>
        <v>38</v>
      </c>
      <c r="AK34" s="784"/>
      <c r="AL34" s="784">
        <f t="shared" ref="AL34" si="10">AL35+AL38</f>
        <v>0</v>
      </c>
      <c r="AM34" s="820"/>
      <c r="AN34" s="765">
        <f t="shared" ref="AN34" si="11">AN35+AN38</f>
        <v>8</v>
      </c>
      <c r="AO34" s="766"/>
      <c r="AP34" s="783">
        <f t="shared" ref="AP34" si="12">AP35+AP38</f>
        <v>624</v>
      </c>
      <c r="AQ34" s="784"/>
      <c r="AR34" s="784">
        <f t="shared" ref="AR34" si="13">AR35+AR38</f>
        <v>48</v>
      </c>
      <c r="AS34" s="784"/>
      <c r="AT34" s="784">
        <f t="shared" ref="AT34" si="14">AT35+AT38</f>
        <v>17</v>
      </c>
      <c r="AU34" s="784"/>
      <c r="AV34" s="784">
        <f t="shared" ref="AV34" si="15">AV35+AV38</f>
        <v>150</v>
      </c>
      <c r="AW34" s="784"/>
      <c r="AX34" s="784">
        <f t="shared" ref="AX34" si="16">AX35+AX38</f>
        <v>10</v>
      </c>
      <c r="AY34" s="784"/>
      <c r="AZ34" s="784">
        <f t="shared" ref="AZ34" si="17">AZ35+AZ38</f>
        <v>3</v>
      </c>
      <c r="BA34" s="821"/>
      <c r="BB34" s="783">
        <f t="shared" ref="BB34" si="18">SUM(BB36:BC40)</f>
        <v>0</v>
      </c>
      <c r="BC34" s="784"/>
      <c r="BD34" s="784">
        <f t="shared" ref="BD34" si="19">SUM(BD36:BE40)</f>
        <v>0</v>
      </c>
      <c r="BE34" s="784"/>
      <c r="BF34" s="784">
        <f t="shared" ref="BF34" si="20">SUM(BF36:BG40)</f>
        <v>0</v>
      </c>
      <c r="BG34" s="784"/>
      <c r="BH34" s="784">
        <f t="shared" ref="BH34" si="21">SUM(BH36:BI40)</f>
        <v>0</v>
      </c>
      <c r="BI34" s="784"/>
      <c r="BJ34" s="784">
        <f t="shared" ref="BJ34" si="22">SUM(BJ36:BK40)</f>
        <v>0</v>
      </c>
      <c r="BK34" s="784"/>
      <c r="BL34" s="784">
        <f t="shared" ref="BL34" si="23">SUM(BL36:BM40)</f>
        <v>0</v>
      </c>
      <c r="BM34" s="820"/>
      <c r="BN34" s="822">
        <f t="shared" ref="BN34" si="24">SUM(BN36:BO40)</f>
        <v>0</v>
      </c>
      <c r="BO34" s="823"/>
      <c r="BP34" s="821">
        <f t="shared" ref="BP34" si="25">SUM(BP36:BQ40)</f>
        <v>0</v>
      </c>
      <c r="BQ34" s="823"/>
      <c r="BR34" s="821">
        <f t="shared" ref="BR34" si="26">SUM(BR36:BS40)</f>
        <v>0</v>
      </c>
      <c r="BS34" s="822"/>
      <c r="BT34" s="817"/>
      <c r="BU34" s="818"/>
      <c r="BV34" s="819"/>
      <c r="BW34" s="50"/>
      <c r="BX34" s="50"/>
    </row>
    <row r="35" spans="1:76" s="6" customFormat="1" ht="52.25" customHeight="1" thickTop="1" x14ac:dyDescent="0.5">
      <c r="A35" s="50"/>
      <c r="B35" s="743" t="s">
        <v>104</v>
      </c>
      <c r="C35" s="744"/>
      <c r="D35" s="934" t="s">
        <v>170</v>
      </c>
      <c r="E35" s="935"/>
      <c r="F35" s="935"/>
      <c r="G35" s="935"/>
      <c r="H35" s="935"/>
      <c r="I35" s="935"/>
      <c r="J35" s="935"/>
      <c r="K35" s="935"/>
      <c r="L35" s="935"/>
      <c r="M35" s="935"/>
      <c r="N35" s="935"/>
      <c r="O35" s="935"/>
      <c r="P35" s="935"/>
      <c r="Q35" s="935"/>
      <c r="R35" s="935"/>
      <c r="S35" s="935"/>
      <c r="T35" s="878"/>
      <c r="U35" s="730"/>
      <c r="V35" s="729"/>
      <c r="W35" s="730"/>
      <c r="X35" s="767">
        <f>X36+X37</f>
        <v>408</v>
      </c>
      <c r="Y35" s="841"/>
      <c r="Z35" s="841"/>
      <c r="AA35" s="768"/>
      <c r="AB35" s="767">
        <f>AB36+AB37</f>
        <v>136</v>
      </c>
      <c r="AC35" s="768"/>
      <c r="AD35" s="767">
        <f t="shared" ref="AD35" si="27">AD36+AD37</f>
        <v>36</v>
      </c>
      <c r="AE35" s="768"/>
      <c r="AF35" s="503">
        <f t="shared" ref="AF35" si="28">AF36+AF37</f>
        <v>14</v>
      </c>
      <c r="AG35" s="785"/>
      <c r="AH35" s="785">
        <f t="shared" ref="AH35" si="29">AH36+AH37</f>
        <v>0</v>
      </c>
      <c r="AI35" s="785"/>
      <c r="AJ35" s="785">
        <f t="shared" ref="AJ35" si="30">AJ36+AJ37</f>
        <v>22</v>
      </c>
      <c r="AK35" s="785"/>
      <c r="AL35" s="785">
        <f t="shared" ref="AL35" si="31">AL36+AL37</f>
        <v>0</v>
      </c>
      <c r="AM35" s="504"/>
      <c r="AN35" s="767">
        <f t="shared" ref="AN35" si="32">AN36+AN37</f>
        <v>4</v>
      </c>
      <c r="AO35" s="768"/>
      <c r="AP35" s="503">
        <f t="shared" ref="AP35" si="33">AP36+AP37</f>
        <v>258</v>
      </c>
      <c r="AQ35" s="785"/>
      <c r="AR35" s="785">
        <f t="shared" ref="AR35" si="34">AR36+AR37</f>
        <v>22</v>
      </c>
      <c r="AS35" s="785"/>
      <c r="AT35" s="785">
        <f t="shared" ref="AT35" si="35">AT36+AT37</f>
        <v>7</v>
      </c>
      <c r="AU35" s="785"/>
      <c r="AV35" s="785">
        <f t="shared" ref="AV35" si="36">AV36+AV37</f>
        <v>150</v>
      </c>
      <c r="AW35" s="785"/>
      <c r="AX35" s="785">
        <f t="shared" ref="AX35" si="37">AX36+AX37</f>
        <v>10</v>
      </c>
      <c r="AY35" s="785"/>
      <c r="AZ35" s="785">
        <f t="shared" ref="AZ35" si="38">AZ36+AZ37</f>
        <v>3</v>
      </c>
      <c r="BA35" s="849"/>
      <c r="BB35" s="503"/>
      <c r="BC35" s="785"/>
      <c r="BD35" s="607"/>
      <c r="BE35" s="607"/>
      <c r="BF35" s="607"/>
      <c r="BG35" s="607"/>
      <c r="BH35" s="607"/>
      <c r="BI35" s="607"/>
      <c r="BJ35" s="607"/>
      <c r="BK35" s="607"/>
      <c r="BL35" s="607"/>
      <c r="BM35" s="608"/>
      <c r="BN35" s="610"/>
      <c r="BO35" s="607"/>
      <c r="BP35" s="607"/>
      <c r="BQ35" s="607"/>
      <c r="BR35" s="607"/>
      <c r="BS35" s="678"/>
      <c r="BT35" s="879" t="s">
        <v>176</v>
      </c>
      <c r="BU35" s="880"/>
      <c r="BV35" s="881"/>
      <c r="BW35" s="50"/>
      <c r="BX35" s="50"/>
    </row>
    <row r="36" spans="1:76" s="6" customFormat="1" ht="40.75" customHeight="1" x14ac:dyDescent="0.5">
      <c r="A36" s="50"/>
      <c r="B36" s="741" t="s">
        <v>52</v>
      </c>
      <c r="C36" s="742"/>
      <c r="D36" s="752" t="s">
        <v>171</v>
      </c>
      <c r="E36" s="753"/>
      <c r="F36" s="753"/>
      <c r="G36" s="753"/>
      <c r="H36" s="753"/>
      <c r="I36" s="753"/>
      <c r="J36" s="753"/>
      <c r="K36" s="753"/>
      <c r="L36" s="753"/>
      <c r="M36" s="753"/>
      <c r="N36" s="753"/>
      <c r="O36" s="753"/>
      <c r="P36" s="753"/>
      <c r="Q36" s="753"/>
      <c r="R36" s="753"/>
      <c r="S36" s="753"/>
      <c r="T36" s="583">
        <v>1</v>
      </c>
      <c r="U36" s="584"/>
      <c r="V36" s="731"/>
      <c r="W36" s="732"/>
      <c r="X36" s="418">
        <v>150</v>
      </c>
      <c r="Y36" s="419"/>
      <c r="Z36" s="419"/>
      <c r="AA36" s="420"/>
      <c r="AB36" s="418">
        <v>50</v>
      </c>
      <c r="AC36" s="420"/>
      <c r="AD36" s="418">
        <v>14</v>
      </c>
      <c r="AE36" s="420"/>
      <c r="AF36" s="555">
        <v>6</v>
      </c>
      <c r="AG36" s="467"/>
      <c r="AH36" s="467"/>
      <c r="AI36" s="467"/>
      <c r="AJ36" s="467">
        <v>8</v>
      </c>
      <c r="AK36" s="467"/>
      <c r="AL36" s="467"/>
      <c r="AM36" s="603"/>
      <c r="AN36" s="418">
        <v>2</v>
      </c>
      <c r="AO36" s="420"/>
      <c r="AP36" s="555">
        <v>150</v>
      </c>
      <c r="AQ36" s="467"/>
      <c r="AR36" s="467">
        <v>12</v>
      </c>
      <c r="AS36" s="467"/>
      <c r="AT36" s="467">
        <v>4</v>
      </c>
      <c r="AU36" s="467"/>
      <c r="AV36" s="467"/>
      <c r="AW36" s="467"/>
      <c r="AX36" s="467"/>
      <c r="AY36" s="467"/>
      <c r="AZ36" s="467"/>
      <c r="BA36" s="468"/>
      <c r="BB36" s="555"/>
      <c r="BC36" s="467"/>
      <c r="BD36" s="467"/>
      <c r="BE36" s="467"/>
      <c r="BF36" s="467"/>
      <c r="BG36" s="467"/>
      <c r="BH36" s="467"/>
      <c r="BI36" s="467"/>
      <c r="BJ36" s="467"/>
      <c r="BK36" s="467"/>
      <c r="BL36" s="467"/>
      <c r="BM36" s="603"/>
      <c r="BN36" s="550"/>
      <c r="BO36" s="464"/>
      <c r="BP36" s="464"/>
      <c r="BQ36" s="464"/>
      <c r="BR36" s="464"/>
      <c r="BS36" s="468"/>
      <c r="BT36" s="418"/>
      <c r="BU36" s="419"/>
      <c r="BV36" s="420"/>
      <c r="BW36" s="50"/>
      <c r="BX36" s="50"/>
    </row>
    <row r="37" spans="1:76" s="6" customFormat="1" ht="48.65" customHeight="1" x14ac:dyDescent="0.5">
      <c r="A37" s="50"/>
      <c r="B37" s="741" t="s">
        <v>53</v>
      </c>
      <c r="C37" s="742"/>
      <c r="D37" s="752" t="s">
        <v>172</v>
      </c>
      <c r="E37" s="753"/>
      <c r="F37" s="753"/>
      <c r="G37" s="753"/>
      <c r="H37" s="753"/>
      <c r="I37" s="753"/>
      <c r="J37" s="753"/>
      <c r="K37" s="753"/>
      <c r="L37" s="753"/>
      <c r="M37" s="753"/>
      <c r="N37" s="753"/>
      <c r="O37" s="753"/>
      <c r="P37" s="753"/>
      <c r="Q37" s="753"/>
      <c r="R37" s="753"/>
      <c r="S37" s="753"/>
      <c r="T37" s="583">
        <v>2</v>
      </c>
      <c r="U37" s="584"/>
      <c r="V37" s="723">
        <v>1</v>
      </c>
      <c r="W37" s="584"/>
      <c r="X37" s="418">
        <v>258</v>
      </c>
      <c r="Y37" s="419"/>
      <c r="Z37" s="419"/>
      <c r="AA37" s="420"/>
      <c r="AB37" s="418">
        <v>86</v>
      </c>
      <c r="AC37" s="420"/>
      <c r="AD37" s="418">
        <v>22</v>
      </c>
      <c r="AE37" s="420"/>
      <c r="AF37" s="555">
        <v>8</v>
      </c>
      <c r="AG37" s="467"/>
      <c r="AH37" s="467"/>
      <c r="AI37" s="467"/>
      <c r="AJ37" s="467">
        <v>14</v>
      </c>
      <c r="AK37" s="467"/>
      <c r="AL37" s="467"/>
      <c r="AM37" s="603"/>
      <c r="AN37" s="418">
        <v>2</v>
      </c>
      <c r="AO37" s="420"/>
      <c r="AP37" s="555">
        <v>108</v>
      </c>
      <c r="AQ37" s="467"/>
      <c r="AR37" s="467">
        <v>10</v>
      </c>
      <c r="AS37" s="467"/>
      <c r="AT37" s="467">
        <v>3</v>
      </c>
      <c r="AU37" s="467"/>
      <c r="AV37" s="467">
        <v>150</v>
      </c>
      <c r="AW37" s="467"/>
      <c r="AX37" s="467">
        <v>10</v>
      </c>
      <c r="AY37" s="467"/>
      <c r="AZ37" s="467">
        <v>3</v>
      </c>
      <c r="BA37" s="468"/>
      <c r="BB37" s="555"/>
      <c r="BC37" s="467"/>
      <c r="BD37" s="467"/>
      <c r="BE37" s="467"/>
      <c r="BF37" s="467"/>
      <c r="BG37" s="467"/>
      <c r="BH37" s="467"/>
      <c r="BI37" s="467"/>
      <c r="BJ37" s="467"/>
      <c r="BK37" s="467"/>
      <c r="BL37" s="467"/>
      <c r="BM37" s="603"/>
      <c r="BN37" s="550"/>
      <c r="BO37" s="464"/>
      <c r="BP37" s="464"/>
      <c r="BQ37" s="464"/>
      <c r="BR37" s="464"/>
      <c r="BS37" s="468"/>
      <c r="BT37" s="418"/>
      <c r="BU37" s="419"/>
      <c r="BV37" s="420"/>
      <c r="BW37" s="50"/>
      <c r="BX37" s="50"/>
    </row>
    <row r="38" spans="1:76" s="6" customFormat="1" ht="64.75" customHeight="1" x14ac:dyDescent="0.5">
      <c r="A38" s="50"/>
      <c r="B38" s="737" t="s">
        <v>76</v>
      </c>
      <c r="C38" s="738"/>
      <c r="D38" s="756" t="s">
        <v>173</v>
      </c>
      <c r="E38" s="757"/>
      <c r="F38" s="757"/>
      <c r="G38" s="757"/>
      <c r="H38" s="757"/>
      <c r="I38" s="757"/>
      <c r="J38" s="757"/>
      <c r="K38" s="757"/>
      <c r="L38" s="757"/>
      <c r="M38" s="757"/>
      <c r="N38" s="757"/>
      <c r="O38" s="757"/>
      <c r="P38" s="757"/>
      <c r="Q38" s="757"/>
      <c r="R38" s="757"/>
      <c r="S38" s="757"/>
      <c r="T38" s="747"/>
      <c r="U38" s="734"/>
      <c r="V38" s="733"/>
      <c r="W38" s="734"/>
      <c r="X38" s="527">
        <f>X39+X40</f>
        <v>366</v>
      </c>
      <c r="Y38" s="528"/>
      <c r="Z38" s="528"/>
      <c r="AA38" s="529"/>
      <c r="AB38" s="527">
        <f>AB39+AB40</f>
        <v>122</v>
      </c>
      <c r="AC38" s="529"/>
      <c r="AD38" s="527">
        <f t="shared" ref="AD38" si="39">AD39+AD40</f>
        <v>30</v>
      </c>
      <c r="AE38" s="529"/>
      <c r="AF38" s="505">
        <f t="shared" ref="AF38" si="40">AF39+AF40</f>
        <v>14</v>
      </c>
      <c r="AG38" s="554"/>
      <c r="AH38" s="554">
        <f t="shared" ref="AH38" si="41">AH39+AH40</f>
        <v>0</v>
      </c>
      <c r="AI38" s="554"/>
      <c r="AJ38" s="554">
        <f t="shared" ref="AJ38" si="42">AJ39+AJ40</f>
        <v>16</v>
      </c>
      <c r="AK38" s="554"/>
      <c r="AL38" s="554">
        <f t="shared" ref="AL38" si="43">AL39+AL40</f>
        <v>0</v>
      </c>
      <c r="AM38" s="506"/>
      <c r="AN38" s="527">
        <f t="shared" ref="AN38" si="44">AN39+AN40</f>
        <v>4</v>
      </c>
      <c r="AO38" s="529"/>
      <c r="AP38" s="505">
        <f t="shared" ref="AP38" si="45">AP39+AP40</f>
        <v>366</v>
      </c>
      <c r="AQ38" s="554"/>
      <c r="AR38" s="554">
        <f t="shared" ref="AR38" si="46">AR39+AR40</f>
        <v>26</v>
      </c>
      <c r="AS38" s="554"/>
      <c r="AT38" s="554">
        <f t="shared" ref="AT38" si="47">AT39+AT40</f>
        <v>10</v>
      </c>
      <c r="AU38" s="554"/>
      <c r="AV38" s="554"/>
      <c r="AW38" s="554"/>
      <c r="AX38" s="554"/>
      <c r="AY38" s="554"/>
      <c r="AZ38" s="554"/>
      <c r="BA38" s="623"/>
      <c r="BB38" s="505"/>
      <c r="BC38" s="554"/>
      <c r="BD38" s="554"/>
      <c r="BE38" s="554"/>
      <c r="BF38" s="554"/>
      <c r="BG38" s="554"/>
      <c r="BH38" s="554"/>
      <c r="BI38" s="554"/>
      <c r="BJ38" s="554"/>
      <c r="BK38" s="554"/>
      <c r="BL38" s="554"/>
      <c r="BM38" s="506"/>
      <c r="BN38" s="578"/>
      <c r="BO38" s="579"/>
      <c r="BP38" s="579"/>
      <c r="BQ38" s="579"/>
      <c r="BR38" s="579"/>
      <c r="BS38" s="623"/>
      <c r="BT38" s="505"/>
      <c r="BU38" s="554"/>
      <c r="BV38" s="506"/>
      <c r="BW38" s="50"/>
      <c r="BX38" s="50"/>
    </row>
    <row r="39" spans="1:76" s="6" customFormat="1" ht="39.65" customHeight="1" x14ac:dyDescent="0.5">
      <c r="A39" s="50"/>
      <c r="B39" s="735" t="s">
        <v>79</v>
      </c>
      <c r="C39" s="736"/>
      <c r="D39" s="752" t="s">
        <v>174</v>
      </c>
      <c r="E39" s="753"/>
      <c r="F39" s="753"/>
      <c r="G39" s="753"/>
      <c r="H39" s="753"/>
      <c r="I39" s="753"/>
      <c r="J39" s="753"/>
      <c r="K39" s="753"/>
      <c r="L39" s="753"/>
      <c r="M39" s="753"/>
      <c r="N39" s="753"/>
      <c r="O39" s="753"/>
      <c r="P39" s="753"/>
      <c r="Q39" s="753"/>
      <c r="R39" s="753"/>
      <c r="S39" s="753"/>
      <c r="T39" s="583">
        <v>1</v>
      </c>
      <c r="U39" s="584"/>
      <c r="V39" s="731"/>
      <c r="W39" s="732"/>
      <c r="X39" s="418">
        <v>216</v>
      </c>
      <c r="Y39" s="419"/>
      <c r="Z39" s="419"/>
      <c r="AA39" s="420"/>
      <c r="AB39" s="418">
        <v>72</v>
      </c>
      <c r="AC39" s="420"/>
      <c r="AD39" s="418">
        <v>18</v>
      </c>
      <c r="AE39" s="420"/>
      <c r="AF39" s="555">
        <v>8</v>
      </c>
      <c r="AG39" s="467"/>
      <c r="AH39" s="467"/>
      <c r="AI39" s="467"/>
      <c r="AJ39" s="467">
        <v>10</v>
      </c>
      <c r="AK39" s="467"/>
      <c r="AL39" s="467"/>
      <c r="AM39" s="603"/>
      <c r="AN39" s="418">
        <v>2</v>
      </c>
      <c r="AO39" s="420"/>
      <c r="AP39" s="555">
        <v>216</v>
      </c>
      <c r="AQ39" s="467"/>
      <c r="AR39" s="467">
        <v>16</v>
      </c>
      <c r="AS39" s="467"/>
      <c r="AT39" s="467">
        <v>6</v>
      </c>
      <c r="AU39" s="467"/>
      <c r="AV39" s="467">
        <f t="shared" ref="AV39:AV40" si="48">AZ39*36</f>
        <v>0</v>
      </c>
      <c r="AW39" s="467"/>
      <c r="AX39" s="467"/>
      <c r="AY39" s="467"/>
      <c r="AZ39" s="467"/>
      <c r="BA39" s="468"/>
      <c r="BB39" s="555">
        <f t="shared" ref="BB39:BB40" si="49">BF39*36</f>
        <v>0</v>
      </c>
      <c r="BC39" s="467"/>
      <c r="BD39" s="467"/>
      <c r="BE39" s="467"/>
      <c r="BF39" s="467"/>
      <c r="BG39" s="467"/>
      <c r="BH39" s="467">
        <f t="shared" ref="BH39:BH40" si="50">BL39*36</f>
        <v>0</v>
      </c>
      <c r="BI39" s="467"/>
      <c r="BJ39" s="467"/>
      <c r="BK39" s="467"/>
      <c r="BL39" s="467"/>
      <c r="BM39" s="603"/>
      <c r="BN39" s="550">
        <f t="shared" ref="BN39:BN40" si="51">BR39*36</f>
        <v>0</v>
      </c>
      <c r="BO39" s="464"/>
      <c r="BP39" s="464"/>
      <c r="BQ39" s="464"/>
      <c r="BR39" s="464"/>
      <c r="BS39" s="468"/>
      <c r="BT39" s="555" t="s">
        <v>84</v>
      </c>
      <c r="BU39" s="467"/>
      <c r="BV39" s="603"/>
      <c r="BW39" s="50"/>
      <c r="BX39" s="50"/>
    </row>
    <row r="40" spans="1:76" s="6" customFormat="1" ht="105" customHeight="1" thickBot="1" x14ac:dyDescent="0.55000000000000004">
      <c r="A40" s="50"/>
      <c r="B40" s="735" t="s">
        <v>80</v>
      </c>
      <c r="C40" s="736"/>
      <c r="D40" s="752" t="s">
        <v>175</v>
      </c>
      <c r="E40" s="753"/>
      <c r="F40" s="753"/>
      <c r="G40" s="753"/>
      <c r="H40" s="753"/>
      <c r="I40" s="753"/>
      <c r="J40" s="753"/>
      <c r="K40" s="753"/>
      <c r="L40" s="753"/>
      <c r="M40" s="753"/>
      <c r="N40" s="753"/>
      <c r="O40" s="753"/>
      <c r="P40" s="753"/>
      <c r="Q40" s="753"/>
      <c r="R40" s="753"/>
      <c r="S40" s="753"/>
      <c r="T40" s="583">
        <v>1</v>
      </c>
      <c r="U40" s="584"/>
      <c r="V40" s="731"/>
      <c r="W40" s="732"/>
      <c r="X40" s="418">
        <v>150</v>
      </c>
      <c r="Y40" s="419"/>
      <c r="Z40" s="419"/>
      <c r="AA40" s="420"/>
      <c r="AB40" s="418">
        <v>50</v>
      </c>
      <c r="AC40" s="420"/>
      <c r="AD40" s="418">
        <v>12</v>
      </c>
      <c r="AE40" s="420"/>
      <c r="AF40" s="555">
        <v>6</v>
      </c>
      <c r="AG40" s="467"/>
      <c r="AH40" s="467"/>
      <c r="AI40" s="467"/>
      <c r="AJ40" s="467">
        <v>6</v>
      </c>
      <c r="AK40" s="467"/>
      <c r="AL40" s="467"/>
      <c r="AM40" s="603"/>
      <c r="AN40" s="418">
        <v>2</v>
      </c>
      <c r="AO40" s="420"/>
      <c r="AP40" s="555">
        <v>150</v>
      </c>
      <c r="AQ40" s="467"/>
      <c r="AR40" s="467">
        <v>10</v>
      </c>
      <c r="AS40" s="467"/>
      <c r="AT40" s="467">
        <v>4</v>
      </c>
      <c r="AU40" s="467"/>
      <c r="AV40" s="467">
        <f t="shared" si="48"/>
        <v>0</v>
      </c>
      <c r="AW40" s="467"/>
      <c r="AX40" s="467"/>
      <c r="AY40" s="467"/>
      <c r="AZ40" s="467"/>
      <c r="BA40" s="468"/>
      <c r="BB40" s="555">
        <f t="shared" si="49"/>
        <v>0</v>
      </c>
      <c r="BC40" s="467"/>
      <c r="BD40" s="467"/>
      <c r="BE40" s="467"/>
      <c r="BF40" s="467"/>
      <c r="BG40" s="467"/>
      <c r="BH40" s="467">
        <f t="shared" si="50"/>
        <v>0</v>
      </c>
      <c r="BI40" s="467"/>
      <c r="BJ40" s="467"/>
      <c r="BK40" s="467"/>
      <c r="BL40" s="467"/>
      <c r="BM40" s="603"/>
      <c r="BN40" s="550">
        <f t="shared" si="51"/>
        <v>0</v>
      </c>
      <c r="BO40" s="464"/>
      <c r="BP40" s="464"/>
      <c r="BQ40" s="464"/>
      <c r="BR40" s="464"/>
      <c r="BS40" s="468"/>
      <c r="BT40" s="824" t="s">
        <v>230</v>
      </c>
      <c r="BU40" s="825"/>
      <c r="BV40" s="826"/>
      <c r="BW40" s="50"/>
      <c r="BX40" s="50"/>
    </row>
    <row r="41" spans="1:76" s="6" customFormat="1" ht="44.4" customHeight="1" thickTop="1" thickBot="1" x14ac:dyDescent="0.55000000000000004">
      <c r="A41" s="50"/>
      <c r="B41" s="739">
        <v>2</v>
      </c>
      <c r="C41" s="740"/>
      <c r="D41" s="938" t="s">
        <v>130</v>
      </c>
      <c r="E41" s="939"/>
      <c r="F41" s="939"/>
      <c r="G41" s="939"/>
      <c r="H41" s="939"/>
      <c r="I41" s="939"/>
      <c r="J41" s="939"/>
      <c r="K41" s="939"/>
      <c r="L41" s="939"/>
      <c r="M41" s="939"/>
      <c r="N41" s="939"/>
      <c r="O41" s="939"/>
      <c r="P41" s="939"/>
      <c r="Q41" s="939"/>
      <c r="R41" s="939"/>
      <c r="S41" s="939"/>
      <c r="T41" s="763"/>
      <c r="U41" s="728"/>
      <c r="V41" s="727"/>
      <c r="W41" s="728"/>
      <c r="X41" s="739">
        <f>X42+X43+X48+X52+X56+X59</f>
        <v>2316</v>
      </c>
      <c r="Y41" s="769"/>
      <c r="Z41" s="769"/>
      <c r="AA41" s="770"/>
      <c r="AB41" s="765">
        <f>AB42+AB43+AB48+AB52+AB56+AB59</f>
        <v>986</v>
      </c>
      <c r="AC41" s="766"/>
      <c r="AD41" s="765">
        <f t="shared" ref="AD41" si="52">AD42+AD43+AD48+AD52+AD56+AD59</f>
        <v>258</v>
      </c>
      <c r="AE41" s="766"/>
      <c r="AF41" s="783">
        <f t="shared" ref="AF41" si="53">AF42+AF43+AF48+AF52+AF56+AF59</f>
        <v>128</v>
      </c>
      <c r="AG41" s="784"/>
      <c r="AH41" s="784">
        <f t="shared" ref="AH41" si="54">AH42+AH43+AH48+AH52+AH56+AH59</f>
        <v>26</v>
      </c>
      <c r="AI41" s="784"/>
      <c r="AJ41" s="784">
        <f t="shared" ref="AJ41" si="55">AJ42+AJ43+AJ48+AJ52+AJ56+AJ59</f>
        <v>104</v>
      </c>
      <c r="AK41" s="784"/>
      <c r="AL41" s="784">
        <f t="shared" ref="AL41" si="56">AL42+AL43+AL48+AL52+AL56+AL59</f>
        <v>0</v>
      </c>
      <c r="AM41" s="820"/>
      <c r="AN41" s="765">
        <f t="shared" ref="AN41" si="57">AN42+AN43+AN48+AN52+AN56+AN59</f>
        <v>0</v>
      </c>
      <c r="AO41" s="766"/>
      <c r="AP41" s="783">
        <f t="shared" ref="AP41" si="58">AP42+AP43+AP48+AP52+AP56+AP59</f>
        <v>216</v>
      </c>
      <c r="AQ41" s="784"/>
      <c r="AR41" s="784">
        <f t="shared" ref="AR41" si="59">AR42+AR43+AR48+AR52+AR56+AR59</f>
        <v>34</v>
      </c>
      <c r="AS41" s="784"/>
      <c r="AT41" s="784">
        <f t="shared" ref="AT41" si="60">AT42+AT43+AT48+AT52+AT56+AT59</f>
        <v>6</v>
      </c>
      <c r="AU41" s="784"/>
      <c r="AV41" s="784">
        <f t="shared" ref="AV41" si="61">AV42+AV43+AV48+AV52+AV56+AV59</f>
        <v>438</v>
      </c>
      <c r="AW41" s="784"/>
      <c r="AX41" s="784">
        <f t="shared" ref="AX41" si="62">AX42+AX43+AX48+AX52+AX56+AX59</f>
        <v>48</v>
      </c>
      <c r="AY41" s="784"/>
      <c r="AZ41" s="784">
        <f t="shared" ref="AZ41" si="63">AZ42+AZ43+AZ48+AZ52+AZ56+AZ59</f>
        <v>12</v>
      </c>
      <c r="BA41" s="821"/>
      <c r="BB41" s="783">
        <f t="shared" ref="BB41" si="64">BB42+BB43+BB48+BB52+BB56+BB59</f>
        <v>978</v>
      </c>
      <c r="BC41" s="784"/>
      <c r="BD41" s="784">
        <f t="shared" ref="BD41" si="65">BD42+BD43+BD48+BD52+BD56+BD59</f>
        <v>86</v>
      </c>
      <c r="BE41" s="784"/>
      <c r="BF41" s="784">
        <f>BF42+BF43+BF48+BF52+BF56+BF59</f>
        <v>21</v>
      </c>
      <c r="BG41" s="784"/>
      <c r="BH41" s="784">
        <f t="shared" ref="BH41" si="66">BH42+BH43+BH48+BH52+BH56+BH59</f>
        <v>540</v>
      </c>
      <c r="BI41" s="784"/>
      <c r="BJ41" s="784">
        <f t="shared" ref="BJ41" si="67">BJ42+BJ43+BJ48+BJ52+BJ56+BJ59</f>
        <v>72</v>
      </c>
      <c r="BK41" s="784"/>
      <c r="BL41" s="784">
        <f t="shared" ref="BL41" si="68">BL42+BL43+BL48+BL52+BL56+BL59</f>
        <v>21</v>
      </c>
      <c r="BM41" s="820"/>
      <c r="BN41" s="822">
        <f t="shared" ref="BN41" si="69">BN42+BN43+BN48+BN52+BN56+BN59</f>
        <v>144</v>
      </c>
      <c r="BO41" s="823"/>
      <c r="BP41" s="822">
        <f t="shared" ref="BP41" si="70">BP42+BP43+BP48+BP52+BP56+BP59</f>
        <v>18</v>
      </c>
      <c r="BQ41" s="823"/>
      <c r="BR41" s="822">
        <f t="shared" ref="BR41" si="71">BR42+BR43+BR48+BR52+BR56+BR59</f>
        <v>4</v>
      </c>
      <c r="BS41" s="823"/>
      <c r="BT41" s="817"/>
      <c r="BU41" s="818"/>
      <c r="BV41" s="819"/>
      <c r="BW41" s="50"/>
      <c r="BX41" s="50"/>
    </row>
    <row r="42" spans="1:76" s="6" customFormat="1" ht="69" customHeight="1" thickTop="1" x14ac:dyDescent="0.5">
      <c r="A42" s="50"/>
      <c r="B42" s="743" t="s">
        <v>54</v>
      </c>
      <c r="C42" s="744"/>
      <c r="D42" s="934" t="s">
        <v>94</v>
      </c>
      <c r="E42" s="935"/>
      <c r="F42" s="935"/>
      <c r="G42" s="935"/>
      <c r="H42" s="935"/>
      <c r="I42" s="935"/>
      <c r="J42" s="935"/>
      <c r="K42" s="935"/>
      <c r="L42" s="935"/>
      <c r="M42" s="935"/>
      <c r="N42" s="935"/>
      <c r="O42" s="935"/>
      <c r="P42" s="935"/>
      <c r="Q42" s="935"/>
      <c r="R42" s="935"/>
      <c r="S42" s="940"/>
      <c r="T42" s="764"/>
      <c r="U42" s="711"/>
      <c r="V42" s="941">
        <v>1</v>
      </c>
      <c r="W42" s="711"/>
      <c r="X42" s="767">
        <v>108</v>
      </c>
      <c r="Y42" s="841"/>
      <c r="Z42" s="841"/>
      <c r="AA42" s="768"/>
      <c r="AB42" s="767">
        <v>52</v>
      </c>
      <c r="AC42" s="768"/>
      <c r="AD42" s="767">
        <v>16</v>
      </c>
      <c r="AE42" s="768"/>
      <c r="AF42" s="627"/>
      <c r="AG42" s="607"/>
      <c r="AH42" s="607"/>
      <c r="AI42" s="607"/>
      <c r="AJ42" s="607">
        <v>16</v>
      </c>
      <c r="AK42" s="607"/>
      <c r="AL42" s="607"/>
      <c r="AM42" s="608"/>
      <c r="AN42" s="767"/>
      <c r="AO42" s="768"/>
      <c r="AP42" s="503">
        <v>108</v>
      </c>
      <c r="AQ42" s="785"/>
      <c r="AR42" s="607">
        <v>16</v>
      </c>
      <c r="AS42" s="607"/>
      <c r="AT42" s="607">
        <v>3</v>
      </c>
      <c r="AU42" s="607"/>
      <c r="AV42" s="601">
        <f t="shared" ref="AV42" si="72">AZ42*36</f>
        <v>0</v>
      </c>
      <c r="AW42" s="601"/>
      <c r="AX42" s="601"/>
      <c r="AY42" s="601"/>
      <c r="AZ42" s="601"/>
      <c r="BA42" s="816"/>
      <c r="BB42" s="815">
        <f t="shared" ref="BB42" si="73">BF42*36</f>
        <v>0</v>
      </c>
      <c r="BC42" s="601"/>
      <c r="BD42" s="601"/>
      <c r="BE42" s="601"/>
      <c r="BF42" s="601"/>
      <c r="BG42" s="601"/>
      <c r="BH42" s="601">
        <f t="shared" ref="BH42" si="74">BL42*36</f>
        <v>0</v>
      </c>
      <c r="BI42" s="601"/>
      <c r="BJ42" s="601"/>
      <c r="BK42" s="601"/>
      <c r="BL42" s="601"/>
      <c r="BM42" s="606"/>
      <c r="BN42" s="685">
        <f t="shared" ref="BN42" si="75">BR42*36</f>
        <v>0</v>
      </c>
      <c r="BO42" s="601"/>
      <c r="BP42" s="601"/>
      <c r="BQ42" s="601"/>
      <c r="BR42" s="601"/>
      <c r="BS42" s="816"/>
      <c r="BT42" s="815" t="s">
        <v>20</v>
      </c>
      <c r="BU42" s="601"/>
      <c r="BV42" s="606"/>
      <c r="BW42" s="50"/>
      <c r="BX42" s="50"/>
    </row>
    <row r="43" spans="1:76" s="6" customFormat="1" ht="63.65" customHeight="1" x14ac:dyDescent="0.5">
      <c r="A43" s="50"/>
      <c r="B43" s="737" t="s">
        <v>90</v>
      </c>
      <c r="C43" s="738"/>
      <c r="D43" s="756" t="s">
        <v>178</v>
      </c>
      <c r="E43" s="757"/>
      <c r="F43" s="757"/>
      <c r="G43" s="757"/>
      <c r="H43" s="757"/>
      <c r="I43" s="757"/>
      <c r="J43" s="757"/>
      <c r="K43" s="757"/>
      <c r="L43" s="757"/>
      <c r="M43" s="757"/>
      <c r="N43" s="757"/>
      <c r="O43" s="757"/>
      <c r="P43" s="757"/>
      <c r="Q43" s="757"/>
      <c r="R43" s="757"/>
      <c r="S43" s="757"/>
      <c r="T43" s="747"/>
      <c r="U43" s="734"/>
      <c r="V43" s="733"/>
      <c r="W43" s="734"/>
      <c r="X43" s="527">
        <f>X44+X45+X46+X47</f>
        <v>546</v>
      </c>
      <c r="Y43" s="528"/>
      <c r="Z43" s="528"/>
      <c r="AA43" s="529"/>
      <c r="AB43" s="527">
        <f>AB44+AB45+AB46+AB47</f>
        <v>266</v>
      </c>
      <c r="AC43" s="529"/>
      <c r="AD43" s="527">
        <f t="shared" ref="AD43" si="76">AD44+AD45+AD46+AD47</f>
        <v>68</v>
      </c>
      <c r="AE43" s="529"/>
      <c r="AF43" s="505">
        <f t="shared" ref="AF43" si="77">AF44+AF45+AF46+AF47</f>
        <v>36</v>
      </c>
      <c r="AG43" s="554"/>
      <c r="AH43" s="554">
        <f t="shared" ref="AH43" si="78">AH44+AH45+AH46+AH47</f>
        <v>0</v>
      </c>
      <c r="AI43" s="554"/>
      <c r="AJ43" s="554">
        <f t="shared" ref="AJ43" si="79">AJ44+AJ45+AJ46+AJ47</f>
        <v>32</v>
      </c>
      <c r="AK43" s="554"/>
      <c r="AL43" s="554">
        <f t="shared" ref="AL43" si="80">AL44+AL45+AL46+AL47</f>
        <v>0</v>
      </c>
      <c r="AM43" s="506"/>
      <c r="AN43" s="527">
        <f t="shared" ref="AN43" si="81">AN44+AN45+AN46+AN47</f>
        <v>0</v>
      </c>
      <c r="AO43" s="529"/>
      <c r="AP43" s="505">
        <f t="shared" ref="AP43" si="82">AP44+AP45+AP46+AP47</f>
        <v>108</v>
      </c>
      <c r="AQ43" s="554"/>
      <c r="AR43" s="554">
        <f t="shared" ref="AR43" si="83">AR44+AR45+AR46+AR47</f>
        <v>18</v>
      </c>
      <c r="AS43" s="554"/>
      <c r="AT43" s="554">
        <f t="shared" ref="AT43" si="84">AT44+AT45+AT46+AT47</f>
        <v>3</v>
      </c>
      <c r="AU43" s="554"/>
      <c r="AV43" s="554">
        <f t="shared" ref="AV43" si="85">AV44+AV45+AV46+AV47</f>
        <v>330</v>
      </c>
      <c r="AW43" s="554"/>
      <c r="AX43" s="554">
        <f t="shared" ref="AX43" si="86">AX44+AX45+AX46+AX47</f>
        <v>38</v>
      </c>
      <c r="AY43" s="554"/>
      <c r="AZ43" s="554">
        <f t="shared" ref="AZ43:BF43" si="87">AZ44+AZ45+AZ46+AZ47</f>
        <v>9</v>
      </c>
      <c r="BA43" s="623"/>
      <c r="BB43" s="554">
        <f t="shared" si="87"/>
        <v>108</v>
      </c>
      <c r="BC43" s="623"/>
      <c r="BD43" s="554">
        <f t="shared" si="87"/>
        <v>12</v>
      </c>
      <c r="BE43" s="623"/>
      <c r="BF43" s="554">
        <f t="shared" si="87"/>
        <v>3</v>
      </c>
      <c r="BG43" s="623"/>
      <c r="BH43" s="554"/>
      <c r="BI43" s="554"/>
      <c r="BJ43" s="554"/>
      <c r="BK43" s="554"/>
      <c r="BL43" s="554"/>
      <c r="BM43" s="506"/>
      <c r="BN43" s="578"/>
      <c r="BO43" s="579"/>
      <c r="BP43" s="579"/>
      <c r="BQ43" s="579"/>
      <c r="BR43" s="579"/>
      <c r="BS43" s="623"/>
      <c r="BT43" s="505"/>
      <c r="BU43" s="554"/>
      <c r="BV43" s="506"/>
      <c r="BW43" s="50"/>
      <c r="BX43" s="50"/>
    </row>
    <row r="44" spans="1:76" s="6" customFormat="1" ht="49.25" customHeight="1" x14ac:dyDescent="0.5">
      <c r="A44" s="50"/>
      <c r="B44" s="735" t="s">
        <v>91</v>
      </c>
      <c r="C44" s="736"/>
      <c r="D44" s="752" t="s">
        <v>220</v>
      </c>
      <c r="E44" s="753"/>
      <c r="F44" s="753"/>
      <c r="G44" s="753"/>
      <c r="H44" s="753"/>
      <c r="I44" s="753"/>
      <c r="J44" s="753"/>
      <c r="K44" s="753"/>
      <c r="L44" s="753"/>
      <c r="M44" s="753"/>
      <c r="N44" s="753"/>
      <c r="O44" s="753"/>
      <c r="P44" s="753"/>
      <c r="Q44" s="753"/>
      <c r="R44" s="753"/>
      <c r="S44" s="753"/>
      <c r="T44" s="583"/>
      <c r="U44" s="584"/>
      <c r="V44" s="723">
        <v>1</v>
      </c>
      <c r="W44" s="584"/>
      <c r="X44" s="418">
        <v>108</v>
      </c>
      <c r="Y44" s="419"/>
      <c r="Z44" s="419"/>
      <c r="AA44" s="420"/>
      <c r="AB44" s="418">
        <v>68</v>
      </c>
      <c r="AC44" s="420"/>
      <c r="AD44" s="418">
        <v>18</v>
      </c>
      <c r="AE44" s="420"/>
      <c r="AF44" s="555">
        <v>10</v>
      </c>
      <c r="AG44" s="467"/>
      <c r="AH44" s="467"/>
      <c r="AI44" s="467"/>
      <c r="AJ44" s="467">
        <v>8</v>
      </c>
      <c r="AK44" s="467"/>
      <c r="AL44" s="467"/>
      <c r="AM44" s="603"/>
      <c r="AN44" s="418"/>
      <c r="AO44" s="420"/>
      <c r="AP44" s="555">
        <f>X44</f>
        <v>108</v>
      </c>
      <c r="AQ44" s="467"/>
      <c r="AR44" s="467">
        <f>AD44</f>
        <v>18</v>
      </c>
      <c r="AS44" s="467"/>
      <c r="AT44" s="467">
        <v>3</v>
      </c>
      <c r="AU44" s="467"/>
      <c r="AV44" s="467">
        <f t="shared" ref="AV44:AV47" si="88">AZ44*36</f>
        <v>0</v>
      </c>
      <c r="AW44" s="467"/>
      <c r="AX44" s="467"/>
      <c r="AY44" s="467"/>
      <c r="AZ44" s="467"/>
      <c r="BA44" s="468"/>
      <c r="BB44" s="555">
        <f t="shared" ref="BB44:BB47" si="89">BF44*36</f>
        <v>0</v>
      </c>
      <c r="BC44" s="467"/>
      <c r="BD44" s="467"/>
      <c r="BE44" s="467"/>
      <c r="BF44" s="467"/>
      <c r="BG44" s="467"/>
      <c r="BH44" s="467">
        <f t="shared" ref="BH44:BH47" si="90">BL44*36</f>
        <v>0</v>
      </c>
      <c r="BI44" s="467"/>
      <c r="BJ44" s="467"/>
      <c r="BK44" s="467"/>
      <c r="BL44" s="467"/>
      <c r="BM44" s="603"/>
      <c r="BN44" s="550">
        <f t="shared" ref="BN44:BN47" si="91">BR44*36</f>
        <v>0</v>
      </c>
      <c r="BO44" s="464"/>
      <c r="BP44" s="464"/>
      <c r="BQ44" s="464"/>
      <c r="BR44" s="464"/>
      <c r="BS44" s="468"/>
      <c r="BT44" s="555" t="s">
        <v>57</v>
      </c>
      <c r="BU44" s="467"/>
      <c r="BV44" s="603"/>
      <c r="BW44" s="50"/>
      <c r="BX44" s="50"/>
    </row>
    <row r="45" spans="1:76" s="6" customFormat="1" ht="37.75" customHeight="1" x14ac:dyDescent="0.5">
      <c r="A45" s="50"/>
      <c r="B45" s="735" t="s">
        <v>92</v>
      </c>
      <c r="C45" s="736"/>
      <c r="D45" s="752" t="s">
        <v>213</v>
      </c>
      <c r="E45" s="753"/>
      <c r="F45" s="753"/>
      <c r="G45" s="753"/>
      <c r="H45" s="753"/>
      <c r="I45" s="753"/>
      <c r="J45" s="753"/>
      <c r="K45" s="753"/>
      <c r="L45" s="753"/>
      <c r="M45" s="753"/>
      <c r="N45" s="753"/>
      <c r="O45" s="753"/>
      <c r="P45" s="753"/>
      <c r="Q45" s="753"/>
      <c r="R45" s="753"/>
      <c r="S45" s="753"/>
      <c r="T45" s="583">
        <v>2</v>
      </c>
      <c r="U45" s="584"/>
      <c r="V45" s="723"/>
      <c r="W45" s="584"/>
      <c r="X45" s="418">
        <v>108</v>
      </c>
      <c r="Y45" s="419"/>
      <c r="Z45" s="419"/>
      <c r="AA45" s="420"/>
      <c r="AB45" s="418">
        <v>72</v>
      </c>
      <c r="AC45" s="420"/>
      <c r="AD45" s="418">
        <v>18</v>
      </c>
      <c r="AE45" s="420"/>
      <c r="AF45" s="555">
        <v>10</v>
      </c>
      <c r="AG45" s="467"/>
      <c r="AH45" s="467"/>
      <c r="AI45" s="467"/>
      <c r="AJ45" s="467">
        <v>8</v>
      </c>
      <c r="AK45" s="467"/>
      <c r="AL45" s="467"/>
      <c r="AM45" s="603"/>
      <c r="AN45" s="418"/>
      <c r="AO45" s="420"/>
      <c r="AP45" s="555"/>
      <c r="AQ45" s="467"/>
      <c r="AR45" s="467"/>
      <c r="AS45" s="467"/>
      <c r="AT45" s="467"/>
      <c r="AU45" s="467"/>
      <c r="AV45" s="467">
        <f t="shared" ref="AV45" si="92">AZ45*36</f>
        <v>108</v>
      </c>
      <c r="AW45" s="467"/>
      <c r="AX45" s="467">
        <v>18</v>
      </c>
      <c r="AY45" s="467"/>
      <c r="AZ45" s="467">
        <v>3</v>
      </c>
      <c r="BA45" s="468"/>
      <c r="BB45" s="555">
        <f t="shared" ref="BB45" si="93">BF45*36</f>
        <v>0</v>
      </c>
      <c r="BC45" s="467"/>
      <c r="BD45" s="467"/>
      <c r="BE45" s="467"/>
      <c r="BF45" s="467"/>
      <c r="BG45" s="467"/>
      <c r="BH45" s="467">
        <f t="shared" ref="BH45" si="94">BL45*36</f>
        <v>0</v>
      </c>
      <c r="BI45" s="467"/>
      <c r="BJ45" s="467"/>
      <c r="BK45" s="467"/>
      <c r="BL45" s="467"/>
      <c r="BM45" s="603"/>
      <c r="BN45" s="550">
        <f t="shared" ref="BN45" si="95">BR45*36</f>
        <v>0</v>
      </c>
      <c r="BO45" s="464"/>
      <c r="BP45" s="464"/>
      <c r="BQ45" s="464"/>
      <c r="BR45" s="464"/>
      <c r="BS45" s="468"/>
      <c r="BT45" s="555" t="s">
        <v>58</v>
      </c>
      <c r="BU45" s="467"/>
      <c r="BV45" s="603"/>
      <c r="BW45" s="50"/>
      <c r="BX45" s="50"/>
    </row>
    <row r="46" spans="1:76" s="6" customFormat="1" ht="72" customHeight="1" x14ac:dyDescent="0.5">
      <c r="A46" s="50"/>
      <c r="B46" s="735" t="s">
        <v>93</v>
      </c>
      <c r="C46" s="736"/>
      <c r="D46" s="752" t="s">
        <v>179</v>
      </c>
      <c r="E46" s="753"/>
      <c r="F46" s="753"/>
      <c r="G46" s="753"/>
      <c r="H46" s="753"/>
      <c r="I46" s="753"/>
      <c r="J46" s="753"/>
      <c r="K46" s="753"/>
      <c r="L46" s="753"/>
      <c r="M46" s="753"/>
      <c r="N46" s="753"/>
      <c r="O46" s="753"/>
      <c r="P46" s="753"/>
      <c r="Q46" s="753"/>
      <c r="R46" s="753"/>
      <c r="S46" s="753"/>
      <c r="T46" s="583"/>
      <c r="U46" s="584"/>
      <c r="V46" s="723">
        <v>2</v>
      </c>
      <c r="W46" s="584"/>
      <c r="X46" s="418">
        <v>114</v>
      </c>
      <c r="Y46" s="419"/>
      <c r="Z46" s="419"/>
      <c r="AA46" s="420"/>
      <c r="AB46" s="418">
        <v>36</v>
      </c>
      <c r="AC46" s="420"/>
      <c r="AD46" s="418">
        <v>10</v>
      </c>
      <c r="AE46" s="420"/>
      <c r="AF46" s="555">
        <v>6</v>
      </c>
      <c r="AG46" s="467"/>
      <c r="AH46" s="467"/>
      <c r="AI46" s="467"/>
      <c r="AJ46" s="467">
        <v>4</v>
      </c>
      <c r="AK46" s="467"/>
      <c r="AL46" s="467"/>
      <c r="AM46" s="603"/>
      <c r="AN46" s="418"/>
      <c r="AO46" s="420"/>
      <c r="AP46" s="555"/>
      <c r="AQ46" s="467"/>
      <c r="AR46" s="467"/>
      <c r="AS46" s="467"/>
      <c r="AT46" s="467"/>
      <c r="AU46" s="467"/>
      <c r="AV46" s="467">
        <v>114</v>
      </c>
      <c r="AW46" s="467"/>
      <c r="AX46" s="467">
        <v>10</v>
      </c>
      <c r="AY46" s="467"/>
      <c r="AZ46" s="467">
        <v>3</v>
      </c>
      <c r="BA46" s="468"/>
      <c r="BB46" s="555">
        <f t="shared" ref="BB46" si="96">BF46*36</f>
        <v>0</v>
      </c>
      <c r="BC46" s="467"/>
      <c r="BD46" s="467"/>
      <c r="BE46" s="467"/>
      <c r="BF46" s="467"/>
      <c r="BG46" s="467"/>
      <c r="BH46" s="467">
        <f t="shared" ref="BH46" si="97">BL46*36</f>
        <v>0</v>
      </c>
      <c r="BI46" s="467"/>
      <c r="BJ46" s="467"/>
      <c r="BK46" s="467"/>
      <c r="BL46" s="467"/>
      <c r="BM46" s="603"/>
      <c r="BN46" s="550">
        <f t="shared" ref="BN46" si="98">BR46*36</f>
        <v>0</v>
      </c>
      <c r="BO46" s="464"/>
      <c r="BP46" s="464"/>
      <c r="BQ46" s="464"/>
      <c r="BR46" s="464"/>
      <c r="BS46" s="468"/>
      <c r="BT46" s="555" t="s">
        <v>59</v>
      </c>
      <c r="BU46" s="467"/>
      <c r="BV46" s="603"/>
      <c r="BW46" s="50"/>
      <c r="BX46" s="50"/>
    </row>
    <row r="47" spans="1:76" s="6" customFormat="1" ht="58.25" customHeight="1" x14ac:dyDescent="0.5">
      <c r="A47" s="50"/>
      <c r="B47" s="735" t="s">
        <v>93</v>
      </c>
      <c r="C47" s="736"/>
      <c r="D47" s="752" t="s">
        <v>214</v>
      </c>
      <c r="E47" s="753"/>
      <c r="F47" s="753"/>
      <c r="G47" s="753"/>
      <c r="H47" s="753"/>
      <c r="I47" s="753"/>
      <c r="J47" s="753"/>
      <c r="K47" s="753"/>
      <c r="L47" s="753"/>
      <c r="M47" s="753"/>
      <c r="N47" s="753"/>
      <c r="O47" s="753"/>
      <c r="P47" s="753"/>
      <c r="Q47" s="753"/>
      <c r="R47" s="753"/>
      <c r="S47" s="753"/>
      <c r="T47" s="583">
        <v>2</v>
      </c>
      <c r="U47" s="584"/>
      <c r="V47" s="723"/>
      <c r="W47" s="584"/>
      <c r="X47" s="418">
        <v>216</v>
      </c>
      <c r="Y47" s="419"/>
      <c r="Z47" s="419"/>
      <c r="AA47" s="420"/>
      <c r="AB47" s="418">
        <v>90</v>
      </c>
      <c r="AC47" s="420"/>
      <c r="AD47" s="418">
        <v>22</v>
      </c>
      <c r="AE47" s="420"/>
      <c r="AF47" s="555">
        <v>10</v>
      </c>
      <c r="AG47" s="467"/>
      <c r="AH47" s="467"/>
      <c r="AI47" s="467"/>
      <c r="AJ47" s="467">
        <v>12</v>
      </c>
      <c r="AK47" s="467"/>
      <c r="AL47" s="467"/>
      <c r="AM47" s="603"/>
      <c r="AN47" s="418"/>
      <c r="AO47" s="420"/>
      <c r="AP47" s="555"/>
      <c r="AQ47" s="467"/>
      <c r="AR47" s="467"/>
      <c r="AS47" s="467"/>
      <c r="AT47" s="467"/>
      <c r="AU47" s="467"/>
      <c r="AV47" s="467">
        <f t="shared" si="88"/>
        <v>108</v>
      </c>
      <c r="AW47" s="467"/>
      <c r="AX47" s="467">
        <v>10</v>
      </c>
      <c r="AY47" s="467"/>
      <c r="AZ47" s="467">
        <v>3</v>
      </c>
      <c r="BA47" s="468"/>
      <c r="BB47" s="555">
        <f t="shared" si="89"/>
        <v>108</v>
      </c>
      <c r="BC47" s="467"/>
      <c r="BD47" s="467">
        <v>12</v>
      </c>
      <c r="BE47" s="467"/>
      <c r="BF47" s="467">
        <v>3</v>
      </c>
      <c r="BG47" s="467"/>
      <c r="BH47" s="467">
        <f t="shared" si="90"/>
        <v>0</v>
      </c>
      <c r="BI47" s="467"/>
      <c r="BJ47" s="467"/>
      <c r="BK47" s="467"/>
      <c r="BL47" s="467"/>
      <c r="BM47" s="603"/>
      <c r="BN47" s="550">
        <f t="shared" si="91"/>
        <v>0</v>
      </c>
      <c r="BO47" s="464"/>
      <c r="BP47" s="464"/>
      <c r="BQ47" s="464"/>
      <c r="BR47" s="464"/>
      <c r="BS47" s="468"/>
      <c r="BT47" s="555" t="s">
        <v>117</v>
      </c>
      <c r="BU47" s="467"/>
      <c r="BV47" s="603"/>
      <c r="BW47" s="50"/>
      <c r="BX47" s="50"/>
    </row>
    <row r="48" spans="1:76" s="6" customFormat="1" ht="36" customHeight="1" x14ac:dyDescent="0.5">
      <c r="A48" s="50"/>
      <c r="B48" s="737" t="s">
        <v>105</v>
      </c>
      <c r="C48" s="738"/>
      <c r="D48" s="756" t="s">
        <v>183</v>
      </c>
      <c r="E48" s="757"/>
      <c r="F48" s="757"/>
      <c r="G48" s="757"/>
      <c r="H48" s="757"/>
      <c r="I48" s="757"/>
      <c r="J48" s="757"/>
      <c r="K48" s="757"/>
      <c r="L48" s="757"/>
      <c r="M48" s="757"/>
      <c r="N48" s="757"/>
      <c r="O48" s="757"/>
      <c r="P48" s="757"/>
      <c r="Q48" s="757"/>
      <c r="R48" s="757"/>
      <c r="S48" s="757"/>
      <c r="T48" s="747"/>
      <c r="U48" s="734"/>
      <c r="V48" s="733"/>
      <c r="W48" s="734"/>
      <c r="X48" s="527">
        <f>X49+X50+X51</f>
        <v>576</v>
      </c>
      <c r="Y48" s="528"/>
      <c r="Z48" s="528"/>
      <c r="AA48" s="529"/>
      <c r="AB48" s="527">
        <f>AB49+AB50+AB51</f>
        <v>216</v>
      </c>
      <c r="AC48" s="529"/>
      <c r="AD48" s="527">
        <f t="shared" ref="AD48" si="99">AD49+AD50+AD51</f>
        <v>60</v>
      </c>
      <c r="AE48" s="529"/>
      <c r="AF48" s="505">
        <f t="shared" ref="AF48" si="100">AF49+AF50+AF51</f>
        <v>28</v>
      </c>
      <c r="AG48" s="554"/>
      <c r="AH48" s="554">
        <f t="shared" ref="AH48" si="101">AH49+AH50+AH51</f>
        <v>10</v>
      </c>
      <c r="AI48" s="554"/>
      <c r="AJ48" s="554">
        <f t="shared" ref="AJ48" si="102">AJ49+AJ50+AJ51</f>
        <v>22</v>
      </c>
      <c r="AK48" s="554"/>
      <c r="AL48" s="554">
        <f t="shared" ref="AL48" si="103">AL49+AL50+AL51</f>
        <v>0</v>
      </c>
      <c r="AM48" s="506"/>
      <c r="AN48" s="527">
        <f t="shared" ref="AN48" si="104">AN49+AN50+AN51</f>
        <v>0</v>
      </c>
      <c r="AO48" s="529"/>
      <c r="AP48" s="505">
        <f t="shared" ref="AP48" si="105">AP49+AP50+AP51</f>
        <v>0</v>
      </c>
      <c r="AQ48" s="554"/>
      <c r="AR48" s="554">
        <f t="shared" ref="AR48" si="106">AR49+AR50+AR51</f>
        <v>0</v>
      </c>
      <c r="AS48" s="554"/>
      <c r="AT48" s="554">
        <f t="shared" ref="AT48" si="107">AT49+AT50+AT51</f>
        <v>0</v>
      </c>
      <c r="AU48" s="554"/>
      <c r="AV48" s="554">
        <f t="shared" ref="AV48" si="108">AV49+AV50+AV51</f>
        <v>108</v>
      </c>
      <c r="AW48" s="554"/>
      <c r="AX48" s="554">
        <f t="shared" ref="AX48" si="109">AX49+AX50+AX51</f>
        <v>10</v>
      </c>
      <c r="AY48" s="554"/>
      <c r="AZ48" s="554">
        <f t="shared" ref="AZ48" si="110">AZ49+AZ50+AZ51</f>
        <v>3</v>
      </c>
      <c r="BA48" s="623"/>
      <c r="BB48" s="505">
        <f t="shared" ref="BB48" si="111">BB49+BB50+BB51</f>
        <v>216</v>
      </c>
      <c r="BC48" s="554"/>
      <c r="BD48" s="554">
        <f t="shared" ref="BD48" si="112">BD49+BD50+BD51</f>
        <v>18</v>
      </c>
      <c r="BE48" s="554"/>
      <c r="BF48" s="554">
        <f t="shared" ref="BF48" si="113">BF49+BF50+BF51</f>
        <v>6</v>
      </c>
      <c r="BG48" s="554"/>
      <c r="BH48" s="554">
        <f t="shared" ref="BH48" si="114">BH49+BH50+BH51</f>
        <v>108</v>
      </c>
      <c r="BI48" s="554"/>
      <c r="BJ48" s="554">
        <f t="shared" ref="BJ48" si="115">BJ49+BJ50+BJ51</f>
        <v>14</v>
      </c>
      <c r="BK48" s="554"/>
      <c r="BL48" s="554">
        <f t="shared" ref="BL48" si="116">BL49+BL50+BL51</f>
        <v>3</v>
      </c>
      <c r="BM48" s="506"/>
      <c r="BN48" s="528">
        <f t="shared" ref="BN48" si="117">BN49+BN50+BN51</f>
        <v>144</v>
      </c>
      <c r="BO48" s="578"/>
      <c r="BP48" s="528">
        <f t="shared" ref="BP48" si="118">BP49+BP50+BP51</f>
        <v>18</v>
      </c>
      <c r="BQ48" s="578"/>
      <c r="BR48" s="528">
        <f t="shared" ref="BR48" si="119">BR49+BR50+BR51</f>
        <v>4</v>
      </c>
      <c r="BS48" s="578"/>
      <c r="BT48" s="505"/>
      <c r="BU48" s="554"/>
      <c r="BV48" s="506"/>
      <c r="BW48" s="50"/>
      <c r="BX48" s="50"/>
    </row>
    <row r="49" spans="1:76" s="6" customFormat="1" ht="35.4" customHeight="1" x14ac:dyDescent="0.5">
      <c r="A49" s="50"/>
      <c r="B49" s="735" t="s">
        <v>95</v>
      </c>
      <c r="C49" s="736"/>
      <c r="D49" s="752" t="s">
        <v>180</v>
      </c>
      <c r="E49" s="753"/>
      <c r="F49" s="753"/>
      <c r="G49" s="753"/>
      <c r="H49" s="753"/>
      <c r="I49" s="753"/>
      <c r="J49" s="753"/>
      <c r="K49" s="753"/>
      <c r="L49" s="753"/>
      <c r="M49" s="753"/>
      <c r="N49" s="753"/>
      <c r="O49" s="753"/>
      <c r="P49" s="753"/>
      <c r="Q49" s="753"/>
      <c r="R49" s="753"/>
      <c r="S49" s="753"/>
      <c r="T49" s="583">
        <v>3</v>
      </c>
      <c r="U49" s="584"/>
      <c r="V49" s="723">
        <v>2</v>
      </c>
      <c r="W49" s="584"/>
      <c r="X49" s="418">
        <v>324</v>
      </c>
      <c r="Y49" s="419"/>
      <c r="Z49" s="419"/>
      <c r="AA49" s="420"/>
      <c r="AB49" s="418">
        <v>108</v>
      </c>
      <c r="AC49" s="420"/>
      <c r="AD49" s="418">
        <v>28</v>
      </c>
      <c r="AE49" s="420"/>
      <c r="AF49" s="555">
        <v>10</v>
      </c>
      <c r="AG49" s="467"/>
      <c r="AH49" s="467">
        <v>10</v>
      </c>
      <c r="AI49" s="467"/>
      <c r="AJ49" s="467">
        <v>8</v>
      </c>
      <c r="AK49" s="467"/>
      <c r="AL49" s="467"/>
      <c r="AM49" s="603"/>
      <c r="AN49" s="418"/>
      <c r="AO49" s="420"/>
      <c r="AP49" s="555"/>
      <c r="AQ49" s="467"/>
      <c r="AR49" s="467"/>
      <c r="AS49" s="467"/>
      <c r="AT49" s="467"/>
      <c r="AU49" s="467"/>
      <c r="AV49" s="467">
        <f t="shared" ref="AV49:AV50" si="120">AZ49*36</f>
        <v>108</v>
      </c>
      <c r="AW49" s="467"/>
      <c r="AX49" s="467">
        <v>10</v>
      </c>
      <c r="AY49" s="467"/>
      <c r="AZ49" s="467">
        <v>3</v>
      </c>
      <c r="BA49" s="468"/>
      <c r="BB49" s="555">
        <f t="shared" ref="BB49:BB50" si="121">BF49*36</f>
        <v>216</v>
      </c>
      <c r="BC49" s="467"/>
      <c r="BD49" s="467">
        <v>18</v>
      </c>
      <c r="BE49" s="467"/>
      <c r="BF49" s="467">
        <v>6</v>
      </c>
      <c r="BG49" s="467"/>
      <c r="BH49" s="467">
        <f t="shared" ref="BH49:BH50" si="122">BL49*36</f>
        <v>0</v>
      </c>
      <c r="BI49" s="467"/>
      <c r="BJ49" s="467"/>
      <c r="BK49" s="467"/>
      <c r="BL49" s="467"/>
      <c r="BM49" s="603"/>
      <c r="BN49" s="550">
        <f t="shared" ref="BN49:BN51" si="123">BR49*36</f>
        <v>0</v>
      </c>
      <c r="BO49" s="464"/>
      <c r="BP49" s="464"/>
      <c r="BQ49" s="464"/>
      <c r="BR49" s="464"/>
      <c r="BS49" s="468"/>
      <c r="BT49" s="555" t="s">
        <v>118</v>
      </c>
      <c r="BU49" s="467"/>
      <c r="BV49" s="603"/>
      <c r="BW49" s="50"/>
      <c r="BX49" s="50"/>
    </row>
    <row r="50" spans="1:76" s="6" customFormat="1" ht="36.65" customHeight="1" x14ac:dyDescent="0.5">
      <c r="A50" s="50"/>
      <c r="B50" s="735" t="s">
        <v>96</v>
      </c>
      <c r="C50" s="736"/>
      <c r="D50" s="752" t="s">
        <v>221</v>
      </c>
      <c r="E50" s="753"/>
      <c r="F50" s="753"/>
      <c r="G50" s="753"/>
      <c r="H50" s="753"/>
      <c r="I50" s="753"/>
      <c r="J50" s="753"/>
      <c r="K50" s="753"/>
      <c r="L50" s="753"/>
      <c r="M50" s="753"/>
      <c r="N50" s="753"/>
      <c r="O50" s="753"/>
      <c r="P50" s="753"/>
      <c r="Q50" s="753"/>
      <c r="R50" s="753"/>
      <c r="S50" s="753"/>
      <c r="T50" s="418">
        <v>5</v>
      </c>
      <c r="U50" s="420"/>
      <c r="V50" s="731"/>
      <c r="W50" s="732"/>
      <c r="X50" s="418">
        <v>144</v>
      </c>
      <c r="Y50" s="419"/>
      <c r="Z50" s="419"/>
      <c r="AA50" s="420"/>
      <c r="AB50" s="418">
        <v>54</v>
      </c>
      <c r="AC50" s="420"/>
      <c r="AD50" s="418">
        <v>18</v>
      </c>
      <c r="AE50" s="420"/>
      <c r="AF50" s="555">
        <v>10</v>
      </c>
      <c r="AG50" s="467"/>
      <c r="AH50" s="467"/>
      <c r="AI50" s="467"/>
      <c r="AJ50" s="467">
        <v>8</v>
      </c>
      <c r="AK50" s="467"/>
      <c r="AL50" s="467"/>
      <c r="AM50" s="603"/>
      <c r="AN50" s="418"/>
      <c r="AO50" s="420"/>
      <c r="AP50" s="555"/>
      <c r="AQ50" s="467"/>
      <c r="AR50" s="467"/>
      <c r="AS50" s="467"/>
      <c r="AT50" s="467"/>
      <c r="AU50" s="467"/>
      <c r="AV50" s="467">
        <f t="shared" si="120"/>
        <v>0</v>
      </c>
      <c r="AW50" s="467"/>
      <c r="AX50" s="467"/>
      <c r="AY50" s="467"/>
      <c r="AZ50" s="467"/>
      <c r="BA50" s="468"/>
      <c r="BB50" s="555">
        <f t="shared" si="121"/>
        <v>0</v>
      </c>
      <c r="BC50" s="467"/>
      <c r="BD50" s="467"/>
      <c r="BE50" s="467"/>
      <c r="BF50" s="467"/>
      <c r="BG50" s="467"/>
      <c r="BH50" s="467">
        <f t="shared" si="122"/>
        <v>0</v>
      </c>
      <c r="BI50" s="467"/>
      <c r="BJ50" s="467"/>
      <c r="BK50" s="467"/>
      <c r="BL50" s="467"/>
      <c r="BM50" s="603"/>
      <c r="BN50" s="550">
        <f t="shared" si="123"/>
        <v>144</v>
      </c>
      <c r="BO50" s="464"/>
      <c r="BP50" s="464">
        <v>18</v>
      </c>
      <c r="BQ50" s="464"/>
      <c r="BR50" s="464">
        <v>4</v>
      </c>
      <c r="BS50" s="468"/>
      <c r="BT50" s="555" t="s">
        <v>119</v>
      </c>
      <c r="BU50" s="467"/>
      <c r="BV50" s="603"/>
      <c r="BW50" s="50"/>
      <c r="BX50" s="50"/>
    </row>
    <row r="51" spans="1:76" s="6" customFormat="1" ht="35.4" customHeight="1" x14ac:dyDescent="0.5">
      <c r="A51" s="50"/>
      <c r="B51" s="735" t="s">
        <v>106</v>
      </c>
      <c r="C51" s="736"/>
      <c r="D51" s="752" t="s">
        <v>182</v>
      </c>
      <c r="E51" s="753"/>
      <c r="F51" s="753"/>
      <c r="G51" s="753"/>
      <c r="H51" s="753"/>
      <c r="I51" s="753"/>
      <c r="J51" s="753"/>
      <c r="K51" s="753"/>
      <c r="L51" s="753"/>
      <c r="M51" s="753"/>
      <c r="N51" s="753"/>
      <c r="O51" s="753"/>
      <c r="P51" s="753"/>
      <c r="Q51" s="753"/>
      <c r="R51" s="753"/>
      <c r="S51" s="753"/>
      <c r="T51" s="762"/>
      <c r="U51" s="732"/>
      <c r="V51" s="418">
        <v>4</v>
      </c>
      <c r="W51" s="420"/>
      <c r="X51" s="418">
        <v>108</v>
      </c>
      <c r="Y51" s="419"/>
      <c r="Z51" s="419"/>
      <c r="AA51" s="420"/>
      <c r="AB51" s="418">
        <v>54</v>
      </c>
      <c r="AC51" s="420"/>
      <c r="AD51" s="418">
        <v>14</v>
      </c>
      <c r="AE51" s="420"/>
      <c r="AF51" s="555">
        <v>8</v>
      </c>
      <c r="AG51" s="467"/>
      <c r="AH51" s="467"/>
      <c r="AI51" s="467"/>
      <c r="AJ51" s="467">
        <v>6</v>
      </c>
      <c r="AK51" s="467"/>
      <c r="AL51" s="467"/>
      <c r="AM51" s="603"/>
      <c r="AN51" s="418"/>
      <c r="AO51" s="420"/>
      <c r="AP51" s="555"/>
      <c r="AQ51" s="467"/>
      <c r="AR51" s="467"/>
      <c r="AS51" s="467"/>
      <c r="AT51" s="467"/>
      <c r="AU51" s="467"/>
      <c r="AV51" s="467"/>
      <c r="AW51" s="467"/>
      <c r="AX51" s="467"/>
      <c r="AY51" s="467"/>
      <c r="AZ51" s="467"/>
      <c r="BA51" s="468"/>
      <c r="BB51" s="555"/>
      <c r="BC51" s="467"/>
      <c r="BD51" s="467"/>
      <c r="BE51" s="467"/>
      <c r="BF51" s="467"/>
      <c r="BG51" s="467"/>
      <c r="BH51" s="467">
        <v>108</v>
      </c>
      <c r="BI51" s="467"/>
      <c r="BJ51" s="467">
        <v>14</v>
      </c>
      <c r="BK51" s="467"/>
      <c r="BL51" s="467">
        <v>3</v>
      </c>
      <c r="BM51" s="603"/>
      <c r="BN51" s="550">
        <f t="shared" si="123"/>
        <v>0</v>
      </c>
      <c r="BO51" s="464"/>
      <c r="BP51" s="464"/>
      <c r="BQ51" s="464"/>
      <c r="BR51" s="464"/>
      <c r="BS51" s="468"/>
      <c r="BT51" s="555" t="s">
        <v>120</v>
      </c>
      <c r="BU51" s="467"/>
      <c r="BV51" s="603"/>
      <c r="BW51" s="50"/>
      <c r="BX51" s="50"/>
    </row>
    <row r="52" spans="1:76" s="6" customFormat="1" ht="42" customHeight="1" x14ac:dyDescent="0.5">
      <c r="A52" s="50"/>
      <c r="B52" s="737" t="s">
        <v>97</v>
      </c>
      <c r="C52" s="738"/>
      <c r="D52" s="756" t="s">
        <v>194</v>
      </c>
      <c r="E52" s="757"/>
      <c r="F52" s="757"/>
      <c r="G52" s="757"/>
      <c r="H52" s="757"/>
      <c r="I52" s="757"/>
      <c r="J52" s="757"/>
      <c r="K52" s="757"/>
      <c r="L52" s="757"/>
      <c r="M52" s="757"/>
      <c r="N52" s="757"/>
      <c r="O52" s="757"/>
      <c r="P52" s="757"/>
      <c r="Q52" s="757"/>
      <c r="R52" s="757"/>
      <c r="S52" s="757"/>
      <c r="T52" s="747"/>
      <c r="U52" s="734"/>
      <c r="V52" s="733"/>
      <c r="W52" s="734"/>
      <c r="X52" s="527">
        <f>X53+X54+X55</f>
        <v>438</v>
      </c>
      <c r="Y52" s="528"/>
      <c r="Z52" s="528"/>
      <c r="AA52" s="529"/>
      <c r="AB52" s="527">
        <f>AB53+AB54+AB55</f>
        <v>198</v>
      </c>
      <c r="AC52" s="529"/>
      <c r="AD52" s="527">
        <f t="shared" ref="AD52" si="124">AD53+AD54+AD55</f>
        <v>50</v>
      </c>
      <c r="AE52" s="529"/>
      <c r="AF52" s="505">
        <f t="shared" ref="AF52" si="125">AF53+AF54+AF55</f>
        <v>30</v>
      </c>
      <c r="AG52" s="554"/>
      <c r="AH52" s="554">
        <f t="shared" ref="AH52" si="126">AH53+AH54+AH55</f>
        <v>0</v>
      </c>
      <c r="AI52" s="554"/>
      <c r="AJ52" s="554">
        <f t="shared" ref="AJ52" si="127">AJ53+AJ54+AJ55</f>
        <v>20</v>
      </c>
      <c r="AK52" s="554"/>
      <c r="AL52" s="554">
        <f t="shared" ref="AL52" si="128">AL53+AL54+AL55</f>
        <v>0</v>
      </c>
      <c r="AM52" s="506"/>
      <c r="AN52" s="527">
        <f t="shared" ref="AN52" si="129">AN53+AN54+AN55</f>
        <v>0</v>
      </c>
      <c r="AO52" s="529"/>
      <c r="AP52" s="505">
        <f t="shared" ref="AP52" si="130">AP53+AP54+AP55</f>
        <v>0</v>
      </c>
      <c r="AQ52" s="554"/>
      <c r="AR52" s="554">
        <f t="shared" ref="AR52" si="131">AR53+AR54+AR55</f>
        <v>0</v>
      </c>
      <c r="AS52" s="554"/>
      <c r="AT52" s="554">
        <f t="shared" ref="AT52" si="132">AT53+AT54+AT55</f>
        <v>0</v>
      </c>
      <c r="AU52" s="554"/>
      <c r="AV52" s="554">
        <f t="shared" ref="AV52" si="133">AV53+AV54+AV55</f>
        <v>0</v>
      </c>
      <c r="AW52" s="554"/>
      <c r="AX52" s="554">
        <f t="shared" ref="AX52" si="134">AX53+AX54+AX55</f>
        <v>0</v>
      </c>
      <c r="AY52" s="554"/>
      <c r="AZ52" s="554">
        <f t="shared" ref="AZ52" si="135">AZ53+AZ54+AZ55</f>
        <v>0</v>
      </c>
      <c r="BA52" s="623"/>
      <c r="BB52" s="505">
        <f t="shared" ref="BB52" si="136">BB53+BB54+BB55</f>
        <v>222</v>
      </c>
      <c r="BC52" s="554"/>
      <c r="BD52" s="554">
        <f t="shared" ref="BD52" si="137">BD53+BD54+BD55</f>
        <v>22</v>
      </c>
      <c r="BE52" s="554"/>
      <c r="BF52" s="554">
        <f t="shared" ref="BF52" si="138">BF53+BF54+BF55</f>
        <v>6</v>
      </c>
      <c r="BG52" s="554"/>
      <c r="BH52" s="554">
        <f t="shared" ref="BH52" si="139">BH53+BH54+BH55</f>
        <v>216</v>
      </c>
      <c r="BI52" s="554"/>
      <c r="BJ52" s="554">
        <f t="shared" ref="BJ52" si="140">BJ53+BJ54+BJ55</f>
        <v>28</v>
      </c>
      <c r="BK52" s="554"/>
      <c r="BL52" s="554">
        <f t="shared" ref="BL52" si="141">BL53+BL54+BL55</f>
        <v>6</v>
      </c>
      <c r="BM52" s="506"/>
      <c r="BN52" s="528">
        <f t="shared" ref="BN52" si="142">BN53+BN54+BN55</f>
        <v>0</v>
      </c>
      <c r="BO52" s="578"/>
      <c r="BP52" s="528">
        <f t="shared" ref="BP52" si="143">BP53+BP54+BP55</f>
        <v>0</v>
      </c>
      <c r="BQ52" s="578"/>
      <c r="BR52" s="528">
        <f t="shared" ref="BR52" si="144">BR53+BR54+BR55</f>
        <v>0</v>
      </c>
      <c r="BS52" s="578"/>
      <c r="BT52" s="555" t="s">
        <v>121</v>
      </c>
      <c r="BU52" s="467"/>
      <c r="BV52" s="603"/>
      <c r="BW52" s="50"/>
      <c r="BX52" s="50"/>
    </row>
    <row r="53" spans="1:76" s="6" customFormat="1" ht="38.4" customHeight="1" x14ac:dyDescent="0.5">
      <c r="A53" s="50"/>
      <c r="B53" s="735" t="s">
        <v>98</v>
      </c>
      <c r="C53" s="736"/>
      <c r="D53" s="752" t="s">
        <v>193</v>
      </c>
      <c r="E53" s="753"/>
      <c r="F53" s="753"/>
      <c r="G53" s="753"/>
      <c r="H53" s="753"/>
      <c r="I53" s="753"/>
      <c r="J53" s="753"/>
      <c r="K53" s="753"/>
      <c r="L53" s="753"/>
      <c r="M53" s="753"/>
      <c r="N53" s="753"/>
      <c r="O53" s="753"/>
      <c r="P53" s="753"/>
      <c r="Q53" s="753"/>
      <c r="R53" s="753"/>
      <c r="S53" s="753"/>
      <c r="T53" s="418">
        <v>3</v>
      </c>
      <c r="U53" s="420"/>
      <c r="V53" s="731"/>
      <c r="W53" s="732"/>
      <c r="X53" s="418">
        <v>222</v>
      </c>
      <c r="Y53" s="419"/>
      <c r="Z53" s="419"/>
      <c r="AA53" s="420"/>
      <c r="AB53" s="418">
        <v>90</v>
      </c>
      <c r="AC53" s="420"/>
      <c r="AD53" s="418">
        <v>22</v>
      </c>
      <c r="AE53" s="420"/>
      <c r="AF53" s="555">
        <v>14</v>
      </c>
      <c r="AG53" s="467"/>
      <c r="AH53" s="467"/>
      <c r="AI53" s="467"/>
      <c r="AJ53" s="467">
        <v>8</v>
      </c>
      <c r="AK53" s="467"/>
      <c r="AL53" s="467"/>
      <c r="AM53" s="603"/>
      <c r="AN53" s="418"/>
      <c r="AO53" s="420"/>
      <c r="AP53" s="555"/>
      <c r="AQ53" s="467"/>
      <c r="AR53" s="467"/>
      <c r="AS53" s="467"/>
      <c r="AT53" s="467"/>
      <c r="AU53" s="467"/>
      <c r="AV53" s="467">
        <f t="shared" ref="AV53:AV55" si="145">AZ53*36</f>
        <v>0</v>
      </c>
      <c r="AW53" s="467"/>
      <c r="AX53" s="467"/>
      <c r="AY53" s="467"/>
      <c r="AZ53" s="467"/>
      <c r="BA53" s="468"/>
      <c r="BB53" s="555">
        <v>222</v>
      </c>
      <c r="BC53" s="467"/>
      <c r="BD53" s="467">
        <v>22</v>
      </c>
      <c r="BE53" s="467"/>
      <c r="BF53" s="467">
        <v>6</v>
      </c>
      <c r="BG53" s="467"/>
      <c r="BH53" s="467"/>
      <c r="BI53" s="467"/>
      <c r="BJ53" s="467"/>
      <c r="BK53" s="467"/>
      <c r="BL53" s="467"/>
      <c r="BM53" s="603"/>
      <c r="BN53" s="419">
        <f t="shared" ref="BN53:BN55" si="146">BR53*36</f>
        <v>0</v>
      </c>
      <c r="BO53" s="550"/>
      <c r="BP53" s="551"/>
      <c r="BQ53" s="550"/>
      <c r="BR53" s="551"/>
      <c r="BS53" s="419"/>
      <c r="BT53" s="555"/>
      <c r="BU53" s="467"/>
      <c r="BV53" s="603"/>
      <c r="BW53" s="50"/>
      <c r="BX53" s="50"/>
    </row>
    <row r="54" spans="1:76" s="6" customFormat="1" ht="36.65" customHeight="1" x14ac:dyDescent="0.5">
      <c r="A54" s="50"/>
      <c r="B54" s="735" t="s">
        <v>99</v>
      </c>
      <c r="C54" s="736"/>
      <c r="D54" s="752" t="s">
        <v>195</v>
      </c>
      <c r="E54" s="753"/>
      <c r="F54" s="753"/>
      <c r="G54" s="753"/>
      <c r="H54" s="753"/>
      <c r="I54" s="753"/>
      <c r="J54" s="753"/>
      <c r="K54" s="753"/>
      <c r="L54" s="753"/>
      <c r="M54" s="753"/>
      <c r="N54" s="753"/>
      <c r="O54" s="753"/>
      <c r="P54" s="753"/>
      <c r="Q54" s="753"/>
      <c r="R54" s="753"/>
      <c r="S54" s="753"/>
      <c r="T54" s="583">
        <v>4</v>
      </c>
      <c r="U54" s="584"/>
      <c r="V54" s="731"/>
      <c r="W54" s="732"/>
      <c r="X54" s="418">
        <v>108</v>
      </c>
      <c r="Y54" s="419"/>
      <c r="Z54" s="419"/>
      <c r="AA54" s="420"/>
      <c r="AB54" s="418">
        <v>54</v>
      </c>
      <c r="AC54" s="420"/>
      <c r="AD54" s="418">
        <v>14</v>
      </c>
      <c r="AE54" s="420"/>
      <c r="AF54" s="555">
        <v>8</v>
      </c>
      <c r="AG54" s="467"/>
      <c r="AH54" s="467"/>
      <c r="AI54" s="467"/>
      <c r="AJ54" s="467">
        <v>6</v>
      </c>
      <c r="AK54" s="467"/>
      <c r="AL54" s="467"/>
      <c r="AM54" s="603"/>
      <c r="AN54" s="418"/>
      <c r="AO54" s="420"/>
      <c r="AP54" s="555"/>
      <c r="AQ54" s="467"/>
      <c r="AR54" s="467"/>
      <c r="AS54" s="467"/>
      <c r="AT54" s="467"/>
      <c r="AU54" s="467"/>
      <c r="AV54" s="467">
        <f t="shared" ref="AV54" si="147">AZ54*36</f>
        <v>0</v>
      </c>
      <c r="AW54" s="467"/>
      <c r="AX54" s="467"/>
      <c r="AY54" s="467"/>
      <c r="AZ54" s="467"/>
      <c r="BA54" s="468"/>
      <c r="BB54" s="555">
        <f t="shared" ref="BB54" si="148">BF54*36</f>
        <v>0</v>
      </c>
      <c r="BC54" s="467"/>
      <c r="BD54" s="467"/>
      <c r="BE54" s="467"/>
      <c r="BF54" s="467"/>
      <c r="BG54" s="467"/>
      <c r="BH54" s="467">
        <f t="shared" ref="BH54" si="149">BL54*36</f>
        <v>108</v>
      </c>
      <c r="BI54" s="467"/>
      <c r="BJ54" s="467">
        <v>14</v>
      </c>
      <c r="BK54" s="467"/>
      <c r="BL54" s="467">
        <v>3</v>
      </c>
      <c r="BM54" s="603"/>
      <c r="BN54" s="550">
        <f t="shared" ref="BN54" si="150">BR54*36</f>
        <v>0</v>
      </c>
      <c r="BO54" s="464"/>
      <c r="BP54" s="464"/>
      <c r="BQ54" s="464"/>
      <c r="BR54" s="464"/>
      <c r="BS54" s="468"/>
      <c r="BT54" s="555"/>
      <c r="BU54" s="467"/>
      <c r="BV54" s="603"/>
      <c r="BW54" s="50"/>
      <c r="BX54" s="50"/>
    </row>
    <row r="55" spans="1:76" s="6" customFormat="1" ht="69" customHeight="1" x14ac:dyDescent="0.5">
      <c r="A55" s="50"/>
      <c r="B55" s="735" t="s">
        <v>196</v>
      </c>
      <c r="C55" s="736"/>
      <c r="D55" s="752" t="s">
        <v>234</v>
      </c>
      <c r="E55" s="753"/>
      <c r="F55" s="753"/>
      <c r="G55" s="753"/>
      <c r="H55" s="753"/>
      <c r="I55" s="753"/>
      <c r="J55" s="753"/>
      <c r="K55" s="753"/>
      <c r="L55" s="753"/>
      <c r="M55" s="753"/>
      <c r="N55" s="753"/>
      <c r="O55" s="753"/>
      <c r="P55" s="753"/>
      <c r="Q55" s="753"/>
      <c r="R55" s="753"/>
      <c r="S55" s="760"/>
      <c r="T55" s="583">
        <v>4</v>
      </c>
      <c r="U55" s="584"/>
      <c r="V55" s="731"/>
      <c r="W55" s="732"/>
      <c r="X55" s="418">
        <v>108</v>
      </c>
      <c r="Y55" s="419"/>
      <c r="Z55" s="419"/>
      <c r="AA55" s="420"/>
      <c r="AB55" s="418">
        <v>54</v>
      </c>
      <c r="AC55" s="420"/>
      <c r="AD55" s="418">
        <v>14</v>
      </c>
      <c r="AE55" s="420"/>
      <c r="AF55" s="555">
        <v>8</v>
      </c>
      <c r="AG55" s="467"/>
      <c r="AH55" s="467"/>
      <c r="AI55" s="467"/>
      <c r="AJ55" s="467">
        <v>6</v>
      </c>
      <c r="AK55" s="467"/>
      <c r="AL55" s="467"/>
      <c r="AM55" s="603"/>
      <c r="AN55" s="418"/>
      <c r="AO55" s="420"/>
      <c r="AP55" s="555"/>
      <c r="AQ55" s="467"/>
      <c r="AR55" s="467"/>
      <c r="AS55" s="467"/>
      <c r="AT55" s="467"/>
      <c r="AU55" s="467"/>
      <c r="AV55" s="467">
        <f t="shared" si="145"/>
        <v>0</v>
      </c>
      <c r="AW55" s="467"/>
      <c r="AX55" s="467"/>
      <c r="AY55" s="467"/>
      <c r="AZ55" s="467"/>
      <c r="BA55" s="468"/>
      <c r="BB55" s="555">
        <f t="shared" ref="BB55" si="151">BF55*36</f>
        <v>0</v>
      </c>
      <c r="BC55" s="467"/>
      <c r="BD55" s="467"/>
      <c r="BE55" s="467"/>
      <c r="BF55" s="467"/>
      <c r="BG55" s="467"/>
      <c r="BH55" s="467">
        <f t="shared" ref="BH55" si="152">BL55*36</f>
        <v>108</v>
      </c>
      <c r="BI55" s="467"/>
      <c r="BJ55" s="467">
        <v>14</v>
      </c>
      <c r="BK55" s="467"/>
      <c r="BL55" s="467">
        <v>3</v>
      </c>
      <c r="BM55" s="603"/>
      <c r="BN55" s="550">
        <f t="shared" si="146"/>
        <v>0</v>
      </c>
      <c r="BO55" s="464"/>
      <c r="BP55" s="464"/>
      <c r="BQ55" s="464"/>
      <c r="BR55" s="464"/>
      <c r="BS55" s="468"/>
      <c r="BT55" s="555"/>
      <c r="BU55" s="467"/>
      <c r="BV55" s="603"/>
      <c r="BW55" s="50"/>
      <c r="BX55" s="50"/>
    </row>
    <row r="56" spans="1:76" s="6" customFormat="1" ht="36.9" customHeight="1" x14ac:dyDescent="0.5">
      <c r="A56" s="50"/>
      <c r="B56" s="737" t="s">
        <v>107</v>
      </c>
      <c r="C56" s="738"/>
      <c r="D56" s="756" t="s">
        <v>203</v>
      </c>
      <c r="E56" s="757"/>
      <c r="F56" s="757"/>
      <c r="G56" s="757"/>
      <c r="H56" s="757"/>
      <c r="I56" s="757"/>
      <c r="J56" s="757"/>
      <c r="K56" s="757"/>
      <c r="L56" s="757"/>
      <c r="M56" s="757"/>
      <c r="N56" s="757"/>
      <c r="O56" s="757"/>
      <c r="P56" s="757"/>
      <c r="Q56" s="757"/>
      <c r="R56" s="757"/>
      <c r="S56" s="757"/>
      <c r="T56" s="747"/>
      <c r="U56" s="734"/>
      <c r="V56" s="733"/>
      <c r="W56" s="734"/>
      <c r="X56" s="527">
        <f>X57+X58</f>
        <v>540</v>
      </c>
      <c r="Y56" s="528"/>
      <c r="Z56" s="528"/>
      <c r="AA56" s="529"/>
      <c r="AB56" s="527">
        <f>AB57+AB58</f>
        <v>198</v>
      </c>
      <c r="AC56" s="529"/>
      <c r="AD56" s="527">
        <f t="shared" ref="AD56" si="153">AD57+AD58</f>
        <v>50</v>
      </c>
      <c r="AE56" s="529"/>
      <c r="AF56" s="505">
        <f t="shared" ref="AF56" si="154">AF57+AF58</f>
        <v>24</v>
      </c>
      <c r="AG56" s="554"/>
      <c r="AH56" s="554">
        <f t="shared" ref="AH56" si="155">AH57+AH58</f>
        <v>16</v>
      </c>
      <c r="AI56" s="554"/>
      <c r="AJ56" s="554">
        <f t="shared" ref="AJ56" si="156">AJ57+AJ58</f>
        <v>10</v>
      </c>
      <c r="AK56" s="554"/>
      <c r="AL56" s="554">
        <f t="shared" ref="AL56" si="157">AL57+AL58</f>
        <v>0</v>
      </c>
      <c r="AM56" s="506"/>
      <c r="AN56" s="527">
        <f t="shared" ref="AN56" si="158">AN57+AN58</f>
        <v>0</v>
      </c>
      <c r="AO56" s="529"/>
      <c r="AP56" s="505">
        <f t="shared" ref="AP56" si="159">AP57+AP58</f>
        <v>0</v>
      </c>
      <c r="AQ56" s="554"/>
      <c r="AR56" s="554">
        <f t="shared" ref="AR56" si="160">AR57+AR58</f>
        <v>0</v>
      </c>
      <c r="AS56" s="554"/>
      <c r="AT56" s="554">
        <f t="shared" ref="AT56" si="161">AT57+AT58</f>
        <v>0</v>
      </c>
      <c r="AU56" s="554"/>
      <c r="AV56" s="554">
        <f t="shared" ref="AV56" si="162">AV57+AV58</f>
        <v>0</v>
      </c>
      <c r="AW56" s="554"/>
      <c r="AX56" s="554">
        <f t="shared" ref="AX56" si="163">AX57+AX58</f>
        <v>0</v>
      </c>
      <c r="AY56" s="554"/>
      <c r="AZ56" s="554">
        <f t="shared" ref="AZ56" si="164">AZ57+AZ58</f>
        <v>0</v>
      </c>
      <c r="BA56" s="623"/>
      <c r="BB56" s="505">
        <f t="shared" ref="BB56" si="165">BB57+BB58</f>
        <v>432</v>
      </c>
      <c r="BC56" s="554"/>
      <c r="BD56" s="554">
        <f t="shared" ref="BD56" si="166">BD57+BD58</f>
        <v>34</v>
      </c>
      <c r="BE56" s="554"/>
      <c r="BF56" s="554">
        <f t="shared" ref="BF56" si="167">BF57+BF58</f>
        <v>6</v>
      </c>
      <c r="BG56" s="554"/>
      <c r="BH56" s="554">
        <f t="shared" ref="BH56" si="168">BH57+BH58</f>
        <v>108</v>
      </c>
      <c r="BI56" s="554"/>
      <c r="BJ56" s="554">
        <f t="shared" ref="BJ56" si="169">BJ57+BJ58</f>
        <v>16</v>
      </c>
      <c r="BK56" s="554"/>
      <c r="BL56" s="554">
        <f t="shared" ref="BL56" si="170">BL57+BL58</f>
        <v>9</v>
      </c>
      <c r="BM56" s="506"/>
      <c r="BN56" s="578"/>
      <c r="BO56" s="579"/>
      <c r="BP56" s="579"/>
      <c r="BQ56" s="579"/>
      <c r="BR56" s="579"/>
      <c r="BS56" s="623"/>
      <c r="BT56" s="505"/>
      <c r="BU56" s="554"/>
      <c r="BV56" s="506"/>
      <c r="BW56" s="50"/>
      <c r="BX56" s="50"/>
    </row>
    <row r="57" spans="1:76" s="6" customFormat="1" ht="69.650000000000006" customHeight="1" x14ac:dyDescent="0.5">
      <c r="A57" s="50"/>
      <c r="B57" s="735" t="s">
        <v>108</v>
      </c>
      <c r="C57" s="736"/>
      <c r="D57" s="752" t="s">
        <v>205</v>
      </c>
      <c r="E57" s="753"/>
      <c r="F57" s="753"/>
      <c r="G57" s="753"/>
      <c r="H57" s="753"/>
      <c r="I57" s="753"/>
      <c r="J57" s="753"/>
      <c r="K57" s="753"/>
      <c r="L57" s="753"/>
      <c r="M57" s="753"/>
      <c r="N57" s="753"/>
      <c r="O57" s="753"/>
      <c r="P57" s="753"/>
      <c r="Q57" s="753"/>
      <c r="R57" s="753"/>
      <c r="S57" s="760"/>
      <c r="T57" s="762"/>
      <c r="U57" s="732"/>
      <c r="V57" s="723">
        <v>3</v>
      </c>
      <c r="W57" s="584"/>
      <c r="X57" s="418">
        <v>216</v>
      </c>
      <c r="Y57" s="419"/>
      <c r="Z57" s="419"/>
      <c r="AA57" s="420"/>
      <c r="AB57" s="418">
        <v>90</v>
      </c>
      <c r="AC57" s="420"/>
      <c r="AD57" s="418">
        <v>22</v>
      </c>
      <c r="AE57" s="420"/>
      <c r="AF57" s="555">
        <v>12</v>
      </c>
      <c r="AG57" s="467"/>
      <c r="AH57" s="467"/>
      <c r="AI57" s="467"/>
      <c r="AJ57" s="467">
        <v>10</v>
      </c>
      <c r="AK57" s="467"/>
      <c r="AL57" s="467"/>
      <c r="AM57" s="603"/>
      <c r="AN57" s="418"/>
      <c r="AO57" s="420"/>
      <c r="AP57" s="555"/>
      <c r="AQ57" s="467"/>
      <c r="AR57" s="467"/>
      <c r="AS57" s="467"/>
      <c r="AT57" s="467"/>
      <c r="AU57" s="467"/>
      <c r="AV57" s="467">
        <f t="shared" ref="AV57:AV59" si="171">AZ57*36</f>
        <v>0</v>
      </c>
      <c r="AW57" s="467"/>
      <c r="AX57" s="467"/>
      <c r="AY57" s="467"/>
      <c r="AZ57" s="467"/>
      <c r="BA57" s="468"/>
      <c r="BB57" s="555">
        <f t="shared" ref="BB57:BB59" si="172">BF57*36</f>
        <v>216</v>
      </c>
      <c r="BC57" s="467"/>
      <c r="BD57" s="467">
        <f>AD57</f>
        <v>22</v>
      </c>
      <c r="BE57" s="467"/>
      <c r="BF57" s="467">
        <v>6</v>
      </c>
      <c r="BG57" s="467"/>
      <c r="BH57" s="467">
        <f t="shared" ref="BH57:BH59" si="173">BL57*36</f>
        <v>0</v>
      </c>
      <c r="BI57" s="467"/>
      <c r="BJ57" s="467"/>
      <c r="BK57" s="467"/>
      <c r="BL57" s="467"/>
      <c r="BM57" s="603"/>
      <c r="BN57" s="550"/>
      <c r="BO57" s="464"/>
      <c r="BP57" s="464"/>
      <c r="BQ57" s="464"/>
      <c r="BR57" s="464"/>
      <c r="BS57" s="468"/>
      <c r="BT57" s="771" t="s">
        <v>228</v>
      </c>
      <c r="BU57" s="772"/>
      <c r="BV57" s="773"/>
      <c r="BW57" s="50"/>
      <c r="BX57" s="50"/>
    </row>
    <row r="58" spans="1:76" s="6" customFormat="1" ht="64.75" customHeight="1" x14ac:dyDescent="0.5">
      <c r="A58" s="50"/>
      <c r="B58" s="735" t="s">
        <v>109</v>
      </c>
      <c r="C58" s="736"/>
      <c r="D58" s="761" t="s">
        <v>241</v>
      </c>
      <c r="E58" s="753"/>
      <c r="F58" s="753"/>
      <c r="G58" s="753"/>
      <c r="H58" s="753"/>
      <c r="I58" s="753"/>
      <c r="J58" s="753"/>
      <c r="K58" s="753"/>
      <c r="L58" s="753"/>
      <c r="M58" s="753"/>
      <c r="N58" s="753"/>
      <c r="O58" s="753"/>
      <c r="P58" s="753"/>
      <c r="Q58" s="753"/>
      <c r="R58" s="753"/>
      <c r="S58" s="760"/>
      <c r="T58" s="762"/>
      <c r="U58" s="732"/>
      <c r="V58" s="723">
        <v>4</v>
      </c>
      <c r="W58" s="584"/>
      <c r="X58" s="418">
        <v>324</v>
      </c>
      <c r="Y58" s="419"/>
      <c r="Z58" s="419"/>
      <c r="AA58" s="420"/>
      <c r="AB58" s="418">
        <v>108</v>
      </c>
      <c r="AC58" s="420"/>
      <c r="AD58" s="418">
        <v>28</v>
      </c>
      <c r="AE58" s="420"/>
      <c r="AF58" s="555">
        <v>12</v>
      </c>
      <c r="AG58" s="467"/>
      <c r="AH58" s="467">
        <v>16</v>
      </c>
      <c r="AI58" s="467"/>
      <c r="AJ58" s="467"/>
      <c r="AK58" s="467"/>
      <c r="AL58" s="467"/>
      <c r="AM58" s="603"/>
      <c r="AN58" s="418"/>
      <c r="AO58" s="420"/>
      <c r="AP58" s="555"/>
      <c r="AQ58" s="467"/>
      <c r="AR58" s="467"/>
      <c r="AS58" s="467"/>
      <c r="AT58" s="467"/>
      <c r="AU58" s="467"/>
      <c r="AV58" s="467">
        <f t="shared" si="171"/>
        <v>0</v>
      </c>
      <c r="AW58" s="467"/>
      <c r="AX58" s="467"/>
      <c r="AY58" s="467"/>
      <c r="AZ58" s="467"/>
      <c r="BA58" s="468"/>
      <c r="BB58" s="555">
        <v>216</v>
      </c>
      <c r="BC58" s="467"/>
      <c r="BD58" s="467">
        <v>12</v>
      </c>
      <c r="BE58" s="467"/>
      <c r="BF58" s="467"/>
      <c r="BG58" s="467"/>
      <c r="BH58" s="467">
        <v>108</v>
      </c>
      <c r="BI58" s="467"/>
      <c r="BJ58" s="467">
        <v>16</v>
      </c>
      <c r="BK58" s="467"/>
      <c r="BL58" s="467">
        <v>9</v>
      </c>
      <c r="BM58" s="603"/>
      <c r="BN58" s="550">
        <f t="shared" ref="BN58:BN59" si="174">BR58*36</f>
        <v>0</v>
      </c>
      <c r="BO58" s="464"/>
      <c r="BP58" s="464"/>
      <c r="BQ58" s="464"/>
      <c r="BR58" s="464"/>
      <c r="BS58" s="468"/>
      <c r="BT58" s="771" t="s">
        <v>218</v>
      </c>
      <c r="BU58" s="772"/>
      <c r="BV58" s="773"/>
      <c r="BW58" s="50"/>
      <c r="BX58" s="50"/>
    </row>
    <row r="59" spans="1:76" s="6" customFormat="1" ht="45.65" customHeight="1" x14ac:dyDescent="0.5">
      <c r="A59" s="50"/>
      <c r="B59" s="737" t="s">
        <v>110</v>
      </c>
      <c r="C59" s="736"/>
      <c r="D59" s="756" t="s">
        <v>181</v>
      </c>
      <c r="E59" s="757"/>
      <c r="F59" s="757"/>
      <c r="G59" s="757"/>
      <c r="H59" s="757"/>
      <c r="I59" s="757"/>
      <c r="J59" s="757"/>
      <c r="K59" s="757"/>
      <c r="L59" s="757"/>
      <c r="M59" s="757"/>
      <c r="N59" s="757"/>
      <c r="O59" s="757"/>
      <c r="P59" s="757"/>
      <c r="Q59" s="757"/>
      <c r="R59" s="757"/>
      <c r="S59" s="757"/>
      <c r="T59" s="762"/>
      <c r="U59" s="732"/>
      <c r="V59" s="418">
        <v>4</v>
      </c>
      <c r="W59" s="420"/>
      <c r="X59" s="527">
        <v>108</v>
      </c>
      <c r="Y59" s="528"/>
      <c r="Z59" s="528"/>
      <c r="AA59" s="529"/>
      <c r="AB59" s="527">
        <v>56</v>
      </c>
      <c r="AC59" s="529"/>
      <c r="AD59" s="527">
        <v>14</v>
      </c>
      <c r="AE59" s="529"/>
      <c r="AF59" s="505">
        <v>10</v>
      </c>
      <c r="AG59" s="554"/>
      <c r="AH59" s="554"/>
      <c r="AI59" s="554"/>
      <c r="AJ59" s="554">
        <v>4</v>
      </c>
      <c r="AK59" s="554"/>
      <c r="AL59" s="554"/>
      <c r="AM59" s="506"/>
      <c r="AN59" s="527"/>
      <c r="AO59" s="529"/>
      <c r="AP59" s="505"/>
      <c r="AQ59" s="554"/>
      <c r="AR59" s="554"/>
      <c r="AS59" s="554"/>
      <c r="AT59" s="554"/>
      <c r="AU59" s="554"/>
      <c r="AV59" s="554">
        <f t="shared" si="171"/>
        <v>0</v>
      </c>
      <c r="AW59" s="554"/>
      <c r="AX59" s="554"/>
      <c r="AY59" s="554"/>
      <c r="AZ59" s="554"/>
      <c r="BA59" s="623"/>
      <c r="BB59" s="505">
        <f t="shared" si="172"/>
        <v>0</v>
      </c>
      <c r="BC59" s="554"/>
      <c r="BD59" s="554"/>
      <c r="BE59" s="554"/>
      <c r="BF59" s="554"/>
      <c r="BG59" s="554"/>
      <c r="BH59" s="554">
        <f t="shared" si="173"/>
        <v>108</v>
      </c>
      <c r="BI59" s="554"/>
      <c r="BJ59" s="554">
        <v>14</v>
      </c>
      <c r="BK59" s="554"/>
      <c r="BL59" s="554">
        <v>3</v>
      </c>
      <c r="BM59" s="506"/>
      <c r="BN59" s="550">
        <f t="shared" si="174"/>
        <v>0</v>
      </c>
      <c r="BO59" s="464"/>
      <c r="BP59" s="464"/>
      <c r="BQ59" s="464"/>
      <c r="BR59" s="464"/>
      <c r="BS59" s="468"/>
      <c r="BT59" s="555" t="s">
        <v>142</v>
      </c>
      <c r="BU59" s="467"/>
      <c r="BV59" s="603"/>
      <c r="BW59" s="50"/>
      <c r="BX59" s="50"/>
    </row>
    <row r="60" spans="1:76" s="6" customFormat="1" ht="36.9" customHeight="1" x14ac:dyDescent="0.5">
      <c r="A60" s="50"/>
      <c r="B60" s="758" t="s">
        <v>198</v>
      </c>
      <c r="C60" s="759"/>
      <c r="D60" s="754" t="s">
        <v>1</v>
      </c>
      <c r="E60" s="755"/>
      <c r="F60" s="755"/>
      <c r="G60" s="755"/>
      <c r="H60" s="755"/>
      <c r="I60" s="755"/>
      <c r="J60" s="755"/>
      <c r="K60" s="755"/>
      <c r="L60" s="755"/>
      <c r="M60" s="755"/>
      <c r="N60" s="755"/>
      <c r="O60" s="755"/>
      <c r="P60" s="755"/>
      <c r="Q60" s="755"/>
      <c r="R60" s="755"/>
      <c r="S60" s="755"/>
      <c r="T60" s="745"/>
      <c r="U60" s="746"/>
      <c r="V60" s="745"/>
      <c r="W60" s="746"/>
      <c r="X60" s="945" t="s">
        <v>38</v>
      </c>
      <c r="Y60" s="942"/>
      <c r="Z60" s="942">
        <v>338</v>
      </c>
      <c r="AA60" s="943"/>
      <c r="AB60" s="289" t="s">
        <v>38</v>
      </c>
      <c r="AC60" s="350">
        <v>218</v>
      </c>
      <c r="AD60" s="305" t="s">
        <v>38</v>
      </c>
      <c r="AE60" s="304">
        <f>AE61+AE62+AE63</f>
        <v>60</v>
      </c>
      <c r="AF60" s="306" t="s">
        <v>38</v>
      </c>
      <c r="AG60" s="351">
        <f>AG61+AG62+AG63</f>
        <v>18</v>
      </c>
      <c r="AH60" s="301" t="s">
        <v>38</v>
      </c>
      <c r="AI60" s="351">
        <f>AI61+AI62+AI63</f>
        <v>6</v>
      </c>
      <c r="AJ60" s="301" t="s">
        <v>38</v>
      </c>
      <c r="AK60" s="351">
        <f>AK61+AK62+AK63</f>
        <v>26</v>
      </c>
      <c r="AL60" s="301" t="s">
        <v>38</v>
      </c>
      <c r="AM60" s="353">
        <v>10</v>
      </c>
      <c r="AN60" s="303"/>
      <c r="AO60" s="304"/>
      <c r="AP60" s="305" t="s">
        <v>38</v>
      </c>
      <c r="AQ60" s="356">
        <f>AQ61+AQ62</f>
        <v>132</v>
      </c>
      <c r="AR60" s="300" t="s">
        <v>38</v>
      </c>
      <c r="AS60" s="299">
        <f>AS61+AS62</f>
        <v>20</v>
      </c>
      <c r="AT60" s="974"/>
      <c r="AU60" s="975"/>
      <c r="AV60" s="300" t="s">
        <v>38</v>
      </c>
      <c r="AW60" s="356">
        <f>AW61+AW62</f>
        <v>134</v>
      </c>
      <c r="AX60" s="300" t="s">
        <v>38</v>
      </c>
      <c r="AY60" s="351">
        <f>AY61+AY62</f>
        <v>26</v>
      </c>
      <c r="AZ60" s="300" t="s">
        <v>38</v>
      </c>
      <c r="BA60" s="302">
        <v>7</v>
      </c>
      <c r="BB60" s="306" t="s">
        <v>38</v>
      </c>
      <c r="BC60" s="351">
        <v>72</v>
      </c>
      <c r="BD60" s="300" t="s">
        <v>38</v>
      </c>
      <c r="BE60" s="351">
        <v>14</v>
      </c>
      <c r="BF60" s="300" t="s">
        <v>38</v>
      </c>
      <c r="BG60" s="351">
        <v>2</v>
      </c>
      <c r="BH60" s="557"/>
      <c r="BI60" s="557"/>
      <c r="BJ60" s="557"/>
      <c r="BK60" s="557"/>
      <c r="BL60" s="557"/>
      <c r="BM60" s="561"/>
      <c r="BN60" s="808"/>
      <c r="BO60" s="619"/>
      <c r="BP60" s="686"/>
      <c r="BQ60" s="619"/>
      <c r="BR60" s="686"/>
      <c r="BS60" s="808"/>
      <c r="BT60" s="556"/>
      <c r="BU60" s="557"/>
      <c r="BV60" s="561"/>
      <c r="BW60" s="50"/>
      <c r="BX60" s="50"/>
    </row>
    <row r="61" spans="1:76" s="6" customFormat="1" ht="36.9" customHeight="1" x14ac:dyDescent="0.5">
      <c r="A61" s="50"/>
      <c r="B61" s="748" t="s">
        <v>199</v>
      </c>
      <c r="C61" s="749"/>
      <c r="D61" s="750" t="s">
        <v>124</v>
      </c>
      <c r="E61" s="751"/>
      <c r="F61" s="751"/>
      <c r="G61" s="751"/>
      <c r="H61" s="751"/>
      <c r="I61" s="751"/>
      <c r="J61" s="751"/>
      <c r="K61" s="751"/>
      <c r="L61" s="751"/>
      <c r="M61" s="751"/>
      <c r="N61" s="751"/>
      <c r="O61" s="751"/>
      <c r="P61" s="751"/>
      <c r="Q61" s="751"/>
      <c r="R61" s="751"/>
      <c r="S61" s="751"/>
      <c r="T61" s="291" t="s">
        <v>38</v>
      </c>
      <c r="U61" s="292">
        <v>2</v>
      </c>
      <c r="V61" s="293"/>
      <c r="W61" s="294"/>
      <c r="X61" s="950" t="s">
        <v>38</v>
      </c>
      <c r="Y61" s="808"/>
      <c r="Z61" s="808">
        <v>124</v>
      </c>
      <c r="AA61" s="944"/>
      <c r="AB61" s="290" t="s">
        <v>38</v>
      </c>
      <c r="AC61" s="310">
        <v>72</v>
      </c>
      <c r="AD61" s="306" t="s">
        <v>38</v>
      </c>
      <c r="AE61" s="310">
        <v>20</v>
      </c>
      <c r="AF61" s="306" t="s">
        <v>38</v>
      </c>
      <c r="AG61" s="352">
        <v>10</v>
      </c>
      <c r="AH61" s="301"/>
      <c r="AI61" s="352"/>
      <c r="AJ61" s="301"/>
      <c r="AK61" s="352"/>
      <c r="AL61" s="301" t="s">
        <v>38</v>
      </c>
      <c r="AM61" s="354">
        <v>10</v>
      </c>
      <c r="AN61" s="309"/>
      <c r="AO61" s="310"/>
      <c r="AP61" s="305" t="s">
        <v>38</v>
      </c>
      <c r="AQ61" s="352">
        <v>62</v>
      </c>
      <c r="AR61" s="301" t="s">
        <v>38</v>
      </c>
      <c r="AS61" s="307">
        <v>10</v>
      </c>
      <c r="AT61" s="976"/>
      <c r="AU61" s="977"/>
      <c r="AV61" s="301" t="s">
        <v>38</v>
      </c>
      <c r="AW61" s="352">
        <v>62</v>
      </c>
      <c r="AX61" s="301" t="s">
        <v>38</v>
      </c>
      <c r="AY61" s="352">
        <v>10</v>
      </c>
      <c r="AZ61" s="301" t="s">
        <v>38</v>
      </c>
      <c r="BA61" s="308">
        <v>3</v>
      </c>
      <c r="BB61" s="306"/>
      <c r="BC61" s="352"/>
      <c r="BD61" s="301"/>
      <c r="BE61" s="352"/>
      <c r="BF61" s="301"/>
      <c r="BG61" s="352"/>
      <c r="BH61" s="557"/>
      <c r="BI61" s="557"/>
      <c r="BJ61" s="557"/>
      <c r="BK61" s="557"/>
      <c r="BL61" s="557"/>
      <c r="BM61" s="561"/>
      <c r="BN61" s="808"/>
      <c r="BO61" s="619"/>
      <c r="BP61" s="686"/>
      <c r="BQ61" s="619"/>
      <c r="BR61" s="686"/>
      <c r="BS61" s="808"/>
      <c r="BT61" s="556" t="s">
        <v>18</v>
      </c>
      <c r="BU61" s="557"/>
      <c r="BV61" s="561"/>
      <c r="BW61" s="50"/>
      <c r="BX61" s="50"/>
    </row>
    <row r="62" spans="1:76" s="6" customFormat="1" ht="36.9" customHeight="1" x14ac:dyDescent="0.5">
      <c r="A62" s="50"/>
      <c r="B62" s="748" t="s">
        <v>200</v>
      </c>
      <c r="C62" s="749"/>
      <c r="D62" s="750" t="s">
        <v>125</v>
      </c>
      <c r="E62" s="751"/>
      <c r="F62" s="751"/>
      <c r="G62" s="751"/>
      <c r="H62" s="751"/>
      <c r="I62" s="751"/>
      <c r="J62" s="751"/>
      <c r="K62" s="751"/>
      <c r="L62" s="751"/>
      <c r="M62" s="751"/>
      <c r="N62" s="751"/>
      <c r="O62" s="751"/>
      <c r="P62" s="751"/>
      <c r="Q62" s="751"/>
      <c r="R62" s="751"/>
      <c r="S62" s="751"/>
      <c r="T62" s="291" t="s">
        <v>38</v>
      </c>
      <c r="U62" s="292">
        <v>2</v>
      </c>
      <c r="V62" s="293"/>
      <c r="W62" s="294"/>
      <c r="X62" s="950" t="s">
        <v>38</v>
      </c>
      <c r="Y62" s="808"/>
      <c r="Z62" s="808">
        <v>142</v>
      </c>
      <c r="AA62" s="944"/>
      <c r="AB62" s="290" t="s">
        <v>38</v>
      </c>
      <c r="AC62" s="310">
        <v>96</v>
      </c>
      <c r="AD62" s="306" t="s">
        <v>38</v>
      </c>
      <c r="AE62" s="310">
        <v>26</v>
      </c>
      <c r="AF62" s="306"/>
      <c r="AG62" s="352"/>
      <c r="AH62" s="301"/>
      <c r="AI62" s="352"/>
      <c r="AJ62" s="301" t="s">
        <v>38</v>
      </c>
      <c r="AK62" s="352">
        <v>26</v>
      </c>
      <c r="AL62" s="301"/>
      <c r="AM62" s="354"/>
      <c r="AN62" s="309"/>
      <c r="AO62" s="310"/>
      <c r="AP62" s="305" t="s">
        <v>38</v>
      </c>
      <c r="AQ62" s="352">
        <v>70</v>
      </c>
      <c r="AR62" s="301" t="s">
        <v>38</v>
      </c>
      <c r="AS62" s="307">
        <v>10</v>
      </c>
      <c r="AT62" s="976"/>
      <c r="AU62" s="977"/>
      <c r="AV62" s="301" t="s">
        <v>38</v>
      </c>
      <c r="AW62" s="352">
        <v>72</v>
      </c>
      <c r="AX62" s="301" t="s">
        <v>38</v>
      </c>
      <c r="AY62" s="352">
        <v>16</v>
      </c>
      <c r="AZ62" s="301" t="s">
        <v>38</v>
      </c>
      <c r="BA62" s="308">
        <v>4</v>
      </c>
      <c r="BB62" s="306"/>
      <c r="BC62" s="352"/>
      <c r="BD62" s="301"/>
      <c r="BE62" s="352"/>
      <c r="BF62" s="301"/>
      <c r="BG62" s="352"/>
      <c r="BH62" s="557"/>
      <c r="BI62" s="557"/>
      <c r="BJ62" s="557"/>
      <c r="BK62" s="557"/>
      <c r="BL62" s="557"/>
      <c r="BM62" s="561"/>
      <c r="BN62" s="808"/>
      <c r="BO62" s="619"/>
      <c r="BP62" s="686"/>
      <c r="BQ62" s="619"/>
      <c r="BR62" s="686"/>
      <c r="BS62" s="808"/>
      <c r="BT62" s="556" t="s">
        <v>20</v>
      </c>
      <c r="BU62" s="557"/>
      <c r="BV62" s="561"/>
      <c r="BW62" s="50"/>
      <c r="BX62" s="50"/>
    </row>
    <row r="63" spans="1:76" s="6" customFormat="1" ht="42.65" customHeight="1" thickBot="1" x14ac:dyDescent="0.55000000000000004">
      <c r="A63" s="50"/>
      <c r="B63" s="725" t="s">
        <v>209</v>
      </c>
      <c r="C63" s="726"/>
      <c r="D63" s="962" t="s">
        <v>126</v>
      </c>
      <c r="E63" s="963"/>
      <c r="F63" s="963"/>
      <c r="G63" s="963"/>
      <c r="H63" s="963"/>
      <c r="I63" s="963"/>
      <c r="J63" s="963"/>
      <c r="K63" s="963"/>
      <c r="L63" s="963"/>
      <c r="M63" s="963"/>
      <c r="N63" s="963"/>
      <c r="O63" s="963"/>
      <c r="P63" s="963"/>
      <c r="Q63" s="963"/>
      <c r="R63" s="963"/>
      <c r="S63" s="963"/>
      <c r="T63" s="295"/>
      <c r="U63" s="296"/>
      <c r="V63" s="297" t="s">
        <v>38</v>
      </c>
      <c r="W63" s="296" t="s">
        <v>231</v>
      </c>
      <c r="X63" s="961" t="s">
        <v>38</v>
      </c>
      <c r="Y63" s="810"/>
      <c r="Z63" s="810">
        <v>72</v>
      </c>
      <c r="AA63" s="980"/>
      <c r="AB63" s="298" t="s">
        <v>38</v>
      </c>
      <c r="AC63" s="315">
        <v>50</v>
      </c>
      <c r="AD63" s="318" t="s">
        <v>38</v>
      </c>
      <c r="AE63" s="315">
        <v>14</v>
      </c>
      <c r="AF63" s="318" t="s">
        <v>38</v>
      </c>
      <c r="AG63" s="313">
        <v>8</v>
      </c>
      <c r="AH63" s="312" t="s">
        <v>38</v>
      </c>
      <c r="AI63" s="313">
        <v>6</v>
      </c>
      <c r="AJ63" s="312"/>
      <c r="AK63" s="313"/>
      <c r="AL63" s="312"/>
      <c r="AM63" s="355"/>
      <c r="AN63" s="314"/>
      <c r="AO63" s="315"/>
      <c r="AP63" s="318"/>
      <c r="AQ63" s="311"/>
      <c r="AR63" s="312"/>
      <c r="AS63" s="311"/>
      <c r="AT63" s="978"/>
      <c r="AU63" s="979"/>
      <c r="AV63" s="317"/>
      <c r="AW63" s="311"/>
      <c r="AX63" s="317"/>
      <c r="AY63" s="311"/>
      <c r="AZ63" s="317"/>
      <c r="BA63" s="316"/>
      <c r="BB63" s="318" t="s">
        <v>38</v>
      </c>
      <c r="BC63" s="313">
        <v>72</v>
      </c>
      <c r="BD63" s="312" t="s">
        <v>38</v>
      </c>
      <c r="BE63" s="313">
        <v>14</v>
      </c>
      <c r="BF63" s="312" t="s">
        <v>38</v>
      </c>
      <c r="BG63" s="313">
        <v>2</v>
      </c>
      <c r="BH63" s="812"/>
      <c r="BI63" s="812"/>
      <c r="BJ63" s="812"/>
      <c r="BK63" s="812"/>
      <c r="BL63" s="812"/>
      <c r="BM63" s="813"/>
      <c r="BN63" s="810"/>
      <c r="BO63" s="814"/>
      <c r="BP63" s="809"/>
      <c r="BQ63" s="814"/>
      <c r="BR63" s="809"/>
      <c r="BS63" s="810"/>
      <c r="BT63" s="811" t="s">
        <v>19</v>
      </c>
      <c r="BU63" s="812"/>
      <c r="BV63" s="813"/>
      <c r="BW63" s="50"/>
      <c r="BX63" s="50"/>
    </row>
    <row r="64" spans="1:76" s="6" customFormat="1" ht="14.4" customHeight="1" thickTop="1" thickBot="1" x14ac:dyDescent="0.55000000000000004">
      <c r="A64" s="50"/>
      <c r="B64" s="329"/>
      <c r="C64" s="127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124"/>
      <c r="BQ64" s="125"/>
      <c r="BR64" s="53"/>
      <c r="BS64" s="53"/>
      <c r="BT64" s="53"/>
      <c r="BU64" s="53"/>
      <c r="BV64" s="53"/>
      <c r="BW64" s="50"/>
      <c r="BX64" s="50"/>
    </row>
    <row r="65" spans="1:76" s="6" customFormat="1" ht="42.65" customHeight="1" thickTop="1" x14ac:dyDescent="0.5">
      <c r="A65" s="50"/>
      <c r="B65" s="878" t="s">
        <v>55</v>
      </c>
      <c r="C65" s="729"/>
      <c r="D65" s="729"/>
      <c r="E65" s="729"/>
      <c r="F65" s="729"/>
      <c r="G65" s="729"/>
      <c r="H65" s="729"/>
      <c r="I65" s="729"/>
      <c r="J65" s="729"/>
      <c r="K65" s="729"/>
      <c r="L65" s="729"/>
      <c r="M65" s="729"/>
      <c r="N65" s="729"/>
      <c r="O65" s="729"/>
      <c r="P65" s="729"/>
      <c r="Q65" s="729"/>
      <c r="R65" s="729"/>
      <c r="S65" s="729"/>
      <c r="T65" s="729"/>
      <c r="U65" s="729"/>
      <c r="V65" s="729"/>
      <c r="W65" s="946"/>
      <c r="X65" s="849">
        <f>X34+X41</f>
        <v>3090</v>
      </c>
      <c r="Y65" s="841"/>
      <c r="Z65" s="841"/>
      <c r="AA65" s="969"/>
      <c r="AB65" s="469">
        <f>AB34+AB41</f>
        <v>1244</v>
      </c>
      <c r="AC65" s="469"/>
      <c r="AD65" s="469">
        <f>AD34+AD41</f>
        <v>324</v>
      </c>
      <c r="AE65" s="469"/>
      <c r="AF65" s="469">
        <f>AF34+AF41</f>
        <v>156</v>
      </c>
      <c r="AG65" s="469"/>
      <c r="AH65" s="469">
        <f>AH34+AH41</f>
        <v>26</v>
      </c>
      <c r="AI65" s="469"/>
      <c r="AJ65" s="469">
        <f>AJ34+AJ41</f>
        <v>142</v>
      </c>
      <c r="AK65" s="469"/>
      <c r="AL65" s="469">
        <f>AL34+AL41</f>
        <v>0</v>
      </c>
      <c r="AM65" s="469"/>
      <c r="AN65" s="469">
        <f>AN34+AN41</f>
        <v>8</v>
      </c>
      <c r="AO65" s="469"/>
      <c r="AP65" s="469">
        <f>AP34+AP41</f>
        <v>840</v>
      </c>
      <c r="AQ65" s="469"/>
      <c r="AR65" s="469">
        <f>AR34+AR41</f>
        <v>82</v>
      </c>
      <c r="AS65" s="469"/>
      <c r="AT65" s="469">
        <f>AT34+AT41</f>
        <v>23</v>
      </c>
      <c r="AU65" s="469"/>
      <c r="AV65" s="469">
        <f>AV34+AV41</f>
        <v>588</v>
      </c>
      <c r="AW65" s="469"/>
      <c r="AX65" s="469">
        <f>AX34+AX41</f>
        <v>58</v>
      </c>
      <c r="AY65" s="469"/>
      <c r="AZ65" s="469">
        <f>AZ34+AZ41</f>
        <v>15</v>
      </c>
      <c r="BA65" s="469"/>
      <c r="BB65" s="469">
        <f>BB34+BB41</f>
        <v>978</v>
      </c>
      <c r="BC65" s="469"/>
      <c r="BD65" s="469">
        <f>BD34+BD41</f>
        <v>86</v>
      </c>
      <c r="BE65" s="469"/>
      <c r="BF65" s="469">
        <f>BF34+BF41</f>
        <v>21</v>
      </c>
      <c r="BG65" s="469"/>
      <c r="BH65" s="469">
        <f>BH34+BH41</f>
        <v>540</v>
      </c>
      <c r="BI65" s="469"/>
      <c r="BJ65" s="469">
        <f>BJ34+BJ41</f>
        <v>72</v>
      </c>
      <c r="BK65" s="469"/>
      <c r="BL65" s="469">
        <f>BL34+BL41</f>
        <v>21</v>
      </c>
      <c r="BM65" s="469"/>
      <c r="BN65" s="469">
        <f>BN34+BN41</f>
        <v>144</v>
      </c>
      <c r="BO65" s="469"/>
      <c r="BP65" s="469">
        <f>BP34+BP41</f>
        <v>18</v>
      </c>
      <c r="BQ65" s="469"/>
      <c r="BR65" s="469">
        <f>BR34+BR41</f>
        <v>4</v>
      </c>
      <c r="BS65" s="849"/>
      <c r="BT65" s="792"/>
      <c r="BU65" s="793"/>
      <c r="BV65" s="794"/>
      <c r="BW65" s="50"/>
      <c r="BX65" s="50"/>
    </row>
    <row r="66" spans="1:76" s="16" customFormat="1" ht="48" customHeight="1" x14ac:dyDescent="0.5">
      <c r="A66" s="53"/>
      <c r="B66" s="947" t="s">
        <v>21</v>
      </c>
      <c r="C66" s="948"/>
      <c r="D66" s="948"/>
      <c r="E66" s="948"/>
      <c r="F66" s="948"/>
      <c r="G66" s="948"/>
      <c r="H66" s="948"/>
      <c r="I66" s="948"/>
      <c r="J66" s="948"/>
      <c r="K66" s="948"/>
      <c r="L66" s="948"/>
      <c r="M66" s="948"/>
      <c r="N66" s="948"/>
      <c r="O66" s="948"/>
      <c r="P66" s="948"/>
      <c r="Q66" s="948"/>
      <c r="R66" s="948"/>
      <c r="S66" s="948"/>
      <c r="T66" s="948"/>
      <c r="U66" s="948"/>
      <c r="V66" s="948"/>
      <c r="W66" s="949"/>
      <c r="X66" s="966">
        <f>AJ65+AP65+BB65</f>
        <v>1960</v>
      </c>
      <c r="Y66" s="967"/>
      <c r="Z66" s="967"/>
      <c r="AA66" s="968"/>
      <c r="AB66" s="464"/>
      <c r="AC66" s="464"/>
      <c r="AD66" s="464"/>
      <c r="AE66" s="464"/>
      <c r="AF66" s="464"/>
      <c r="AG66" s="464"/>
      <c r="AH66" s="464"/>
      <c r="AI66" s="464"/>
      <c r="AJ66" s="596">
        <f>AJ65/(AP32+2)</f>
        <v>35.5</v>
      </c>
      <c r="AK66" s="596"/>
      <c r="AL66" s="579"/>
      <c r="AM66" s="579"/>
      <c r="AN66" s="464"/>
      <c r="AO66" s="464"/>
      <c r="AP66" s="623">
        <f>AR65/AP32</f>
        <v>41</v>
      </c>
      <c r="AQ66" s="528"/>
      <c r="AR66" s="528"/>
      <c r="AS66" s="528"/>
      <c r="AT66" s="528"/>
      <c r="AU66" s="578"/>
      <c r="AV66" s="623">
        <f>AX65/AV32</f>
        <v>29</v>
      </c>
      <c r="AW66" s="528"/>
      <c r="AX66" s="528"/>
      <c r="AY66" s="528"/>
      <c r="AZ66" s="528"/>
      <c r="BA66" s="578"/>
      <c r="BB66" s="623">
        <f>BD65/BB32</f>
        <v>43</v>
      </c>
      <c r="BC66" s="528"/>
      <c r="BD66" s="528"/>
      <c r="BE66" s="528"/>
      <c r="BF66" s="528"/>
      <c r="BG66" s="578"/>
      <c r="BH66" s="623">
        <f>BJ65/BH32</f>
        <v>36</v>
      </c>
      <c r="BI66" s="528"/>
      <c r="BJ66" s="528"/>
      <c r="BK66" s="528"/>
      <c r="BL66" s="528"/>
      <c r="BM66" s="602"/>
      <c r="BN66" s="623">
        <f>BP65/BN32</f>
        <v>9</v>
      </c>
      <c r="BO66" s="528"/>
      <c r="BP66" s="528"/>
      <c r="BQ66" s="528"/>
      <c r="BR66" s="528"/>
      <c r="BS66" s="529"/>
      <c r="BT66" s="795"/>
      <c r="BU66" s="796"/>
      <c r="BV66" s="797"/>
    </row>
    <row r="67" spans="1:76" s="6" customFormat="1" ht="48.65" hidden="1" customHeight="1" x14ac:dyDescent="0.75">
      <c r="A67" s="50"/>
      <c r="B67" s="947" t="s">
        <v>22</v>
      </c>
      <c r="C67" s="948"/>
      <c r="D67" s="948"/>
      <c r="E67" s="948"/>
      <c r="F67" s="948"/>
      <c r="G67" s="948"/>
      <c r="H67" s="948"/>
      <c r="I67" s="948"/>
      <c r="J67" s="948"/>
      <c r="K67" s="948"/>
      <c r="L67" s="948"/>
      <c r="M67" s="948"/>
      <c r="N67" s="948"/>
      <c r="O67" s="948"/>
      <c r="P67" s="948"/>
      <c r="Q67" s="948"/>
      <c r="R67" s="948"/>
      <c r="S67" s="948"/>
      <c r="T67" s="948"/>
      <c r="U67" s="948"/>
      <c r="V67" s="948"/>
      <c r="W67" s="949"/>
      <c r="X67" s="623"/>
      <c r="Y67" s="528"/>
      <c r="Z67" s="528"/>
      <c r="AA67" s="602"/>
      <c r="AB67" s="464"/>
      <c r="AC67" s="464"/>
      <c r="AD67" s="464"/>
      <c r="AE67" s="464"/>
      <c r="AF67" s="464"/>
      <c r="AG67" s="464"/>
      <c r="AH67" s="464"/>
      <c r="AI67" s="464"/>
      <c r="AJ67" s="464"/>
      <c r="AK67" s="464"/>
      <c r="AL67" s="464"/>
      <c r="AM67" s="464"/>
      <c r="AN67" s="464"/>
      <c r="AO67" s="464"/>
      <c r="AP67" s="579"/>
      <c r="AQ67" s="579"/>
      <c r="AR67" s="579"/>
      <c r="AS67" s="579"/>
      <c r="AT67" s="579"/>
      <c r="AU67" s="579"/>
      <c r="AV67" s="579"/>
      <c r="AW67" s="579"/>
      <c r="AX67" s="579"/>
      <c r="AY67" s="579"/>
      <c r="AZ67" s="579"/>
      <c r="BA67" s="579"/>
      <c r="BB67" s="579"/>
      <c r="BC67" s="579"/>
      <c r="BD67" s="579"/>
      <c r="BE67" s="579"/>
      <c r="BF67" s="579"/>
      <c r="BG67" s="579"/>
      <c r="BH67" s="579"/>
      <c r="BI67" s="579"/>
      <c r="BJ67" s="579"/>
      <c r="BK67" s="579"/>
      <c r="BL67" s="579"/>
      <c r="BM67" s="579"/>
      <c r="BN67" s="791"/>
      <c r="BO67" s="791"/>
      <c r="BP67" s="554"/>
      <c r="BQ67" s="554"/>
      <c r="BR67" s="957"/>
      <c r="BS67" s="957"/>
      <c r="BT67" s="795"/>
      <c r="BU67" s="796"/>
      <c r="BV67" s="797"/>
    </row>
    <row r="68" spans="1:76" s="6" customFormat="1" ht="48.65" hidden="1" customHeight="1" x14ac:dyDescent="0.75">
      <c r="A68" s="50"/>
      <c r="B68" s="947" t="s">
        <v>23</v>
      </c>
      <c r="C68" s="948"/>
      <c r="D68" s="948"/>
      <c r="E68" s="948"/>
      <c r="F68" s="948"/>
      <c r="G68" s="948"/>
      <c r="H68" s="948"/>
      <c r="I68" s="948"/>
      <c r="J68" s="948"/>
      <c r="K68" s="948"/>
      <c r="L68" s="948"/>
      <c r="M68" s="948"/>
      <c r="N68" s="948"/>
      <c r="O68" s="948"/>
      <c r="P68" s="948"/>
      <c r="Q68" s="948"/>
      <c r="R68" s="948"/>
      <c r="S68" s="948"/>
      <c r="T68" s="948"/>
      <c r="U68" s="948"/>
      <c r="V68" s="948"/>
      <c r="W68" s="949"/>
      <c r="X68" s="623"/>
      <c r="Y68" s="528"/>
      <c r="Z68" s="528"/>
      <c r="AA68" s="602"/>
      <c r="AB68" s="464"/>
      <c r="AC68" s="464"/>
      <c r="AD68" s="464"/>
      <c r="AE68" s="464"/>
      <c r="AF68" s="464"/>
      <c r="AG68" s="464"/>
      <c r="AH68" s="464"/>
      <c r="AI68" s="464"/>
      <c r="AJ68" s="464"/>
      <c r="AK68" s="464"/>
      <c r="AL68" s="464"/>
      <c r="AM68" s="464"/>
      <c r="AN68" s="464"/>
      <c r="AO68" s="464"/>
      <c r="AP68" s="579"/>
      <c r="AQ68" s="579"/>
      <c r="AR68" s="579"/>
      <c r="AS68" s="579"/>
      <c r="AT68" s="579"/>
      <c r="AU68" s="579"/>
      <c r="AV68" s="579"/>
      <c r="AW68" s="579"/>
      <c r="AX68" s="579"/>
      <c r="AY68" s="579"/>
      <c r="AZ68" s="579"/>
      <c r="BA68" s="579"/>
      <c r="BB68" s="579"/>
      <c r="BC68" s="579"/>
      <c r="BD68" s="579"/>
      <c r="BE68" s="579"/>
      <c r="BF68" s="579"/>
      <c r="BG68" s="579"/>
      <c r="BH68" s="579"/>
      <c r="BI68" s="579"/>
      <c r="BJ68" s="579"/>
      <c r="BK68" s="579"/>
      <c r="BL68" s="579"/>
      <c r="BM68" s="579"/>
      <c r="BN68" s="791"/>
      <c r="BO68" s="791"/>
      <c r="BP68" s="554"/>
      <c r="BQ68" s="554"/>
      <c r="BR68" s="957"/>
      <c r="BS68" s="957"/>
      <c r="BT68" s="795"/>
      <c r="BU68" s="796"/>
      <c r="BV68" s="797"/>
    </row>
    <row r="69" spans="1:76" s="6" customFormat="1" ht="48.65" customHeight="1" x14ac:dyDescent="0.5">
      <c r="A69" s="50"/>
      <c r="B69" s="947" t="s">
        <v>24</v>
      </c>
      <c r="C69" s="948"/>
      <c r="D69" s="948"/>
      <c r="E69" s="948"/>
      <c r="F69" s="948"/>
      <c r="G69" s="948"/>
      <c r="H69" s="948"/>
      <c r="I69" s="948"/>
      <c r="J69" s="948"/>
      <c r="K69" s="948"/>
      <c r="L69" s="948"/>
      <c r="M69" s="948"/>
      <c r="N69" s="948"/>
      <c r="O69" s="948"/>
      <c r="P69" s="948"/>
      <c r="Q69" s="948"/>
      <c r="R69" s="948"/>
      <c r="S69" s="948"/>
      <c r="T69" s="948"/>
      <c r="U69" s="948"/>
      <c r="V69" s="948"/>
      <c r="W69" s="949"/>
      <c r="X69" s="623">
        <f>AP69+AV69+BB69+BH69+BN69</f>
        <v>11</v>
      </c>
      <c r="Y69" s="528"/>
      <c r="Z69" s="528"/>
      <c r="AA69" s="602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623">
        <f>COUNTIF(T35:U59,1)</f>
        <v>3</v>
      </c>
      <c r="AQ69" s="528"/>
      <c r="AR69" s="528"/>
      <c r="AS69" s="528"/>
      <c r="AT69" s="528"/>
      <c r="AU69" s="602"/>
      <c r="AV69" s="623">
        <f>COUNTIF(T35:U59,2)</f>
        <v>3</v>
      </c>
      <c r="AW69" s="528"/>
      <c r="AX69" s="528"/>
      <c r="AY69" s="528"/>
      <c r="AZ69" s="528"/>
      <c r="BA69" s="602"/>
      <c r="BB69" s="623">
        <f>COUNTIF(T35:U59,3)</f>
        <v>2</v>
      </c>
      <c r="BC69" s="528"/>
      <c r="BD69" s="528"/>
      <c r="BE69" s="528"/>
      <c r="BF69" s="528"/>
      <c r="BG69" s="602"/>
      <c r="BH69" s="623">
        <f>COUNTIF(T35:U59,4)</f>
        <v>2</v>
      </c>
      <c r="BI69" s="528"/>
      <c r="BJ69" s="528"/>
      <c r="BK69" s="528"/>
      <c r="BL69" s="528"/>
      <c r="BM69" s="602"/>
      <c r="BN69" s="623">
        <f>COUNTIF(T35:U58,5)</f>
        <v>1</v>
      </c>
      <c r="BO69" s="528"/>
      <c r="BP69" s="528"/>
      <c r="BQ69" s="528"/>
      <c r="BR69" s="528"/>
      <c r="BS69" s="529"/>
      <c r="BT69" s="795"/>
      <c r="BU69" s="796"/>
      <c r="BV69" s="797"/>
    </row>
    <row r="70" spans="1:76" s="6" customFormat="1" ht="48.65" customHeight="1" thickBot="1" x14ac:dyDescent="0.55000000000000004">
      <c r="A70" s="50"/>
      <c r="B70" s="958" t="s">
        <v>25</v>
      </c>
      <c r="C70" s="959"/>
      <c r="D70" s="959"/>
      <c r="E70" s="959"/>
      <c r="F70" s="959"/>
      <c r="G70" s="959"/>
      <c r="H70" s="959"/>
      <c r="I70" s="959"/>
      <c r="J70" s="959"/>
      <c r="K70" s="959"/>
      <c r="L70" s="959"/>
      <c r="M70" s="959"/>
      <c r="N70" s="959"/>
      <c r="O70" s="959"/>
      <c r="P70" s="959"/>
      <c r="Q70" s="959"/>
      <c r="R70" s="959"/>
      <c r="S70" s="959"/>
      <c r="T70" s="959"/>
      <c r="U70" s="959"/>
      <c r="V70" s="959"/>
      <c r="W70" s="960"/>
      <c r="X70" s="716">
        <f>AP70+AV70+BB70+BH70+BN70</f>
        <v>9</v>
      </c>
      <c r="Y70" s="717"/>
      <c r="Z70" s="717"/>
      <c r="AA70" s="718"/>
      <c r="AB70" s="572"/>
      <c r="AC70" s="572"/>
      <c r="AD70" s="572"/>
      <c r="AE70" s="572"/>
      <c r="AF70" s="572"/>
      <c r="AG70" s="572"/>
      <c r="AH70" s="572"/>
      <c r="AI70" s="572"/>
      <c r="AJ70" s="572"/>
      <c r="AK70" s="572"/>
      <c r="AL70" s="572"/>
      <c r="AM70" s="572"/>
      <c r="AN70" s="572"/>
      <c r="AO70" s="572"/>
      <c r="AP70" s="716">
        <f>COUNTIF(V36:W59,1)</f>
        <v>3</v>
      </c>
      <c r="AQ70" s="717"/>
      <c r="AR70" s="717"/>
      <c r="AS70" s="717"/>
      <c r="AT70" s="717"/>
      <c r="AU70" s="718"/>
      <c r="AV70" s="716">
        <f>COUNTIF(V36:W59,2)</f>
        <v>2</v>
      </c>
      <c r="AW70" s="717"/>
      <c r="AX70" s="717"/>
      <c r="AY70" s="717"/>
      <c r="AZ70" s="717"/>
      <c r="BA70" s="718"/>
      <c r="BB70" s="716">
        <f>COUNTIF(V35:W59,3)</f>
        <v>1</v>
      </c>
      <c r="BC70" s="717"/>
      <c r="BD70" s="717"/>
      <c r="BE70" s="717"/>
      <c r="BF70" s="717"/>
      <c r="BG70" s="718"/>
      <c r="BH70" s="716">
        <f>COUNTIF(V35:W59,4)</f>
        <v>3</v>
      </c>
      <c r="BI70" s="717"/>
      <c r="BJ70" s="717"/>
      <c r="BK70" s="717"/>
      <c r="BL70" s="717"/>
      <c r="BM70" s="718"/>
      <c r="BN70" s="972"/>
      <c r="BO70" s="959"/>
      <c r="BP70" s="959"/>
      <c r="BQ70" s="959"/>
      <c r="BR70" s="959"/>
      <c r="BS70" s="973"/>
      <c r="BT70" s="798"/>
      <c r="BU70" s="799"/>
      <c r="BV70" s="800"/>
    </row>
    <row r="71" spans="1:76" s="6" customFormat="1" ht="19.75" customHeight="1" thickTop="1" thickBot="1" x14ac:dyDescent="0.55000000000000004">
      <c r="A71" s="50"/>
      <c r="B71" s="127"/>
      <c r="C71" s="127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0"/>
      <c r="BS71" s="50"/>
      <c r="BT71" s="50"/>
      <c r="BU71" s="50"/>
      <c r="BV71" s="50"/>
    </row>
    <row r="72" spans="1:76" s="6" customFormat="1" ht="48.65" customHeight="1" thickTop="1" thickBot="1" x14ac:dyDescent="0.7">
      <c r="A72" s="50"/>
      <c r="B72" s="691" t="s">
        <v>81</v>
      </c>
      <c r="C72" s="435"/>
      <c r="D72" s="435"/>
      <c r="E72" s="435"/>
      <c r="F72" s="435"/>
      <c r="G72" s="435"/>
      <c r="H72" s="435"/>
      <c r="I72" s="435"/>
      <c r="J72" s="435"/>
      <c r="K72" s="435"/>
      <c r="L72" s="435"/>
      <c r="M72" s="435"/>
      <c r="N72" s="435"/>
      <c r="O72" s="435"/>
      <c r="P72" s="435"/>
      <c r="Q72" s="435"/>
      <c r="R72" s="435"/>
      <c r="S72" s="435"/>
      <c r="T72" s="435"/>
      <c r="U72" s="435"/>
      <c r="V72" s="435"/>
      <c r="W72" s="435"/>
      <c r="X72" s="435"/>
      <c r="Y72" s="435"/>
      <c r="Z72" s="435"/>
      <c r="AA72" s="689"/>
      <c r="AB72" s="806" t="s">
        <v>82</v>
      </c>
      <c r="AC72" s="806"/>
      <c r="AD72" s="806"/>
      <c r="AE72" s="806"/>
      <c r="AF72" s="806"/>
      <c r="AG72" s="806"/>
      <c r="AH72" s="806"/>
      <c r="AI72" s="806"/>
      <c r="AJ72" s="806"/>
      <c r="AK72" s="806"/>
      <c r="AL72" s="806"/>
      <c r="AM72" s="806"/>
      <c r="AN72" s="806"/>
      <c r="AO72" s="806"/>
      <c r="AP72" s="806"/>
      <c r="AQ72" s="806"/>
      <c r="AR72" s="806"/>
      <c r="AS72" s="806"/>
      <c r="AT72" s="806"/>
      <c r="AU72" s="806"/>
      <c r="AV72" s="806"/>
      <c r="AW72" s="435" t="s">
        <v>111</v>
      </c>
      <c r="AX72" s="435"/>
      <c r="AY72" s="435"/>
      <c r="AZ72" s="435"/>
      <c r="BA72" s="435"/>
      <c r="BB72" s="435"/>
      <c r="BC72" s="435"/>
      <c r="BD72" s="435"/>
      <c r="BE72" s="435"/>
      <c r="BF72" s="435"/>
      <c r="BG72" s="435"/>
      <c r="BH72" s="435"/>
      <c r="BI72" s="435"/>
      <c r="BJ72" s="435"/>
      <c r="BK72" s="435"/>
      <c r="BL72" s="435"/>
      <c r="BM72" s="435"/>
      <c r="BN72" s="435"/>
      <c r="BO72" s="435"/>
      <c r="BP72" s="435"/>
      <c r="BQ72" s="435"/>
      <c r="BR72" s="435"/>
      <c r="BS72" s="435"/>
      <c r="BT72" s="435"/>
      <c r="BU72" s="435"/>
      <c r="BV72" s="436"/>
      <c r="BW72" s="55"/>
    </row>
    <row r="73" spans="1:76" s="6" customFormat="1" ht="36" customHeight="1" thickTop="1" thickBot="1" x14ac:dyDescent="0.55000000000000004">
      <c r="A73" s="50"/>
      <c r="B73" s="807" t="s">
        <v>48</v>
      </c>
      <c r="C73" s="465"/>
      <c r="D73" s="465"/>
      <c r="E73" s="465"/>
      <c r="F73" s="465"/>
      <c r="G73" s="465"/>
      <c r="H73" s="465"/>
      <c r="I73" s="465"/>
      <c r="J73" s="465"/>
      <c r="K73" s="465"/>
      <c r="L73" s="465"/>
      <c r="M73" s="465"/>
      <c r="N73" s="465"/>
      <c r="O73" s="465" t="s">
        <v>49</v>
      </c>
      <c r="P73" s="465"/>
      <c r="Q73" s="465"/>
      <c r="R73" s="465"/>
      <c r="S73" s="690" t="s">
        <v>50</v>
      </c>
      <c r="T73" s="525"/>
      <c r="U73" s="587"/>
      <c r="V73" s="692" t="s">
        <v>51</v>
      </c>
      <c r="W73" s="693"/>
      <c r="X73" s="693"/>
      <c r="Y73" s="693"/>
      <c r="Z73" s="693"/>
      <c r="AA73" s="694"/>
      <c r="AB73" s="465" t="s">
        <v>49</v>
      </c>
      <c r="AC73" s="465"/>
      <c r="AD73" s="465"/>
      <c r="AE73" s="465"/>
      <c r="AF73" s="465"/>
      <c r="AG73" s="465"/>
      <c r="AH73" s="465"/>
      <c r="AI73" s="465" t="s">
        <v>50</v>
      </c>
      <c r="AJ73" s="465"/>
      <c r="AK73" s="465"/>
      <c r="AL73" s="465"/>
      <c r="AM73" s="465"/>
      <c r="AN73" s="465"/>
      <c r="AO73" s="465"/>
      <c r="AP73" s="465" t="s">
        <v>51</v>
      </c>
      <c r="AQ73" s="465"/>
      <c r="AR73" s="465"/>
      <c r="AS73" s="465"/>
      <c r="AT73" s="465"/>
      <c r="AU73" s="465"/>
      <c r="AV73" s="465"/>
      <c r="AW73" s="438" t="s">
        <v>86</v>
      </c>
      <c r="AX73" s="438"/>
      <c r="AY73" s="438"/>
      <c r="AZ73" s="438"/>
      <c r="BA73" s="438"/>
      <c r="BB73" s="438"/>
      <c r="BC73" s="438"/>
      <c r="BD73" s="438"/>
      <c r="BE73" s="438"/>
      <c r="BF73" s="438"/>
      <c r="BG73" s="438"/>
      <c r="BH73" s="438"/>
      <c r="BI73" s="438"/>
      <c r="BJ73" s="438"/>
      <c r="BK73" s="438"/>
      <c r="BL73" s="438"/>
      <c r="BM73" s="438"/>
      <c r="BN73" s="438"/>
      <c r="BO73" s="438"/>
      <c r="BP73" s="438"/>
      <c r="BQ73" s="438"/>
      <c r="BR73" s="438"/>
      <c r="BS73" s="438"/>
      <c r="BT73" s="438"/>
      <c r="BU73" s="438"/>
      <c r="BV73" s="439"/>
      <c r="BW73" s="50"/>
    </row>
    <row r="74" spans="1:76" s="15" customFormat="1" ht="50" customHeight="1" thickTop="1" thickBot="1" x14ac:dyDescent="0.7">
      <c r="A74" s="55"/>
      <c r="B74" s="971" t="s">
        <v>112</v>
      </c>
      <c r="C74" s="573"/>
      <c r="D74" s="573"/>
      <c r="E74" s="573"/>
      <c r="F74" s="573"/>
      <c r="G74" s="573"/>
      <c r="H74" s="573"/>
      <c r="I74" s="573"/>
      <c r="J74" s="573"/>
      <c r="K74" s="573"/>
      <c r="L74" s="573"/>
      <c r="M74" s="573"/>
      <c r="N74" s="573"/>
      <c r="O74" s="573">
        <v>2</v>
      </c>
      <c r="P74" s="573"/>
      <c r="Q74" s="573"/>
      <c r="R74" s="573"/>
      <c r="S74" s="562">
        <v>4</v>
      </c>
      <c r="T74" s="563"/>
      <c r="U74" s="564"/>
      <c r="V74" s="562">
        <f>S74*54/36</f>
        <v>6</v>
      </c>
      <c r="W74" s="563"/>
      <c r="X74" s="563"/>
      <c r="Y74" s="563"/>
      <c r="Z74" s="563"/>
      <c r="AA74" s="564"/>
      <c r="AB74" s="458">
        <v>5</v>
      </c>
      <c r="AC74" s="459"/>
      <c r="AD74" s="459"/>
      <c r="AE74" s="459"/>
      <c r="AF74" s="459"/>
      <c r="AG74" s="459"/>
      <c r="AH74" s="460"/>
      <c r="AI74" s="458">
        <f>BM19</f>
        <v>16</v>
      </c>
      <c r="AJ74" s="459"/>
      <c r="AK74" s="459"/>
      <c r="AL74" s="459"/>
      <c r="AM74" s="459"/>
      <c r="AN74" s="459"/>
      <c r="AO74" s="460"/>
      <c r="AP74" s="458">
        <v>24</v>
      </c>
      <c r="AQ74" s="459"/>
      <c r="AR74" s="459"/>
      <c r="AS74" s="459"/>
      <c r="AT74" s="459"/>
      <c r="AU74" s="459"/>
      <c r="AV74" s="460"/>
      <c r="AW74" s="441"/>
      <c r="AX74" s="441"/>
      <c r="AY74" s="441"/>
      <c r="AZ74" s="441"/>
      <c r="BA74" s="441"/>
      <c r="BB74" s="441"/>
      <c r="BC74" s="441"/>
      <c r="BD74" s="441"/>
      <c r="BE74" s="441"/>
      <c r="BF74" s="441"/>
      <c r="BG74" s="441"/>
      <c r="BH74" s="441"/>
      <c r="BI74" s="441"/>
      <c r="BJ74" s="441"/>
      <c r="BK74" s="441"/>
      <c r="BL74" s="441"/>
      <c r="BM74" s="441"/>
      <c r="BN74" s="441"/>
      <c r="BO74" s="441"/>
      <c r="BP74" s="441"/>
      <c r="BQ74" s="441"/>
      <c r="BR74" s="441"/>
      <c r="BS74" s="441"/>
      <c r="BT74" s="441"/>
      <c r="BU74" s="441"/>
      <c r="BV74" s="442"/>
      <c r="BW74" s="50"/>
    </row>
    <row r="75" spans="1:76" s="6" customFormat="1" ht="54" customHeight="1" thickTop="1" thickBot="1" x14ac:dyDescent="0.55000000000000004">
      <c r="A75" s="50"/>
      <c r="B75" s="524" t="s">
        <v>222</v>
      </c>
      <c r="C75" s="525"/>
      <c r="D75" s="525"/>
      <c r="E75" s="525"/>
      <c r="F75" s="525"/>
      <c r="G75" s="525"/>
      <c r="H75" s="525"/>
      <c r="I75" s="525"/>
      <c r="J75" s="525"/>
      <c r="K75" s="525"/>
      <c r="L75" s="525"/>
      <c r="M75" s="525"/>
      <c r="N75" s="587"/>
      <c r="O75" s="573">
        <v>3</v>
      </c>
      <c r="P75" s="573"/>
      <c r="Q75" s="573"/>
      <c r="R75" s="573"/>
      <c r="S75" s="562">
        <v>4</v>
      </c>
      <c r="T75" s="563"/>
      <c r="U75" s="564"/>
      <c r="V75" s="562">
        <f>S75*54/36</f>
        <v>6</v>
      </c>
      <c r="W75" s="563"/>
      <c r="X75" s="563"/>
      <c r="Y75" s="563"/>
      <c r="Z75" s="563"/>
      <c r="AA75" s="564"/>
      <c r="AB75" s="461"/>
      <c r="AC75" s="462"/>
      <c r="AD75" s="462"/>
      <c r="AE75" s="462"/>
      <c r="AF75" s="462"/>
      <c r="AG75" s="462"/>
      <c r="AH75" s="463"/>
      <c r="AI75" s="461"/>
      <c r="AJ75" s="462"/>
      <c r="AK75" s="462"/>
      <c r="AL75" s="462"/>
      <c r="AM75" s="462"/>
      <c r="AN75" s="462"/>
      <c r="AO75" s="463"/>
      <c r="AP75" s="461"/>
      <c r="AQ75" s="462"/>
      <c r="AR75" s="462"/>
      <c r="AS75" s="462"/>
      <c r="AT75" s="462"/>
      <c r="AU75" s="462"/>
      <c r="AV75" s="463"/>
      <c r="AW75" s="444"/>
      <c r="AX75" s="444"/>
      <c r="AY75" s="444"/>
      <c r="AZ75" s="444"/>
      <c r="BA75" s="444"/>
      <c r="BB75" s="444"/>
      <c r="BC75" s="444"/>
      <c r="BD75" s="444"/>
      <c r="BE75" s="444"/>
      <c r="BF75" s="444"/>
      <c r="BG75" s="444"/>
      <c r="BH75" s="444"/>
      <c r="BI75" s="444"/>
      <c r="BJ75" s="444"/>
      <c r="BK75" s="444"/>
      <c r="BL75" s="444"/>
      <c r="BM75" s="444"/>
      <c r="BN75" s="444"/>
      <c r="BO75" s="444"/>
      <c r="BP75" s="444"/>
      <c r="BQ75" s="444"/>
      <c r="BR75" s="444"/>
      <c r="BS75" s="444"/>
      <c r="BT75" s="444"/>
      <c r="BU75" s="444"/>
      <c r="BV75" s="445"/>
      <c r="BW75" s="57"/>
    </row>
    <row r="76" spans="1:76" s="6" customFormat="1" ht="68.400000000000006" customHeight="1" thickTop="1" x14ac:dyDescent="0.75">
      <c r="A76" s="55"/>
      <c r="B76" s="330"/>
      <c r="C76" s="330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213"/>
      <c r="AW76" s="213"/>
      <c r="AX76" s="213"/>
      <c r="AY76" s="213"/>
      <c r="AZ76" s="213"/>
      <c r="BA76" s="213"/>
      <c r="BB76" s="213"/>
      <c r="BC76" s="213"/>
      <c r="BD76" s="213"/>
      <c r="BE76" s="213"/>
      <c r="BF76" s="213"/>
      <c r="BG76" s="213"/>
      <c r="BH76" s="213"/>
      <c r="BI76" s="213"/>
      <c r="BJ76" s="213"/>
      <c r="BK76" s="213"/>
      <c r="BL76" s="213"/>
      <c r="BM76" s="213"/>
      <c r="BN76" s="213"/>
      <c r="BO76" s="213"/>
      <c r="BP76" s="213"/>
      <c r="BQ76" s="64"/>
      <c r="BR76" s="64"/>
      <c r="BS76" s="64"/>
      <c r="BT76" s="64"/>
      <c r="BU76" s="64"/>
      <c r="BV76" s="64"/>
    </row>
    <row r="77" spans="1:76" s="320" customFormat="1" ht="97.25" customHeight="1" thickBot="1" x14ac:dyDescent="1">
      <c r="A77" s="319"/>
      <c r="B77" s="970" t="s">
        <v>127</v>
      </c>
      <c r="C77" s="970"/>
      <c r="D77" s="970"/>
      <c r="E77" s="970"/>
      <c r="F77" s="970"/>
      <c r="G77" s="970"/>
      <c r="H77" s="970"/>
      <c r="I77" s="970"/>
      <c r="J77" s="970"/>
      <c r="K77" s="970"/>
      <c r="L77" s="970"/>
      <c r="M77" s="970"/>
      <c r="N77" s="970"/>
      <c r="O77" s="970"/>
      <c r="P77" s="970"/>
      <c r="Q77" s="970"/>
      <c r="R77" s="970"/>
      <c r="S77" s="970"/>
      <c r="T77" s="970"/>
      <c r="U77" s="970"/>
      <c r="V77" s="970"/>
      <c r="W77" s="970"/>
      <c r="X77" s="970"/>
      <c r="Y77" s="970"/>
      <c r="Z77" s="970"/>
      <c r="AA77" s="970"/>
      <c r="AB77" s="970"/>
      <c r="AC77" s="970"/>
      <c r="AD77" s="970"/>
      <c r="AE77" s="970"/>
      <c r="AF77" s="970"/>
      <c r="AG77" s="970"/>
      <c r="AH77" s="970"/>
      <c r="AI77" s="970"/>
      <c r="AJ77" s="970"/>
      <c r="AK77" s="970"/>
      <c r="AL77" s="970"/>
      <c r="AM77" s="970"/>
      <c r="AN77" s="970"/>
      <c r="AO77" s="970"/>
      <c r="AP77" s="970"/>
      <c r="AQ77" s="970"/>
      <c r="AR77" s="970"/>
      <c r="AS77" s="970"/>
      <c r="AT77" s="970"/>
      <c r="AU77" s="970"/>
      <c r="AV77" s="970"/>
      <c r="AW77" s="970"/>
      <c r="AX77" s="970"/>
      <c r="AY77" s="970"/>
      <c r="AZ77" s="970"/>
      <c r="BA77" s="970"/>
      <c r="BB77" s="970"/>
      <c r="BC77" s="970"/>
      <c r="BD77" s="970"/>
      <c r="BE77" s="970"/>
      <c r="BF77" s="970"/>
      <c r="BG77" s="970"/>
      <c r="BH77" s="970"/>
      <c r="BI77" s="970"/>
      <c r="BJ77" s="970"/>
      <c r="BK77" s="970"/>
      <c r="BL77" s="970"/>
      <c r="BM77" s="970"/>
      <c r="BN77" s="970"/>
      <c r="BO77" s="970"/>
      <c r="BP77" s="970"/>
      <c r="BQ77" s="970"/>
      <c r="BR77" s="970"/>
      <c r="BS77" s="970"/>
      <c r="BT77" s="970"/>
      <c r="BU77" s="970"/>
      <c r="BV77" s="168"/>
    </row>
    <row r="78" spans="1:76" s="17" customFormat="1" ht="148.75" customHeight="1" thickTop="1" thickBot="1" x14ac:dyDescent="0.8">
      <c r="A78" s="64"/>
      <c r="B78" s="801" t="s">
        <v>6</v>
      </c>
      <c r="C78" s="802"/>
      <c r="D78" s="802"/>
      <c r="E78" s="802"/>
      <c r="F78" s="803"/>
      <c r="G78" s="699" t="s">
        <v>46</v>
      </c>
      <c r="H78" s="700"/>
      <c r="I78" s="700"/>
      <c r="J78" s="700"/>
      <c r="K78" s="700"/>
      <c r="L78" s="700"/>
      <c r="M78" s="700"/>
      <c r="N78" s="700"/>
      <c r="O78" s="700"/>
      <c r="P78" s="700"/>
      <c r="Q78" s="700"/>
      <c r="R78" s="700"/>
      <c r="S78" s="700"/>
      <c r="T78" s="700"/>
      <c r="U78" s="700"/>
      <c r="V78" s="700"/>
      <c r="W78" s="700"/>
      <c r="X78" s="700"/>
      <c r="Y78" s="700"/>
      <c r="Z78" s="700"/>
      <c r="AA78" s="700"/>
      <c r="AB78" s="700"/>
      <c r="AC78" s="700"/>
      <c r="AD78" s="700"/>
      <c r="AE78" s="700"/>
      <c r="AF78" s="700"/>
      <c r="AG78" s="700"/>
      <c r="AH78" s="700"/>
      <c r="AI78" s="700"/>
      <c r="AJ78" s="700"/>
      <c r="AK78" s="700"/>
      <c r="AL78" s="700"/>
      <c r="AM78" s="700"/>
      <c r="AN78" s="700"/>
      <c r="AO78" s="700"/>
      <c r="AP78" s="700"/>
      <c r="AQ78" s="700"/>
      <c r="AR78" s="700"/>
      <c r="AS78" s="700"/>
      <c r="AT78" s="700"/>
      <c r="AU78" s="700"/>
      <c r="AV78" s="700"/>
      <c r="AW78" s="700"/>
      <c r="AX78" s="700"/>
      <c r="AY78" s="700"/>
      <c r="AZ78" s="700"/>
      <c r="BA78" s="700"/>
      <c r="BB78" s="700"/>
      <c r="BC78" s="700"/>
      <c r="BD78" s="700"/>
      <c r="BE78" s="700"/>
      <c r="BF78" s="700"/>
      <c r="BG78" s="700"/>
      <c r="BH78" s="700"/>
      <c r="BI78" s="700"/>
      <c r="BJ78" s="700"/>
      <c r="BK78" s="700"/>
      <c r="BL78" s="700"/>
      <c r="BM78" s="700"/>
      <c r="BN78" s="700"/>
      <c r="BO78" s="447" t="s">
        <v>227</v>
      </c>
      <c r="BP78" s="448"/>
      <c r="BQ78" s="448"/>
      <c r="BR78" s="448"/>
      <c r="BS78" s="448"/>
      <c r="BT78" s="448"/>
      <c r="BU78" s="448"/>
      <c r="BV78" s="449"/>
    </row>
    <row r="79" spans="1:76" s="17" customFormat="1" ht="95" customHeight="1" thickTop="1" x14ac:dyDescent="0.75">
      <c r="A79" s="64"/>
      <c r="B79" s="804" t="s">
        <v>18</v>
      </c>
      <c r="C79" s="805"/>
      <c r="D79" s="805"/>
      <c r="E79" s="805"/>
      <c r="F79" s="805"/>
      <c r="G79" s="981" t="s">
        <v>89</v>
      </c>
      <c r="H79" s="982"/>
      <c r="I79" s="982"/>
      <c r="J79" s="982"/>
      <c r="K79" s="982"/>
      <c r="L79" s="982"/>
      <c r="M79" s="982"/>
      <c r="N79" s="982"/>
      <c r="O79" s="982"/>
      <c r="P79" s="982"/>
      <c r="Q79" s="982"/>
      <c r="R79" s="982"/>
      <c r="S79" s="982"/>
      <c r="T79" s="982"/>
      <c r="U79" s="982"/>
      <c r="V79" s="982"/>
      <c r="W79" s="982"/>
      <c r="X79" s="982"/>
      <c r="Y79" s="982"/>
      <c r="Z79" s="982"/>
      <c r="AA79" s="982"/>
      <c r="AB79" s="982"/>
      <c r="AC79" s="982"/>
      <c r="AD79" s="982"/>
      <c r="AE79" s="982"/>
      <c r="AF79" s="982"/>
      <c r="AG79" s="982"/>
      <c r="AH79" s="982"/>
      <c r="AI79" s="982"/>
      <c r="AJ79" s="982"/>
      <c r="AK79" s="982"/>
      <c r="AL79" s="982"/>
      <c r="AM79" s="982"/>
      <c r="AN79" s="982"/>
      <c r="AO79" s="982"/>
      <c r="AP79" s="982"/>
      <c r="AQ79" s="982"/>
      <c r="AR79" s="982"/>
      <c r="AS79" s="982"/>
      <c r="AT79" s="982"/>
      <c r="AU79" s="982"/>
      <c r="AV79" s="982"/>
      <c r="AW79" s="982"/>
      <c r="AX79" s="982"/>
      <c r="AY79" s="982"/>
      <c r="AZ79" s="982"/>
      <c r="BA79" s="982"/>
      <c r="BB79" s="982"/>
      <c r="BC79" s="982"/>
      <c r="BD79" s="982"/>
      <c r="BE79" s="982"/>
      <c r="BF79" s="982"/>
      <c r="BG79" s="982"/>
      <c r="BH79" s="982"/>
      <c r="BI79" s="982"/>
      <c r="BJ79" s="982"/>
      <c r="BK79" s="982"/>
      <c r="BL79" s="982"/>
      <c r="BM79" s="982"/>
      <c r="BN79" s="982"/>
      <c r="BO79" s="415" t="s">
        <v>202</v>
      </c>
      <c r="BP79" s="416"/>
      <c r="BQ79" s="416"/>
      <c r="BR79" s="416"/>
      <c r="BS79" s="416"/>
      <c r="BT79" s="416"/>
      <c r="BU79" s="416"/>
      <c r="BV79" s="417"/>
    </row>
    <row r="80" spans="1:76" s="17" customFormat="1" ht="69.650000000000006" customHeight="1" x14ac:dyDescent="0.75">
      <c r="A80" s="64"/>
      <c r="B80" s="695" t="s">
        <v>19</v>
      </c>
      <c r="C80" s="696"/>
      <c r="D80" s="696"/>
      <c r="E80" s="696"/>
      <c r="F80" s="696"/>
      <c r="G80" s="964" t="s">
        <v>87</v>
      </c>
      <c r="H80" s="965"/>
      <c r="I80" s="965"/>
      <c r="J80" s="965"/>
      <c r="K80" s="965"/>
      <c r="L80" s="965"/>
      <c r="M80" s="965"/>
      <c r="N80" s="965"/>
      <c r="O80" s="965"/>
      <c r="P80" s="965"/>
      <c r="Q80" s="965"/>
      <c r="R80" s="965"/>
      <c r="S80" s="965"/>
      <c r="T80" s="965"/>
      <c r="U80" s="965"/>
      <c r="V80" s="965"/>
      <c r="W80" s="965"/>
      <c r="X80" s="965"/>
      <c r="Y80" s="965"/>
      <c r="Z80" s="965"/>
      <c r="AA80" s="965"/>
      <c r="AB80" s="965"/>
      <c r="AC80" s="965"/>
      <c r="AD80" s="965"/>
      <c r="AE80" s="965"/>
      <c r="AF80" s="965"/>
      <c r="AG80" s="965"/>
      <c r="AH80" s="965"/>
      <c r="AI80" s="965"/>
      <c r="AJ80" s="965"/>
      <c r="AK80" s="965"/>
      <c r="AL80" s="965"/>
      <c r="AM80" s="965"/>
      <c r="AN80" s="965"/>
      <c r="AO80" s="965"/>
      <c r="AP80" s="965"/>
      <c r="AQ80" s="965"/>
      <c r="AR80" s="965"/>
      <c r="AS80" s="965"/>
      <c r="AT80" s="965"/>
      <c r="AU80" s="965"/>
      <c r="AV80" s="965"/>
      <c r="AW80" s="965"/>
      <c r="AX80" s="965"/>
      <c r="AY80" s="965"/>
      <c r="AZ80" s="965"/>
      <c r="BA80" s="965"/>
      <c r="BB80" s="965"/>
      <c r="BC80" s="965"/>
      <c r="BD80" s="965"/>
      <c r="BE80" s="965"/>
      <c r="BF80" s="965"/>
      <c r="BG80" s="965"/>
      <c r="BH80" s="965"/>
      <c r="BI80" s="965"/>
      <c r="BJ80" s="965"/>
      <c r="BK80" s="965"/>
      <c r="BL80" s="965"/>
      <c r="BM80" s="965"/>
      <c r="BN80" s="965"/>
      <c r="BO80" s="415" t="s">
        <v>226</v>
      </c>
      <c r="BP80" s="416"/>
      <c r="BQ80" s="416"/>
      <c r="BR80" s="416"/>
      <c r="BS80" s="416"/>
      <c r="BT80" s="416"/>
      <c r="BU80" s="416"/>
      <c r="BV80" s="417"/>
    </row>
    <row r="81" spans="1:74" s="17" customFormat="1" ht="79.25" customHeight="1" x14ac:dyDescent="0.75">
      <c r="A81" s="64"/>
      <c r="B81" s="695" t="s">
        <v>20</v>
      </c>
      <c r="C81" s="696"/>
      <c r="D81" s="696"/>
      <c r="E81" s="696"/>
      <c r="F81" s="696"/>
      <c r="G81" s="964" t="s">
        <v>123</v>
      </c>
      <c r="H81" s="965"/>
      <c r="I81" s="965"/>
      <c r="J81" s="965"/>
      <c r="K81" s="965"/>
      <c r="L81" s="965"/>
      <c r="M81" s="965"/>
      <c r="N81" s="965"/>
      <c r="O81" s="965"/>
      <c r="P81" s="965"/>
      <c r="Q81" s="965"/>
      <c r="R81" s="965"/>
      <c r="S81" s="965"/>
      <c r="T81" s="965"/>
      <c r="U81" s="965"/>
      <c r="V81" s="965"/>
      <c r="W81" s="965"/>
      <c r="X81" s="965"/>
      <c r="Y81" s="965"/>
      <c r="Z81" s="965"/>
      <c r="AA81" s="965"/>
      <c r="AB81" s="965"/>
      <c r="AC81" s="965"/>
      <c r="AD81" s="965"/>
      <c r="AE81" s="965"/>
      <c r="AF81" s="965"/>
      <c r="AG81" s="965"/>
      <c r="AH81" s="965"/>
      <c r="AI81" s="965"/>
      <c r="AJ81" s="965"/>
      <c r="AK81" s="965"/>
      <c r="AL81" s="965"/>
      <c r="AM81" s="965"/>
      <c r="AN81" s="965"/>
      <c r="AO81" s="965"/>
      <c r="AP81" s="965"/>
      <c r="AQ81" s="965"/>
      <c r="AR81" s="965"/>
      <c r="AS81" s="965"/>
      <c r="AT81" s="965"/>
      <c r="AU81" s="965"/>
      <c r="AV81" s="965"/>
      <c r="AW81" s="965"/>
      <c r="AX81" s="965"/>
      <c r="AY81" s="965"/>
      <c r="AZ81" s="965"/>
      <c r="BA81" s="965"/>
      <c r="BB81" s="965"/>
      <c r="BC81" s="965"/>
      <c r="BD81" s="965"/>
      <c r="BE81" s="965"/>
      <c r="BF81" s="965"/>
      <c r="BG81" s="965"/>
      <c r="BH81" s="965"/>
      <c r="BI81" s="965"/>
      <c r="BJ81" s="965"/>
      <c r="BK81" s="965"/>
      <c r="BL81" s="965"/>
      <c r="BM81" s="965"/>
      <c r="BN81" s="965"/>
      <c r="BO81" s="415" t="s">
        <v>201</v>
      </c>
      <c r="BP81" s="416"/>
      <c r="BQ81" s="416"/>
      <c r="BR81" s="416"/>
      <c r="BS81" s="416"/>
      <c r="BT81" s="416"/>
      <c r="BU81" s="416"/>
      <c r="BV81" s="417"/>
    </row>
    <row r="82" spans="1:74" s="17" customFormat="1" ht="69.650000000000006" customHeight="1" x14ac:dyDescent="0.75">
      <c r="A82" s="64"/>
      <c r="B82" s="695" t="s">
        <v>114</v>
      </c>
      <c r="C82" s="696"/>
      <c r="D82" s="696"/>
      <c r="E82" s="696"/>
      <c r="F82" s="696"/>
      <c r="G82" s="964" t="s">
        <v>113</v>
      </c>
      <c r="H82" s="965"/>
      <c r="I82" s="965"/>
      <c r="J82" s="965"/>
      <c r="K82" s="965"/>
      <c r="L82" s="965"/>
      <c r="M82" s="965"/>
      <c r="N82" s="965"/>
      <c r="O82" s="965"/>
      <c r="P82" s="965"/>
      <c r="Q82" s="965"/>
      <c r="R82" s="965"/>
      <c r="S82" s="965"/>
      <c r="T82" s="965"/>
      <c r="U82" s="965"/>
      <c r="V82" s="965"/>
      <c r="W82" s="965"/>
      <c r="X82" s="965"/>
      <c r="Y82" s="965"/>
      <c r="Z82" s="965"/>
      <c r="AA82" s="965"/>
      <c r="AB82" s="965"/>
      <c r="AC82" s="965"/>
      <c r="AD82" s="965"/>
      <c r="AE82" s="965"/>
      <c r="AF82" s="965"/>
      <c r="AG82" s="965"/>
      <c r="AH82" s="965"/>
      <c r="AI82" s="965"/>
      <c r="AJ82" s="965"/>
      <c r="AK82" s="965"/>
      <c r="AL82" s="965"/>
      <c r="AM82" s="965"/>
      <c r="AN82" s="965"/>
      <c r="AO82" s="965"/>
      <c r="AP82" s="965"/>
      <c r="AQ82" s="965"/>
      <c r="AR82" s="965"/>
      <c r="AS82" s="965"/>
      <c r="AT82" s="965"/>
      <c r="AU82" s="965"/>
      <c r="AV82" s="965"/>
      <c r="AW82" s="965"/>
      <c r="AX82" s="965"/>
      <c r="AY82" s="965"/>
      <c r="AZ82" s="965"/>
      <c r="BA82" s="965"/>
      <c r="BB82" s="965"/>
      <c r="BC82" s="965"/>
      <c r="BD82" s="965"/>
      <c r="BE82" s="965"/>
      <c r="BF82" s="965"/>
      <c r="BG82" s="965"/>
      <c r="BH82" s="965"/>
      <c r="BI82" s="965"/>
      <c r="BJ82" s="965"/>
      <c r="BK82" s="965"/>
      <c r="BL82" s="965"/>
      <c r="BM82" s="965"/>
      <c r="BN82" s="965"/>
      <c r="BO82" s="415" t="s">
        <v>104</v>
      </c>
      <c r="BP82" s="416"/>
      <c r="BQ82" s="416"/>
      <c r="BR82" s="416"/>
      <c r="BS82" s="416"/>
      <c r="BT82" s="416"/>
      <c r="BU82" s="416"/>
      <c r="BV82" s="417"/>
    </row>
    <row r="83" spans="1:74" s="17" customFormat="1" ht="69.650000000000006" customHeight="1" x14ac:dyDescent="0.75">
      <c r="A83" s="64"/>
      <c r="B83" s="695" t="s">
        <v>115</v>
      </c>
      <c r="C83" s="696"/>
      <c r="D83" s="696"/>
      <c r="E83" s="696"/>
      <c r="F83" s="696"/>
      <c r="G83" s="964" t="s">
        <v>128</v>
      </c>
      <c r="H83" s="965"/>
      <c r="I83" s="965"/>
      <c r="J83" s="965"/>
      <c r="K83" s="965"/>
      <c r="L83" s="965"/>
      <c r="M83" s="965"/>
      <c r="N83" s="965"/>
      <c r="O83" s="965"/>
      <c r="P83" s="965"/>
      <c r="Q83" s="965"/>
      <c r="R83" s="965"/>
      <c r="S83" s="965"/>
      <c r="T83" s="965"/>
      <c r="U83" s="965"/>
      <c r="V83" s="965"/>
      <c r="W83" s="965"/>
      <c r="X83" s="965"/>
      <c r="Y83" s="965"/>
      <c r="Z83" s="965"/>
      <c r="AA83" s="965"/>
      <c r="AB83" s="965"/>
      <c r="AC83" s="965"/>
      <c r="AD83" s="965"/>
      <c r="AE83" s="965"/>
      <c r="AF83" s="965"/>
      <c r="AG83" s="965"/>
      <c r="AH83" s="965"/>
      <c r="AI83" s="965"/>
      <c r="AJ83" s="965"/>
      <c r="AK83" s="965"/>
      <c r="AL83" s="965"/>
      <c r="AM83" s="965"/>
      <c r="AN83" s="965"/>
      <c r="AO83" s="965"/>
      <c r="AP83" s="965"/>
      <c r="AQ83" s="965"/>
      <c r="AR83" s="965"/>
      <c r="AS83" s="965"/>
      <c r="AT83" s="965"/>
      <c r="AU83" s="965"/>
      <c r="AV83" s="965"/>
      <c r="AW83" s="965"/>
      <c r="AX83" s="965"/>
      <c r="AY83" s="965"/>
      <c r="AZ83" s="965"/>
      <c r="BA83" s="965"/>
      <c r="BB83" s="965"/>
      <c r="BC83" s="965"/>
      <c r="BD83" s="965"/>
      <c r="BE83" s="965"/>
      <c r="BF83" s="965"/>
      <c r="BG83" s="965"/>
      <c r="BH83" s="965"/>
      <c r="BI83" s="965"/>
      <c r="BJ83" s="965"/>
      <c r="BK83" s="965"/>
      <c r="BL83" s="965"/>
      <c r="BM83" s="965"/>
      <c r="BN83" s="965"/>
      <c r="BO83" s="415" t="s">
        <v>197</v>
      </c>
      <c r="BP83" s="416"/>
      <c r="BQ83" s="416"/>
      <c r="BR83" s="416"/>
      <c r="BS83" s="416"/>
      <c r="BT83" s="416"/>
      <c r="BU83" s="416"/>
      <c r="BV83" s="417"/>
    </row>
    <row r="84" spans="1:74" s="17" customFormat="1" ht="69.650000000000006" customHeight="1" x14ac:dyDescent="0.75">
      <c r="A84" s="64"/>
      <c r="B84" s="695" t="s">
        <v>116</v>
      </c>
      <c r="C84" s="696"/>
      <c r="D84" s="696"/>
      <c r="E84" s="696"/>
      <c r="F84" s="696"/>
      <c r="G84" s="964" t="s">
        <v>122</v>
      </c>
      <c r="H84" s="965"/>
      <c r="I84" s="965"/>
      <c r="J84" s="965"/>
      <c r="K84" s="965"/>
      <c r="L84" s="965"/>
      <c r="M84" s="965"/>
      <c r="N84" s="965"/>
      <c r="O84" s="965"/>
      <c r="P84" s="965"/>
      <c r="Q84" s="965"/>
      <c r="R84" s="965"/>
      <c r="S84" s="965"/>
      <c r="T84" s="965"/>
      <c r="U84" s="965"/>
      <c r="V84" s="965"/>
      <c r="W84" s="965"/>
      <c r="X84" s="965"/>
      <c r="Y84" s="965"/>
      <c r="Z84" s="965"/>
      <c r="AA84" s="965"/>
      <c r="AB84" s="965"/>
      <c r="AC84" s="965"/>
      <c r="AD84" s="965"/>
      <c r="AE84" s="965"/>
      <c r="AF84" s="965"/>
      <c r="AG84" s="965"/>
      <c r="AH84" s="965"/>
      <c r="AI84" s="965"/>
      <c r="AJ84" s="965"/>
      <c r="AK84" s="965"/>
      <c r="AL84" s="965"/>
      <c r="AM84" s="965"/>
      <c r="AN84" s="965"/>
      <c r="AO84" s="965"/>
      <c r="AP84" s="965"/>
      <c r="AQ84" s="965"/>
      <c r="AR84" s="965"/>
      <c r="AS84" s="965"/>
      <c r="AT84" s="965"/>
      <c r="AU84" s="965"/>
      <c r="AV84" s="965"/>
      <c r="AW84" s="965"/>
      <c r="AX84" s="965"/>
      <c r="AY84" s="965"/>
      <c r="AZ84" s="965"/>
      <c r="BA84" s="965"/>
      <c r="BB84" s="965"/>
      <c r="BC84" s="965"/>
      <c r="BD84" s="965"/>
      <c r="BE84" s="965"/>
      <c r="BF84" s="965"/>
      <c r="BG84" s="965"/>
      <c r="BH84" s="965"/>
      <c r="BI84" s="965"/>
      <c r="BJ84" s="965"/>
      <c r="BK84" s="965"/>
      <c r="BL84" s="965"/>
      <c r="BM84" s="965"/>
      <c r="BN84" s="965"/>
      <c r="BO84" s="415" t="s">
        <v>104</v>
      </c>
      <c r="BP84" s="416"/>
      <c r="BQ84" s="416"/>
      <c r="BR84" s="416"/>
      <c r="BS84" s="416"/>
      <c r="BT84" s="416"/>
      <c r="BU84" s="416"/>
      <c r="BV84" s="417"/>
    </row>
    <row r="85" spans="1:74" s="17" customFormat="1" ht="69.650000000000006" customHeight="1" x14ac:dyDescent="0.75">
      <c r="A85" s="64"/>
      <c r="B85" s="705" t="s">
        <v>142</v>
      </c>
      <c r="C85" s="706"/>
      <c r="D85" s="706"/>
      <c r="E85" s="706"/>
      <c r="F85" s="706"/>
      <c r="G85" s="983" t="s">
        <v>143</v>
      </c>
      <c r="H85" s="984"/>
      <c r="I85" s="984"/>
      <c r="J85" s="984"/>
      <c r="K85" s="984"/>
      <c r="L85" s="984"/>
      <c r="M85" s="984"/>
      <c r="N85" s="984"/>
      <c r="O85" s="984"/>
      <c r="P85" s="984"/>
      <c r="Q85" s="984"/>
      <c r="R85" s="984"/>
      <c r="S85" s="984"/>
      <c r="T85" s="984"/>
      <c r="U85" s="984"/>
      <c r="V85" s="984"/>
      <c r="W85" s="984"/>
      <c r="X85" s="984"/>
      <c r="Y85" s="984"/>
      <c r="Z85" s="984"/>
      <c r="AA85" s="984"/>
      <c r="AB85" s="984"/>
      <c r="AC85" s="984"/>
      <c r="AD85" s="984"/>
      <c r="AE85" s="984"/>
      <c r="AF85" s="984"/>
      <c r="AG85" s="984"/>
      <c r="AH85" s="984"/>
      <c r="AI85" s="984"/>
      <c r="AJ85" s="984"/>
      <c r="AK85" s="984"/>
      <c r="AL85" s="984"/>
      <c r="AM85" s="984"/>
      <c r="AN85" s="984"/>
      <c r="AO85" s="984"/>
      <c r="AP85" s="984"/>
      <c r="AQ85" s="984"/>
      <c r="AR85" s="984"/>
      <c r="AS85" s="984"/>
      <c r="AT85" s="984"/>
      <c r="AU85" s="984"/>
      <c r="AV85" s="984"/>
      <c r="AW85" s="984"/>
      <c r="AX85" s="984"/>
      <c r="AY85" s="984"/>
      <c r="AZ85" s="984"/>
      <c r="BA85" s="984"/>
      <c r="BB85" s="984"/>
      <c r="BC85" s="984"/>
      <c r="BD85" s="984"/>
      <c r="BE85" s="984"/>
      <c r="BF85" s="984"/>
      <c r="BG85" s="984"/>
      <c r="BH85" s="984"/>
      <c r="BI85" s="984"/>
      <c r="BJ85" s="984"/>
      <c r="BK85" s="984"/>
      <c r="BL85" s="984"/>
      <c r="BM85" s="984"/>
      <c r="BN85" s="984"/>
      <c r="BO85" s="415" t="s">
        <v>110</v>
      </c>
      <c r="BP85" s="416"/>
      <c r="BQ85" s="416"/>
      <c r="BR85" s="416"/>
      <c r="BS85" s="416"/>
      <c r="BT85" s="416"/>
      <c r="BU85" s="416"/>
      <c r="BV85" s="417"/>
    </row>
    <row r="86" spans="1:74" s="17" customFormat="1" ht="69.650000000000006" customHeight="1" x14ac:dyDescent="0.75">
      <c r="A86" s="64"/>
      <c r="B86" s="695" t="s">
        <v>83</v>
      </c>
      <c r="C86" s="696"/>
      <c r="D86" s="696"/>
      <c r="E86" s="696"/>
      <c r="F86" s="696"/>
      <c r="G86" s="964" t="s">
        <v>184</v>
      </c>
      <c r="H86" s="965"/>
      <c r="I86" s="965"/>
      <c r="J86" s="965"/>
      <c r="K86" s="965"/>
      <c r="L86" s="965"/>
      <c r="M86" s="965"/>
      <c r="N86" s="965"/>
      <c r="O86" s="965"/>
      <c r="P86" s="965"/>
      <c r="Q86" s="965"/>
      <c r="R86" s="965"/>
      <c r="S86" s="965"/>
      <c r="T86" s="965"/>
      <c r="U86" s="965"/>
      <c r="V86" s="965"/>
      <c r="W86" s="965"/>
      <c r="X86" s="965"/>
      <c r="Y86" s="965"/>
      <c r="Z86" s="965"/>
      <c r="AA86" s="965"/>
      <c r="AB86" s="965"/>
      <c r="AC86" s="965"/>
      <c r="AD86" s="965"/>
      <c r="AE86" s="965"/>
      <c r="AF86" s="965"/>
      <c r="AG86" s="965"/>
      <c r="AH86" s="965"/>
      <c r="AI86" s="965"/>
      <c r="AJ86" s="965"/>
      <c r="AK86" s="965"/>
      <c r="AL86" s="965"/>
      <c r="AM86" s="965"/>
      <c r="AN86" s="965"/>
      <c r="AO86" s="965"/>
      <c r="AP86" s="965"/>
      <c r="AQ86" s="965"/>
      <c r="AR86" s="965"/>
      <c r="AS86" s="965"/>
      <c r="AT86" s="965"/>
      <c r="AU86" s="965"/>
      <c r="AV86" s="965"/>
      <c r="AW86" s="965"/>
      <c r="AX86" s="965"/>
      <c r="AY86" s="965"/>
      <c r="AZ86" s="965"/>
      <c r="BA86" s="965"/>
      <c r="BB86" s="965"/>
      <c r="BC86" s="965"/>
      <c r="BD86" s="965"/>
      <c r="BE86" s="965"/>
      <c r="BF86" s="965"/>
      <c r="BG86" s="965"/>
      <c r="BH86" s="965"/>
      <c r="BI86" s="965"/>
      <c r="BJ86" s="965"/>
      <c r="BK86" s="965"/>
      <c r="BL86" s="965"/>
      <c r="BM86" s="965"/>
      <c r="BN86" s="965"/>
      <c r="BO86" s="415" t="s">
        <v>104</v>
      </c>
      <c r="BP86" s="416"/>
      <c r="BQ86" s="416"/>
      <c r="BR86" s="416"/>
      <c r="BS86" s="416"/>
      <c r="BT86" s="416"/>
      <c r="BU86" s="416"/>
      <c r="BV86" s="417"/>
    </row>
    <row r="87" spans="1:74" s="322" customFormat="1" ht="69.650000000000006" customHeight="1" x14ac:dyDescent="0.75">
      <c r="A87" s="321"/>
      <c r="B87" s="695" t="s">
        <v>84</v>
      </c>
      <c r="C87" s="696"/>
      <c r="D87" s="696"/>
      <c r="E87" s="696"/>
      <c r="F87" s="696"/>
      <c r="G87" s="964" t="s">
        <v>185</v>
      </c>
      <c r="H87" s="965"/>
      <c r="I87" s="965"/>
      <c r="J87" s="965"/>
      <c r="K87" s="965"/>
      <c r="L87" s="965"/>
      <c r="M87" s="965"/>
      <c r="N87" s="965"/>
      <c r="O87" s="965"/>
      <c r="P87" s="965"/>
      <c r="Q87" s="965"/>
      <c r="R87" s="965"/>
      <c r="S87" s="965"/>
      <c r="T87" s="965"/>
      <c r="U87" s="965"/>
      <c r="V87" s="965"/>
      <c r="W87" s="965"/>
      <c r="X87" s="965"/>
      <c r="Y87" s="965"/>
      <c r="Z87" s="965"/>
      <c r="AA87" s="965"/>
      <c r="AB87" s="965"/>
      <c r="AC87" s="965"/>
      <c r="AD87" s="965"/>
      <c r="AE87" s="965"/>
      <c r="AF87" s="965"/>
      <c r="AG87" s="965"/>
      <c r="AH87" s="965"/>
      <c r="AI87" s="965"/>
      <c r="AJ87" s="965"/>
      <c r="AK87" s="965"/>
      <c r="AL87" s="965"/>
      <c r="AM87" s="965"/>
      <c r="AN87" s="965"/>
      <c r="AO87" s="965"/>
      <c r="AP87" s="965"/>
      <c r="AQ87" s="965"/>
      <c r="AR87" s="965"/>
      <c r="AS87" s="965"/>
      <c r="AT87" s="965"/>
      <c r="AU87" s="965"/>
      <c r="AV87" s="965"/>
      <c r="AW87" s="965"/>
      <c r="AX87" s="965"/>
      <c r="AY87" s="965"/>
      <c r="AZ87" s="965"/>
      <c r="BA87" s="965"/>
      <c r="BB87" s="965"/>
      <c r="BC87" s="965"/>
      <c r="BD87" s="965"/>
      <c r="BE87" s="965"/>
      <c r="BF87" s="965"/>
      <c r="BG87" s="965"/>
      <c r="BH87" s="965"/>
      <c r="BI87" s="965"/>
      <c r="BJ87" s="965"/>
      <c r="BK87" s="965"/>
      <c r="BL87" s="965"/>
      <c r="BM87" s="965"/>
      <c r="BN87" s="965"/>
      <c r="BO87" s="415" t="s">
        <v>79</v>
      </c>
      <c r="BP87" s="416"/>
      <c r="BQ87" s="416"/>
      <c r="BR87" s="416"/>
      <c r="BS87" s="416"/>
      <c r="BT87" s="416"/>
      <c r="BU87" s="416"/>
      <c r="BV87" s="417"/>
    </row>
    <row r="88" spans="1:74" s="322" customFormat="1" ht="88.75" customHeight="1" x14ac:dyDescent="0.75">
      <c r="A88" s="321"/>
      <c r="B88" s="695" t="s">
        <v>85</v>
      </c>
      <c r="C88" s="696"/>
      <c r="D88" s="696"/>
      <c r="E88" s="696"/>
      <c r="F88" s="696"/>
      <c r="G88" s="964" t="s">
        <v>186</v>
      </c>
      <c r="H88" s="965"/>
      <c r="I88" s="965"/>
      <c r="J88" s="965"/>
      <c r="K88" s="965"/>
      <c r="L88" s="965"/>
      <c r="M88" s="965"/>
      <c r="N88" s="965"/>
      <c r="O88" s="965"/>
      <c r="P88" s="965"/>
      <c r="Q88" s="965"/>
      <c r="R88" s="965"/>
      <c r="S88" s="965"/>
      <c r="T88" s="965"/>
      <c r="U88" s="965"/>
      <c r="V88" s="965"/>
      <c r="W88" s="965"/>
      <c r="X88" s="965"/>
      <c r="Y88" s="965"/>
      <c r="Z88" s="965"/>
      <c r="AA88" s="965"/>
      <c r="AB88" s="965"/>
      <c r="AC88" s="965"/>
      <c r="AD88" s="965"/>
      <c r="AE88" s="965"/>
      <c r="AF88" s="965"/>
      <c r="AG88" s="965"/>
      <c r="AH88" s="965"/>
      <c r="AI88" s="965"/>
      <c r="AJ88" s="965"/>
      <c r="AK88" s="965"/>
      <c r="AL88" s="965"/>
      <c r="AM88" s="965"/>
      <c r="AN88" s="965"/>
      <c r="AO88" s="965"/>
      <c r="AP88" s="965"/>
      <c r="AQ88" s="965"/>
      <c r="AR88" s="965"/>
      <c r="AS88" s="965"/>
      <c r="AT88" s="965"/>
      <c r="AU88" s="965"/>
      <c r="AV88" s="965"/>
      <c r="AW88" s="965"/>
      <c r="AX88" s="965"/>
      <c r="AY88" s="965"/>
      <c r="AZ88" s="965"/>
      <c r="BA88" s="965"/>
      <c r="BB88" s="965"/>
      <c r="BC88" s="965"/>
      <c r="BD88" s="965"/>
      <c r="BE88" s="965"/>
      <c r="BF88" s="965"/>
      <c r="BG88" s="965"/>
      <c r="BH88" s="965"/>
      <c r="BI88" s="965"/>
      <c r="BJ88" s="965"/>
      <c r="BK88" s="965"/>
      <c r="BL88" s="965"/>
      <c r="BM88" s="965"/>
      <c r="BN88" s="965"/>
      <c r="BO88" s="415" t="s">
        <v>197</v>
      </c>
      <c r="BP88" s="416"/>
      <c r="BQ88" s="416"/>
      <c r="BR88" s="416"/>
      <c r="BS88" s="416"/>
      <c r="BT88" s="416"/>
      <c r="BU88" s="416"/>
      <c r="BV88" s="417"/>
    </row>
    <row r="89" spans="1:74" s="324" customFormat="1" ht="69.650000000000006" customHeight="1" x14ac:dyDescent="0.75">
      <c r="A89" s="323"/>
      <c r="B89" s="565" t="s">
        <v>57</v>
      </c>
      <c r="C89" s="566"/>
      <c r="D89" s="566"/>
      <c r="E89" s="566"/>
      <c r="F89" s="566"/>
      <c r="G89" s="985" t="s">
        <v>216</v>
      </c>
      <c r="H89" s="986"/>
      <c r="I89" s="986"/>
      <c r="J89" s="986"/>
      <c r="K89" s="986"/>
      <c r="L89" s="986"/>
      <c r="M89" s="986"/>
      <c r="N89" s="986"/>
      <c r="O89" s="986"/>
      <c r="P89" s="986"/>
      <c r="Q89" s="986"/>
      <c r="R89" s="986"/>
      <c r="S89" s="986"/>
      <c r="T89" s="986"/>
      <c r="U89" s="986"/>
      <c r="V89" s="986"/>
      <c r="W89" s="986"/>
      <c r="X89" s="986"/>
      <c r="Y89" s="986"/>
      <c r="Z89" s="986"/>
      <c r="AA89" s="986"/>
      <c r="AB89" s="986"/>
      <c r="AC89" s="986"/>
      <c r="AD89" s="986"/>
      <c r="AE89" s="986"/>
      <c r="AF89" s="986"/>
      <c r="AG89" s="986"/>
      <c r="AH89" s="986"/>
      <c r="AI89" s="986"/>
      <c r="AJ89" s="986"/>
      <c r="AK89" s="986"/>
      <c r="AL89" s="986"/>
      <c r="AM89" s="986"/>
      <c r="AN89" s="986"/>
      <c r="AO89" s="986"/>
      <c r="AP89" s="986"/>
      <c r="AQ89" s="986"/>
      <c r="AR89" s="986"/>
      <c r="AS89" s="986"/>
      <c r="AT89" s="986"/>
      <c r="AU89" s="986"/>
      <c r="AV89" s="986"/>
      <c r="AW89" s="986"/>
      <c r="AX89" s="986"/>
      <c r="AY89" s="986"/>
      <c r="AZ89" s="986"/>
      <c r="BA89" s="986"/>
      <c r="BB89" s="986"/>
      <c r="BC89" s="986"/>
      <c r="BD89" s="986"/>
      <c r="BE89" s="986"/>
      <c r="BF89" s="986"/>
      <c r="BG89" s="986"/>
      <c r="BH89" s="986"/>
      <c r="BI89" s="986"/>
      <c r="BJ89" s="986"/>
      <c r="BK89" s="986"/>
      <c r="BL89" s="986"/>
      <c r="BM89" s="986"/>
      <c r="BN89" s="986"/>
      <c r="BO89" s="415" t="s">
        <v>91</v>
      </c>
      <c r="BP89" s="416"/>
      <c r="BQ89" s="416"/>
      <c r="BR89" s="416"/>
      <c r="BS89" s="416"/>
      <c r="BT89" s="416"/>
      <c r="BU89" s="416"/>
      <c r="BV89" s="417"/>
    </row>
    <row r="90" spans="1:74" s="324" customFormat="1" ht="69.650000000000006" customHeight="1" x14ac:dyDescent="0.75">
      <c r="A90" s="323"/>
      <c r="B90" s="565" t="s">
        <v>58</v>
      </c>
      <c r="C90" s="566"/>
      <c r="D90" s="566"/>
      <c r="E90" s="566"/>
      <c r="F90" s="566"/>
      <c r="G90" s="985" t="s">
        <v>215</v>
      </c>
      <c r="H90" s="986"/>
      <c r="I90" s="986"/>
      <c r="J90" s="986"/>
      <c r="K90" s="986"/>
      <c r="L90" s="986"/>
      <c r="M90" s="986"/>
      <c r="N90" s="986"/>
      <c r="O90" s="986"/>
      <c r="P90" s="986"/>
      <c r="Q90" s="986"/>
      <c r="R90" s="986"/>
      <c r="S90" s="986"/>
      <c r="T90" s="986"/>
      <c r="U90" s="986"/>
      <c r="V90" s="986"/>
      <c r="W90" s="986"/>
      <c r="X90" s="986"/>
      <c r="Y90" s="986"/>
      <c r="Z90" s="986"/>
      <c r="AA90" s="986"/>
      <c r="AB90" s="986"/>
      <c r="AC90" s="986"/>
      <c r="AD90" s="986"/>
      <c r="AE90" s="986"/>
      <c r="AF90" s="986"/>
      <c r="AG90" s="986"/>
      <c r="AH90" s="986"/>
      <c r="AI90" s="986"/>
      <c r="AJ90" s="986"/>
      <c r="AK90" s="986"/>
      <c r="AL90" s="986"/>
      <c r="AM90" s="986"/>
      <c r="AN90" s="986"/>
      <c r="AO90" s="986"/>
      <c r="AP90" s="986"/>
      <c r="AQ90" s="986"/>
      <c r="AR90" s="986"/>
      <c r="AS90" s="986"/>
      <c r="AT90" s="986"/>
      <c r="AU90" s="986"/>
      <c r="AV90" s="986"/>
      <c r="AW90" s="986"/>
      <c r="AX90" s="986"/>
      <c r="AY90" s="986"/>
      <c r="AZ90" s="986"/>
      <c r="BA90" s="986"/>
      <c r="BB90" s="986"/>
      <c r="BC90" s="986"/>
      <c r="BD90" s="986"/>
      <c r="BE90" s="986"/>
      <c r="BF90" s="986"/>
      <c r="BG90" s="986"/>
      <c r="BH90" s="986"/>
      <c r="BI90" s="986"/>
      <c r="BJ90" s="986"/>
      <c r="BK90" s="986"/>
      <c r="BL90" s="986"/>
      <c r="BM90" s="986"/>
      <c r="BN90" s="986"/>
      <c r="BO90" s="415" t="s">
        <v>92</v>
      </c>
      <c r="BP90" s="416"/>
      <c r="BQ90" s="416"/>
      <c r="BR90" s="416"/>
      <c r="BS90" s="416"/>
      <c r="BT90" s="416"/>
      <c r="BU90" s="416"/>
      <c r="BV90" s="417"/>
    </row>
    <row r="91" spans="1:74" s="322" customFormat="1" ht="69.650000000000006" customHeight="1" x14ac:dyDescent="0.75">
      <c r="A91" s="321"/>
      <c r="B91" s="565" t="s">
        <v>59</v>
      </c>
      <c r="C91" s="566"/>
      <c r="D91" s="566"/>
      <c r="E91" s="566"/>
      <c r="F91" s="566"/>
      <c r="G91" s="985" t="s">
        <v>188</v>
      </c>
      <c r="H91" s="986"/>
      <c r="I91" s="986"/>
      <c r="J91" s="986"/>
      <c r="K91" s="986"/>
      <c r="L91" s="986"/>
      <c r="M91" s="986"/>
      <c r="N91" s="986"/>
      <c r="O91" s="986"/>
      <c r="P91" s="986"/>
      <c r="Q91" s="986"/>
      <c r="R91" s="986"/>
      <c r="S91" s="986"/>
      <c r="T91" s="986"/>
      <c r="U91" s="986"/>
      <c r="V91" s="986"/>
      <c r="W91" s="986"/>
      <c r="X91" s="986"/>
      <c r="Y91" s="986"/>
      <c r="Z91" s="986"/>
      <c r="AA91" s="986"/>
      <c r="AB91" s="986"/>
      <c r="AC91" s="986"/>
      <c r="AD91" s="986"/>
      <c r="AE91" s="986"/>
      <c r="AF91" s="986"/>
      <c r="AG91" s="986"/>
      <c r="AH91" s="986"/>
      <c r="AI91" s="986"/>
      <c r="AJ91" s="986"/>
      <c r="AK91" s="986"/>
      <c r="AL91" s="986"/>
      <c r="AM91" s="986"/>
      <c r="AN91" s="986"/>
      <c r="AO91" s="986"/>
      <c r="AP91" s="986"/>
      <c r="AQ91" s="986"/>
      <c r="AR91" s="986"/>
      <c r="AS91" s="986"/>
      <c r="AT91" s="986"/>
      <c r="AU91" s="986"/>
      <c r="AV91" s="986"/>
      <c r="AW91" s="986"/>
      <c r="AX91" s="986"/>
      <c r="AY91" s="986"/>
      <c r="AZ91" s="986"/>
      <c r="BA91" s="986"/>
      <c r="BB91" s="986"/>
      <c r="BC91" s="986"/>
      <c r="BD91" s="986"/>
      <c r="BE91" s="986"/>
      <c r="BF91" s="986"/>
      <c r="BG91" s="986"/>
      <c r="BH91" s="986"/>
      <c r="BI91" s="986"/>
      <c r="BJ91" s="986"/>
      <c r="BK91" s="986"/>
      <c r="BL91" s="986"/>
      <c r="BM91" s="986"/>
      <c r="BN91" s="986"/>
      <c r="BO91" s="415" t="s">
        <v>93</v>
      </c>
      <c r="BP91" s="416"/>
      <c r="BQ91" s="416"/>
      <c r="BR91" s="416"/>
      <c r="BS91" s="416"/>
      <c r="BT91" s="416"/>
      <c r="BU91" s="416"/>
      <c r="BV91" s="417"/>
    </row>
    <row r="92" spans="1:74" s="322" customFormat="1" ht="69.650000000000006" customHeight="1" x14ac:dyDescent="0.75">
      <c r="A92" s="321"/>
      <c r="B92" s="565" t="s">
        <v>117</v>
      </c>
      <c r="C92" s="566"/>
      <c r="D92" s="566"/>
      <c r="E92" s="566"/>
      <c r="F92" s="566"/>
      <c r="G92" s="985" t="s">
        <v>191</v>
      </c>
      <c r="H92" s="986"/>
      <c r="I92" s="986"/>
      <c r="J92" s="986"/>
      <c r="K92" s="986"/>
      <c r="L92" s="986"/>
      <c r="M92" s="986"/>
      <c r="N92" s="986"/>
      <c r="O92" s="986"/>
      <c r="P92" s="986"/>
      <c r="Q92" s="986"/>
      <c r="R92" s="986"/>
      <c r="S92" s="986"/>
      <c r="T92" s="986"/>
      <c r="U92" s="986"/>
      <c r="V92" s="986"/>
      <c r="W92" s="986"/>
      <c r="X92" s="986"/>
      <c r="Y92" s="986"/>
      <c r="Z92" s="986"/>
      <c r="AA92" s="986"/>
      <c r="AB92" s="986"/>
      <c r="AC92" s="986"/>
      <c r="AD92" s="986"/>
      <c r="AE92" s="986"/>
      <c r="AF92" s="986"/>
      <c r="AG92" s="986"/>
      <c r="AH92" s="986"/>
      <c r="AI92" s="986"/>
      <c r="AJ92" s="986"/>
      <c r="AK92" s="986"/>
      <c r="AL92" s="986"/>
      <c r="AM92" s="986"/>
      <c r="AN92" s="986"/>
      <c r="AO92" s="986"/>
      <c r="AP92" s="986"/>
      <c r="AQ92" s="986"/>
      <c r="AR92" s="986"/>
      <c r="AS92" s="986"/>
      <c r="AT92" s="986"/>
      <c r="AU92" s="986"/>
      <c r="AV92" s="986"/>
      <c r="AW92" s="986"/>
      <c r="AX92" s="986"/>
      <c r="AY92" s="986"/>
      <c r="AZ92" s="986"/>
      <c r="BA92" s="986"/>
      <c r="BB92" s="986"/>
      <c r="BC92" s="986"/>
      <c r="BD92" s="986"/>
      <c r="BE92" s="986"/>
      <c r="BF92" s="986"/>
      <c r="BG92" s="986"/>
      <c r="BH92" s="986"/>
      <c r="BI92" s="986"/>
      <c r="BJ92" s="986"/>
      <c r="BK92" s="986"/>
      <c r="BL92" s="986"/>
      <c r="BM92" s="986"/>
      <c r="BN92" s="986"/>
      <c r="BO92" s="415" t="s">
        <v>219</v>
      </c>
      <c r="BP92" s="416"/>
      <c r="BQ92" s="416"/>
      <c r="BR92" s="416"/>
      <c r="BS92" s="416"/>
      <c r="BT92" s="416"/>
      <c r="BU92" s="416"/>
      <c r="BV92" s="417"/>
    </row>
    <row r="93" spans="1:74" s="322" customFormat="1" ht="69.650000000000006" customHeight="1" x14ac:dyDescent="0.75">
      <c r="A93" s="321"/>
      <c r="B93" s="565" t="s">
        <v>118</v>
      </c>
      <c r="C93" s="566"/>
      <c r="D93" s="566"/>
      <c r="E93" s="566"/>
      <c r="F93" s="774"/>
      <c r="G93" s="985" t="s">
        <v>237</v>
      </c>
      <c r="H93" s="986"/>
      <c r="I93" s="986"/>
      <c r="J93" s="986"/>
      <c r="K93" s="986"/>
      <c r="L93" s="986"/>
      <c r="M93" s="986"/>
      <c r="N93" s="986"/>
      <c r="O93" s="986"/>
      <c r="P93" s="986"/>
      <c r="Q93" s="986"/>
      <c r="R93" s="986"/>
      <c r="S93" s="986"/>
      <c r="T93" s="986"/>
      <c r="U93" s="986"/>
      <c r="V93" s="986"/>
      <c r="W93" s="986"/>
      <c r="X93" s="986"/>
      <c r="Y93" s="986"/>
      <c r="Z93" s="986"/>
      <c r="AA93" s="986"/>
      <c r="AB93" s="986"/>
      <c r="AC93" s="986"/>
      <c r="AD93" s="986"/>
      <c r="AE93" s="986"/>
      <c r="AF93" s="986"/>
      <c r="AG93" s="986"/>
      <c r="AH93" s="986"/>
      <c r="AI93" s="986"/>
      <c r="AJ93" s="986"/>
      <c r="AK93" s="986"/>
      <c r="AL93" s="986"/>
      <c r="AM93" s="986"/>
      <c r="AN93" s="986"/>
      <c r="AO93" s="986"/>
      <c r="AP93" s="986"/>
      <c r="AQ93" s="986"/>
      <c r="AR93" s="986"/>
      <c r="AS93" s="986"/>
      <c r="AT93" s="986"/>
      <c r="AU93" s="986"/>
      <c r="AV93" s="986"/>
      <c r="AW93" s="986"/>
      <c r="AX93" s="986"/>
      <c r="AY93" s="986"/>
      <c r="AZ93" s="986"/>
      <c r="BA93" s="986"/>
      <c r="BB93" s="986"/>
      <c r="BC93" s="986"/>
      <c r="BD93" s="986"/>
      <c r="BE93" s="986"/>
      <c r="BF93" s="986"/>
      <c r="BG93" s="986"/>
      <c r="BH93" s="986"/>
      <c r="BI93" s="986"/>
      <c r="BJ93" s="986"/>
      <c r="BK93" s="986"/>
      <c r="BL93" s="986"/>
      <c r="BM93" s="986"/>
      <c r="BN93" s="986"/>
      <c r="BO93" s="415" t="s">
        <v>95</v>
      </c>
      <c r="BP93" s="416"/>
      <c r="BQ93" s="416"/>
      <c r="BR93" s="416"/>
      <c r="BS93" s="416"/>
      <c r="BT93" s="416"/>
      <c r="BU93" s="416"/>
      <c r="BV93" s="417"/>
    </row>
    <row r="94" spans="1:74" s="324" customFormat="1" ht="81.650000000000006" customHeight="1" x14ac:dyDescent="0.75">
      <c r="A94" s="323"/>
      <c r="B94" s="565" t="s">
        <v>119</v>
      </c>
      <c r="C94" s="566"/>
      <c r="D94" s="566"/>
      <c r="E94" s="566"/>
      <c r="F94" s="774"/>
      <c r="G94" s="964" t="s">
        <v>238</v>
      </c>
      <c r="H94" s="965"/>
      <c r="I94" s="965"/>
      <c r="J94" s="965"/>
      <c r="K94" s="965"/>
      <c r="L94" s="965"/>
      <c r="M94" s="965"/>
      <c r="N94" s="965"/>
      <c r="O94" s="965"/>
      <c r="P94" s="965"/>
      <c r="Q94" s="965"/>
      <c r="R94" s="965"/>
      <c r="S94" s="965"/>
      <c r="T94" s="965"/>
      <c r="U94" s="965"/>
      <c r="V94" s="965"/>
      <c r="W94" s="965"/>
      <c r="X94" s="965"/>
      <c r="Y94" s="965"/>
      <c r="Z94" s="965"/>
      <c r="AA94" s="965"/>
      <c r="AB94" s="965"/>
      <c r="AC94" s="965"/>
      <c r="AD94" s="965"/>
      <c r="AE94" s="965"/>
      <c r="AF94" s="965"/>
      <c r="AG94" s="965"/>
      <c r="AH94" s="965"/>
      <c r="AI94" s="965"/>
      <c r="AJ94" s="965"/>
      <c r="AK94" s="965"/>
      <c r="AL94" s="965"/>
      <c r="AM94" s="965"/>
      <c r="AN94" s="965"/>
      <c r="AO94" s="965"/>
      <c r="AP94" s="965"/>
      <c r="AQ94" s="965"/>
      <c r="AR94" s="965"/>
      <c r="AS94" s="965"/>
      <c r="AT94" s="965"/>
      <c r="AU94" s="965"/>
      <c r="AV94" s="965"/>
      <c r="AW94" s="965"/>
      <c r="AX94" s="965"/>
      <c r="AY94" s="965"/>
      <c r="AZ94" s="965"/>
      <c r="BA94" s="965"/>
      <c r="BB94" s="965"/>
      <c r="BC94" s="965"/>
      <c r="BD94" s="965"/>
      <c r="BE94" s="965"/>
      <c r="BF94" s="965"/>
      <c r="BG94" s="965"/>
      <c r="BH94" s="965"/>
      <c r="BI94" s="965"/>
      <c r="BJ94" s="965"/>
      <c r="BK94" s="965"/>
      <c r="BL94" s="965"/>
      <c r="BM94" s="965"/>
      <c r="BN94" s="965"/>
      <c r="BO94" s="415" t="s">
        <v>96</v>
      </c>
      <c r="BP94" s="416"/>
      <c r="BQ94" s="416"/>
      <c r="BR94" s="416"/>
      <c r="BS94" s="416"/>
      <c r="BT94" s="416"/>
      <c r="BU94" s="416"/>
      <c r="BV94" s="417"/>
    </row>
    <row r="95" spans="1:74" s="324" customFormat="1" ht="69.650000000000006" customHeight="1" x14ac:dyDescent="0.75">
      <c r="A95" s="323"/>
      <c r="B95" s="565" t="s">
        <v>120</v>
      </c>
      <c r="C95" s="566"/>
      <c r="D95" s="566"/>
      <c r="E95" s="566"/>
      <c r="F95" s="774"/>
      <c r="G95" s="964" t="s">
        <v>239</v>
      </c>
      <c r="H95" s="965"/>
      <c r="I95" s="965"/>
      <c r="J95" s="965"/>
      <c r="K95" s="965"/>
      <c r="L95" s="965"/>
      <c r="M95" s="965"/>
      <c r="N95" s="965"/>
      <c r="O95" s="965"/>
      <c r="P95" s="965"/>
      <c r="Q95" s="965"/>
      <c r="R95" s="965"/>
      <c r="S95" s="965"/>
      <c r="T95" s="965"/>
      <c r="U95" s="965"/>
      <c r="V95" s="965"/>
      <c r="W95" s="965"/>
      <c r="X95" s="965"/>
      <c r="Y95" s="965"/>
      <c r="Z95" s="965"/>
      <c r="AA95" s="965"/>
      <c r="AB95" s="965"/>
      <c r="AC95" s="965"/>
      <c r="AD95" s="965"/>
      <c r="AE95" s="965"/>
      <c r="AF95" s="965"/>
      <c r="AG95" s="965"/>
      <c r="AH95" s="965"/>
      <c r="AI95" s="965"/>
      <c r="AJ95" s="965"/>
      <c r="AK95" s="965"/>
      <c r="AL95" s="965"/>
      <c r="AM95" s="965"/>
      <c r="AN95" s="965"/>
      <c r="AO95" s="965"/>
      <c r="AP95" s="965"/>
      <c r="AQ95" s="965"/>
      <c r="AR95" s="965"/>
      <c r="AS95" s="965"/>
      <c r="AT95" s="965"/>
      <c r="AU95" s="965"/>
      <c r="AV95" s="965"/>
      <c r="AW95" s="965"/>
      <c r="AX95" s="965"/>
      <c r="AY95" s="965"/>
      <c r="AZ95" s="965"/>
      <c r="BA95" s="965"/>
      <c r="BB95" s="965"/>
      <c r="BC95" s="965"/>
      <c r="BD95" s="965"/>
      <c r="BE95" s="965"/>
      <c r="BF95" s="965"/>
      <c r="BG95" s="965"/>
      <c r="BH95" s="965"/>
      <c r="BI95" s="965"/>
      <c r="BJ95" s="965"/>
      <c r="BK95" s="965"/>
      <c r="BL95" s="965"/>
      <c r="BM95" s="965"/>
      <c r="BN95" s="965"/>
      <c r="BO95" s="415" t="s">
        <v>106</v>
      </c>
      <c r="BP95" s="416"/>
      <c r="BQ95" s="416"/>
      <c r="BR95" s="416"/>
      <c r="BS95" s="416"/>
      <c r="BT95" s="416"/>
      <c r="BU95" s="416"/>
      <c r="BV95" s="417"/>
    </row>
    <row r="96" spans="1:74" s="324" customFormat="1" ht="69.650000000000006" customHeight="1" x14ac:dyDescent="0.75">
      <c r="A96" s="321"/>
      <c r="B96" s="565" t="s">
        <v>121</v>
      </c>
      <c r="C96" s="566"/>
      <c r="D96" s="566"/>
      <c r="E96" s="566"/>
      <c r="F96" s="953"/>
      <c r="G96" s="964" t="s">
        <v>206</v>
      </c>
      <c r="H96" s="965"/>
      <c r="I96" s="965"/>
      <c r="J96" s="965"/>
      <c r="K96" s="965"/>
      <c r="L96" s="965"/>
      <c r="M96" s="965"/>
      <c r="N96" s="965"/>
      <c r="O96" s="965"/>
      <c r="P96" s="965"/>
      <c r="Q96" s="965"/>
      <c r="R96" s="965"/>
      <c r="S96" s="965"/>
      <c r="T96" s="965"/>
      <c r="U96" s="965"/>
      <c r="V96" s="965"/>
      <c r="W96" s="965"/>
      <c r="X96" s="965"/>
      <c r="Y96" s="965"/>
      <c r="Z96" s="965"/>
      <c r="AA96" s="965"/>
      <c r="AB96" s="965"/>
      <c r="AC96" s="965"/>
      <c r="AD96" s="965"/>
      <c r="AE96" s="965"/>
      <c r="AF96" s="965"/>
      <c r="AG96" s="965"/>
      <c r="AH96" s="965"/>
      <c r="AI96" s="965"/>
      <c r="AJ96" s="965"/>
      <c r="AK96" s="965"/>
      <c r="AL96" s="965"/>
      <c r="AM96" s="965"/>
      <c r="AN96" s="965"/>
      <c r="AO96" s="965"/>
      <c r="AP96" s="965"/>
      <c r="AQ96" s="965"/>
      <c r="AR96" s="965"/>
      <c r="AS96" s="965"/>
      <c r="AT96" s="965"/>
      <c r="AU96" s="965"/>
      <c r="AV96" s="965"/>
      <c r="AW96" s="965"/>
      <c r="AX96" s="965"/>
      <c r="AY96" s="965"/>
      <c r="AZ96" s="965"/>
      <c r="BA96" s="965"/>
      <c r="BB96" s="965"/>
      <c r="BC96" s="965"/>
      <c r="BD96" s="965"/>
      <c r="BE96" s="965"/>
      <c r="BF96" s="965"/>
      <c r="BG96" s="965"/>
      <c r="BH96" s="965"/>
      <c r="BI96" s="965"/>
      <c r="BJ96" s="965"/>
      <c r="BK96" s="965"/>
      <c r="BL96" s="965"/>
      <c r="BM96" s="965"/>
      <c r="BN96" s="965"/>
      <c r="BO96" s="415" t="s">
        <v>97</v>
      </c>
      <c r="BP96" s="416"/>
      <c r="BQ96" s="416"/>
      <c r="BR96" s="416"/>
      <c r="BS96" s="416"/>
      <c r="BT96" s="416"/>
      <c r="BU96" s="416"/>
      <c r="BV96" s="417"/>
    </row>
    <row r="97" spans="1:76" s="322" customFormat="1" ht="83.4" customHeight="1" thickBot="1" x14ac:dyDescent="0.8">
      <c r="A97" s="321"/>
      <c r="B97" s="954" t="s">
        <v>217</v>
      </c>
      <c r="C97" s="955"/>
      <c r="D97" s="955"/>
      <c r="E97" s="955"/>
      <c r="F97" s="956"/>
      <c r="G97" s="951" t="s">
        <v>204</v>
      </c>
      <c r="H97" s="952"/>
      <c r="I97" s="952"/>
      <c r="J97" s="952"/>
      <c r="K97" s="952"/>
      <c r="L97" s="952"/>
      <c r="M97" s="952"/>
      <c r="N97" s="952"/>
      <c r="O97" s="952"/>
      <c r="P97" s="952"/>
      <c r="Q97" s="952"/>
      <c r="R97" s="952"/>
      <c r="S97" s="952"/>
      <c r="T97" s="952"/>
      <c r="U97" s="952"/>
      <c r="V97" s="952"/>
      <c r="W97" s="952"/>
      <c r="X97" s="952"/>
      <c r="Y97" s="952"/>
      <c r="Z97" s="952"/>
      <c r="AA97" s="952"/>
      <c r="AB97" s="952"/>
      <c r="AC97" s="952"/>
      <c r="AD97" s="952"/>
      <c r="AE97" s="952"/>
      <c r="AF97" s="952"/>
      <c r="AG97" s="952"/>
      <c r="AH97" s="952"/>
      <c r="AI97" s="952"/>
      <c r="AJ97" s="952"/>
      <c r="AK97" s="952"/>
      <c r="AL97" s="952"/>
      <c r="AM97" s="952"/>
      <c r="AN97" s="952"/>
      <c r="AO97" s="952"/>
      <c r="AP97" s="952"/>
      <c r="AQ97" s="952"/>
      <c r="AR97" s="952"/>
      <c r="AS97" s="952"/>
      <c r="AT97" s="952"/>
      <c r="AU97" s="952"/>
      <c r="AV97" s="952"/>
      <c r="AW97" s="952"/>
      <c r="AX97" s="952"/>
      <c r="AY97" s="952"/>
      <c r="AZ97" s="952"/>
      <c r="BA97" s="952"/>
      <c r="BB97" s="952"/>
      <c r="BC97" s="952"/>
      <c r="BD97" s="952"/>
      <c r="BE97" s="952"/>
      <c r="BF97" s="952"/>
      <c r="BG97" s="952"/>
      <c r="BH97" s="952"/>
      <c r="BI97" s="952"/>
      <c r="BJ97" s="952"/>
      <c r="BK97" s="952"/>
      <c r="BL97" s="952"/>
      <c r="BM97" s="952"/>
      <c r="BN97" s="952"/>
      <c r="BO97" s="452" t="s">
        <v>109</v>
      </c>
      <c r="BP97" s="453"/>
      <c r="BQ97" s="453"/>
      <c r="BR97" s="453"/>
      <c r="BS97" s="453"/>
      <c r="BT97" s="453"/>
      <c r="BU97" s="453"/>
      <c r="BV97" s="454"/>
    </row>
    <row r="98" spans="1:76" s="14" customFormat="1" ht="69.650000000000006" customHeight="1" thickTop="1" x14ac:dyDescent="0.55000000000000004">
      <c r="A98" s="58"/>
      <c r="B98" s="60"/>
      <c r="C98" s="60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216"/>
      <c r="AW98" s="216"/>
      <c r="AX98" s="216"/>
      <c r="AY98" s="216"/>
      <c r="AZ98" s="216"/>
      <c r="BA98" s="216"/>
      <c r="BB98" s="216"/>
      <c r="BC98" s="216"/>
      <c r="BD98" s="216"/>
      <c r="BE98" s="216"/>
      <c r="BF98" s="216"/>
      <c r="BG98" s="216"/>
      <c r="BH98" s="216"/>
      <c r="BI98" s="216"/>
      <c r="BJ98" s="216"/>
      <c r="BK98" s="216"/>
      <c r="BL98" s="216"/>
      <c r="BM98" s="216"/>
      <c r="BN98" s="216"/>
      <c r="BO98" s="216"/>
      <c r="BP98" s="216"/>
      <c r="BQ98" s="216"/>
      <c r="BR98" s="216"/>
      <c r="BS98" s="216"/>
      <c r="BT98" s="216"/>
      <c r="BU98" s="216"/>
      <c r="BV98" s="217"/>
    </row>
    <row r="99" spans="1:76" s="14" customFormat="1" ht="136.25" customHeight="1" x14ac:dyDescent="0.75">
      <c r="A99" s="64"/>
      <c r="B99" s="331"/>
      <c r="C99" s="332"/>
      <c r="D99" s="712" t="s">
        <v>236</v>
      </c>
      <c r="E99" s="712"/>
      <c r="F99" s="712"/>
      <c r="G99" s="712"/>
      <c r="H99" s="712"/>
      <c r="I99" s="712"/>
      <c r="J99" s="712"/>
      <c r="K99" s="712"/>
      <c r="L99" s="712"/>
      <c r="M99" s="712"/>
      <c r="N99" s="712"/>
      <c r="O99" s="712"/>
      <c r="P99" s="712"/>
      <c r="Q99" s="712"/>
      <c r="R99" s="712"/>
      <c r="S99" s="712"/>
      <c r="T99" s="712"/>
      <c r="U99" s="712"/>
      <c r="V99" s="712"/>
      <c r="W99" s="712"/>
      <c r="X99" s="712"/>
      <c r="Y99" s="712"/>
      <c r="Z99" s="712"/>
      <c r="AA99" s="712"/>
      <c r="AB99" s="712"/>
      <c r="AC99" s="712"/>
      <c r="AD99" s="712"/>
      <c r="AE99" s="712"/>
      <c r="AF99" s="712"/>
      <c r="AG99" s="712"/>
      <c r="AH99" s="712"/>
      <c r="AI99" s="712"/>
      <c r="AJ99" s="712"/>
      <c r="AK99" s="712"/>
      <c r="AL99" s="712"/>
      <c r="AM99" s="712"/>
      <c r="AN99" s="712"/>
      <c r="AO99" s="712"/>
      <c r="AP99" s="712"/>
      <c r="AQ99" s="712"/>
      <c r="AR99" s="712"/>
      <c r="AS99" s="712"/>
      <c r="AT99" s="712"/>
      <c r="AU99" s="712"/>
      <c r="AV99" s="712"/>
      <c r="AW99" s="712"/>
      <c r="AX99" s="712"/>
      <c r="AY99" s="712"/>
      <c r="AZ99" s="712"/>
      <c r="BA99" s="712"/>
      <c r="BB99" s="712"/>
      <c r="BC99" s="712"/>
      <c r="BD99" s="712"/>
      <c r="BE99" s="712"/>
      <c r="BF99" s="712"/>
      <c r="BG99" s="712"/>
      <c r="BH99" s="712"/>
      <c r="BI99" s="712"/>
      <c r="BJ99" s="712"/>
      <c r="BK99" s="712"/>
      <c r="BL99" s="712"/>
      <c r="BM99" s="712"/>
      <c r="BN99" s="712"/>
      <c r="BO99" s="712"/>
      <c r="BP99" s="712"/>
      <c r="BQ99" s="712"/>
      <c r="BR99" s="712"/>
      <c r="BS99" s="712"/>
      <c r="BT99" s="243"/>
      <c r="BU99" s="243"/>
      <c r="BV99" s="59"/>
    </row>
    <row r="100" spans="1:76" s="14" customFormat="1" ht="69.650000000000006" customHeight="1" x14ac:dyDescent="0.75">
      <c r="A100" s="64"/>
      <c r="B100" s="331"/>
      <c r="C100" s="333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  <c r="BF100" s="214"/>
      <c r="BG100" s="214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64"/>
      <c r="BR100" s="64"/>
      <c r="BS100" s="64"/>
      <c r="BT100" s="64"/>
      <c r="BU100" s="64"/>
      <c r="BV100" s="58"/>
    </row>
    <row r="101" spans="1:76" s="1" customFormat="1" ht="94.25" customHeight="1" x14ac:dyDescent="0.75">
      <c r="A101" s="64"/>
      <c r="B101" s="334"/>
      <c r="C101" s="175" t="s">
        <v>88</v>
      </c>
      <c r="D101" s="724" t="s">
        <v>131</v>
      </c>
      <c r="E101" s="724"/>
      <c r="F101" s="724"/>
      <c r="G101" s="724"/>
      <c r="H101" s="724"/>
      <c r="I101" s="724"/>
      <c r="J101" s="724"/>
      <c r="K101" s="724"/>
      <c r="L101" s="724"/>
      <c r="M101" s="724"/>
      <c r="N101" s="724"/>
      <c r="O101" s="724"/>
      <c r="P101" s="724"/>
      <c r="Q101" s="724"/>
      <c r="R101" s="724"/>
      <c r="S101" s="724"/>
      <c r="T101" s="724"/>
      <c r="U101" s="724"/>
      <c r="V101" s="724"/>
      <c r="W101" s="724"/>
      <c r="X101" s="724"/>
      <c r="Y101" s="724"/>
      <c r="Z101" s="724"/>
      <c r="AA101" s="724"/>
      <c r="AB101" s="724"/>
      <c r="AC101" s="724"/>
      <c r="AD101" s="724"/>
      <c r="AE101" s="724"/>
      <c r="AF101" s="724"/>
      <c r="AG101" s="724"/>
      <c r="AH101" s="724"/>
      <c r="AI101" s="724"/>
      <c r="AJ101" s="724"/>
      <c r="AK101" s="724"/>
      <c r="AL101" s="724"/>
      <c r="AM101" s="724"/>
      <c r="AN101" s="724"/>
      <c r="AO101" s="724"/>
      <c r="AP101" s="724"/>
      <c r="AQ101" s="724"/>
      <c r="AR101" s="724"/>
      <c r="AS101" s="724"/>
      <c r="AT101" s="724"/>
      <c r="AU101" s="724"/>
      <c r="AV101" s="724"/>
      <c r="AW101" s="724"/>
      <c r="AX101" s="724"/>
      <c r="AY101" s="724"/>
      <c r="AZ101" s="724"/>
      <c r="BA101" s="724"/>
      <c r="BB101" s="724"/>
      <c r="BC101" s="724"/>
      <c r="BD101" s="724"/>
      <c r="BE101" s="724"/>
      <c r="BF101" s="724"/>
      <c r="BG101" s="724"/>
      <c r="BH101" s="724"/>
      <c r="BI101" s="724"/>
      <c r="BJ101" s="724"/>
      <c r="BK101" s="724"/>
      <c r="BL101" s="724"/>
      <c r="BM101" s="724"/>
      <c r="BN101" s="724"/>
      <c r="BO101" s="724"/>
      <c r="BP101" s="724"/>
      <c r="BQ101" s="724"/>
      <c r="BR101" s="724"/>
      <c r="BS101" s="66"/>
      <c r="BT101" s="66"/>
      <c r="BU101" s="66"/>
      <c r="BV101" s="64"/>
    </row>
    <row r="102" spans="1:76" s="17" customFormat="1" ht="70.5" customHeight="1" x14ac:dyDescent="0.75">
      <c r="A102" s="66"/>
      <c r="B102" s="335"/>
      <c r="C102" s="406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215"/>
      <c r="AW102" s="215"/>
      <c r="AX102" s="215"/>
      <c r="AY102" s="215"/>
      <c r="AZ102" s="215"/>
      <c r="BA102" s="215"/>
      <c r="BB102" s="215"/>
      <c r="BC102" s="215"/>
      <c r="BD102" s="215"/>
      <c r="BE102" s="215"/>
      <c r="BF102" s="215"/>
      <c r="BG102" s="215"/>
      <c r="BH102" s="215"/>
      <c r="BI102" s="215"/>
      <c r="BJ102" s="215"/>
      <c r="BK102" s="215"/>
      <c r="BL102" s="215"/>
      <c r="BM102" s="215"/>
      <c r="BN102" s="215"/>
      <c r="BO102" s="215"/>
      <c r="BP102" s="215"/>
      <c r="BQ102" s="64"/>
      <c r="BR102" s="64"/>
      <c r="BS102" s="64"/>
      <c r="BT102" s="64"/>
      <c r="BU102" s="64"/>
      <c r="BV102" s="64"/>
    </row>
    <row r="103" spans="1:76" s="17" customFormat="1" ht="75.650000000000006" customHeight="1" x14ac:dyDescent="0.85">
      <c r="A103" s="64"/>
      <c r="B103" s="334"/>
      <c r="C103" s="401" t="s">
        <v>132</v>
      </c>
      <c r="D103" s="424" t="s">
        <v>133</v>
      </c>
      <c r="E103" s="424"/>
      <c r="F103" s="424"/>
      <c r="G103" s="424"/>
      <c r="H103" s="424"/>
      <c r="I103" s="424"/>
      <c r="J103" s="424"/>
      <c r="K103" s="424"/>
      <c r="L103" s="424"/>
      <c r="M103" s="424"/>
      <c r="N103" s="424"/>
      <c r="O103" s="424"/>
      <c r="P103" s="424"/>
      <c r="Q103" s="424"/>
      <c r="R103" s="424"/>
      <c r="S103" s="424"/>
      <c r="T103" s="424"/>
      <c r="U103" s="424"/>
      <c r="V103" s="424"/>
      <c r="W103" s="424"/>
      <c r="X103" s="424"/>
      <c r="Y103" s="424"/>
      <c r="Z103" s="424"/>
      <c r="AA103" s="424"/>
      <c r="AB103" s="424"/>
      <c r="AC103" s="424"/>
      <c r="AD103" s="424"/>
      <c r="AE103" s="424"/>
      <c r="AF103" s="424"/>
      <c r="AG103" s="424"/>
      <c r="AH103" s="424"/>
      <c r="AI103" s="424"/>
      <c r="AJ103" s="424"/>
      <c r="AK103" s="424"/>
      <c r="AL103" s="424"/>
      <c r="AM103" s="424"/>
      <c r="AN103" s="424"/>
      <c r="AO103" s="424"/>
      <c r="AP103" s="424"/>
      <c r="AQ103" s="424"/>
      <c r="AR103" s="424"/>
      <c r="AS103" s="424"/>
      <c r="AT103" s="424"/>
      <c r="AU103" s="424"/>
      <c r="AV103" s="424"/>
      <c r="AW103" s="424"/>
      <c r="AX103" s="424"/>
      <c r="AY103" s="424"/>
      <c r="AZ103" s="424"/>
      <c r="BA103" s="424"/>
      <c r="BB103" s="424"/>
      <c r="BC103" s="424"/>
      <c r="BD103" s="424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58"/>
      <c r="BR103" s="58"/>
      <c r="BS103" s="58"/>
      <c r="BT103" s="58"/>
      <c r="BU103" s="58"/>
      <c r="BV103" s="64"/>
    </row>
    <row r="104" spans="1:76" s="17" customFormat="1" ht="57" customHeight="1" x14ac:dyDescent="0.7">
      <c r="B104" s="58"/>
      <c r="C104" s="207"/>
      <c r="D104" s="207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68"/>
      <c r="BS104" s="68"/>
      <c r="BT104" s="68"/>
      <c r="BU104" s="68"/>
      <c r="BV104" s="68"/>
      <c r="BW104" s="66"/>
    </row>
    <row r="105" spans="1:76" s="168" customFormat="1" ht="60.65" customHeight="1" x14ac:dyDescent="0.95">
      <c r="C105" s="70"/>
      <c r="D105" s="88" t="s">
        <v>141</v>
      </c>
      <c r="E105" s="338"/>
      <c r="F105" s="338"/>
      <c r="G105" s="338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  <c r="U105" s="338"/>
      <c r="V105" s="338"/>
      <c r="W105" s="338"/>
      <c r="X105" s="338"/>
      <c r="Y105" s="70"/>
      <c r="Z105" s="70"/>
      <c r="AA105" s="70"/>
      <c r="AB105" s="72"/>
      <c r="AC105" s="73"/>
      <c r="AD105" s="73"/>
      <c r="AE105" s="73"/>
      <c r="AF105" s="73"/>
      <c r="AG105" s="73"/>
      <c r="AH105" s="73"/>
      <c r="AI105" s="72"/>
      <c r="AJ105" s="74"/>
      <c r="AK105" s="74"/>
      <c r="AL105" s="74"/>
      <c r="AM105" s="74"/>
      <c r="AN105" s="74"/>
      <c r="AO105" s="75"/>
      <c r="AP105" s="77" t="s">
        <v>192</v>
      </c>
      <c r="AQ105" s="75"/>
      <c r="AR105" s="78"/>
      <c r="AS105" s="78"/>
      <c r="AT105" s="78"/>
      <c r="AU105" s="78"/>
      <c r="AV105" s="75"/>
      <c r="AW105" s="75"/>
      <c r="AX105" s="75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</row>
    <row r="106" spans="1:76" s="168" customFormat="1" ht="21" customHeight="1" x14ac:dyDescent="0.95">
      <c r="C106" s="70"/>
      <c r="D106" s="338"/>
      <c r="E106" s="338"/>
      <c r="F106" s="338"/>
      <c r="G106" s="338"/>
      <c r="H106" s="338"/>
      <c r="I106" s="338"/>
      <c r="J106" s="338"/>
      <c r="K106" s="338"/>
      <c r="L106" s="338"/>
      <c r="M106" s="338"/>
      <c r="N106" s="338"/>
      <c r="O106" s="338"/>
      <c r="P106" s="338"/>
      <c r="Q106" s="338"/>
      <c r="R106" s="338"/>
      <c r="S106" s="338"/>
      <c r="T106" s="338"/>
      <c r="U106" s="338"/>
      <c r="V106" s="338"/>
      <c r="W106" s="338"/>
      <c r="X106" s="338"/>
      <c r="Y106" s="70"/>
      <c r="Z106" s="70"/>
      <c r="AA106" s="70"/>
      <c r="AB106" s="74"/>
      <c r="AC106" s="75"/>
      <c r="AD106" s="75"/>
      <c r="AE106" s="75"/>
      <c r="AF106" s="75"/>
      <c r="AG106" s="75"/>
      <c r="AH106" s="75"/>
      <c r="AI106" s="74"/>
      <c r="AJ106" s="74"/>
      <c r="AK106" s="74"/>
      <c r="AL106" s="74"/>
      <c r="AM106" s="74"/>
      <c r="AN106" s="74"/>
      <c r="AO106" s="75"/>
      <c r="AP106" s="77"/>
      <c r="AQ106" s="75"/>
      <c r="AR106" s="78"/>
      <c r="AS106" s="78"/>
      <c r="AT106" s="78"/>
      <c r="AU106" s="78"/>
      <c r="AV106" s="75"/>
      <c r="AW106" s="75"/>
      <c r="AX106" s="74"/>
      <c r="AY106" s="79"/>
      <c r="AZ106" s="78"/>
      <c r="BA106" s="75"/>
      <c r="BB106" s="70"/>
      <c r="BC106" s="70"/>
      <c r="BD106" s="70"/>
      <c r="BE106" s="79"/>
      <c r="BF106" s="79"/>
      <c r="BG106" s="79"/>
      <c r="BH106" s="79"/>
      <c r="BI106" s="79"/>
      <c r="BJ106" s="79"/>
      <c r="BK106" s="79"/>
      <c r="BL106" s="79"/>
      <c r="BM106" s="79"/>
      <c r="BN106" s="79"/>
      <c r="BO106" s="79"/>
      <c r="BP106" s="79"/>
      <c r="BQ106" s="79"/>
      <c r="BR106" s="79"/>
    </row>
    <row r="107" spans="1:76" s="168" customFormat="1" ht="53.5" x14ac:dyDescent="0.95">
      <c r="C107" s="79"/>
      <c r="D107" s="339"/>
      <c r="E107" s="339"/>
      <c r="F107" s="339"/>
      <c r="G107" s="339"/>
      <c r="H107" s="81" t="s">
        <v>60</v>
      </c>
      <c r="I107" s="340"/>
      <c r="J107" s="88"/>
      <c r="K107" s="88"/>
      <c r="L107" s="340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4"/>
      <c r="AQ107" s="74"/>
      <c r="AR107" s="74"/>
      <c r="AS107" s="74"/>
      <c r="AT107" s="74"/>
      <c r="AU107" s="74"/>
      <c r="AV107" s="74"/>
      <c r="AW107" s="74"/>
      <c r="AX107" s="74"/>
      <c r="AY107" s="79"/>
      <c r="AZ107" s="84"/>
      <c r="BA107" s="75"/>
      <c r="BB107" s="70"/>
      <c r="BC107" s="70"/>
      <c r="BD107" s="70"/>
      <c r="BE107" s="79"/>
      <c r="BF107" s="79"/>
      <c r="BG107" s="79"/>
      <c r="BH107" s="79"/>
      <c r="BI107" s="79"/>
      <c r="BJ107" s="79"/>
      <c r="BK107" s="79"/>
      <c r="BL107" s="79"/>
      <c r="BM107" s="79"/>
      <c r="BN107" s="79"/>
      <c r="BO107" s="79"/>
      <c r="BP107" s="79"/>
      <c r="BQ107" s="79"/>
      <c r="BR107" s="79"/>
      <c r="BX107" s="68"/>
    </row>
    <row r="108" spans="1:76" s="68" customFormat="1" ht="38.4" customHeight="1" x14ac:dyDescent="0.95">
      <c r="C108" s="79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4"/>
      <c r="AQ108" s="74"/>
      <c r="AR108" s="74"/>
      <c r="AS108" s="74"/>
      <c r="AT108" s="74"/>
      <c r="AU108" s="74"/>
      <c r="AV108" s="74"/>
      <c r="AW108" s="74"/>
      <c r="AX108" s="75"/>
      <c r="AY108" s="70"/>
      <c r="AZ108" s="74"/>
      <c r="BA108" s="75"/>
      <c r="BB108" s="84"/>
      <c r="BC108" s="70"/>
      <c r="BD108" s="70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79"/>
      <c r="BP108" s="79"/>
      <c r="BQ108" s="79"/>
      <c r="BR108" s="79"/>
      <c r="BS108" s="168"/>
      <c r="BT108" s="168"/>
      <c r="BU108" s="168"/>
      <c r="BV108" s="168"/>
      <c r="BW108" s="168"/>
      <c r="BX108" s="70"/>
    </row>
    <row r="109" spans="1:76" s="70" customFormat="1" ht="106.75" customHeight="1" x14ac:dyDescent="0.95">
      <c r="C109" s="79"/>
      <c r="D109" s="688" t="s">
        <v>207</v>
      </c>
      <c r="E109" s="688"/>
      <c r="F109" s="688"/>
      <c r="G109" s="688"/>
      <c r="H109" s="688"/>
      <c r="I109" s="688"/>
      <c r="J109" s="688"/>
      <c r="K109" s="688"/>
      <c r="L109" s="688"/>
      <c r="M109" s="688"/>
      <c r="N109" s="688"/>
      <c r="O109" s="688"/>
      <c r="P109" s="688"/>
      <c r="Q109" s="688"/>
      <c r="R109" s="688"/>
      <c r="S109" s="688"/>
      <c r="T109" s="688"/>
      <c r="U109" s="688"/>
      <c r="V109" s="688"/>
      <c r="W109" s="688"/>
      <c r="X109" s="338"/>
      <c r="AB109" s="80"/>
      <c r="AC109" s="80"/>
      <c r="AD109" s="80"/>
      <c r="AE109" s="80"/>
      <c r="AF109" s="80"/>
      <c r="AG109" s="80"/>
      <c r="AH109" s="85"/>
      <c r="AI109" s="85"/>
      <c r="AJ109" s="74"/>
      <c r="AK109" s="74"/>
      <c r="AL109" s="74"/>
      <c r="AM109" s="74"/>
      <c r="AN109" s="75"/>
      <c r="AO109" s="77"/>
      <c r="AP109" s="77" t="s">
        <v>189</v>
      </c>
      <c r="AQ109" s="78"/>
      <c r="AR109" s="78"/>
      <c r="AS109" s="78"/>
      <c r="AT109" s="78"/>
      <c r="AU109" s="75"/>
      <c r="AV109" s="75"/>
      <c r="AW109" s="75"/>
      <c r="AX109" s="75"/>
      <c r="AZ109" s="75"/>
      <c r="BA109" s="75"/>
      <c r="BS109" s="68"/>
      <c r="BT109" s="68"/>
      <c r="BU109" s="68"/>
      <c r="BV109" s="68"/>
      <c r="BW109" s="68"/>
      <c r="BX109" s="168"/>
    </row>
    <row r="110" spans="1:76" s="168" customFormat="1" ht="33.75" customHeight="1" x14ac:dyDescent="0.95">
      <c r="C110" s="70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38"/>
      <c r="P110" s="338"/>
      <c r="Q110" s="338"/>
      <c r="R110" s="338"/>
      <c r="S110" s="338"/>
      <c r="T110" s="338"/>
      <c r="U110" s="338"/>
      <c r="V110" s="338"/>
      <c r="W110" s="338"/>
      <c r="X110" s="338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5"/>
      <c r="AQ110" s="75"/>
      <c r="AR110" s="75"/>
      <c r="AS110" s="75"/>
      <c r="AT110" s="75"/>
      <c r="AU110" s="75"/>
      <c r="AV110" s="75"/>
      <c r="AW110" s="75"/>
      <c r="AX110" s="74"/>
      <c r="AY110" s="79"/>
      <c r="AZ110" s="78"/>
      <c r="BA110" s="75"/>
      <c r="BB110" s="70"/>
      <c r="BC110" s="70"/>
      <c r="BD110" s="70"/>
      <c r="BE110" s="79"/>
      <c r="BF110" s="79"/>
      <c r="BG110" s="79"/>
      <c r="BH110" s="79"/>
      <c r="BI110" s="79"/>
      <c r="BJ110" s="79"/>
      <c r="BK110" s="79"/>
      <c r="BL110" s="79"/>
      <c r="BM110" s="79"/>
      <c r="BN110" s="79"/>
      <c r="BO110" s="79"/>
      <c r="BP110" s="79"/>
      <c r="BQ110" s="79"/>
      <c r="BR110" s="79"/>
    </row>
    <row r="111" spans="1:76" s="168" customFormat="1" ht="53.5" x14ac:dyDescent="0.95">
      <c r="C111" s="79"/>
      <c r="D111" s="339"/>
      <c r="E111" s="339"/>
      <c r="F111" s="339"/>
      <c r="G111" s="339"/>
      <c r="H111" s="81" t="s">
        <v>60</v>
      </c>
      <c r="I111" s="340"/>
      <c r="J111" s="88"/>
      <c r="K111" s="88"/>
      <c r="L111" s="340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70"/>
      <c r="AB111" s="70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4"/>
      <c r="AQ111" s="74"/>
      <c r="AR111" s="74"/>
      <c r="AS111" s="74"/>
      <c r="AT111" s="74"/>
      <c r="AU111" s="74"/>
      <c r="AV111" s="74"/>
      <c r="AW111" s="74"/>
      <c r="AX111" s="74"/>
      <c r="AY111" s="79"/>
      <c r="AZ111" s="78"/>
      <c r="BA111" s="75"/>
      <c r="BB111" s="70"/>
      <c r="BC111" s="70"/>
      <c r="BD111" s="70"/>
      <c r="BE111" s="79"/>
      <c r="BF111" s="79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  <c r="BQ111" s="79"/>
      <c r="BR111" s="79"/>
    </row>
    <row r="112" spans="1:76" s="168" customFormat="1" ht="53.5" x14ac:dyDescent="0.95">
      <c r="C112" s="79"/>
      <c r="D112" s="78"/>
      <c r="E112" s="78"/>
      <c r="F112" s="78"/>
      <c r="G112" s="78"/>
      <c r="H112" s="81"/>
      <c r="I112" s="340"/>
      <c r="J112" s="88"/>
      <c r="K112" s="88"/>
      <c r="L112" s="340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70"/>
      <c r="AB112" s="70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4"/>
      <c r="AQ112" s="74"/>
      <c r="AR112" s="74"/>
      <c r="AS112" s="74"/>
      <c r="AT112" s="74"/>
      <c r="AU112" s="74"/>
      <c r="AV112" s="74"/>
      <c r="AW112" s="74"/>
      <c r="AX112" s="74"/>
      <c r="AY112" s="79"/>
      <c r="AZ112" s="78"/>
      <c r="BA112" s="75"/>
      <c r="BB112" s="70"/>
      <c r="BC112" s="70"/>
      <c r="BD112" s="70"/>
      <c r="BE112" s="79"/>
      <c r="BF112" s="79"/>
      <c r="BG112" s="79"/>
      <c r="BH112" s="79"/>
      <c r="BI112" s="79"/>
      <c r="BJ112" s="79"/>
      <c r="BK112" s="79"/>
      <c r="BL112" s="79"/>
      <c r="BM112" s="79"/>
      <c r="BN112" s="79"/>
      <c r="BO112" s="79"/>
      <c r="BP112" s="79"/>
      <c r="BQ112" s="79"/>
      <c r="BR112" s="79"/>
    </row>
    <row r="113" spans="1:76" s="168" customFormat="1" ht="46" x14ac:dyDescent="0.95">
      <c r="C113" s="79"/>
      <c r="D113" s="338" t="s">
        <v>160</v>
      </c>
      <c r="E113" s="338"/>
      <c r="F113" s="338"/>
      <c r="G113" s="338"/>
      <c r="H113" s="338"/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70"/>
      <c r="Z113" s="70"/>
      <c r="AA113" s="70"/>
      <c r="AB113" s="73"/>
      <c r="AC113" s="73"/>
      <c r="AD113" s="73"/>
      <c r="AE113" s="73"/>
      <c r="AF113" s="73"/>
      <c r="AG113" s="73"/>
      <c r="AH113" s="72"/>
      <c r="AI113" s="72"/>
      <c r="AJ113" s="74"/>
      <c r="AK113" s="74"/>
      <c r="AL113" s="74"/>
      <c r="AM113" s="74"/>
      <c r="AN113" s="75"/>
      <c r="AO113" s="77"/>
      <c r="AP113" s="75" t="s">
        <v>224</v>
      </c>
      <c r="AQ113" s="78"/>
      <c r="AR113" s="78"/>
      <c r="AS113" s="78"/>
      <c r="AT113" s="78"/>
      <c r="AU113" s="75"/>
      <c r="AV113" s="75"/>
      <c r="AW113" s="74"/>
      <c r="AX113" s="74"/>
      <c r="AY113" s="79"/>
      <c r="AZ113" s="78"/>
      <c r="BA113" s="75"/>
      <c r="BB113" s="70"/>
      <c r="BC113" s="70"/>
      <c r="BD113" s="70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79"/>
      <c r="BP113" s="79"/>
      <c r="BQ113" s="79"/>
      <c r="BR113" s="79"/>
    </row>
    <row r="114" spans="1:76" s="168" customFormat="1" ht="46" x14ac:dyDescent="0.95">
      <c r="C114" s="79"/>
      <c r="D114" s="338"/>
      <c r="E114" s="338"/>
      <c r="F114" s="338"/>
      <c r="G114" s="338"/>
      <c r="H114" s="338"/>
      <c r="I114" s="338"/>
      <c r="J114" s="338"/>
      <c r="K114" s="338"/>
      <c r="L114" s="338"/>
      <c r="M114" s="338"/>
      <c r="N114" s="338"/>
      <c r="O114" s="338"/>
      <c r="P114" s="338"/>
      <c r="Q114" s="338"/>
      <c r="R114" s="338"/>
      <c r="S114" s="338"/>
      <c r="T114" s="338"/>
      <c r="U114" s="338"/>
      <c r="V114" s="338"/>
      <c r="W114" s="338"/>
      <c r="X114" s="338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5"/>
      <c r="AQ114" s="75"/>
      <c r="AR114" s="75"/>
      <c r="AS114" s="75"/>
      <c r="AT114" s="75"/>
      <c r="AU114" s="75"/>
      <c r="AV114" s="75"/>
      <c r="AW114" s="74"/>
      <c r="AX114" s="74"/>
      <c r="AY114" s="79"/>
      <c r="AZ114" s="78"/>
      <c r="BA114" s="75"/>
      <c r="BB114" s="70"/>
      <c r="BC114" s="70"/>
      <c r="BD114" s="70"/>
      <c r="BE114" s="79"/>
      <c r="BF114" s="79"/>
      <c r="BG114" s="79"/>
      <c r="BH114" s="79"/>
      <c r="BI114" s="79"/>
      <c r="BJ114" s="79"/>
      <c r="BK114" s="79"/>
      <c r="BL114" s="79"/>
      <c r="BM114" s="79"/>
      <c r="BN114" s="79"/>
      <c r="BO114" s="79"/>
      <c r="BP114" s="79"/>
      <c r="BQ114" s="79"/>
      <c r="BR114" s="79"/>
    </row>
    <row r="115" spans="1:76" s="168" customFormat="1" ht="59.4" customHeight="1" x14ac:dyDescent="0.95">
      <c r="C115" s="79"/>
      <c r="D115" s="76"/>
      <c r="E115" s="76"/>
      <c r="F115" s="76"/>
      <c r="G115" s="76"/>
      <c r="H115" s="81" t="s">
        <v>60</v>
      </c>
      <c r="I115" s="340"/>
      <c r="J115" s="88"/>
      <c r="K115" s="88"/>
      <c r="L115" s="340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70"/>
      <c r="AB115" s="70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4"/>
      <c r="AQ115" s="74"/>
      <c r="AR115" s="74"/>
      <c r="AS115" s="74"/>
      <c r="AT115" s="74"/>
      <c r="AU115" s="74"/>
      <c r="AV115" s="74"/>
      <c r="AW115" s="74"/>
      <c r="AX115" s="75"/>
      <c r="AY115" s="74"/>
      <c r="AZ115" s="84"/>
      <c r="BA115" s="75"/>
      <c r="BB115" s="78"/>
      <c r="BC115" s="70"/>
      <c r="BD115" s="70"/>
      <c r="BE115" s="79"/>
      <c r="BF115" s="79"/>
      <c r="BG115" s="79"/>
      <c r="BH115" s="79"/>
      <c r="BI115" s="79"/>
      <c r="BJ115" s="79"/>
      <c r="BK115" s="79"/>
      <c r="BL115" s="79"/>
      <c r="BM115" s="79"/>
      <c r="BN115" s="79"/>
      <c r="BO115" s="79"/>
      <c r="BP115" s="79"/>
      <c r="BQ115" s="79"/>
      <c r="BR115" s="79"/>
      <c r="BX115" s="68"/>
    </row>
    <row r="116" spans="1:76" s="168" customFormat="1" ht="59.4" customHeight="1" x14ac:dyDescent="0.95">
      <c r="C116" s="79"/>
      <c r="D116" s="78"/>
      <c r="E116" s="78"/>
      <c r="F116" s="78"/>
      <c r="G116" s="78"/>
      <c r="H116" s="81"/>
      <c r="I116" s="340"/>
      <c r="J116" s="88"/>
      <c r="K116" s="88"/>
      <c r="L116" s="340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70"/>
      <c r="AB116" s="70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4"/>
      <c r="AQ116" s="74"/>
      <c r="AR116" s="74"/>
      <c r="AS116" s="74"/>
      <c r="AT116" s="74"/>
      <c r="AU116" s="74"/>
      <c r="AV116" s="74"/>
      <c r="AW116" s="74"/>
      <c r="AX116" s="75"/>
      <c r="AY116" s="74"/>
      <c r="AZ116" s="84"/>
      <c r="BA116" s="75"/>
      <c r="BB116" s="78"/>
      <c r="BC116" s="70"/>
      <c r="BD116" s="70"/>
      <c r="BE116" s="79"/>
      <c r="BF116" s="79"/>
      <c r="BG116" s="79"/>
      <c r="BH116" s="79"/>
      <c r="BI116" s="79"/>
      <c r="BJ116" s="79"/>
      <c r="BK116" s="79"/>
      <c r="BL116" s="79"/>
      <c r="BM116" s="79"/>
      <c r="BN116" s="79"/>
      <c r="BO116" s="79"/>
      <c r="BP116" s="79"/>
      <c r="BQ116" s="79"/>
      <c r="BR116" s="79"/>
      <c r="BX116" s="68"/>
    </row>
    <row r="117" spans="1:76" s="68" customFormat="1" ht="90" customHeight="1" x14ac:dyDescent="0.95">
      <c r="C117" s="168"/>
      <c r="D117" s="688" t="s">
        <v>208</v>
      </c>
      <c r="E117" s="688"/>
      <c r="F117" s="688"/>
      <c r="G117" s="688"/>
      <c r="H117" s="688"/>
      <c r="I117" s="688"/>
      <c r="J117" s="688"/>
      <c r="K117" s="688"/>
      <c r="L117" s="688"/>
      <c r="M117" s="688"/>
      <c r="N117" s="688"/>
      <c r="O117" s="688"/>
      <c r="P117" s="688"/>
      <c r="Q117" s="688"/>
      <c r="R117" s="688"/>
      <c r="S117" s="688"/>
      <c r="T117" s="688"/>
      <c r="U117" s="688"/>
      <c r="V117" s="688"/>
      <c r="W117" s="688"/>
      <c r="X117" s="688"/>
      <c r="Y117" s="70"/>
      <c r="Z117" s="70"/>
      <c r="AA117" s="70"/>
      <c r="AB117" s="72"/>
      <c r="AC117" s="73"/>
      <c r="AD117" s="73"/>
      <c r="AE117" s="73"/>
      <c r="AF117" s="73"/>
      <c r="AG117" s="73"/>
      <c r="AH117" s="73"/>
      <c r="AI117" s="72"/>
      <c r="AJ117" s="74"/>
      <c r="AK117" s="74"/>
      <c r="AL117" s="74"/>
      <c r="AM117" s="74"/>
      <c r="AN117" s="74"/>
      <c r="AO117" s="75"/>
      <c r="AP117" s="77" t="s">
        <v>190</v>
      </c>
      <c r="AQ117" s="78"/>
      <c r="AR117" s="78"/>
      <c r="AS117" s="78"/>
      <c r="AT117" s="78"/>
      <c r="AU117" s="75"/>
      <c r="AV117" s="75"/>
      <c r="AW117" s="75"/>
      <c r="AX117" s="75"/>
      <c r="AY117" s="75"/>
      <c r="AZ117" s="84"/>
      <c r="BA117" s="75"/>
      <c r="BB117" s="78"/>
      <c r="BC117" s="70"/>
      <c r="BD117" s="70"/>
      <c r="BE117" s="79"/>
      <c r="BF117" s="79"/>
      <c r="BG117" s="79"/>
      <c r="BH117" s="79"/>
      <c r="BI117" s="79"/>
      <c r="BJ117" s="79"/>
      <c r="BK117" s="79"/>
      <c r="BL117" s="79"/>
      <c r="BM117" s="79"/>
      <c r="BN117" s="79"/>
      <c r="BO117" s="79"/>
      <c r="BP117" s="79"/>
      <c r="BQ117" s="79"/>
      <c r="BR117" s="79"/>
      <c r="BS117" s="168"/>
      <c r="BT117" s="168"/>
      <c r="BU117" s="168"/>
      <c r="BV117" s="168"/>
      <c r="BW117" s="168"/>
      <c r="BX117" s="168"/>
    </row>
    <row r="118" spans="1:76" s="168" customFormat="1" ht="46" x14ac:dyDescent="0.95">
      <c r="D118" s="338"/>
      <c r="E118" s="78"/>
      <c r="F118" s="78"/>
      <c r="G118" s="78"/>
      <c r="H118" s="78"/>
      <c r="I118" s="78"/>
      <c r="J118" s="78"/>
      <c r="K118" s="7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70"/>
      <c r="Z118" s="70"/>
      <c r="AA118" s="70"/>
      <c r="AB118" s="74"/>
      <c r="AC118" s="75"/>
      <c r="AD118" s="75"/>
      <c r="AE118" s="75"/>
      <c r="AF118" s="75"/>
      <c r="AG118" s="75"/>
      <c r="AH118" s="75"/>
      <c r="AI118" s="74"/>
      <c r="AJ118" s="74"/>
      <c r="AK118" s="74"/>
      <c r="AL118" s="74"/>
      <c r="AM118" s="74"/>
      <c r="AN118" s="74"/>
      <c r="AO118" s="75"/>
      <c r="AP118" s="75"/>
      <c r="AQ118" s="78"/>
      <c r="AR118" s="78"/>
      <c r="AS118" s="78"/>
      <c r="AT118" s="78"/>
      <c r="AU118" s="75"/>
      <c r="AV118" s="75"/>
      <c r="AW118" s="75"/>
      <c r="AX118" s="74"/>
      <c r="AY118" s="78"/>
      <c r="AZ118" s="78"/>
      <c r="BA118" s="75"/>
      <c r="BB118" s="70"/>
      <c r="BC118" s="70"/>
      <c r="BD118" s="70"/>
      <c r="BE118" s="79"/>
      <c r="BF118" s="79"/>
      <c r="BG118" s="79"/>
      <c r="BH118" s="79"/>
      <c r="BI118" s="79"/>
      <c r="BJ118" s="79"/>
      <c r="BK118" s="79"/>
      <c r="BL118" s="79"/>
      <c r="BM118" s="79"/>
      <c r="BN118" s="79"/>
      <c r="BO118" s="79"/>
      <c r="BP118" s="79"/>
      <c r="BQ118" s="79"/>
      <c r="BR118" s="79"/>
    </row>
    <row r="119" spans="1:76" s="168" customFormat="1" ht="53.5" x14ac:dyDescent="0.95">
      <c r="D119" s="339"/>
      <c r="E119" s="339"/>
      <c r="F119" s="339"/>
      <c r="G119" s="339"/>
      <c r="H119" s="81" t="s">
        <v>60</v>
      </c>
      <c r="I119" s="340"/>
      <c r="J119" s="88"/>
      <c r="K119" s="88"/>
      <c r="L119" s="340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4"/>
      <c r="AQ119" s="74"/>
      <c r="AR119" s="74"/>
      <c r="AS119" s="74"/>
      <c r="AT119" s="74"/>
      <c r="AU119" s="74"/>
      <c r="AV119" s="74"/>
      <c r="AW119" s="74"/>
      <c r="AX119" s="74"/>
      <c r="AY119" s="75"/>
      <c r="AZ119" s="84"/>
      <c r="BA119" s="75"/>
      <c r="BB119" s="78"/>
      <c r="BC119" s="70"/>
      <c r="BD119" s="70"/>
      <c r="BE119" s="79"/>
      <c r="BF119" s="79"/>
      <c r="BG119" s="79"/>
      <c r="BH119" s="79"/>
      <c r="BI119" s="79"/>
      <c r="BJ119" s="79"/>
      <c r="BK119" s="79"/>
      <c r="BL119" s="79"/>
      <c r="BM119" s="79"/>
      <c r="BN119" s="79"/>
      <c r="BO119" s="79"/>
      <c r="BP119" s="79"/>
      <c r="BQ119" s="79"/>
      <c r="BR119" s="79"/>
    </row>
    <row r="120" spans="1:76" s="168" customFormat="1" ht="89.4" customHeight="1" x14ac:dyDescent="0.95">
      <c r="D120" s="78"/>
      <c r="E120" s="78"/>
      <c r="F120" s="78"/>
      <c r="G120" s="78"/>
      <c r="H120" s="81"/>
      <c r="I120" s="340"/>
      <c r="J120" s="88"/>
      <c r="K120" s="88"/>
      <c r="L120" s="340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4"/>
      <c r="AQ120" s="74"/>
      <c r="AR120" s="74"/>
      <c r="AS120" s="74"/>
      <c r="AT120" s="74"/>
      <c r="AU120" s="74"/>
      <c r="AV120" s="74"/>
      <c r="AW120" s="74"/>
      <c r="AX120" s="74"/>
      <c r="AY120" s="75"/>
      <c r="AZ120" s="84"/>
      <c r="BA120" s="75"/>
      <c r="BB120" s="78"/>
      <c r="BC120" s="70"/>
      <c r="BD120" s="70"/>
      <c r="BE120" s="79"/>
      <c r="BF120" s="79"/>
      <c r="BG120" s="79"/>
      <c r="BH120" s="79"/>
      <c r="BI120" s="79"/>
      <c r="BJ120" s="79"/>
      <c r="BK120" s="79"/>
      <c r="BL120" s="79"/>
      <c r="BM120" s="79"/>
      <c r="BN120" s="79"/>
      <c r="BO120" s="79"/>
      <c r="BP120" s="79"/>
      <c r="BQ120" s="79"/>
      <c r="BR120" s="79"/>
    </row>
    <row r="121" spans="1:76" s="168" customFormat="1" ht="51.65" customHeight="1" x14ac:dyDescent="0.95">
      <c r="C121" s="79"/>
      <c r="D121" s="87" t="s">
        <v>159</v>
      </c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4"/>
      <c r="AQ121" s="74"/>
      <c r="AR121" s="74"/>
      <c r="AS121" s="74"/>
      <c r="AT121" s="74"/>
      <c r="AU121" s="74"/>
      <c r="AV121" s="74"/>
      <c r="AW121" s="75"/>
      <c r="AX121" s="75"/>
      <c r="AY121" s="75"/>
      <c r="AZ121" s="79"/>
      <c r="BA121" s="79"/>
      <c r="BB121" s="79"/>
      <c r="BC121" s="70"/>
      <c r="BD121" s="70"/>
      <c r="BE121" s="79"/>
      <c r="BF121" s="79"/>
      <c r="BG121" s="79"/>
      <c r="BH121" s="79"/>
      <c r="BI121" s="79"/>
      <c r="BJ121" s="79"/>
      <c r="BK121" s="79"/>
      <c r="BL121" s="79"/>
      <c r="BM121" s="79"/>
      <c r="BN121" s="79"/>
      <c r="BO121" s="79"/>
      <c r="BP121" s="79"/>
      <c r="BQ121" s="79"/>
      <c r="BR121" s="79"/>
    </row>
    <row r="122" spans="1:76" s="168" customFormat="1" ht="51" customHeight="1" x14ac:dyDescent="0.95">
      <c r="C122" s="70"/>
      <c r="D122" s="88" t="s">
        <v>253</v>
      </c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4"/>
      <c r="AQ122" s="74"/>
      <c r="AR122" s="74"/>
      <c r="AS122" s="74"/>
      <c r="AT122" s="74"/>
      <c r="AU122" s="74"/>
      <c r="AV122" s="74"/>
      <c r="AW122" s="75"/>
      <c r="AX122" s="74"/>
      <c r="AY122" s="75"/>
      <c r="AZ122" s="70"/>
      <c r="BA122" s="70"/>
      <c r="BB122" s="70"/>
      <c r="BC122" s="70"/>
      <c r="BD122" s="70"/>
      <c r="BE122" s="79"/>
      <c r="BF122" s="79"/>
      <c r="BG122" s="79"/>
      <c r="BH122" s="79"/>
      <c r="BI122" s="79"/>
      <c r="BJ122" s="79"/>
      <c r="BK122" s="79"/>
      <c r="BL122" s="79"/>
      <c r="BM122" s="79"/>
      <c r="BN122" s="79"/>
      <c r="BO122" s="79"/>
      <c r="BP122" s="79"/>
      <c r="BQ122" s="79"/>
      <c r="BR122" s="79"/>
    </row>
    <row r="123" spans="1:76" s="168" customFormat="1" ht="51" customHeight="1" x14ac:dyDescent="0.95">
      <c r="C123" s="79"/>
      <c r="D123" s="78"/>
      <c r="E123" s="78"/>
      <c r="F123" s="78"/>
      <c r="G123" s="78"/>
      <c r="H123" s="81"/>
      <c r="I123" s="340"/>
      <c r="J123" s="411"/>
      <c r="K123" s="88"/>
      <c r="L123" s="340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5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341"/>
      <c r="BS123" s="74"/>
      <c r="BT123" s="74"/>
      <c r="BU123" s="74"/>
      <c r="BV123" s="74"/>
      <c r="BW123" s="74"/>
    </row>
    <row r="124" spans="1:76" s="168" customFormat="1" ht="46" x14ac:dyDescent="0.95">
      <c r="C124" s="79"/>
      <c r="D124" s="345"/>
      <c r="E124" s="345"/>
      <c r="F124" s="74"/>
      <c r="G124" s="74"/>
      <c r="H124" s="74"/>
      <c r="I124" s="74"/>
      <c r="J124" s="74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342"/>
      <c r="BA124" s="342"/>
      <c r="BB124" s="342"/>
      <c r="BC124" s="342"/>
      <c r="BD124" s="342"/>
      <c r="BE124" s="342"/>
      <c r="BF124" s="342"/>
      <c r="BG124" s="342"/>
      <c r="BH124" s="342"/>
      <c r="BI124" s="342"/>
      <c r="BJ124" s="342"/>
      <c r="BK124" s="342"/>
      <c r="BL124" s="342"/>
      <c r="BM124" s="342"/>
      <c r="BN124" s="342"/>
      <c r="BO124" s="342"/>
      <c r="BP124" s="342"/>
      <c r="BQ124" s="342"/>
      <c r="BR124" s="342"/>
      <c r="BS124" s="342"/>
      <c r="BT124" s="342"/>
      <c r="BU124" s="342"/>
      <c r="BV124" s="342"/>
      <c r="BW124" s="342"/>
    </row>
    <row r="125" spans="1:76" s="168" customFormat="1" ht="40.5" customHeight="1" x14ac:dyDescent="0.95">
      <c r="C125" s="79"/>
      <c r="D125" s="336"/>
      <c r="E125" s="206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342"/>
      <c r="BA125" s="343"/>
      <c r="BB125" s="343"/>
      <c r="BC125" s="343"/>
      <c r="BD125" s="343"/>
      <c r="BE125" s="343"/>
      <c r="BF125" s="343"/>
      <c r="BG125" s="343"/>
      <c r="BH125" s="343"/>
      <c r="BI125" s="343"/>
      <c r="BJ125" s="343"/>
      <c r="BK125" s="343"/>
      <c r="BL125" s="343"/>
      <c r="BM125" s="343"/>
      <c r="BN125" s="343"/>
      <c r="BO125" s="343"/>
      <c r="BP125" s="343"/>
      <c r="BQ125" s="343"/>
      <c r="BR125" s="343"/>
      <c r="BS125" s="343"/>
      <c r="BT125" s="343"/>
      <c r="BU125" s="343"/>
      <c r="BV125" s="343"/>
      <c r="BW125" s="343"/>
    </row>
    <row r="126" spans="1:76" s="168" customFormat="1" ht="53" customHeight="1" x14ac:dyDescent="0.95">
      <c r="C126" s="79"/>
      <c r="D126" s="206"/>
      <c r="E126" s="206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4"/>
      <c r="AY126" s="74"/>
      <c r="AZ126" s="344"/>
      <c r="BA126" s="344"/>
      <c r="BB126" s="344"/>
      <c r="BC126" s="344"/>
      <c r="BD126" s="344"/>
      <c r="BE126" s="344"/>
      <c r="BF126" s="344"/>
      <c r="BG126" s="344"/>
      <c r="BH126" s="344"/>
      <c r="BI126" s="344"/>
      <c r="BJ126" s="344"/>
      <c r="BK126" s="344"/>
      <c r="BL126" s="344"/>
      <c r="BM126" s="344"/>
      <c r="BN126" s="344"/>
      <c r="BO126" s="344"/>
      <c r="BP126" s="344"/>
      <c r="BQ126" s="344"/>
      <c r="BR126" s="344"/>
      <c r="BS126" s="344"/>
      <c r="BT126" s="344"/>
      <c r="BU126" s="344"/>
      <c r="BV126" s="344"/>
      <c r="BW126" s="344"/>
      <c r="BX126" s="74"/>
    </row>
    <row r="127" spans="1:76" s="168" customFormat="1" ht="37.5" customHeight="1" x14ac:dyDescent="0.95">
      <c r="A127" s="79"/>
      <c r="B127" s="79"/>
      <c r="C127" s="345"/>
      <c r="D127" s="345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342"/>
      <c r="AX127" s="342"/>
      <c r="AY127" s="344"/>
      <c r="AZ127" s="344"/>
      <c r="BA127" s="344"/>
      <c r="BB127" s="344"/>
      <c r="BC127" s="344"/>
      <c r="BD127" s="344"/>
      <c r="BE127" s="344"/>
      <c r="BF127" s="344"/>
      <c r="BG127" s="344"/>
      <c r="BH127" s="344"/>
      <c r="BI127" s="344"/>
      <c r="BJ127" s="344"/>
      <c r="BK127" s="344"/>
      <c r="BL127" s="344"/>
      <c r="BM127" s="344"/>
      <c r="BN127" s="344"/>
      <c r="BO127" s="344"/>
      <c r="BP127" s="344"/>
      <c r="BQ127" s="344"/>
      <c r="BR127" s="344"/>
      <c r="BS127" s="344"/>
      <c r="BT127" s="344"/>
      <c r="BU127" s="344"/>
      <c r="BV127" s="344"/>
      <c r="BW127" s="342"/>
    </row>
    <row r="128" spans="1:76" s="276" customFormat="1" ht="51.65" customHeight="1" x14ac:dyDescent="0.95">
      <c r="B128" s="326"/>
      <c r="C128" s="326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342"/>
      <c r="Y128" s="342"/>
      <c r="Z128" s="342"/>
      <c r="AA128" s="342"/>
      <c r="AB128" s="342"/>
      <c r="AC128" s="342"/>
      <c r="AD128" s="342"/>
      <c r="AE128" s="342"/>
      <c r="AF128" s="342"/>
      <c r="AG128" s="342"/>
      <c r="AH128" s="342"/>
      <c r="AI128" s="342"/>
      <c r="AJ128" s="342"/>
      <c r="AK128" s="342"/>
      <c r="AL128" s="342"/>
      <c r="AM128" s="342"/>
      <c r="AN128" s="342"/>
      <c r="AO128" s="342"/>
      <c r="AP128" s="342"/>
      <c r="AQ128" s="342"/>
      <c r="AR128" s="342"/>
      <c r="AS128" s="342"/>
      <c r="AT128" s="342"/>
      <c r="AU128" s="342"/>
      <c r="AV128" s="342"/>
      <c r="AW128" s="342"/>
      <c r="AX128" s="346"/>
      <c r="AY128" s="346"/>
      <c r="AZ128" s="346"/>
      <c r="BA128" s="346"/>
      <c r="BB128" s="346"/>
      <c r="BC128" s="346"/>
      <c r="BD128" s="346"/>
      <c r="BE128" s="346"/>
      <c r="BF128" s="346"/>
      <c r="BG128" s="346"/>
      <c r="BH128" s="346"/>
      <c r="BI128" s="346"/>
      <c r="BJ128" s="346"/>
      <c r="BK128" s="346"/>
      <c r="BL128" s="346"/>
      <c r="BM128" s="346"/>
      <c r="BN128" s="346"/>
      <c r="BO128" s="346"/>
      <c r="BP128" s="346"/>
      <c r="BQ128" s="346"/>
      <c r="BR128" s="346"/>
      <c r="BS128" s="346"/>
      <c r="BT128" s="346"/>
      <c r="BU128" s="346"/>
      <c r="BV128" s="343"/>
    </row>
    <row r="129" spans="1:74" s="344" customFormat="1" ht="52.25" customHeight="1" x14ac:dyDescent="0.95">
      <c r="B129" s="326"/>
      <c r="C129" s="326"/>
      <c r="D129" s="342"/>
      <c r="E129" s="342"/>
      <c r="F129" s="342"/>
      <c r="G129" s="276"/>
      <c r="H129" s="326"/>
      <c r="I129" s="326"/>
      <c r="J129" s="326"/>
      <c r="K129" s="326"/>
      <c r="L129" s="326"/>
      <c r="M129" s="326"/>
      <c r="N129" s="326"/>
      <c r="O129" s="326"/>
      <c r="P129" s="326"/>
      <c r="Q129" s="326"/>
      <c r="R129" s="326"/>
      <c r="S129" s="326"/>
      <c r="T129" s="342"/>
      <c r="U129" s="342"/>
      <c r="V129" s="342"/>
      <c r="W129" s="342"/>
      <c r="X129" s="342"/>
      <c r="Y129" s="342"/>
      <c r="Z129" s="342"/>
      <c r="AA129" s="342"/>
      <c r="AB129" s="276"/>
      <c r="AC129" s="276"/>
      <c r="AD129" s="326"/>
      <c r="AE129" s="326"/>
      <c r="AF129" s="342"/>
      <c r="AG129" s="342"/>
      <c r="AH129" s="342"/>
      <c r="AI129" s="342"/>
      <c r="AJ129" s="342"/>
      <c r="AK129" s="342"/>
      <c r="AL129" s="342"/>
      <c r="AM129" s="342"/>
      <c r="AN129" s="342"/>
      <c r="AO129" s="276"/>
      <c r="AP129" s="276"/>
      <c r="AQ129" s="325"/>
      <c r="AR129" s="326"/>
      <c r="AS129" s="342"/>
      <c r="AT129" s="342"/>
      <c r="AU129" s="342"/>
      <c r="AX129" s="346"/>
      <c r="AY129" s="346"/>
      <c r="AZ129" s="346"/>
      <c r="BA129" s="346"/>
      <c r="BB129" s="346"/>
      <c r="BC129" s="346"/>
      <c r="BD129" s="346"/>
      <c r="BE129" s="346"/>
      <c r="BF129" s="346"/>
      <c r="BG129" s="346"/>
      <c r="BH129" s="346"/>
      <c r="BI129" s="346"/>
      <c r="BJ129" s="346"/>
      <c r="BK129" s="346"/>
      <c r="BL129" s="346"/>
      <c r="BM129" s="346"/>
      <c r="BN129" s="346"/>
      <c r="BO129" s="346"/>
      <c r="BP129" s="346"/>
      <c r="BQ129" s="346"/>
      <c r="BR129" s="346"/>
      <c r="BS129" s="346"/>
      <c r="BT129" s="346"/>
      <c r="BU129" s="346"/>
    </row>
    <row r="130" spans="1:74" s="24" customFormat="1" ht="45" customHeight="1" x14ac:dyDescent="0.8">
      <c r="A130" s="126"/>
      <c r="B130" s="337"/>
      <c r="C130" s="337"/>
      <c r="D130" s="129"/>
      <c r="E130" s="129"/>
      <c r="F130" s="129"/>
      <c r="G130" s="129"/>
      <c r="H130" s="129"/>
      <c r="I130" s="129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  <c r="AJ130" s="126"/>
      <c r="AK130" s="126"/>
      <c r="AL130" s="126"/>
      <c r="AM130" s="126"/>
      <c r="AN130" s="126"/>
      <c r="AO130" s="126"/>
      <c r="AP130" s="126"/>
      <c r="AQ130" s="126"/>
      <c r="AR130" s="126"/>
      <c r="AS130" s="126"/>
      <c r="AT130" s="126"/>
      <c r="AU130" s="126"/>
      <c r="AV130" s="102"/>
      <c r="AW130" s="102"/>
      <c r="AX130" s="107"/>
      <c r="AY130" s="107"/>
      <c r="AZ130" s="107"/>
      <c r="BA130" s="107"/>
      <c r="BB130" s="107"/>
      <c r="BC130" s="107"/>
      <c r="BD130" s="107"/>
      <c r="BE130" s="107"/>
      <c r="BF130" s="107"/>
      <c r="BG130" s="107"/>
      <c r="BH130" s="107"/>
      <c r="BI130" s="107"/>
      <c r="BJ130" s="107"/>
      <c r="BK130" s="107"/>
      <c r="BL130" s="107"/>
      <c r="BM130" s="107"/>
      <c r="BN130" s="107"/>
      <c r="BO130" s="107"/>
      <c r="BP130" s="107"/>
      <c r="BQ130" s="107"/>
      <c r="BR130" s="107"/>
      <c r="BS130" s="107"/>
      <c r="BT130" s="107"/>
      <c r="BU130" s="107"/>
      <c r="BV130" s="48"/>
    </row>
    <row r="131" spans="1:74" s="10" customFormat="1" ht="23" x14ac:dyDescent="0.5">
      <c r="A131" s="102"/>
      <c r="B131" s="208"/>
      <c r="C131" s="208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48"/>
      <c r="AW131" s="48"/>
      <c r="AX131" s="107"/>
      <c r="AY131" s="107"/>
      <c r="AZ131" s="107"/>
      <c r="BA131" s="107"/>
      <c r="BB131" s="107"/>
      <c r="BC131" s="107"/>
      <c r="BD131" s="107"/>
      <c r="BE131" s="107"/>
      <c r="BF131" s="107"/>
      <c r="BG131" s="107"/>
      <c r="BH131" s="107"/>
      <c r="BI131" s="107"/>
      <c r="BJ131" s="107"/>
      <c r="BK131" s="107"/>
      <c r="BL131" s="107"/>
      <c r="BM131" s="107"/>
      <c r="BN131" s="107"/>
      <c r="BO131" s="107"/>
      <c r="BP131" s="107"/>
      <c r="BQ131" s="107"/>
      <c r="BR131" s="107"/>
      <c r="BS131" s="107"/>
      <c r="BT131" s="107"/>
      <c r="BU131" s="107"/>
      <c r="BV131" s="107"/>
    </row>
    <row r="132" spans="1:74" ht="23" x14ac:dyDescent="0.5">
      <c r="A132" s="106"/>
      <c r="B132" s="205"/>
      <c r="C132" s="205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</row>
  </sheetData>
  <mergeCells count="1109">
    <mergeCell ref="BO85:BV85"/>
    <mergeCell ref="BO86:BV86"/>
    <mergeCell ref="BO87:BV87"/>
    <mergeCell ref="BO88:BV88"/>
    <mergeCell ref="BO89:BV89"/>
    <mergeCell ref="BO90:BV90"/>
    <mergeCell ref="BO91:BV91"/>
    <mergeCell ref="BO92:BV92"/>
    <mergeCell ref="BO93:BV93"/>
    <mergeCell ref="BO94:BV94"/>
    <mergeCell ref="BO95:BV95"/>
    <mergeCell ref="BO96:BV96"/>
    <mergeCell ref="BO97:BV97"/>
    <mergeCell ref="G78:BN78"/>
    <mergeCell ref="G79:BN79"/>
    <mergeCell ref="G80:BN80"/>
    <mergeCell ref="G81:BN81"/>
    <mergeCell ref="G82:BN82"/>
    <mergeCell ref="G83:BN83"/>
    <mergeCell ref="G84:BN84"/>
    <mergeCell ref="G85:BN85"/>
    <mergeCell ref="G86:BN86"/>
    <mergeCell ref="G87:BN87"/>
    <mergeCell ref="G88:BN88"/>
    <mergeCell ref="G89:BN89"/>
    <mergeCell ref="G90:BN90"/>
    <mergeCell ref="G91:BN91"/>
    <mergeCell ref="G92:BN92"/>
    <mergeCell ref="G93:BN93"/>
    <mergeCell ref="G94:BN94"/>
    <mergeCell ref="G95:BN95"/>
    <mergeCell ref="BO80:BV80"/>
    <mergeCell ref="AD46:AE46"/>
    <mergeCell ref="AF46:AG46"/>
    <mergeCell ref="AH46:AI46"/>
    <mergeCell ref="AJ46:AK46"/>
    <mergeCell ref="AL46:AM46"/>
    <mergeCell ref="AN46:AO46"/>
    <mergeCell ref="AP46:AQ46"/>
    <mergeCell ref="BO78:BV78"/>
    <mergeCell ref="BO79:BV79"/>
    <mergeCell ref="X47:AA47"/>
    <mergeCell ref="AP70:AU70"/>
    <mergeCell ref="AV69:BA69"/>
    <mergeCell ref="AV70:BA70"/>
    <mergeCell ref="BB69:BG69"/>
    <mergeCell ref="BB70:BG70"/>
    <mergeCell ref="BH69:BM69"/>
    <mergeCell ref="BH70:BM70"/>
    <mergeCell ref="BN69:BS69"/>
    <mergeCell ref="BN70:BS70"/>
    <mergeCell ref="AT60:AU60"/>
    <mergeCell ref="AT61:AU61"/>
    <mergeCell ref="AT62:AU62"/>
    <mergeCell ref="AT63:AU63"/>
    <mergeCell ref="AR46:AS46"/>
    <mergeCell ref="Z63:AA63"/>
    <mergeCell ref="BT46:BV46"/>
    <mergeCell ref="BN54:BO54"/>
    <mergeCell ref="BP54:BQ54"/>
    <mergeCell ref="BR54:BS54"/>
    <mergeCell ref="BL46:BM46"/>
    <mergeCell ref="BN46:BO46"/>
    <mergeCell ref="AB66:AC66"/>
    <mergeCell ref="B90:F90"/>
    <mergeCell ref="BB46:BC46"/>
    <mergeCell ref="BD46:BE46"/>
    <mergeCell ref="B77:BU77"/>
    <mergeCell ref="BT54:BV54"/>
    <mergeCell ref="B74:N74"/>
    <mergeCell ref="O74:R74"/>
    <mergeCell ref="S74:U74"/>
    <mergeCell ref="AB74:AH75"/>
    <mergeCell ref="AI74:AO75"/>
    <mergeCell ref="AP74:AV75"/>
    <mergeCell ref="AW73:BV75"/>
    <mergeCell ref="T54:U54"/>
    <mergeCell ref="V54:W54"/>
    <mergeCell ref="B81:F81"/>
    <mergeCell ref="B82:F82"/>
    <mergeCell ref="B83:F83"/>
    <mergeCell ref="B84:F84"/>
    <mergeCell ref="B85:F85"/>
    <mergeCell ref="B86:F86"/>
    <mergeCell ref="AR54:AS54"/>
    <mergeCell ref="AT54:AU54"/>
    <mergeCell ref="AV54:AW54"/>
    <mergeCell ref="V46:W46"/>
    <mergeCell ref="X46:AA46"/>
    <mergeCell ref="BO81:BV81"/>
    <mergeCell ref="BO82:BV82"/>
    <mergeCell ref="BO83:BV83"/>
    <mergeCell ref="BO84:BV84"/>
    <mergeCell ref="AT68:AU68"/>
    <mergeCell ref="AV68:AW68"/>
    <mergeCell ref="BL54:BM54"/>
    <mergeCell ref="B94:F94"/>
    <mergeCell ref="B95:F95"/>
    <mergeCell ref="B96:F96"/>
    <mergeCell ref="B97:F97"/>
    <mergeCell ref="D103:BD103"/>
    <mergeCell ref="BR67:BS67"/>
    <mergeCell ref="BR68:BS68"/>
    <mergeCell ref="B68:W68"/>
    <mergeCell ref="B69:W69"/>
    <mergeCell ref="B70:W70"/>
    <mergeCell ref="BJ62:BK62"/>
    <mergeCell ref="BL62:BM62"/>
    <mergeCell ref="X63:Y63"/>
    <mergeCell ref="BF68:BG68"/>
    <mergeCell ref="BH68:BI68"/>
    <mergeCell ref="BH62:BI62"/>
    <mergeCell ref="AF65:AG65"/>
    <mergeCell ref="AH65:AI65"/>
    <mergeCell ref="AJ65:AK65"/>
    <mergeCell ref="BH67:BI67"/>
    <mergeCell ref="BF67:BG67"/>
    <mergeCell ref="X69:AA69"/>
    <mergeCell ref="X70:AA70"/>
    <mergeCell ref="BJ68:BK68"/>
    <mergeCell ref="D63:S63"/>
    <mergeCell ref="AF69:AG69"/>
    <mergeCell ref="AH69:AI69"/>
    <mergeCell ref="G96:BN96"/>
    <mergeCell ref="X66:AA66"/>
    <mergeCell ref="X65:AA65"/>
    <mergeCell ref="X67:AA67"/>
    <mergeCell ref="AB67:AC67"/>
    <mergeCell ref="X42:AA42"/>
    <mergeCell ref="X44:AA44"/>
    <mergeCell ref="X45:AA45"/>
    <mergeCell ref="BF42:BG42"/>
    <mergeCell ref="AB44:AC44"/>
    <mergeCell ref="AV43:AW43"/>
    <mergeCell ref="BB43:BC43"/>
    <mergeCell ref="BD43:BE43"/>
    <mergeCell ref="AF43:AG43"/>
    <mergeCell ref="AL45:AM45"/>
    <mergeCell ref="X53:AA53"/>
    <mergeCell ref="X55:AA55"/>
    <mergeCell ref="X56:AA56"/>
    <mergeCell ref="BJ54:BK54"/>
    <mergeCell ref="BJ47:BK47"/>
    <mergeCell ref="AB46:AC46"/>
    <mergeCell ref="BH66:BM66"/>
    <mergeCell ref="AT46:AU46"/>
    <mergeCell ref="AV46:AW46"/>
    <mergeCell ref="AX46:AY46"/>
    <mergeCell ref="AZ46:BA46"/>
    <mergeCell ref="X54:AA54"/>
    <mergeCell ref="BH59:BI59"/>
    <mergeCell ref="BJ59:BK59"/>
    <mergeCell ref="BL59:BM59"/>
    <mergeCell ref="BH60:BI60"/>
    <mergeCell ref="BJ60:BK60"/>
    <mergeCell ref="BL60:BM60"/>
    <mergeCell ref="BH61:BI61"/>
    <mergeCell ref="BJ61:BK61"/>
    <mergeCell ref="BL61:BM61"/>
    <mergeCell ref="BD58:BE58"/>
    <mergeCell ref="G97:BN97"/>
    <mergeCell ref="BR65:BS65"/>
    <mergeCell ref="BJ63:BK63"/>
    <mergeCell ref="BL63:BM63"/>
    <mergeCell ref="AH54:AI54"/>
    <mergeCell ref="AJ54:AK54"/>
    <mergeCell ref="X61:Y61"/>
    <mergeCell ref="AZ54:BA54"/>
    <mergeCell ref="BB54:BC54"/>
    <mergeCell ref="AB59:AC59"/>
    <mergeCell ref="AL54:AM54"/>
    <mergeCell ref="AP59:AQ59"/>
    <mergeCell ref="BD51:BE51"/>
    <mergeCell ref="BF46:BG46"/>
    <mergeCell ref="BH46:BI46"/>
    <mergeCell ref="BJ46:BK46"/>
    <mergeCell ref="BN66:BS66"/>
    <mergeCell ref="AP69:AU69"/>
    <mergeCell ref="BP46:BQ46"/>
    <mergeCell ref="BR46:BS46"/>
    <mergeCell ref="AP56:AQ56"/>
    <mergeCell ref="BF58:BG58"/>
    <mergeCell ref="AH59:AI59"/>
    <mergeCell ref="AL59:AM59"/>
    <mergeCell ref="AN59:AO59"/>
    <mergeCell ref="AR59:AS59"/>
    <mergeCell ref="AD67:AE67"/>
    <mergeCell ref="AF67:AG67"/>
    <mergeCell ref="AH67:AI67"/>
    <mergeCell ref="AX54:AY54"/>
    <mergeCell ref="X68:AA68"/>
    <mergeCell ref="BD54:BE54"/>
    <mergeCell ref="BP38:BQ38"/>
    <mergeCell ref="BR38:BS38"/>
    <mergeCell ref="BN40:BO40"/>
    <mergeCell ref="BH40:BI40"/>
    <mergeCell ref="BF39:BG39"/>
    <mergeCell ref="BJ42:BK42"/>
    <mergeCell ref="BD40:BE40"/>
    <mergeCell ref="AN54:AO54"/>
    <mergeCell ref="AP54:AQ54"/>
    <mergeCell ref="AP45:AQ45"/>
    <mergeCell ref="AP47:AQ47"/>
    <mergeCell ref="BP44:BQ44"/>
    <mergeCell ref="BR44:BS44"/>
    <mergeCell ref="BH47:BI47"/>
    <mergeCell ref="AJ48:AK48"/>
    <mergeCell ref="AL48:AM48"/>
    <mergeCell ref="AN48:AO48"/>
    <mergeCell ref="AN43:AO43"/>
    <mergeCell ref="BF45:BG45"/>
    <mergeCell ref="BF54:BG54"/>
    <mergeCell ref="BH54:BI54"/>
    <mergeCell ref="BR53:BS53"/>
    <mergeCell ref="AV52:AW52"/>
    <mergeCell ref="AX52:AY52"/>
    <mergeCell ref="AZ52:BA52"/>
    <mergeCell ref="BB52:BC52"/>
    <mergeCell ref="BD52:BE52"/>
    <mergeCell ref="BF50:BG50"/>
    <mergeCell ref="AZ51:BA51"/>
    <mergeCell ref="BB51:BC51"/>
    <mergeCell ref="BH51:BI51"/>
    <mergeCell ref="BJ51:BK51"/>
    <mergeCell ref="AF38:AG38"/>
    <mergeCell ref="AH38:AI38"/>
    <mergeCell ref="BD39:BE39"/>
    <mergeCell ref="AF39:AG39"/>
    <mergeCell ref="BN36:BO36"/>
    <mergeCell ref="BH34:BI34"/>
    <mergeCell ref="BJ34:BK34"/>
    <mergeCell ref="BL34:BM34"/>
    <mergeCell ref="BH35:BI35"/>
    <mergeCell ref="BJ35:BK35"/>
    <mergeCell ref="BL35:BM35"/>
    <mergeCell ref="BH36:BI36"/>
    <mergeCell ref="BJ36:BK36"/>
    <mergeCell ref="BL36:BM36"/>
    <mergeCell ref="BN34:BO34"/>
    <mergeCell ref="BF48:BG48"/>
    <mergeCell ref="AJ49:AK49"/>
    <mergeCell ref="AL49:AM49"/>
    <mergeCell ref="AR37:AS37"/>
    <mergeCell ref="AR35:AS35"/>
    <mergeCell ref="BH37:BI37"/>
    <mergeCell ref="BN38:BO38"/>
    <mergeCell ref="BJ37:BK37"/>
    <mergeCell ref="BL37:BM37"/>
    <mergeCell ref="BL38:BM38"/>
    <mergeCell ref="BN39:BO39"/>
    <mergeCell ref="AL37:AM37"/>
    <mergeCell ref="AN37:AO37"/>
    <mergeCell ref="BH38:BI38"/>
    <mergeCell ref="BJ38:BK38"/>
    <mergeCell ref="AJ38:AK38"/>
    <mergeCell ref="AL38:AM38"/>
    <mergeCell ref="AD66:AE66"/>
    <mergeCell ref="AL66:AM66"/>
    <mergeCell ref="AN66:AO66"/>
    <mergeCell ref="AN65:AO65"/>
    <mergeCell ref="AP65:AQ65"/>
    <mergeCell ref="AR65:AS65"/>
    <mergeCell ref="X59:AA59"/>
    <mergeCell ref="Z60:AA60"/>
    <mergeCell ref="Z61:AA61"/>
    <mergeCell ref="X60:Y60"/>
    <mergeCell ref="AJ69:AK69"/>
    <mergeCell ref="AB65:AC65"/>
    <mergeCell ref="AD65:AE65"/>
    <mergeCell ref="B65:W65"/>
    <mergeCell ref="B66:W66"/>
    <mergeCell ref="B67:W67"/>
    <mergeCell ref="AJ67:AK67"/>
    <mergeCell ref="X62:Y62"/>
    <mergeCell ref="Z62:AA62"/>
    <mergeCell ref="X34:AA34"/>
    <mergeCell ref="BH50:BI50"/>
    <mergeCell ref="BJ50:BK50"/>
    <mergeCell ref="BL50:BM50"/>
    <mergeCell ref="BH53:BI53"/>
    <mergeCell ref="BJ53:BK53"/>
    <mergeCell ref="BL53:BM53"/>
    <mergeCell ref="BJ56:BK56"/>
    <mergeCell ref="BL56:BM56"/>
    <mergeCell ref="BH57:BI57"/>
    <mergeCell ref="BJ57:BK57"/>
    <mergeCell ref="BL57:BM57"/>
    <mergeCell ref="BH58:BI58"/>
    <mergeCell ref="BJ58:BK58"/>
    <mergeCell ref="BL58:BM58"/>
    <mergeCell ref="AT37:AU37"/>
    <mergeCell ref="AD47:AE47"/>
    <mergeCell ref="AF47:AG47"/>
    <mergeCell ref="AH47:AI47"/>
    <mergeCell ref="AJ47:AK47"/>
    <mergeCell ref="AD52:AE52"/>
    <mergeCell ref="AT52:AU52"/>
    <mergeCell ref="BH52:BI52"/>
    <mergeCell ref="BJ52:BK52"/>
    <mergeCell ref="AP53:AQ53"/>
    <mergeCell ref="AH52:AI52"/>
    <mergeCell ref="AJ52:AK52"/>
    <mergeCell ref="AL52:AM52"/>
    <mergeCell ref="AN52:AO52"/>
    <mergeCell ref="AX51:AY51"/>
    <mergeCell ref="AF37:AG37"/>
    <mergeCell ref="X38:AA38"/>
    <mergeCell ref="B35:C35"/>
    <mergeCell ref="AD35:AE35"/>
    <mergeCell ref="BD34:BE34"/>
    <mergeCell ref="BF34:BG34"/>
    <mergeCell ref="B37:C37"/>
    <mergeCell ref="AD37:AE37"/>
    <mergeCell ref="D38:S38"/>
    <mergeCell ref="BD38:BE38"/>
    <mergeCell ref="B39:C39"/>
    <mergeCell ref="AD39:AE39"/>
    <mergeCell ref="BF40:BG40"/>
    <mergeCell ref="BL42:BM42"/>
    <mergeCell ref="AD45:AE45"/>
    <mergeCell ref="AP43:AQ43"/>
    <mergeCell ref="AL43:AM43"/>
    <mergeCell ref="B59:C59"/>
    <mergeCell ref="AD59:AE59"/>
    <mergeCell ref="D40:S40"/>
    <mergeCell ref="AR52:AS52"/>
    <mergeCell ref="AB49:AC49"/>
    <mergeCell ref="AB48:AC48"/>
    <mergeCell ref="X49:AA49"/>
    <mergeCell ref="X50:AA50"/>
    <mergeCell ref="AB47:AC47"/>
    <mergeCell ref="X48:AA48"/>
    <mergeCell ref="AP50:AQ50"/>
    <mergeCell ref="AR50:AS50"/>
    <mergeCell ref="AN47:AO47"/>
    <mergeCell ref="AN49:AO49"/>
    <mergeCell ref="X51:AA51"/>
    <mergeCell ref="X52:AA52"/>
    <mergeCell ref="AJ51:AK51"/>
    <mergeCell ref="X39:AA39"/>
    <mergeCell ref="X40:AA40"/>
    <mergeCell ref="BH42:BI42"/>
    <mergeCell ref="D35:S35"/>
    <mergeCell ref="D36:S36"/>
    <mergeCell ref="BD36:BE36"/>
    <mergeCell ref="BF36:BG36"/>
    <mergeCell ref="AV36:AW36"/>
    <mergeCell ref="BB31:BG31"/>
    <mergeCell ref="AN44:AO44"/>
    <mergeCell ref="AL47:AM47"/>
    <mergeCell ref="AP44:AQ44"/>
    <mergeCell ref="AJ59:AK59"/>
    <mergeCell ref="X36:AA36"/>
    <mergeCell ref="X37:AA37"/>
    <mergeCell ref="BH33:BI33"/>
    <mergeCell ref="D34:S34"/>
    <mergeCell ref="AJ35:AK35"/>
    <mergeCell ref="AB51:AC51"/>
    <mergeCell ref="AH37:AI37"/>
    <mergeCell ref="AJ37:AK37"/>
    <mergeCell ref="BD35:BE35"/>
    <mergeCell ref="AL35:AM35"/>
    <mergeCell ref="AN35:AO35"/>
    <mergeCell ref="AP38:AQ38"/>
    <mergeCell ref="AB38:AC38"/>
    <mergeCell ref="D37:S37"/>
    <mergeCell ref="D41:S41"/>
    <mergeCell ref="D42:S42"/>
    <mergeCell ref="V41:W41"/>
    <mergeCell ref="V42:W42"/>
    <mergeCell ref="AH51:AI51"/>
    <mergeCell ref="X13:Y13"/>
    <mergeCell ref="X14:Y14"/>
    <mergeCell ref="X15:Y15"/>
    <mergeCell ref="X16:Y16"/>
    <mergeCell ref="X17:Y17"/>
    <mergeCell ref="D29:S33"/>
    <mergeCell ref="BH31:BM31"/>
    <mergeCell ref="BH32:BI32"/>
    <mergeCell ref="BJ32:BM32"/>
    <mergeCell ref="AV32:AW32"/>
    <mergeCell ref="AX32:BA32"/>
    <mergeCell ref="BB32:BC32"/>
    <mergeCell ref="AD30:AE33"/>
    <mergeCell ref="AF30:AM30"/>
    <mergeCell ref="BB30:BM30"/>
    <mergeCell ref="AF31:AG33"/>
    <mergeCell ref="AH31:AI33"/>
    <mergeCell ref="AJ31:AK33"/>
    <mergeCell ref="T29:U33"/>
    <mergeCell ref="V29:W33"/>
    <mergeCell ref="BG18:BH18"/>
    <mergeCell ref="BI18:BJ18"/>
    <mergeCell ref="BK18:BL18"/>
    <mergeCell ref="BM18:BN18"/>
    <mergeCell ref="AU18:AV18"/>
    <mergeCell ref="BE18:BF18"/>
    <mergeCell ref="BI13:BJ16"/>
    <mergeCell ref="BG13:BH16"/>
    <mergeCell ref="BK13:BL16"/>
    <mergeCell ref="BM13:BN16"/>
    <mergeCell ref="AR32:AU32"/>
    <mergeCell ref="BO13:BP16"/>
    <mergeCell ref="BQ13:BR16"/>
    <mergeCell ref="AI13:AK13"/>
    <mergeCell ref="AM13:AP13"/>
    <mergeCell ref="AQ13:AT13"/>
    <mergeCell ref="AW13:AY13"/>
    <mergeCell ref="BA13:BD13"/>
    <mergeCell ref="BE13:BF16"/>
    <mergeCell ref="BO19:BP19"/>
    <mergeCell ref="BM19:BN19"/>
    <mergeCell ref="AU13:AV13"/>
    <mergeCell ref="AU14:AV14"/>
    <mergeCell ref="AU15:AV15"/>
    <mergeCell ref="AU16:AV16"/>
    <mergeCell ref="AU17:AV17"/>
    <mergeCell ref="AZ45:BA45"/>
    <mergeCell ref="BB45:BC45"/>
    <mergeCell ref="BN44:BO44"/>
    <mergeCell ref="BD44:BE44"/>
    <mergeCell ref="BR42:BS42"/>
    <mergeCell ref="AP39:AQ39"/>
    <mergeCell ref="BJ39:BK39"/>
    <mergeCell ref="BH43:BI43"/>
    <mergeCell ref="BJ43:BK43"/>
    <mergeCell ref="AH35:AI35"/>
    <mergeCell ref="BN31:BS31"/>
    <mergeCell ref="BK17:BL17"/>
    <mergeCell ref="BM17:BN17"/>
    <mergeCell ref="AV39:AW39"/>
    <mergeCell ref="AX39:AY39"/>
    <mergeCell ref="AZ39:BA39"/>
    <mergeCell ref="BB39:BC39"/>
    <mergeCell ref="B13:B16"/>
    <mergeCell ref="C13:F13"/>
    <mergeCell ref="H13:J13"/>
    <mergeCell ref="L13:O13"/>
    <mergeCell ref="P13:S13"/>
    <mergeCell ref="U13:W13"/>
    <mergeCell ref="Z13:AB13"/>
    <mergeCell ref="AD13:AG13"/>
    <mergeCell ref="BQ20:BR20"/>
    <mergeCell ref="BS20:BT20"/>
    <mergeCell ref="B29:C33"/>
    <mergeCell ref="T34:U34"/>
    <mergeCell ref="T35:U35"/>
    <mergeCell ref="BT34:BV34"/>
    <mergeCell ref="AR34:AS34"/>
    <mergeCell ref="AT34:AU34"/>
    <mergeCell ref="AV34:AW34"/>
    <mergeCell ref="AX34:AY34"/>
    <mergeCell ref="AZ34:BA34"/>
    <mergeCell ref="BB34:BC34"/>
    <mergeCell ref="AD34:AE34"/>
    <mergeCell ref="AF34:AG34"/>
    <mergeCell ref="AH34:AI34"/>
    <mergeCell ref="BU20:BV20"/>
    <mergeCell ref="AJ34:AK34"/>
    <mergeCell ref="AL34:AM34"/>
    <mergeCell ref="BF35:BG35"/>
    <mergeCell ref="BN35:BO35"/>
    <mergeCell ref="BP35:BQ35"/>
    <mergeCell ref="BR35:BS35"/>
    <mergeCell ref="BT35:BV35"/>
    <mergeCell ref="AT35:AU35"/>
    <mergeCell ref="BW20:BX20"/>
    <mergeCell ref="B28:BV28"/>
    <mergeCell ref="BQ19:BR19"/>
    <mergeCell ref="BS19:BT19"/>
    <mergeCell ref="BU19:BV19"/>
    <mergeCell ref="BW19:BX19"/>
    <mergeCell ref="BE20:BF20"/>
    <mergeCell ref="BG20:BH20"/>
    <mergeCell ref="BI20:BJ20"/>
    <mergeCell ref="BK20:BL20"/>
    <mergeCell ref="BM20:BN20"/>
    <mergeCell ref="BO20:BP20"/>
    <mergeCell ref="BQ17:BR17"/>
    <mergeCell ref="BS17:BT17"/>
    <mergeCell ref="BU17:BV17"/>
    <mergeCell ref="BW17:BX17"/>
    <mergeCell ref="BE19:BF19"/>
    <mergeCell ref="BG19:BH19"/>
    <mergeCell ref="BI19:BJ19"/>
    <mergeCell ref="BK19:BL19"/>
    <mergeCell ref="BQ18:BR18"/>
    <mergeCell ref="BO18:BP18"/>
    <mergeCell ref="BO17:BP17"/>
    <mergeCell ref="X18:Y18"/>
    <mergeCell ref="B21:J21"/>
    <mergeCell ref="BE17:BF17"/>
    <mergeCell ref="BG17:BH17"/>
    <mergeCell ref="BI17:BJ17"/>
    <mergeCell ref="O24:AB25"/>
    <mergeCell ref="BT29:BV33"/>
    <mergeCell ref="BD33:BE33"/>
    <mergeCell ref="BF33:BG33"/>
    <mergeCell ref="BN33:BO33"/>
    <mergeCell ref="AP31:AU31"/>
    <mergeCell ref="AV31:BA31"/>
    <mergeCell ref="BJ33:BK33"/>
    <mergeCell ref="BL33:BM33"/>
    <mergeCell ref="BN30:BS30"/>
    <mergeCell ref="X29:AM29"/>
    <mergeCell ref="AN29:BS29"/>
    <mergeCell ref="X30:AA33"/>
    <mergeCell ref="X35:AA35"/>
    <mergeCell ref="BP33:BQ33"/>
    <mergeCell ref="BR33:BS33"/>
    <mergeCell ref="BD32:BG32"/>
    <mergeCell ref="BN32:BO32"/>
    <mergeCell ref="BP32:BS32"/>
    <mergeCell ref="AR33:AS33"/>
    <mergeCell ref="AT33:AU33"/>
    <mergeCell ref="AV33:AW33"/>
    <mergeCell ref="AX33:AY33"/>
    <mergeCell ref="AZ33:BA33"/>
    <mergeCell ref="BB33:BC33"/>
    <mergeCell ref="AL31:AM33"/>
    <mergeCell ref="BP34:BQ34"/>
    <mergeCell ref="BR34:BS34"/>
    <mergeCell ref="AV35:AW35"/>
    <mergeCell ref="AX35:AY35"/>
    <mergeCell ref="AZ35:BA35"/>
    <mergeCell ref="BB35:BC35"/>
    <mergeCell ref="AF35:AG35"/>
    <mergeCell ref="BT38:BV38"/>
    <mergeCell ref="AR38:AS38"/>
    <mergeCell ref="AT38:AU38"/>
    <mergeCell ref="AV38:AW38"/>
    <mergeCell ref="AX38:AY38"/>
    <mergeCell ref="AZ38:BA38"/>
    <mergeCell ref="BB38:BC38"/>
    <mergeCell ref="AD38:AE38"/>
    <mergeCell ref="BF37:BG37"/>
    <mergeCell ref="BN37:BO37"/>
    <mergeCell ref="BP37:BQ37"/>
    <mergeCell ref="BR37:BS37"/>
    <mergeCell ref="AR36:AS36"/>
    <mergeCell ref="AT36:AU36"/>
    <mergeCell ref="AV37:AW37"/>
    <mergeCell ref="AX37:AY37"/>
    <mergeCell ref="AZ37:BA37"/>
    <mergeCell ref="BR36:BS36"/>
    <mergeCell ref="BP36:BQ36"/>
    <mergeCell ref="BT36:BV36"/>
    <mergeCell ref="BT37:BV37"/>
    <mergeCell ref="BF38:BG38"/>
    <mergeCell ref="AX36:AY36"/>
    <mergeCell ref="AZ36:BA36"/>
    <mergeCell ref="BB36:BC36"/>
    <mergeCell ref="AD36:AE36"/>
    <mergeCell ref="AF36:AG36"/>
    <mergeCell ref="AH36:AI36"/>
    <mergeCell ref="AJ36:AK36"/>
    <mergeCell ref="AL36:AM36"/>
    <mergeCell ref="BB37:BC37"/>
    <mergeCell ref="BD37:BE37"/>
    <mergeCell ref="BT40:BV40"/>
    <mergeCell ref="AR40:AS40"/>
    <mergeCell ref="AT40:AU40"/>
    <mergeCell ref="AV40:AW40"/>
    <mergeCell ref="AX40:AY40"/>
    <mergeCell ref="AZ40:BA40"/>
    <mergeCell ref="BB40:BC40"/>
    <mergeCell ref="AD40:AE40"/>
    <mergeCell ref="AF40:AG40"/>
    <mergeCell ref="AH40:AI40"/>
    <mergeCell ref="AJ40:AK40"/>
    <mergeCell ref="AL40:AM40"/>
    <mergeCell ref="BT39:BV39"/>
    <mergeCell ref="BL40:BM40"/>
    <mergeCell ref="D39:S39"/>
    <mergeCell ref="AP40:AQ40"/>
    <mergeCell ref="BR39:BS39"/>
    <mergeCell ref="BH39:BI39"/>
    <mergeCell ref="BL39:BM39"/>
    <mergeCell ref="BP39:BQ39"/>
    <mergeCell ref="BJ40:BK40"/>
    <mergeCell ref="AB39:AC39"/>
    <mergeCell ref="T40:U40"/>
    <mergeCell ref="AH39:AI39"/>
    <mergeCell ref="AB40:AC40"/>
    <mergeCell ref="BP40:BQ40"/>
    <mergeCell ref="BR40:BS40"/>
    <mergeCell ref="AT39:AU39"/>
    <mergeCell ref="AJ39:AK39"/>
    <mergeCell ref="AL39:AM39"/>
    <mergeCell ref="AN39:AO39"/>
    <mergeCell ref="AR39:AS39"/>
    <mergeCell ref="BT41:BV41"/>
    <mergeCell ref="BH41:BI41"/>
    <mergeCell ref="BJ41:BK41"/>
    <mergeCell ref="BL41:BM41"/>
    <mergeCell ref="AZ41:BA41"/>
    <mergeCell ref="BB41:BC41"/>
    <mergeCell ref="BD41:BE41"/>
    <mergeCell ref="AF41:AG41"/>
    <mergeCell ref="AH41:AI41"/>
    <mergeCell ref="AJ41:AK41"/>
    <mergeCell ref="AL41:AM41"/>
    <mergeCell ref="AN41:AO41"/>
    <mergeCell ref="AR41:AS41"/>
    <mergeCell ref="AD41:AE41"/>
    <mergeCell ref="AP41:AQ41"/>
    <mergeCell ref="AT41:AU41"/>
    <mergeCell ref="AV41:AW41"/>
    <mergeCell ref="AX41:AY41"/>
    <mergeCell ref="BF41:BG41"/>
    <mergeCell ref="BN41:BO41"/>
    <mergeCell ref="BP41:BQ41"/>
    <mergeCell ref="BR41:BS41"/>
    <mergeCell ref="BT42:BV42"/>
    <mergeCell ref="AR42:AS42"/>
    <mergeCell ref="AT42:AU42"/>
    <mergeCell ref="AV42:AW42"/>
    <mergeCell ref="AX42:AY42"/>
    <mergeCell ref="AZ42:BA42"/>
    <mergeCell ref="BB42:BC42"/>
    <mergeCell ref="AD42:AE42"/>
    <mergeCell ref="AF42:AG42"/>
    <mergeCell ref="AH42:AI42"/>
    <mergeCell ref="AJ42:AK42"/>
    <mergeCell ref="AL42:AM42"/>
    <mergeCell ref="BF43:BG43"/>
    <mergeCell ref="BN43:BO43"/>
    <mergeCell ref="BP43:BQ43"/>
    <mergeCell ref="BR43:BS43"/>
    <mergeCell ref="BT43:BV43"/>
    <mergeCell ref="AT43:AU43"/>
    <mergeCell ref="BL43:BM43"/>
    <mergeCell ref="AD43:AE43"/>
    <mergeCell ref="BD42:BE42"/>
    <mergeCell ref="AH43:AI43"/>
    <mergeCell ref="AR43:AS43"/>
    <mergeCell ref="AX43:AY43"/>
    <mergeCell ref="AZ43:BA43"/>
    <mergeCell ref="BN42:BO42"/>
    <mergeCell ref="AJ43:AK43"/>
    <mergeCell ref="BP42:BQ42"/>
    <mergeCell ref="AP42:AQ42"/>
    <mergeCell ref="BT44:BV44"/>
    <mergeCell ref="AR44:AS44"/>
    <mergeCell ref="AT44:AU44"/>
    <mergeCell ref="AV44:AW44"/>
    <mergeCell ref="AX44:AY44"/>
    <mergeCell ref="AZ44:BA44"/>
    <mergeCell ref="BB44:BC44"/>
    <mergeCell ref="AD44:AE44"/>
    <mergeCell ref="AF44:AG44"/>
    <mergeCell ref="BN45:BO45"/>
    <mergeCell ref="BP45:BQ45"/>
    <mergeCell ref="BR45:BS45"/>
    <mergeCell ref="BT45:BV45"/>
    <mergeCell ref="BH44:BI44"/>
    <mergeCell ref="BJ44:BK44"/>
    <mergeCell ref="BL44:BM44"/>
    <mergeCell ref="BH45:BI45"/>
    <mergeCell ref="BJ45:BK45"/>
    <mergeCell ref="BL45:BM45"/>
    <mergeCell ref="AT45:AU45"/>
    <mergeCell ref="BD45:BE45"/>
    <mergeCell ref="AF45:AG45"/>
    <mergeCell ref="AH45:AI45"/>
    <mergeCell ref="AJ45:AK45"/>
    <mergeCell ref="AN45:AO45"/>
    <mergeCell ref="AR45:AS45"/>
    <mergeCell ref="AH44:AI44"/>
    <mergeCell ref="AJ44:AK44"/>
    <mergeCell ref="AL44:AM44"/>
    <mergeCell ref="BF44:BG44"/>
    <mergeCell ref="AV45:AW45"/>
    <mergeCell ref="AX45:AY45"/>
    <mergeCell ref="BT49:BV49"/>
    <mergeCell ref="AR49:AS49"/>
    <mergeCell ref="AT49:AU49"/>
    <mergeCell ref="AV49:AW49"/>
    <mergeCell ref="AX49:AY49"/>
    <mergeCell ref="AZ49:BA49"/>
    <mergeCell ref="BB49:BC49"/>
    <mergeCell ref="BN47:BO47"/>
    <mergeCell ref="BB48:BC48"/>
    <mergeCell ref="BD48:BE48"/>
    <mergeCell ref="BP47:BQ47"/>
    <mergeCell ref="BR47:BS47"/>
    <mergeCell ref="BT47:BV47"/>
    <mergeCell ref="AR47:AS47"/>
    <mergeCell ref="AT47:AU47"/>
    <mergeCell ref="AV47:AW47"/>
    <mergeCell ref="AX47:AY47"/>
    <mergeCell ref="AZ47:BA47"/>
    <mergeCell ref="BB47:BC47"/>
    <mergeCell ref="BD47:BE47"/>
    <mergeCell ref="BF47:BG47"/>
    <mergeCell ref="AT48:AU48"/>
    <mergeCell ref="AV48:AW48"/>
    <mergeCell ref="AX48:AY48"/>
    <mergeCell ref="AZ48:BA48"/>
    <mergeCell ref="BL47:BM47"/>
    <mergeCell ref="BH48:BI48"/>
    <mergeCell ref="BJ48:BK48"/>
    <mergeCell ref="BL48:BM48"/>
    <mergeCell ref="BT50:BV50"/>
    <mergeCell ref="BH49:BI49"/>
    <mergeCell ref="BJ49:BK49"/>
    <mergeCell ref="AD50:AE50"/>
    <mergeCell ref="BD49:BE49"/>
    <mergeCell ref="AT50:AU50"/>
    <mergeCell ref="AV50:AW50"/>
    <mergeCell ref="AX50:AY50"/>
    <mergeCell ref="AZ50:BA50"/>
    <mergeCell ref="BB50:BC50"/>
    <mergeCell ref="BD50:BE50"/>
    <mergeCell ref="AF50:AG50"/>
    <mergeCell ref="AH50:AI50"/>
    <mergeCell ref="BL49:BM49"/>
    <mergeCell ref="BN48:BO48"/>
    <mergeCell ref="BP48:BQ48"/>
    <mergeCell ref="BR48:BS48"/>
    <mergeCell ref="BT48:BV48"/>
    <mergeCell ref="BN49:BO49"/>
    <mergeCell ref="BP49:BQ49"/>
    <mergeCell ref="BR49:BS49"/>
    <mergeCell ref="BN50:BO50"/>
    <mergeCell ref="BP50:BQ50"/>
    <mergeCell ref="BR50:BS50"/>
    <mergeCell ref="AF48:AG48"/>
    <mergeCell ref="AH48:AI48"/>
    <mergeCell ref="AH49:AI49"/>
    <mergeCell ref="BF49:BG49"/>
    <mergeCell ref="AR48:AS48"/>
    <mergeCell ref="AJ50:AK50"/>
    <mergeCell ref="AL50:AM50"/>
    <mergeCell ref="AN50:AO50"/>
    <mergeCell ref="BT53:BV53"/>
    <mergeCell ref="AR53:AS53"/>
    <mergeCell ref="AT53:AU53"/>
    <mergeCell ref="AV53:AW53"/>
    <mergeCell ref="AX53:AY53"/>
    <mergeCell ref="AZ53:BA53"/>
    <mergeCell ref="BB53:BC53"/>
    <mergeCell ref="AD53:AE53"/>
    <mergeCell ref="AF53:AG53"/>
    <mergeCell ref="AH53:AI53"/>
    <mergeCell ref="AJ53:AK53"/>
    <mergeCell ref="AL53:AM53"/>
    <mergeCell ref="AB53:AC53"/>
    <mergeCell ref="BF51:BG51"/>
    <mergeCell ref="BN51:BO51"/>
    <mergeCell ref="BP51:BQ51"/>
    <mergeCell ref="BT55:BV55"/>
    <mergeCell ref="BR51:BS51"/>
    <mergeCell ref="BT51:BV51"/>
    <mergeCell ref="AR51:AS51"/>
    <mergeCell ref="AT51:AU51"/>
    <mergeCell ref="AV51:AW51"/>
    <mergeCell ref="BL51:BM51"/>
    <mergeCell ref="BD53:BE53"/>
    <mergeCell ref="BF53:BG53"/>
    <mergeCell ref="BN53:BO53"/>
    <mergeCell ref="BP53:BQ53"/>
    <mergeCell ref="AN51:AO51"/>
    <mergeCell ref="BN52:BO52"/>
    <mergeCell ref="BP52:BQ52"/>
    <mergeCell ref="BR52:BS52"/>
    <mergeCell ref="BT52:BV52"/>
    <mergeCell ref="AP51:AQ51"/>
    <mergeCell ref="AP52:AQ52"/>
    <mergeCell ref="BL52:BM52"/>
    <mergeCell ref="BF52:BG52"/>
    <mergeCell ref="AL51:AM51"/>
    <mergeCell ref="AN53:AO53"/>
    <mergeCell ref="BT56:BV56"/>
    <mergeCell ref="AD58:AE58"/>
    <mergeCell ref="AF58:AG58"/>
    <mergeCell ref="AH58:AI58"/>
    <mergeCell ref="AJ58:AK58"/>
    <mergeCell ref="AL58:AM58"/>
    <mergeCell ref="AD56:AE56"/>
    <mergeCell ref="AF56:AG56"/>
    <mergeCell ref="AH56:AI56"/>
    <mergeCell ref="AJ56:AK56"/>
    <mergeCell ref="AL56:AM56"/>
    <mergeCell ref="BN56:BO56"/>
    <mergeCell ref="BP56:BQ56"/>
    <mergeCell ref="BR56:BS56"/>
    <mergeCell ref="AR56:AS56"/>
    <mergeCell ref="AT56:AU56"/>
    <mergeCell ref="AV56:AW56"/>
    <mergeCell ref="AX56:AY56"/>
    <mergeCell ref="AZ56:BA56"/>
    <mergeCell ref="AH57:AI57"/>
    <mergeCell ref="AJ57:AK57"/>
    <mergeCell ref="BT57:BV57"/>
    <mergeCell ref="AP57:AQ57"/>
    <mergeCell ref="BF57:BG57"/>
    <mergeCell ref="BN57:BO57"/>
    <mergeCell ref="BP57:BQ57"/>
    <mergeCell ref="BR58:BS58"/>
    <mergeCell ref="BB56:BC56"/>
    <mergeCell ref="AT55:AU55"/>
    <mergeCell ref="AV55:AW55"/>
    <mergeCell ref="AX55:AY55"/>
    <mergeCell ref="AZ55:BA55"/>
    <mergeCell ref="BB55:BC55"/>
    <mergeCell ref="BD55:BE55"/>
    <mergeCell ref="AF55:AG55"/>
    <mergeCell ref="AH55:AI55"/>
    <mergeCell ref="AJ55:AK55"/>
    <mergeCell ref="AL55:AM55"/>
    <mergeCell ref="AN55:AO55"/>
    <mergeCell ref="AR55:AS55"/>
    <mergeCell ref="BP55:BQ55"/>
    <mergeCell ref="BH55:BI55"/>
    <mergeCell ref="AT57:AU57"/>
    <mergeCell ref="AV57:AW57"/>
    <mergeCell ref="AX57:AY57"/>
    <mergeCell ref="AZ57:BA57"/>
    <mergeCell ref="BB57:BC57"/>
    <mergeCell ref="BD57:BE57"/>
    <mergeCell ref="BF55:BG55"/>
    <mergeCell ref="BN55:BO55"/>
    <mergeCell ref="AF57:AG57"/>
    <mergeCell ref="BL55:BM55"/>
    <mergeCell ref="BH56:BI56"/>
    <mergeCell ref="BR55:BS55"/>
    <mergeCell ref="AN56:AO56"/>
    <mergeCell ref="AP55:AQ55"/>
    <mergeCell ref="BN67:BO67"/>
    <mergeCell ref="AJ68:AK68"/>
    <mergeCell ref="AL68:AM68"/>
    <mergeCell ref="AN68:AO68"/>
    <mergeCell ref="AP68:AQ68"/>
    <mergeCell ref="AR68:AS68"/>
    <mergeCell ref="BP68:BQ68"/>
    <mergeCell ref="AL57:AM57"/>
    <mergeCell ref="AN57:AO57"/>
    <mergeCell ref="AR57:AS57"/>
    <mergeCell ref="BD56:BE56"/>
    <mergeCell ref="BF56:BG56"/>
    <mergeCell ref="BF59:BG59"/>
    <mergeCell ref="BJ65:BK65"/>
    <mergeCell ref="AF59:AG59"/>
    <mergeCell ref="BH63:BI63"/>
    <mergeCell ref="AH66:AI66"/>
    <mergeCell ref="AJ66:AK66"/>
    <mergeCell ref="BN58:BO58"/>
    <mergeCell ref="BP58:BQ58"/>
    <mergeCell ref="BT59:BV59"/>
    <mergeCell ref="BN60:BO60"/>
    <mergeCell ref="BP60:BQ60"/>
    <mergeCell ref="BR60:BS60"/>
    <mergeCell ref="BT60:BV60"/>
    <mergeCell ref="BR63:BS63"/>
    <mergeCell ref="BT63:BV63"/>
    <mergeCell ref="BN63:BO63"/>
    <mergeCell ref="BP63:BQ63"/>
    <mergeCell ref="BN61:BO61"/>
    <mergeCell ref="BP61:BQ61"/>
    <mergeCell ref="BR61:BS61"/>
    <mergeCell ref="BT61:BV61"/>
    <mergeCell ref="BN62:BO62"/>
    <mergeCell ref="BP62:BQ62"/>
    <mergeCell ref="BR62:BS62"/>
    <mergeCell ref="BT62:BV62"/>
    <mergeCell ref="B78:F78"/>
    <mergeCell ref="B79:F79"/>
    <mergeCell ref="BP65:BQ65"/>
    <mergeCell ref="AV65:AW65"/>
    <mergeCell ref="BF65:BG65"/>
    <mergeCell ref="BH65:BI65"/>
    <mergeCell ref="AX67:AY67"/>
    <mergeCell ref="AZ67:BA67"/>
    <mergeCell ref="BB67:BC67"/>
    <mergeCell ref="BD67:BE67"/>
    <mergeCell ref="BL67:BM67"/>
    <mergeCell ref="AL67:AM67"/>
    <mergeCell ref="AN67:AO67"/>
    <mergeCell ref="AP67:AQ67"/>
    <mergeCell ref="AR67:AS67"/>
    <mergeCell ref="AT67:AU67"/>
    <mergeCell ref="AV67:AW67"/>
    <mergeCell ref="BP67:BQ67"/>
    <mergeCell ref="BJ67:BK67"/>
    <mergeCell ref="AB72:AV72"/>
    <mergeCell ref="B73:N73"/>
    <mergeCell ref="O73:R73"/>
    <mergeCell ref="S73:U73"/>
    <mergeCell ref="AB73:AH73"/>
    <mergeCell ref="AH70:AI70"/>
    <mergeCell ref="AJ70:AK70"/>
    <mergeCell ref="AL70:AM70"/>
    <mergeCell ref="AX65:AY65"/>
    <mergeCell ref="AZ65:BA65"/>
    <mergeCell ref="BB65:BC65"/>
    <mergeCell ref="AN70:AO70"/>
    <mergeCell ref="AB70:AC70"/>
    <mergeCell ref="AD70:AE70"/>
    <mergeCell ref="AF70:AG70"/>
    <mergeCell ref="AW72:BV72"/>
    <mergeCell ref="BN68:BO68"/>
    <mergeCell ref="BT65:BV70"/>
    <mergeCell ref="AF66:AG66"/>
    <mergeCell ref="AI73:AO73"/>
    <mergeCell ref="AP73:AV73"/>
    <mergeCell ref="B75:N75"/>
    <mergeCell ref="O75:R75"/>
    <mergeCell ref="S75:U75"/>
    <mergeCell ref="AL69:AM69"/>
    <mergeCell ref="AN69:AO69"/>
    <mergeCell ref="BL68:BM68"/>
    <mergeCell ref="AB69:AC69"/>
    <mergeCell ref="AD69:AE69"/>
    <mergeCell ref="AX68:AY68"/>
    <mergeCell ref="AZ68:BA68"/>
    <mergeCell ref="BB68:BC68"/>
    <mergeCell ref="BD68:BE68"/>
    <mergeCell ref="AH68:AI68"/>
    <mergeCell ref="AP66:AU66"/>
    <mergeCell ref="AV66:BA66"/>
    <mergeCell ref="BB66:BG66"/>
    <mergeCell ref="AB68:AC68"/>
    <mergeCell ref="AD68:AE68"/>
    <mergeCell ref="AF68:AG68"/>
    <mergeCell ref="BD65:BE65"/>
    <mergeCell ref="BL65:BM65"/>
    <mergeCell ref="AL65:AM65"/>
    <mergeCell ref="AT65:AU65"/>
    <mergeCell ref="BN65:BO65"/>
    <mergeCell ref="B80:F80"/>
    <mergeCell ref="B87:F87"/>
    <mergeCell ref="B88:F88"/>
    <mergeCell ref="B89:F89"/>
    <mergeCell ref="B91:F91"/>
    <mergeCell ref="B92:F92"/>
    <mergeCell ref="B93:F93"/>
    <mergeCell ref="AB30:AC33"/>
    <mergeCell ref="AB34:AC34"/>
    <mergeCell ref="AB35:AC35"/>
    <mergeCell ref="AB36:AC36"/>
    <mergeCell ref="AB37:AC37"/>
    <mergeCell ref="AP33:AQ33"/>
    <mergeCell ref="AP34:AQ34"/>
    <mergeCell ref="AP35:AQ35"/>
    <mergeCell ref="AP36:AQ36"/>
    <mergeCell ref="AP37:AQ37"/>
    <mergeCell ref="AN34:AO34"/>
    <mergeCell ref="AN36:AO36"/>
    <mergeCell ref="AN38:AO38"/>
    <mergeCell ref="AN40:AO40"/>
    <mergeCell ref="AN42:AO42"/>
    <mergeCell ref="AN30:BA30"/>
    <mergeCell ref="AN31:AO32"/>
    <mergeCell ref="AN33:AO33"/>
    <mergeCell ref="AP32:AQ32"/>
    <mergeCell ref="AN58:AO58"/>
    <mergeCell ref="AP48:AQ48"/>
    <mergeCell ref="B41:C41"/>
    <mergeCell ref="D43:S43"/>
    <mergeCell ref="D44:S44"/>
    <mergeCell ref="D52:S52"/>
    <mergeCell ref="BT58:BV58"/>
    <mergeCell ref="AR58:AS58"/>
    <mergeCell ref="AT58:AU58"/>
    <mergeCell ref="BB59:BC59"/>
    <mergeCell ref="BD59:BE59"/>
    <mergeCell ref="V44:W44"/>
    <mergeCell ref="V45:W45"/>
    <mergeCell ref="V39:W39"/>
    <mergeCell ref="V40:W40"/>
    <mergeCell ref="V51:W51"/>
    <mergeCell ref="V52:W52"/>
    <mergeCell ref="T56:U56"/>
    <mergeCell ref="T57:U57"/>
    <mergeCell ref="T53:U53"/>
    <mergeCell ref="T55:U55"/>
    <mergeCell ref="BR57:BS57"/>
    <mergeCell ref="AT59:AU59"/>
    <mergeCell ref="AV59:AW59"/>
    <mergeCell ref="BN59:BO59"/>
    <mergeCell ref="BP59:BQ59"/>
    <mergeCell ref="BR59:BS59"/>
    <mergeCell ref="AV58:AW58"/>
    <mergeCell ref="AX58:AY58"/>
    <mergeCell ref="AZ58:BA58"/>
    <mergeCell ref="BB58:BC58"/>
    <mergeCell ref="AX59:AY59"/>
    <mergeCell ref="AZ59:BA59"/>
    <mergeCell ref="AD51:AE51"/>
    <mergeCell ref="AF51:AG51"/>
    <mergeCell ref="AP58:AQ58"/>
    <mergeCell ref="AP49:AQ49"/>
    <mergeCell ref="BJ55:BK55"/>
    <mergeCell ref="T41:U41"/>
    <mergeCell ref="T42:U42"/>
    <mergeCell ref="T43:U43"/>
    <mergeCell ref="T44:U44"/>
    <mergeCell ref="AB58:AC58"/>
    <mergeCell ref="AD55:AE55"/>
    <mergeCell ref="V56:W56"/>
    <mergeCell ref="V55:W55"/>
    <mergeCell ref="AB56:AC56"/>
    <mergeCell ref="AD49:AE49"/>
    <mergeCell ref="AF49:AG49"/>
    <mergeCell ref="AB45:AC45"/>
    <mergeCell ref="V57:W57"/>
    <mergeCell ref="V58:W58"/>
    <mergeCell ref="V59:W59"/>
    <mergeCell ref="V53:W53"/>
    <mergeCell ref="V48:W48"/>
    <mergeCell ref="V49:W49"/>
    <mergeCell ref="V50:W50"/>
    <mergeCell ref="AD48:AE48"/>
    <mergeCell ref="V43:W43"/>
    <mergeCell ref="AB43:AC43"/>
    <mergeCell ref="X57:AA57"/>
    <mergeCell ref="X58:AA58"/>
    <mergeCell ref="AB54:AC54"/>
    <mergeCell ref="AD54:AE54"/>
    <mergeCell ref="AF54:AG54"/>
    <mergeCell ref="AB41:AC41"/>
    <mergeCell ref="AB42:AC42"/>
    <mergeCell ref="X43:AA43"/>
    <mergeCell ref="AD57:AE57"/>
    <mergeCell ref="X41:AA41"/>
    <mergeCell ref="D51:S51"/>
    <mergeCell ref="D53:S53"/>
    <mergeCell ref="D59:S59"/>
    <mergeCell ref="AB57:AC57"/>
    <mergeCell ref="AB55:AC55"/>
    <mergeCell ref="D57:S57"/>
    <mergeCell ref="D58:S58"/>
    <mergeCell ref="AF52:AG52"/>
    <mergeCell ref="B48:C48"/>
    <mergeCell ref="T58:U58"/>
    <mergeCell ref="T59:U59"/>
    <mergeCell ref="T47:U47"/>
    <mergeCell ref="T48:U48"/>
    <mergeCell ref="T49:U49"/>
    <mergeCell ref="T50:U50"/>
    <mergeCell ref="T51:U51"/>
    <mergeCell ref="T52:U52"/>
    <mergeCell ref="AB50:AC50"/>
    <mergeCell ref="AB52:AC52"/>
    <mergeCell ref="B44:C44"/>
    <mergeCell ref="V60:W60"/>
    <mergeCell ref="T36:U36"/>
    <mergeCell ref="T37:U37"/>
    <mergeCell ref="T38:U38"/>
    <mergeCell ref="T39:U39"/>
    <mergeCell ref="B50:C50"/>
    <mergeCell ref="B62:C62"/>
    <mergeCell ref="D62:S62"/>
    <mergeCell ref="B55:C55"/>
    <mergeCell ref="B57:C57"/>
    <mergeCell ref="B45:C45"/>
    <mergeCell ref="D49:S49"/>
    <mergeCell ref="D50:S50"/>
    <mergeCell ref="B43:C43"/>
    <mergeCell ref="D60:S60"/>
    <mergeCell ref="D61:S61"/>
    <mergeCell ref="T45:U45"/>
    <mergeCell ref="D47:S47"/>
    <mergeCell ref="D48:S48"/>
    <mergeCell ref="D45:S45"/>
    <mergeCell ref="B54:C54"/>
    <mergeCell ref="D54:S54"/>
    <mergeCell ref="B46:C46"/>
    <mergeCell ref="D46:S46"/>
    <mergeCell ref="T46:U46"/>
    <mergeCell ref="B61:C61"/>
    <mergeCell ref="T60:U60"/>
    <mergeCell ref="B60:C60"/>
    <mergeCell ref="D55:S55"/>
    <mergeCell ref="D56:S56"/>
    <mergeCell ref="B52:C52"/>
    <mergeCell ref="AF6:AW6"/>
    <mergeCell ref="Z19:BD19"/>
    <mergeCell ref="O21:AD22"/>
    <mergeCell ref="AF8:AY8"/>
    <mergeCell ref="B2:BV2"/>
    <mergeCell ref="B3:BV3"/>
    <mergeCell ref="V47:W47"/>
    <mergeCell ref="D109:W109"/>
    <mergeCell ref="D117:X117"/>
    <mergeCell ref="V73:AA73"/>
    <mergeCell ref="V74:AA74"/>
    <mergeCell ref="V75:AA75"/>
    <mergeCell ref="B72:AA72"/>
    <mergeCell ref="D101:BR101"/>
    <mergeCell ref="D99:BS99"/>
    <mergeCell ref="B63:C63"/>
    <mergeCell ref="V34:W34"/>
    <mergeCell ref="V35:W35"/>
    <mergeCell ref="V36:W36"/>
    <mergeCell ref="V37:W37"/>
    <mergeCell ref="V38:W38"/>
    <mergeCell ref="B47:C47"/>
    <mergeCell ref="B49:C49"/>
    <mergeCell ref="B51:C51"/>
    <mergeCell ref="B53:C53"/>
    <mergeCell ref="B56:C56"/>
    <mergeCell ref="B58:C58"/>
    <mergeCell ref="B34:C34"/>
    <mergeCell ref="B36:C36"/>
    <mergeCell ref="B38:C38"/>
    <mergeCell ref="B40:C40"/>
    <mergeCell ref="B42:C42"/>
  </mergeCells>
  <printOptions horizontalCentered="1"/>
  <pageMargins left="0.19685039370078741" right="0.19685039370078741" top="0.59055118110236227" bottom="0.39370078740157483" header="0.39370078740157483" footer="0.31496062992125984"/>
  <pageSetup paperSize="8" scale="28" fitToHeight="0" orientation="portrait" r:id="rId1"/>
  <headerFooter alignWithMargins="0"/>
  <rowBreaks count="1" manualBreakCount="1">
    <brk id="75" max="7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ДО 2</vt:lpstr>
      <vt:lpstr>ЗО</vt:lpstr>
      <vt:lpstr>'ДО 2'!Заголовки_для_печати</vt:lpstr>
      <vt:lpstr>ЗО!Заголовки_для_печати</vt:lpstr>
      <vt:lpstr>'ДО 2'!Область_печати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2024-04-25T12:13:42Z</cp:lastPrinted>
  <dcterms:created xsi:type="dcterms:W3CDTF">2019-03-18T13:20:47Z</dcterms:created>
  <dcterms:modified xsi:type="dcterms:W3CDTF">2024-04-25T12:13:46Z</dcterms:modified>
</cp:coreProperties>
</file>