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МАГ ФЗО 2023\"/>
    </mc:Choice>
  </mc:AlternateContent>
  <xr:revisionPtr revIDLastSave="0" documentId="13_ncr:1_{0E87F702-F8E4-44DC-8713-F21202B9862F}" xr6:coauthVersionLast="47" xr6:coauthVersionMax="47" xr10:uidLastSave="{00000000-0000-0000-0000-000000000000}"/>
  <bookViews>
    <workbookView xWindow="-120" yWindow="-120" windowWidth="20730" windowHeight="11160" tabRatio="588" activeTab="1" xr2:uid="{00000000-000D-0000-FFFF-FFFF00000000}"/>
  </bookViews>
  <sheets>
    <sheet name="ДО" sheetId="26" r:id="rId1"/>
    <sheet name="ЗО" sheetId="28" r:id="rId2"/>
  </sheets>
  <definedNames>
    <definedName name="_xlnm._FilterDatabase" localSheetId="0" hidden="1">ДО!$B$130:$BV$130</definedName>
    <definedName name="_xlnm.Print_Titles" localSheetId="0">ДО!$79:$79</definedName>
    <definedName name="_xlnm.Print_Area" localSheetId="0">ДО!$A$1:$BK$129</definedName>
    <definedName name="_xlnm.Print_Area" localSheetId="1">ЗО!$A$1:$BX$134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42" i="28" l="1"/>
  <c r="BB45" i="28"/>
  <c r="BH38" i="28"/>
  <c r="BE18" i="28"/>
  <c r="AH52" i="28"/>
  <c r="AF47" i="28"/>
  <c r="AH47" i="28"/>
  <c r="AJ47" i="28"/>
  <c r="AF34" i="26"/>
  <c r="AH34" i="26"/>
  <c r="AF46" i="26" l="1"/>
  <c r="AH46" i="26"/>
  <c r="AD46" i="26"/>
  <c r="AV37" i="28"/>
  <c r="AP36" i="28"/>
  <c r="BL47" i="28"/>
  <c r="BL41" i="28"/>
  <c r="Z41" i="28"/>
  <c r="AB69" i="28"/>
  <c r="BR47" i="28"/>
  <c r="BN41" i="28"/>
  <c r="BP41" i="28"/>
  <c r="BR41" i="28"/>
  <c r="AP74" i="28" l="1"/>
  <c r="AX72" i="26"/>
  <c r="BL35" i="28"/>
  <c r="Z74" i="28" l="1"/>
  <c r="Z72" i="28"/>
  <c r="AY64" i="28"/>
  <c r="AW64" i="28"/>
  <c r="AS64" i="28"/>
  <c r="AQ64" i="28"/>
  <c r="AK64" i="28"/>
  <c r="AI64" i="28"/>
  <c r="AG64" i="28"/>
  <c r="AE64" i="28"/>
  <c r="BN73" i="28" l="1"/>
  <c r="BH73" i="28"/>
  <c r="BB73" i="28"/>
  <c r="AV73" i="28"/>
  <c r="AP73" i="28"/>
  <c r="BH61" i="28"/>
  <c r="BN49" i="28"/>
  <c r="BN47" i="28" s="1"/>
  <c r="BH48" i="28"/>
  <c r="BH55" i="28"/>
  <c r="BB54" i="28"/>
  <c r="BN63" i="28"/>
  <c r="BN57" i="28"/>
  <c r="BH46" i="28"/>
  <c r="BH44" i="28"/>
  <c r="BH50" i="28"/>
  <c r="AF58" i="28"/>
  <c r="AH58" i="28"/>
  <c r="AJ58" i="28"/>
  <c r="AN58" i="28"/>
  <c r="AR58" i="28"/>
  <c r="AT58" i="28"/>
  <c r="AZ58" i="28"/>
  <c r="BF58" i="28"/>
  <c r="BL58" i="28"/>
  <c r="BR58" i="28"/>
  <c r="AF52" i="28"/>
  <c r="AF51" i="28" s="1"/>
  <c r="AH51" i="28"/>
  <c r="AJ52" i="28"/>
  <c r="AJ51" i="28" s="1"/>
  <c r="AN52" i="28"/>
  <c r="AN51" i="28" s="1"/>
  <c r="AR52" i="28"/>
  <c r="AR51" i="28" s="1"/>
  <c r="AT52" i="28"/>
  <c r="AT51" i="28" s="1"/>
  <c r="AZ52" i="28"/>
  <c r="AZ51" i="28" s="1"/>
  <c r="BF52" i="28"/>
  <c r="BF51" i="28" s="1"/>
  <c r="BL52" i="28"/>
  <c r="BL51" i="28" s="1"/>
  <c r="BL39" i="28" s="1"/>
  <c r="BR52" i="28"/>
  <c r="BR51" i="28" s="1"/>
  <c r="BR39" i="28" s="1"/>
  <c r="BN56" i="28"/>
  <c r="BN62" i="28"/>
  <c r="AD40" i="28"/>
  <c r="BL30" i="28"/>
  <c r="BN30" i="28"/>
  <c r="BP30" i="28"/>
  <c r="BR30" i="28"/>
  <c r="AC78" i="28"/>
  <c r="Z71" i="28"/>
  <c r="BT69" i="28"/>
  <c r="AA66" i="28"/>
  <c r="AA65" i="28"/>
  <c r="AD63" i="28"/>
  <c r="AD62" i="28"/>
  <c r="BP62" i="28" s="1"/>
  <c r="BP58" i="28" s="1"/>
  <c r="BB61" i="28"/>
  <c r="AV61" i="28"/>
  <c r="AP61" i="28"/>
  <c r="AD61" i="28"/>
  <c r="BJ61" i="28" s="1"/>
  <c r="BJ58" i="28" s="1"/>
  <c r="BH60" i="28"/>
  <c r="BB60" i="28"/>
  <c r="AP60" i="28"/>
  <c r="AD60" i="28"/>
  <c r="BD60" i="28" s="1"/>
  <c r="BD58" i="28" s="1"/>
  <c r="BH59" i="28"/>
  <c r="BB59" i="28"/>
  <c r="AV59" i="28"/>
  <c r="AP59" i="28"/>
  <c r="AD59" i="28"/>
  <c r="AX59" i="28" s="1"/>
  <c r="AD57" i="28"/>
  <c r="AD56" i="28"/>
  <c r="BP56" i="28" s="1"/>
  <c r="BP52" i="28" s="1"/>
  <c r="BP51" i="28" s="1"/>
  <c r="BB55" i="28"/>
  <c r="AV55" i="28"/>
  <c r="AP55" i="28"/>
  <c r="AD55" i="28"/>
  <c r="BJ55" i="28" s="1"/>
  <c r="BJ52" i="28" s="1"/>
  <c r="BJ51" i="28" s="1"/>
  <c r="BH54" i="28"/>
  <c r="AP54" i="28"/>
  <c r="AD54" i="28"/>
  <c r="BD54" i="28" s="1"/>
  <c r="BD52" i="28" s="1"/>
  <c r="BD51" i="28" s="1"/>
  <c r="BH53" i="28"/>
  <c r="BB53" i="28"/>
  <c r="BB52" i="28" s="1"/>
  <c r="BB51" i="28" s="1"/>
  <c r="AP53" i="28"/>
  <c r="AD53" i="28"/>
  <c r="AX53" i="28" s="1"/>
  <c r="AV50" i="28"/>
  <c r="AP50" i="28"/>
  <c r="AD50" i="28"/>
  <c r="BD47" i="28" s="1"/>
  <c r="BH49" i="28"/>
  <c r="AP49" i="28"/>
  <c r="AD49" i="28"/>
  <c r="BP49" i="28" s="1"/>
  <c r="BP47" i="28" s="1"/>
  <c r="BB48" i="28"/>
  <c r="BB47" i="28" s="1"/>
  <c r="AV47" i="28"/>
  <c r="AP48" i="28"/>
  <c r="AD48" i="28"/>
  <c r="BF47" i="28"/>
  <c r="AZ47" i="28"/>
  <c r="AT47" i="28"/>
  <c r="AR47" i="28"/>
  <c r="AN47" i="28"/>
  <c r="Z47" i="28"/>
  <c r="AP45" i="28"/>
  <c r="AD45" i="28"/>
  <c r="BD45" i="28" s="1"/>
  <c r="AV44" i="28"/>
  <c r="AP44" i="28"/>
  <c r="AD44" i="28"/>
  <c r="BJ44" i="28" s="1"/>
  <c r="BB43" i="28"/>
  <c r="AV43" i="28"/>
  <c r="AV41" i="28" s="1"/>
  <c r="AD43" i="28"/>
  <c r="BD43" i="28" s="1"/>
  <c r="BH42" i="28"/>
  <c r="AD42" i="28"/>
  <c r="BF41" i="28"/>
  <c r="AZ41" i="28"/>
  <c r="AX41" i="28"/>
  <c r="AT41" i="28"/>
  <c r="AN41" i="28"/>
  <c r="AJ41" i="28"/>
  <c r="AH41" i="28"/>
  <c r="AF41" i="28"/>
  <c r="BH40" i="28"/>
  <c r="BB40" i="28"/>
  <c r="AV40" i="28"/>
  <c r="AP40" i="28"/>
  <c r="AP38" i="28"/>
  <c r="AD38" i="28"/>
  <c r="BJ38" i="28" s="1"/>
  <c r="AP37" i="28"/>
  <c r="AD37" i="28"/>
  <c r="AX37" i="28" s="1"/>
  <c r="BH36" i="28"/>
  <c r="BH35" i="28" s="1"/>
  <c r="AD36" i="28"/>
  <c r="AR36" i="28" s="1"/>
  <c r="BF35" i="28"/>
  <c r="BB35" i="28"/>
  <c r="AZ35" i="28"/>
  <c r="AV35" i="28"/>
  <c r="AT35" i="28"/>
  <c r="AN35" i="28"/>
  <c r="AJ35" i="28"/>
  <c r="AH35" i="28"/>
  <c r="AF35" i="28"/>
  <c r="Z35" i="28"/>
  <c r="AP34" i="28"/>
  <c r="AD34" i="28"/>
  <c r="AR34" i="28" s="1"/>
  <c r="AP33" i="28"/>
  <c r="AD33" i="28"/>
  <c r="AR33" i="28" s="1"/>
  <c r="BF32" i="28"/>
  <c r="BD32" i="28"/>
  <c r="BD31" i="28" s="1"/>
  <c r="BB32" i="28"/>
  <c r="AZ32" i="28"/>
  <c r="AX32" i="28"/>
  <c r="AV32" i="28"/>
  <c r="AT32" i="28"/>
  <c r="AN32" i="28"/>
  <c r="AN31" i="28" s="1"/>
  <c r="AJ32" i="28"/>
  <c r="AH32" i="28"/>
  <c r="AF32" i="28"/>
  <c r="Z32" i="28"/>
  <c r="Z30" i="28" s="1"/>
  <c r="BJ31" i="28"/>
  <c r="AJ30" i="28"/>
  <c r="BO18" i="28"/>
  <c r="BM18" i="28"/>
  <c r="BK18" i="28"/>
  <c r="BI18" i="28"/>
  <c r="BG18" i="28"/>
  <c r="BQ17" i="28"/>
  <c r="BQ16" i="28"/>
  <c r="BQ15" i="28"/>
  <c r="BH41" i="28" l="1"/>
  <c r="AP41" i="28"/>
  <c r="AR41" i="28"/>
  <c r="BD42" i="28"/>
  <c r="BD41" i="28" s="1"/>
  <c r="BD39" i="28" s="1"/>
  <c r="BJ48" i="28"/>
  <c r="AD47" i="28"/>
  <c r="AR32" i="28"/>
  <c r="BJ41" i="28"/>
  <c r="AP32" i="28"/>
  <c r="AF39" i="28"/>
  <c r="BP39" i="28"/>
  <c r="BP69" i="28" s="1"/>
  <c r="BN70" i="28" s="1"/>
  <c r="BN52" i="28"/>
  <c r="BN51" i="28" s="1"/>
  <c r="BN39" i="28" s="1"/>
  <c r="BH47" i="28"/>
  <c r="AA64" i="28"/>
  <c r="AP52" i="28"/>
  <c r="AP51" i="28" s="1"/>
  <c r="BH58" i="28"/>
  <c r="BH52" i="28"/>
  <c r="BH51" i="28" s="1"/>
  <c r="BH39" i="28" s="1"/>
  <c r="BN58" i="28"/>
  <c r="AR35" i="28"/>
  <c r="AR30" i="28" s="1"/>
  <c r="BD35" i="28"/>
  <c r="BD30" i="28" s="1"/>
  <c r="AX35" i="28"/>
  <c r="BJ35" i="28"/>
  <c r="BJ30" i="28" s="1"/>
  <c r="BB30" i="28"/>
  <c r="BF30" i="28"/>
  <c r="Z73" i="28"/>
  <c r="AN39" i="28"/>
  <c r="AV30" i="28"/>
  <c r="AD52" i="28"/>
  <c r="AD51" i="28" s="1"/>
  <c r="AP58" i="28"/>
  <c r="BB58" i="28"/>
  <c r="BR69" i="28"/>
  <c r="BL69" i="28"/>
  <c r="AV58" i="28"/>
  <c r="AZ39" i="28"/>
  <c r="AX58" i="28"/>
  <c r="AD58" i="28"/>
  <c r="AX52" i="28"/>
  <c r="AX51" i="28" s="1"/>
  <c r="BJ50" i="28"/>
  <c r="BF39" i="28"/>
  <c r="AF30" i="28"/>
  <c r="AD35" i="28"/>
  <c r="AH30" i="28"/>
  <c r="AN30" i="28"/>
  <c r="AT30" i="28"/>
  <c r="AZ30" i="28"/>
  <c r="AP35" i="28"/>
  <c r="AP30" i="28" s="1"/>
  <c r="AP47" i="28"/>
  <c r="AT39" i="28"/>
  <c r="AD32" i="28"/>
  <c r="AH39" i="28"/>
  <c r="AD41" i="28"/>
  <c r="AD39" i="28" s="1"/>
  <c r="Z40" i="28"/>
  <c r="BB41" i="28"/>
  <c r="BB39" i="28" s="1"/>
  <c r="BH30" i="28"/>
  <c r="AJ39" i="28"/>
  <c r="AJ69" i="28" s="1"/>
  <c r="AR39" i="28"/>
  <c r="AX30" i="28"/>
  <c r="AX47" i="28"/>
  <c r="AX39" i="28" s="1"/>
  <c r="Z58" i="28"/>
  <c r="BQ18" i="28"/>
  <c r="BJ47" i="28" l="1"/>
  <c r="BJ39" i="28" s="1"/>
  <c r="BN69" i="28"/>
  <c r="AH69" i="28"/>
  <c r="BJ69" i="28"/>
  <c r="BH70" i="28" s="1"/>
  <c r="BF69" i="28"/>
  <c r="AD30" i="28"/>
  <c r="AP39" i="28"/>
  <c r="AP69" i="28" s="1"/>
  <c r="AF69" i="28"/>
  <c r="BB69" i="28"/>
  <c r="AN69" i="28"/>
  <c r="AX69" i="28"/>
  <c r="AV70" i="28" s="1"/>
  <c r="AT69" i="28"/>
  <c r="AR69" i="28"/>
  <c r="AP70" i="28" s="1"/>
  <c r="AZ69" i="28"/>
  <c r="BH69" i="28"/>
  <c r="BD69" i="28"/>
  <c r="BB70" i="28" s="1"/>
  <c r="AD69" i="28" l="1"/>
  <c r="AB70" i="28"/>
  <c r="Z71" i="26" l="1"/>
  <c r="AR62" i="26"/>
  <c r="AB62" i="26"/>
  <c r="AX61" i="26"/>
  <c r="AB61" i="26"/>
  <c r="AZ61" i="26" s="1"/>
  <c r="AZ57" i="26" s="1"/>
  <c r="BD60" i="26"/>
  <c r="AX60" i="26"/>
  <c r="AR60" i="26"/>
  <c r="AL60" i="26"/>
  <c r="AB60" i="26"/>
  <c r="AT60" i="26" s="1"/>
  <c r="BD59" i="26"/>
  <c r="AX59" i="26"/>
  <c r="AX57" i="26" s="1"/>
  <c r="AR59" i="26"/>
  <c r="AL59" i="26"/>
  <c r="AB59" i="26"/>
  <c r="BD58" i="26"/>
  <c r="BD57" i="26" s="1"/>
  <c r="AX58" i="26"/>
  <c r="AR58" i="26"/>
  <c r="AL58" i="26"/>
  <c r="AB58" i="26"/>
  <c r="BE57" i="26"/>
  <c r="BB57" i="26"/>
  <c r="AV57" i="26"/>
  <c r="AP57" i="26"/>
  <c r="AN57" i="26"/>
  <c r="AJ57" i="26"/>
  <c r="AH57" i="26"/>
  <c r="AF57" i="26"/>
  <c r="AD57" i="26"/>
  <c r="AR57" i="26" l="1"/>
  <c r="Z60" i="26"/>
  <c r="AL57" i="26"/>
  <c r="AB57" i="26"/>
  <c r="AT59" i="26"/>
  <c r="AT57" i="26" s="1"/>
  <c r="Z58" i="26"/>
  <c r="Z57" i="26" s="1"/>
  <c r="AX43" i="26" l="1"/>
  <c r="AX42" i="26"/>
  <c r="Z70" i="26"/>
  <c r="AR47" i="26"/>
  <c r="AR56" i="26"/>
  <c r="AX49" i="26" l="1"/>
  <c r="BB40" i="26"/>
  <c r="AP40" i="26"/>
  <c r="AV40" i="26"/>
  <c r="AD40" i="26"/>
  <c r="AF40" i="26"/>
  <c r="Z40" i="26"/>
  <c r="AX45" i="26"/>
  <c r="AX44" i="26"/>
  <c r="AL41" i="26"/>
  <c r="AP51" i="26"/>
  <c r="AP50" i="26" s="1"/>
  <c r="AV51" i="26"/>
  <c r="AV50" i="26" s="1"/>
  <c r="BB51" i="26"/>
  <c r="BB50" i="26" s="1"/>
  <c r="AN51" i="26"/>
  <c r="AN50" i="26" s="1"/>
  <c r="AD51" i="26"/>
  <c r="AD50" i="26" s="1"/>
  <c r="AF51" i="26"/>
  <c r="AF50" i="26" s="1"/>
  <c r="AX55" i="26"/>
  <c r="AB55" i="26"/>
  <c r="AZ55" i="26" s="1"/>
  <c r="AZ51" i="26" s="1"/>
  <c r="AZ50" i="26" s="1"/>
  <c r="AB56" i="26"/>
  <c r="AR53" i="26"/>
  <c r="AR37" i="26"/>
  <c r="AB37" i="26"/>
  <c r="AT37" i="26" s="1"/>
  <c r="AR36" i="26"/>
  <c r="AL35" i="26"/>
  <c r="AB35" i="26"/>
  <c r="AL33" i="26"/>
  <c r="AB32" i="26"/>
  <c r="AN32" i="26" s="1"/>
  <c r="AB33" i="26"/>
  <c r="AN33" i="26" s="1"/>
  <c r="AD31" i="26"/>
  <c r="AF31" i="26"/>
  <c r="AH31" i="26"/>
  <c r="AH29" i="26" s="1"/>
  <c r="AJ31" i="26"/>
  <c r="AP31" i="26"/>
  <c r="AR31" i="26"/>
  <c r="AT31" i="26"/>
  <c r="AV31" i="26"/>
  <c r="AX31" i="26"/>
  <c r="AZ31" i="26"/>
  <c r="BB31" i="26"/>
  <c r="Z31" i="26"/>
  <c r="AN35" i="26" l="1"/>
  <c r="AN31" i="26"/>
  <c r="AB31" i="26"/>
  <c r="AB41" i="26" l="1"/>
  <c r="AN41" i="26" l="1"/>
  <c r="AN40" i="26" s="1"/>
  <c r="AL32" i="26"/>
  <c r="AL31" i="26" s="1"/>
  <c r="AR43" i="26" l="1"/>
  <c r="AL43" i="26"/>
  <c r="AB43" i="26"/>
  <c r="AZ43" i="26" s="1"/>
  <c r="AF38" i="26"/>
  <c r="AD38" i="26"/>
  <c r="BH16" i="26" l="1"/>
  <c r="AL44" i="26"/>
  <c r="AL40" i="26" s="1"/>
  <c r="BI16" i="26"/>
  <c r="BJ14" i="26"/>
  <c r="BG16" i="26"/>
  <c r="BF16" i="26"/>
  <c r="BE16" i="26"/>
  <c r="BD16" i="26"/>
  <c r="BJ15" i="26"/>
  <c r="BJ16" i="26" l="1"/>
  <c r="AH40" i="26"/>
  <c r="AJ40" i="26"/>
  <c r="AH51" i="26"/>
  <c r="AH50" i="26" s="1"/>
  <c r="AJ51" i="26"/>
  <c r="AJ50" i="26" s="1"/>
  <c r="BB46" i="26"/>
  <c r="BB38" i="26" s="1"/>
  <c r="Z73" i="26"/>
  <c r="AR72" i="26"/>
  <c r="AL72" i="26"/>
  <c r="BC16" i="26"/>
  <c r="BD49" i="26"/>
  <c r="AB48" i="26"/>
  <c r="AT48" i="26" s="1"/>
  <c r="AB47" i="26"/>
  <c r="AT47" i="26" s="1"/>
  <c r="AB49" i="26"/>
  <c r="AZ49" i="26" l="1"/>
  <c r="AZ46" i="26" s="1"/>
  <c r="Z72" i="26"/>
  <c r="AA64" i="26" l="1"/>
  <c r="AA65" i="26"/>
  <c r="AX47" i="26"/>
  <c r="AX41" i="26"/>
  <c r="AX40" i="26" s="1"/>
  <c r="AX54" i="26"/>
  <c r="AX53" i="26"/>
  <c r="AX52" i="26"/>
  <c r="AX39" i="26"/>
  <c r="BB34" i="26"/>
  <c r="BB29" i="26" s="1"/>
  <c r="AZ34" i="26"/>
  <c r="AZ30" i="26"/>
  <c r="AL47" i="26"/>
  <c r="BD47" i="26"/>
  <c r="AX51" i="26" l="1"/>
  <c r="AX50" i="26" s="1"/>
  <c r="AZ29" i="26"/>
  <c r="BB68" i="26"/>
  <c r="AX46" i="26"/>
  <c r="AX34" i="26"/>
  <c r="AX29" i="26" s="1"/>
  <c r="AS63" i="26"/>
  <c r="AX38" i="26" l="1"/>
  <c r="AX68" i="26" s="1"/>
  <c r="AB36" i="26"/>
  <c r="AB34" i="26" s="1"/>
  <c r="BD36" i="26"/>
  <c r="AL36" i="26"/>
  <c r="BD35" i="26"/>
  <c r="V77" i="26"/>
  <c r="AW63" i="26"/>
  <c r="AQ63" i="26"/>
  <c r="AK63" i="26"/>
  <c r="AI63" i="26"/>
  <c r="AG63" i="26"/>
  <c r="AE63" i="26"/>
  <c r="AM66" i="26"/>
  <c r="AC65" i="26"/>
  <c r="AC66" i="26"/>
  <c r="AO66" i="26" s="1"/>
  <c r="AO63" i="26" s="1"/>
  <c r="AC64" i="26"/>
  <c r="AB29" i="26" l="1"/>
  <c r="AT36" i="26"/>
  <c r="Z34" i="26"/>
  <c r="Z29" i="26" s="1"/>
  <c r="AA66" i="26"/>
  <c r="AA63" i="26" s="1"/>
  <c r="AM63" i="26"/>
  <c r="AU63" i="26"/>
  <c r="AC63" i="26"/>
  <c r="AB46" i="26" l="1"/>
  <c r="AR49" i="26"/>
  <c r="AL49" i="26"/>
  <c r="AJ46" i="26"/>
  <c r="AJ38" i="26" s="1"/>
  <c r="AP46" i="26"/>
  <c r="AP38" i="26" s="1"/>
  <c r="AV46" i="26"/>
  <c r="AV38" i="26" s="1"/>
  <c r="BF46" i="26"/>
  <c r="BF38" i="26" s="1"/>
  <c r="BD48" i="26"/>
  <c r="AL48" i="26"/>
  <c r="AN46" i="26"/>
  <c r="AN38" i="26" s="1"/>
  <c r="AT46" i="26"/>
  <c r="BE51" i="26"/>
  <c r="BD54" i="26"/>
  <c r="AR54" i="26"/>
  <c r="AL54" i="26"/>
  <c r="AB54" i="26"/>
  <c r="AT54" i="26" s="1"/>
  <c r="BD53" i="26"/>
  <c r="AL53" i="26"/>
  <c r="AB53" i="26"/>
  <c r="AT53" i="26" s="1"/>
  <c r="BD52" i="26"/>
  <c r="AR52" i="26"/>
  <c r="AL52" i="26"/>
  <c r="AB52" i="26"/>
  <c r="BD44" i="26"/>
  <c r="AB44" i="26"/>
  <c r="AZ44" i="26" s="1"/>
  <c r="AR42" i="26"/>
  <c r="AB42" i="26"/>
  <c r="AZ42" i="26" s="1"/>
  <c r="BD41" i="26"/>
  <c r="AR41" i="26"/>
  <c r="BD39" i="26"/>
  <c r="AR39" i="26"/>
  <c r="AL39" i="26"/>
  <c r="BD37" i="26"/>
  <c r="AL37" i="26"/>
  <c r="BF34" i="26"/>
  <c r="BE34" i="26"/>
  <c r="AV34" i="26"/>
  <c r="AV29" i="26" s="1"/>
  <c r="AT34" i="26"/>
  <c r="AT29" i="26" s="1"/>
  <c r="AP34" i="26"/>
  <c r="AP29" i="26" s="1"/>
  <c r="AJ34" i="26"/>
  <c r="AF29" i="26"/>
  <c r="AD34" i="26"/>
  <c r="AD29" i="26" s="1"/>
  <c r="AJ30" i="26"/>
  <c r="BF30" i="26"/>
  <c r="AR40" i="26" l="1"/>
  <c r="AT51" i="26"/>
  <c r="AT50" i="26" s="1"/>
  <c r="AB51" i="26"/>
  <c r="AB50" i="26" s="1"/>
  <c r="AR51" i="26"/>
  <c r="AR50" i="26" s="1"/>
  <c r="AJ29" i="26"/>
  <c r="AZ40" i="26"/>
  <c r="AT40" i="26"/>
  <c r="AB40" i="26"/>
  <c r="AB38" i="26" s="1"/>
  <c r="AL51" i="26"/>
  <c r="AL50" i="26" s="1"/>
  <c r="BF29" i="26"/>
  <c r="AP68" i="26"/>
  <c r="AV68" i="26"/>
  <c r="BE40" i="26"/>
  <c r="AL46" i="26"/>
  <c r="AL38" i="26" s="1"/>
  <c r="AR46" i="26"/>
  <c r="BD46" i="26"/>
  <c r="BD51" i="26"/>
  <c r="Z54" i="26"/>
  <c r="Z52" i="26"/>
  <c r="BD40" i="26"/>
  <c r="BD34" i="26"/>
  <c r="Z39" i="26"/>
  <c r="AL34" i="26"/>
  <c r="AL29" i="26" s="1"/>
  <c r="AR34" i="26"/>
  <c r="AR29" i="26" s="1"/>
  <c r="BD30" i="26"/>
  <c r="AN34" i="26"/>
  <c r="AN29" i="26" s="1"/>
  <c r="BE30" i="26"/>
  <c r="BE29" i="26" s="1"/>
  <c r="AR38" i="26" l="1"/>
  <c r="AT38" i="26"/>
  <c r="AT68" i="26" s="1"/>
  <c r="AR69" i="26" s="1"/>
  <c r="AZ38" i="26"/>
  <c r="AZ68" i="26" s="1"/>
  <c r="AX69" i="26" s="1"/>
  <c r="Z51" i="26"/>
  <c r="Z50" i="26" s="1"/>
  <c r="BD38" i="26"/>
  <c r="Z46" i="26"/>
  <c r="Z38" i="26" s="1"/>
  <c r="BD29" i="26"/>
  <c r="AH38" i="26"/>
  <c r="AD68" i="26"/>
  <c r="AF68" i="26"/>
  <c r="AJ68" i="26"/>
  <c r="AN68" i="26"/>
  <c r="AL69" i="26" s="1"/>
  <c r="Z68" i="26" l="1"/>
  <c r="AB68" i="26"/>
  <c r="AH68" i="26"/>
  <c r="AR68" i="26"/>
  <c r="AL68" i="26"/>
  <c r="BD68" i="26"/>
  <c r="BD69" i="26" s="1"/>
  <c r="BE46" i="26"/>
  <c r="BG68" i="26"/>
  <c r="Z69" i="26" l="1"/>
  <c r="BF68" i="26"/>
  <c r="AB69" i="26" l="1"/>
  <c r="Z52" i="28"/>
  <c r="Z51" i="28" s="1"/>
  <c r="Z39" i="28" s="1"/>
  <c r="Z69" i="28" s="1"/>
  <c r="AV53" i="28"/>
  <c r="AV52" i="28" s="1"/>
  <c r="AV51" i="28" s="1"/>
  <c r="AV39" i="28" s="1"/>
  <c r="AV69" i="28" s="1"/>
  <c r="Z70" i="28" s="1"/>
</calcChain>
</file>

<file path=xl/sharedStrings.xml><?xml version="1.0" encoding="utf-8"?>
<sst xmlns="http://schemas.openxmlformats.org/spreadsheetml/2006/main" count="827" uniqueCount="295">
  <si>
    <t>Государственный компонент</t>
  </si>
  <si>
    <t>Дополнительные виды обучения</t>
  </si>
  <si>
    <t>Название модуля, учебной дисциплины, курсового проекта (курсовой работы)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</si>
  <si>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</si>
  <si>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</si>
  <si>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</si>
  <si>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</si>
  <si>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</si>
  <si>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</si>
  <si>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</si>
  <si>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</si>
  <si>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</si>
  <si>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II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</si>
  <si>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</si>
  <si>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</si>
  <si>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</si>
  <si>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</si>
  <si>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</si>
  <si>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</si>
  <si>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</si>
  <si>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</si>
  <si>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</si>
  <si>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</si>
  <si>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</si>
  <si>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</si>
  <si>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</si>
  <si>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</si>
  <si>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</si>
  <si>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</si>
  <si>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</si>
  <si>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</si>
  <si>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</si>
  <si>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</si>
  <si>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</si>
  <si>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</si>
  <si>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</si>
  <si>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</si>
  <si>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</si>
  <si>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</si>
  <si>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</si>
  <si>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</si>
  <si>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</si>
  <si>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</si>
  <si>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</si>
  <si>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</si>
  <si>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</si>
  <si>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</si>
  <si>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</si>
  <si>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</si>
  <si>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</si>
  <si>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</si>
  <si>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</si>
  <si>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2.1</t>
  </si>
  <si>
    <t>Количество часов учебных занятий</t>
  </si>
  <si>
    <t>МИНИСТЕРСТВО ОБРАЗОВАНИЯ РЕСПУБЛИКИ БЕЛАРУСЬ</t>
  </si>
  <si>
    <t>СК-1</t>
  </si>
  <si>
    <t>СК-2</t>
  </si>
  <si>
    <t>СК-3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</si>
  <si>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</si>
  <si>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</si>
  <si>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</si>
  <si>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</si>
  <si>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</si>
  <si>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</si>
  <si>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</si>
  <si>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</si>
  <si>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</si>
  <si>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</si>
  <si>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</si>
  <si>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</si>
  <si>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</si>
  <si>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</si>
  <si>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</si>
  <si>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1.2</t>
  </si>
  <si>
    <t>Степень: Магистр</t>
  </si>
  <si>
    <t>магистерская диссертация</t>
  </si>
  <si>
    <t>1.2.1</t>
  </si>
  <si>
    <t>1.2.2</t>
  </si>
  <si>
    <t>IV. Производственная практика</t>
  </si>
  <si>
    <t>V. Магистерская диссертация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</si>
  <si>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</si>
  <si>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</si>
  <si>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</si>
  <si>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</si>
  <si>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</si>
  <si>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*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</si>
  <si>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</si>
  <si>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>2.2</t>
  </si>
  <si>
    <t>2.2.1</t>
  </si>
  <si>
    <t>2.2.2</t>
  </si>
  <si>
    <t>2.2.3</t>
  </si>
  <si>
    <t>Иностранный язык для делового и профессионального общения</t>
  </si>
  <si>
    <t>2.3.1</t>
  </si>
  <si>
    <t>2.3.2</t>
  </si>
  <si>
    <t>2.4</t>
  </si>
  <si>
    <t>2.4.1</t>
  </si>
  <si>
    <t>2.4.2</t>
  </si>
  <si>
    <t xml:space="preserve">Срок обучения: </t>
  </si>
  <si>
    <t>Ауд. часов</t>
  </si>
  <si>
    <t>Зач. единиц</t>
  </si>
  <si>
    <t>№ п/п</t>
  </si>
  <si>
    <t>1.1</t>
  </si>
  <si>
    <t>1.3</t>
  </si>
  <si>
    <t>2.3</t>
  </si>
  <si>
    <t>2.3.3</t>
  </si>
  <si>
    <t>2.5</t>
  </si>
  <si>
    <t>2.5.1</t>
  </si>
  <si>
    <t>2.5.2</t>
  </si>
  <si>
    <t>2.5.3</t>
  </si>
  <si>
    <t xml:space="preserve">VI. Итоговая аттестация </t>
  </si>
  <si>
    <t>УПК-4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</si>
  <si>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</si>
  <si>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УК-4</t>
  </si>
  <si>
    <t>УК-5</t>
  </si>
  <si>
    <t>УК-6</t>
  </si>
  <si>
    <t>СК-4</t>
  </si>
  <si>
    <t>СК-5</t>
  </si>
  <si>
    <t>СК-6</t>
  </si>
  <si>
    <t>СК-7</t>
  </si>
  <si>
    <t>СК-8</t>
  </si>
  <si>
    <t>СК-9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</si>
  <si>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</si>
  <si>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</si>
  <si>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>Философия и методология науки *</t>
  </si>
  <si>
    <t>Иностранный язык *</t>
  </si>
  <si>
    <t>Основы информационных технологий  *</t>
  </si>
  <si>
    <t>VII. Матрица компетенций</t>
  </si>
  <si>
    <t>Развивать инновационную восприимчивость и способность к инновационной деятельности</t>
  </si>
  <si>
    <t>Специальность:</t>
  </si>
  <si>
    <t>Компонент учреждения образования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</si>
  <si>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</si>
  <si>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д</t>
  </si>
  <si>
    <t>Дифференцированный зачет.</t>
  </si>
  <si>
    <t>1 семестр,</t>
  </si>
  <si>
    <t>2 семестр,</t>
  </si>
  <si>
    <t>3 семестр,</t>
  </si>
  <si>
    <t>Магистерская диссертация</t>
  </si>
  <si>
    <t>Учреждение образования "Белорусский государственный технологический университет"</t>
  </si>
  <si>
    <t>4 семестр,</t>
  </si>
  <si>
    <t>УЧЕБНЫЙ ПЛАН</t>
  </si>
  <si>
    <t>Проректор по учебной работе</t>
  </si>
  <si>
    <t>А.А. Сакович</t>
  </si>
  <si>
    <t>УК-7</t>
  </si>
  <si>
    <t>Применять  психолого-педагогические  методы  и  информационно-коммуникационные технологии в образовании и управлении</t>
  </si>
  <si>
    <t xml:space="preserve">Форма получения образования: заочная </t>
  </si>
  <si>
    <t>Ректор БГТУ</t>
  </si>
  <si>
    <t>+</t>
  </si>
  <si>
    <t>1 ЛЭС,</t>
  </si>
  <si>
    <t>недели</t>
  </si>
  <si>
    <t>2 ЛЭС,</t>
  </si>
  <si>
    <t>3 ЛЭС,</t>
  </si>
  <si>
    <t>4 ЛЭС,</t>
  </si>
  <si>
    <t>лабораторно-экзаменационная сессия (ЛЭС)</t>
  </si>
  <si>
    <t>установочная сессия (УС)</t>
  </si>
  <si>
    <t>самостоятельная работа по изучению дисциплин учебного плана</t>
  </si>
  <si>
    <t>Самостоятельная работа по изучению дисциплин учебного плана</t>
  </si>
  <si>
    <t>Установочная сессия</t>
  </si>
  <si>
    <t>Рекомендован к утверждению научно-методическим советом БГТУ</t>
  </si>
  <si>
    <t xml:space="preserve">Форма получения образования: </t>
  </si>
  <si>
    <t>очная (дневная)</t>
  </si>
  <si>
    <t>-</t>
  </si>
  <si>
    <t xml:space="preserve"> 2 года</t>
  </si>
  <si>
    <t>III</t>
  </si>
  <si>
    <t>5 ЛЭС,</t>
  </si>
  <si>
    <t>III курс</t>
  </si>
  <si>
    <t>18</t>
  </si>
  <si>
    <t>X</t>
  </si>
  <si>
    <t>Педагогика и психология высшего образования</t>
  </si>
  <si>
    <t>Теоретическое обучение</t>
  </si>
  <si>
    <t>2.1, 2.5.2</t>
  </si>
  <si>
    <t>СК-10</t>
  </si>
  <si>
    <t>СК-11</t>
  </si>
  <si>
    <t xml:space="preserve">Декан факультета информационных технологий </t>
  </si>
  <si>
    <t>Д.В.Шиман</t>
  </si>
  <si>
    <t>Педагогическая</t>
  </si>
  <si>
    <t>20 ____</t>
  </si>
  <si>
    <r>
      <t>1</t>
    </r>
    <r>
      <rPr>
        <vertAlign val="superscript"/>
        <sz val="28"/>
        <rFont val="Times New Roman"/>
        <family val="1"/>
        <charset val="204"/>
      </rPr>
      <t>д</t>
    </r>
  </si>
  <si>
    <t>7-06-0612-03  Системы управления информацией</t>
  </si>
  <si>
    <t>"Научно-исследовательская работа"</t>
  </si>
  <si>
    <t>Модуль "Прикладные вероятностно-статистические методы и модели"</t>
  </si>
  <si>
    <t>Модели и методы поддержки принятия решений</t>
  </si>
  <si>
    <t>Случайные процессы в системах обработки информации</t>
  </si>
  <si>
    <t>Модуль "Оптимальное управление"</t>
  </si>
  <si>
    <t>1.3.1</t>
  </si>
  <si>
    <t>1.3.2</t>
  </si>
  <si>
    <t>1.4</t>
  </si>
  <si>
    <t>Теория оптимальных систем</t>
  </si>
  <si>
    <t>Неклассические логики</t>
  </si>
  <si>
    <t>Управление данными в ERP-системах</t>
  </si>
  <si>
    <t>2.2.4</t>
  </si>
  <si>
    <t>2.2.5</t>
  </si>
  <si>
    <t>Модуль "Управление данными"</t>
  </si>
  <si>
    <t>Хранилища данных</t>
  </si>
  <si>
    <t>Технологии больших данных</t>
  </si>
  <si>
    <t>Нейрокриптографические методы защиты данных</t>
  </si>
  <si>
    <t>Модуль  "Управление IT-предприятием"</t>
  </si>
  <si>
    <t xml:space="preserve">Проектирование информационных систем </t>
  </si>
  <si>
    <t>Управление процессом разработки информационных систем</t>
  </si>
  <si>
    <t>Экономические методы управления IT-предприятием</t>
  </si>
  <si>
    <t>Заведующий кафедрой                                          информационных систем и технологий</t>
  </si>
  <si>
    <t>В.В.Смелов</t>
  </si>
  <si>
    <t>УК-1,4-6</t>
  </si>
  <si>
    <t>1.1,  2.5.1</t>
  </si>
  <si>
    <t>УК-5,6,УПК-1</t>
  </si>
  <si>
    <t>Составлять математические модели информационных потоков в условиях недостатка информации</t>
  </si>
  <si>
    <t xml:space="preserve">Анализировать сложные причинно-следственные связи при принятии решений в системах на основе некласических логик </t>
  </si>
  <si>
    <t>Применять навыки постановки и решения задач оптимального управления</t>
  </si>
  <si>
    <t>Владеть навыками разработки, отладки и тестирования программного обеспечения, использующего асинхронные операции</t>
  </si>
  <si>
    <t>Владеть навыками проектирования, построении и эксплуатации электронных хранилищ данных</t>
  </si>
  <si>
    <t>Знать и уметь использовать технологии хранения, обработки и анализа данных больших объемов</t>
  </si>
  <si>
    <t>Обладать знаниями и навыками применения искусственных нейронных сетей в криптографических методах защиты данных</t>
  </si>
  <si>
    <t>Знать и уметь использовать технологии передачи, хранения, обработки и анализа данных, применяемых в современных системах управления предприятием</t>
  </si>
  <si>
    <t>Обладать навыками анализа и описания бизнес-процессов предприятия</t>
  </si>
  <si>
    <t>Обладать навыками планирования и управления проектами по разработке и внедрению программного обеспечения</t>
  </si>
  <si>
    <t>2.2.1, 2.2.5</t>
  </si>
  <si>
    <t>2.2.2, 2.2.5</t>
  </si>
  <si>
    <t>2.2.3, 2.2.5</t>
  </si>
  <si>
    <t>Математические основы искусственного интеллекта</t>
  </si>
  <si>
    <t>Теория искусственных нейронных сетей</t>
  </si>
  <si>
    <t>Интеллектальный анализ данных</t>
  </si>
  <si>
    <t>Системы искусственного интеллекта</t>
  </si>
  <si>
    <t>Модуль "Технологии программирования"</t>
  </si>
  <si>
    <t>Функциональное программирование</t>
  </si>
  <si>
    <t>Многопоточное программирование</t>
  </si>
  <si>
    <t>Асинхронное программирование</t>
  </si>
  <si>
    <t>Программирование микросервисов</t>
  </si>
  <si>
    <t>Модули по выбору магистранта</t>
  </si>
  <si>
    <t>2.4.1.1</t>
  </si>
  <si>
    <t>2.4.1.2</t>
  </si>
  <si>
    <t>2.4.1.3</t>
  </si>
  <si>
    <t>2.4.1.4</t>
  </si>
  <si>
    <t>2.4.1.5</t>
  </si>
  <si>
    <t>2.4.2.1</t>
  </si>
  <si>
    <t>2.4.2.2</t>
  </si>
  <si>
    <t>2.4.2.3</t>
  </si>
  <si>
    <t>2.4.2.4</t>
  </si>
  <si>
    <t>2.4.2.5</t>
  </si>
  <si>
    <t>Курсовой работа по модулю "Искусственный интеллект"</t>
  </si>
  <si>
    <t>Курсовая работа по модулю "Технологии программирования"</t>
  </si>
  <si>
    <t xml:space="preserve">Учебный план углубленного высшего образования по специальности 7-06-0612-03  " Системы управления информацией" разработан на основании примерного учебного плана, утвержденного 02.12.2022 Первым заместителем Министра образования Республики Беларусь, регистрационный № 7-06-06-010/пр. </t>
  </si>
  <si>
    <t>2,5 года</t>
  </si>
  <si>
    <t>Лабораторно-экзаменационная сессия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</si>
  <si>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</si>
  <si>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</si>
  <si>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>2,3,4,5</t>
  </si>
  <si>
    <r>
      <t>/ 3</t>
    </r>
    <r>
      <rPr>
        <vertAlign val="superscript"/>
        <sz val="28"/>
        <rFont val="Times New Roman"/>
        <family val="1"/>
        <charset val="204"/>
      </rPr>
      <t>д</t>
    </r>
  </si>
  <si>
    <t>Курсовая работа по модулю "Управление данными"</t>
  </si>
  <si>
    <t>УС     1 нед.</t>
  </si>
  <si>
    <t xml:space="preserve">Учебный план углубленного высшего образования по специальности 7-06-0612-03  "Системы управления информацией" разработан на основании примерного учебного плана, утвержденного 02.12.2022 Первым заместителем Министра образования Республики Беларусь, регистрационный № 7-06-06-010/пр. </t>
  </si>
  <si>
    <t>СК-1-4</t>
  </si>
  <si>
    <t>1.1, 1.2.1</t>
  </si>
  <si>
    <t>Обеспечивать разработку программного обеспечения с применением парадигмы функционального программирования</t>
  </si>
  <si>
    <t>Применять навыки разработки, отладки и тестирования мультипоточных программ</t>
  </si>
  <si>
    <t>Владеть навыками проектирования, разработки, отладки и тестирования программного обеспечения микросервисной архитектуры</t>
  </si>
  <si>
    <t>Применять знания по организации, экономике и управлению предприятием, деятельность которого основана на применении информационных технологий</t>
  </si>
  <si>
    <t>2.4.2.1, 2.4.2.5</t>
  </si>
  <si>
    <t>2.4.2.2, 2.4.2.5</t>
  </si>
  <si>
    <t>2.4.2.3, 2.4.2.5</t>
  </si>
  <si>
    <t>2.4.2.4, 2.4.2.5</t>
  </si>
  <si>
    <t>2.2.4, 2.2.5</t>
  </si>
  <si>
    <t>СК-5-8</t>
  </si>
  <si>
    <t>Применять перспективные методы системного анализа и принятия решений для исследования функциональных задач на основе мировых тенденций развития системного анализа, управления и информационных технологий высокого качества программных продуктов в рамках индустриальной разработки программных систем</t>
  </si>
  <si>
    <t>Распределение по курсам и УС, ЛЭС</t>
  </si>
  <si>
    <t>Декан факультета заочного образования</t>
  </si>
  <si>
    <t>С.А.Прохорчик</t>
  </si>
  <si>
    <t>20___</t>
  </si>
  <si>
    <t xml:space="preserve">Анализировать сложные причинно-следственные связи при принятии решений в системах на основе неклассических логик </t>
  </si>
  <si>
    <t>CK-12</t>
  </si>
  <si>
    <t>CK-13</t>
  </si>
  <si>
    <t>CK-14</t>
  </si>
  <si>
    <t>CK-15</t>
  </si>
  <si>
    <t>Курсовая работа по модулю "Искусственный интеллект"</t>
  </si>
  <si>
    <t>СК-12-15</t>
  </si>
  <si>
    <t>СК-12</t>
  </si>
  <si>
    <t>СК-13</t>
  </si>
  <si>
    <t>СК-14</t>
  </si>
  <si>
    <t>СК-15</t>
  </si>
  <si>
    <t xml:space="preserve">Знать и уметь использовать математические методы при разработке систем искусственного интеллекта  </t>
  </si>
  <si>
    <t xml:space="preserve">Знать и уметь  применять теорию искусственных нейронных сетей при разработке систем искусственного интеллекта </t>
  </si>
  <si>
    <t>Обладать знаниями и навыками построения моделей интеллектуального анализа данных</t>
  </si>
  <si>
    <t>Интеллектуальный анализ данных</t>
  </si>
  <si>
    <t>Модуль "Искусственный интеллект"</t>
  </si>
  <si>
    <t>Владеть навыками разработки и применения систем искусственного интеллекта</t>
  </si>
  <si>
    <t>Учебная дисциплина закреплена за кафедрой</t>
  </si>
  <si>
    <t>ФиП</t>
  </si>
  <si>
    <t>МКиТП</t>
  </si>
  <si>
    <t>ИСиТ</t>
  </si>
  <si>
    <t>ИБиП</t>
  </si>
  <si>
    <t>ПИ</t>
  </si>
  <si>
    <t>Протокол № 6 от 28.04.2023</t>
  </si>
  <si>
    <t>УТВЕРЖДЕНО</t>
  </si>
  <si>
    <t>И.В. Войтовым</t>
  </si>
  <si>
    <t>03.05.2023</t>
  </si>
  <si>
    <t>Регистрационный № 06-06-057/уч.</t>
  </si>
  <si>
    <t>Регистрационный № 06-06-058/уч.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</si>
</sst>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6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sz val="18"/>
      <color indexed="10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8"/>
      <name val="Calibri"/>
      <family val="2"/>
      <charset val="204"/>
      <scheme val="minor"/>
    </font>
    <font>
      <sz val="36"/>
      <name val="Arial"/>
      <family val="2"/>
      <charset val="204"/>
    </font>
    <font>
      <b/>
      <sz val="28"/>
      <name val="Arial Narrow"/>
      <family val="2"/>
      <charset val="204"/>
    </font>
    <font>
      <sz val="28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8"/>
      <name val="Times New Roman"/>
      <family val="1"/>
      <charset val="204"/>
    </font>
    <font>
      <sz val="17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16"/>
      <name val="Times New Roman"/>
      <family val="1"/>
      <charset val="204"/>
    </font>
    <font>
      <sz val="24"/>
      <color rgb="FF0000CC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24"/>
      <color indexed="10"/>
      <name val="Times New Roman"/>
      <family val="1"/>
      <charset val="204"/>
    </font>
    <font>
      <sz val="10"/>
      <name val="Arial Cyr"/>
      <charset val="204"/>
    </font>
    <font>
      <sz val="32"/>
      <name val="Times New Roman"/>
      <family val="1"/>
      <charset val="204"/>
    </font>
    <font>
      <b/>
      <sz val="44"/>
      <name val="Times New Roman"/>
      <family val="1"/>
      <charset val="204"/>
    </font>
    <font>
      <sz val="32"/>
      <color indexed="10"/>
      <name val="Times New Roman"/>
      <family val="1"/>
      <charset val="204"/>
    </font>
    <font>
      <b/>
      <sz val="36"/>
      <name val="Arial Narrow"/>
      <family val="2"/>
      <charset val="204"/>
    </font>
    <font>
      <sz val="36"/>
      <name val="Arial Narrow"/>
      <family val="2"/>
      <charset val="204"/>
    </font>
    <font>
      <b/>
      <sz val="28"/>
      <color theme="0"/>
      <name val="Times New Roman"/>
      <family val="1"/>
      <charset val="204"/>
    </font>
    <font>
      <b/>
      <sz val="24"/>
      <name val="Arial"/>
      <family val="2"/>
      <charset val="204"/>
    </font>
    <font>
      <b/>
      <sz val="24"/>
      <name val="Arial Narrow"/>
      <family val="2"/>
      <charset val="204"/>
    </font>
    <font>
      <sz val="27"/>
      <name val="Times New Roman"/>
      <family val="1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b/>
      <sz val="27"/>
      <name val="Times New Roman"/>
      <family val="1"/>
      <charset val="204"/>
    </font>
    <font>
      <sz val="24"/>
      <color theme="1"/>
      <name val="Times New Roman"/>
      <family val="1"/>
      <charset val="204"/>
    </font>
    <font>
      <sz val="25"/>
      <name val="Times New Roman"/>
      <family val="1"/>
      <charset val="204"/>
    </font>
    <font>
      <b/>
      <sz val="32"/>
      <name val="Times New Roman"/>
      <family val="1"/>
      <charset val="204"/>
    </font>
    <font>
      <b/>
      <sz val="12"/>
      <color indexed="10"/>
      <name val="Arial Narrow"/>
      <family val="2"/>
      <charset val="204"/>
    </font>
    <font>
      <sz val="32"/>
      <color rgb="FFFF0000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2"/>
      <name val="Arial Narrow"/>
      <family val="2"/>
      <charset val="204"/>
    </font>
    <font>
      <sz val="11"/>
      <color theme="1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color rgb="FF006600"/>
      <name val="Times New Roman"/>
      <family val="1"/>
      <charset val="204"/>
    </font>
    <font>
      <sz val="20"/>
      <color rgb="FFFF0000"/>
      <name val="Times New Roman"/>
      <family val="1"/>
      <charset val="204"/>
    </font>
    <font>
      <vertAlign val="superscript"/>
      <sz val="2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indexed="64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theme="2" tint="-0.499984740745262"/>
      </bottom>
      <diagonal/>
    </border>
    <border>
      <left/>
      <right style="thin">
        <color auto="1"/>
      </right>
      <top/>
      <bottom style="thin">
        <color theme="2" tint="-0.499984740745262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auto="1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/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/>
      <top/>
      <bottom style="hair">
        <color indexed="23"/>
      </bottom>
      <diagonal/>
    </border>
    <border>
      <left style="thin">
        <color auto="1"/>
      </left>
      <right/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/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2" fillId="0" borderId="0"/>
  </cellStyleXfs>
  <cellXfs count="802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9" fillId="0" borderId="0" xfId="0" applyFont="1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Protection="1">
      <protection locked="0"/>
    </xf>
    <xf numFmtId="0" fontId="14" fillId="0" borderId="0" xfId="0" applyFont="1" applyAlignment="1" applyProtection="1">
      <alignment horizontal="left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49" fontId="17" fillId="0" borderId="0" xfId="0" applyNumberFormat="1" applyFont="1" applyAlignment="1" applyProtection="1">
      <alignment vertical="center"/>
      <protection locked="0"/>
    </xf>
    <xf numFmtId="49" fontId="19" fillId="0" borderId="0" xfId="0" applyNumberFormat="1" applyFont="1" applyAlignment="1" applyProtection="1">
      <alignment vertical="center"/>
      <protection locked="0"/>
    </xf>
    <xf numFmtId="0" fontId="22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7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17" fillId="0" borderId="0" xfId="0" applyFont="1" applyAlignment="1" applyProtection="1">
      <alignment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vertical="center"/>
      <protection locked="0"/>
    </xf>
    <xf numFmtId="49" fontId="28" fillId="0" borderId="0" xfId="0" applyNumberFormat="1" applyFont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Protection="1">
      <protection locked="0"/>
    </xf>
    <xf numFmtId="0" fontId="29" fillId="0" borderId="0" xfId="0" applyFont="1" applyProtection="1">
      <protection locked="0"/>
    </xf>
    <xf numFmtId="0" fontId="29" fillId="0" borderId="0" xfId="0" applyFont="1" applyAlignment="1" applyProtection="1">
      <alignment vertical="center"/>
      <protection locked="0"/>
    </xf>
    <xf numFmtId="0" fontId="29" fillId="0" borderId="0" xfId="0" applyFont="1" applyAlignment="1" applyProtection="1">
      <alignment horizontal="left" vertical="center"/>
      <protection locked="0"/>
    </xf>
    <xf numFmtId="0" fontId="30" fillId="0" borderId="0" xfId="0" applyFont="1" applyProtection="1">
      <protection locked="0"/>
    </xf>
    <xf numFmtId="0" fontId="31" fillId="0" borderId="0" xfId="0" applyFont="1" applyProtection="1">
      <protection locked="0"/>
    </xf>
    <xf numFmtId="0" fontId="30" fillId="0" borderId="0" xfId="0" applyFont="1" applyAlignment="1" applyProtection="1">
      <alignment horizontal="left"/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30" fillId="0" borderId="18" xfId="0" applyFont="1" applyBorder="1" applyAlignment="1" applyProtection="1">
      <alignment horizontal="left" vertical="center"/>
      <protection locked="0"/>
    </xf>
    <xf numFmtId="0" fontId="30" fillId="0" borderId="50" xfId="0" applyFont="1" applyBorder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5" fillId="0" borderId="0" xfId="0" applyFont="1"/>
    <xf numFmtId="0" fontId="34" fillId="0" borderId="0" xfId="0" applyFont="1"/>
    <xf numFmtId="0" fontId="30" fillId="0" borderId="0" xfId="0" applyFont="1"/>
    <xf numFmtId="49" fontId="30" fillId="0" borderId="0" xfId="0" applyNumberFormat="1" applyFont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right" vertical="top"/>
    </xf>
    <xf numFmtId="0" fontId="35" fillId="0" borderId="0" xfId="0" applyFont="1" applyAlignment="1">
      <alignment horizontal="right" vertical="top"/>
    </xf>
    <xf numFmtId="0" fontId="28" fillId="0" borderId="0" xfId="0" applyFont="1"/>
    <xf numFmtId="0" fontId="33" fillId="0" borderId="0" xfId="0" applyFont="1" applyAlignment="1">
      <alignment horizontal="right" vertical="top"/>
    </xf>
    <xf numFmtId="0" fontId="1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70" xfId="0" applyFont="1" applyBorder="1"/>
    <xf numFmtId="0" fontId="17" fillId="0" borderId="70" xfId="0" applyFont="1" applyBorder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36" fillId="0" borderId="0" xfId="0" applyFont="1" applyAlignment="1">
      <alignment vertical="top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17" fillId="0" borderId="1" xfId="0" applyFont="1" applyBorder="1"/>
    <xf numFmtId="0" fontId="16" fillId="0" borderId="0" xfId="0" applyFont="1" applyAlignment="1">
      <alignment horizontal="center" vertical="center"/>
    </xf>
    <xf numFmtId="0" fontId="37" fillId="0" borderId="0" xfId="0" applyFont="1" applyAlignment="1">
      <alignment vertical="top"/>
    </xf>
    <xf numFmtId="0" fontId="16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37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8" fillId="0" borderId="0" xfId="0" applyFont="1"/>
    <xf numFmtId="0" fontId="38" fillId="0" borderId="0" xfId="0" applyFont="1" applyProtection="1"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39" fillId="0" borderId="0" xfId="0" applyFont="1" applyAlignment="1" applyProtection="1">
      <alignment horizontal="left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49" fontId="18" fillId="0" borderId="0" xfId="0" applyNumberFormat="1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49" fontId="30" fillId="0" borderId="0" xfId="0" applyNumberFormat="1" applyFont="1" applyAlignment="1" applyProtection="1">
      <alignment horizontal="left" vertical="center"/>
      <protection locked="0"/>
    </xf>
    <xf numFmtId="0" fontId="27" fillId="2" borderId="0" xfId="0" applyFont="1" applyFill="1" applyProtection="1">
      <protection locked="0"/>
    </xf>
    <xf numFmtId="0" fontId="39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40" fillId="0" borderId="0" xfId="0" applyFont="1" applyProtection="1">
      <protection locked="0"/>
    </xf>
    <xf numFmtId="0" fontId="41" fillId="0" borderId="0" xfId="0" applyFont="1" applyProtection="1">
      <protection locked="0"/>
    </xf>
    <xf numFmtId="49" fontId="16" fillId="0" borderId="0" xfId="0" applyNumberFormat="1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6" fillId="0" borderId="0" xfId="0" applyFont="1" applyProtection="1">
      <protection locked="0"/>
    </xf>
    <xf numFmtId="0" fontId="19" fillId="0" borderId="21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vertical="center"/>
      <protection locked="0"/>
    </xf>
    <xf numFmtId="0" fontId="16" fillId="0" borderId="12" xfId="0" applyFont="1" applyBorder="1" applyProtection="1">
      <protection locked="0"/>
    </xf>
    <xf numFmtId="49" fontId="21" fillId="0" borderId="21" xfId="0" applyNumberFormat="1" applyFont="1" applyBorder="1" applyAlignment="1" applyProtection="1">
      <alignment horizontal="center" vertical="center"/>
      <protection locked="0"/>
    </xf>
    <xf numFmtId="0" fontId="21" fillId="0" borderId="94" xfId="0" applyFont="1" applyBorder="1" applyAlignment="1" applyProtection="1">
      <alignment horizontal="center" vertical="center"/>
      <protection locked="0"/>
    </xf>
    <xf numFmtId="0" fontId="16" fillId="4" borderId="0" xfId="0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43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 wrapText="1"/>
    </xf>
    <xf numFmtId="0" fontId="36" fillId="0" borderId="0" xfId="0" applyFont="1" applyAlignment="1">
      <alignment horizontal="center" vertical="top" wrapText="1"/>
    </xf>
    <xf numFmtId="0" fontId="21" fillId="0" borderId="93" xfId="0" applyFont="1" applyBorder="1" applyAlignment="1" applyProtection="1">
      <alignment horizontal="center" vertical="center"/>
      <protection locked="0"/>
    </xf>
    <xf numFmtId="0" fontId="21" fillId="0" borderId="27" xfId="0" applyFont="1" applyBorder="1" applyAlignment="1" applyProtection="1">
      <alignment horizontal="center" vertical="center"/>
      <protection locked="0"/>
    </xf>
    <xf numFmtId="0" fontId="19" fillId="0" borderId="71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vertical="center" wrapText="1"/>
      <protection locked="0"/>
    </xf>
    <xf numFmtId="0" fontId="17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49" fontId="21" fillId="0" borderId="71" xfId="0" applyNumberFormat="1" applyFont="1" applyBorder="1" applyAlignment="1" applyProtection="1">
      <alignment horizontal="left" vertical="center"/>
      <protection locked="0"/>
    </xf>
    <xf numFmtId="0" fontId="21" fillId="0" borderId="71" xfId="0" applyFont="1" applyBorder="1" applyAlignment="1" applyProtection="1">
      <alignment horizontal="center" vertical="center"/>
      <protection locked="0"/>
    </xf>
    <xf numFmtId="49" fontId="21" fillId="0" borderId="71" xfId="0" applyNumberFormat="1" applyFont="1" applyBorder="1" applyAlignment="1" applyProtection="1">
      <alignment vertical="center"/>
      <protection locked="0"/>
    </xf>
    <xf numFmtId="49" fontId="21" fillId="0" borderId="71" xfId="0" applyNumberFormat="1" applyFont="1" applyBorder="1" applyAlignment="1" applyProtection="1">
      <alignment horizontal="center" vertical="center"/>
      <protection locked="0"/>
    </xf>
    <xf numFmtId="0" fontId="21" fillId="0" borderId="72" xfId="0" applyFont="1" applyBorder="1" applyAlignment="1" applyProtection="1">
      <alignment horizontal="center" vertical="center"/>
      <protection locked="0"/>
    </xf>
    <xf numFmtId="0" fontId="21" fillId="0" borderId="4" xfId="0" applyFont="1" applyBorder="1" applyAlignment="1" applyProtection="1">
      <alignment horizontal="left" vertical="center"/>
      <protection locked="0"/>
    </xf>
    <xf numFmtId="0" fontId="21" fillId="0" borderId="4" xfId="0" applyFont="1" applyBorder="1" applyAlignment="1" applyProtection="1">
      <alignment horizontal="center" vertical="center"/>
      <protection locked="0"/>
    </xf>
    <xf numFmtId="49" fontId="21" fillId="0" borderId="4" xfId="0" applyNumberFormat="1" applyFont="1" applyBorder="1" applyAlignment="1" applyProtection="1">
      <alignment horizontal="center" vertical="center"/>
      <protection locked="0"/>
    </xf>
    <xf numFmtId="0" fontId="21" fillId="0" borderId="90" xfId="0" applyFont="1" applyBorder="1" applyAlignment="1" applyProtection="1">
      <alignment horizontal="center" vertical="center"/>
      <protection locked="0"/>
    </xf>
    <xf numFmtId="0" fontId="21" fillId="0" borderId="97" xfId="0" applyFont="1" applyBorder="1" applyAlignment="1" applyProtection="1">
      <alignment horizontal="center" vertical="center"/>
      <protection locked="0"/>
    </xf>
    <xf numFmtId="0" fontId="21" fillId="0" borderId="84" xfId="0" applyFont="1" applyBorder="1" applyAlignment="1" applyProtection="1">
      <alignment vertical="center"/>
      <protection locked="0"/>
    </xf>
    <xf numFmtId="0" fontId="43" fillId="0" borderId="0" xfId="0" applyFont="1" applyAlignment="1">
      <alignment vertical="top" wrapText="1"/>
    </xf>
    <xf numFmtId="0" fontId="19" fillId="0" borderId="22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1" fillId="0" borderId="24" xfId="0" applyFont="1" applyBorder="1" applyAlignment="1" applyProtection="1">
      <alignment horizontal="center" vertical="center"/>
      <protection locked="0"/>
    </xf>
    <xf numFmtId="0" fontId="21" fillId="0" borderId="30" xfId="0" applyFont="1" applyBorder="1" applyAlignment="1" applyProtection="1">
      <alignment horizontal="center" vertical="center"/>
      <protection locked="0"/>
    </xf>
    <xf numFmtId="0" fontId="16" fillId="0" borderId="58" xfId="0" applyFont="1" applyBorder="1" applyAlignment="1" applyProtection="1">
      <alignment horizontal="center" vertical="center"/>
      <protection locked="0"/>
    </xf>
    <xf numFmtId="49" fontId="43" fillId="0" borderId="0" xfId="0" applyNumberFormat="1" applyFont="1" applyAlignment="1" applyProtection="1">
      <alignment horizontal="left" vertical="center"/>
      <protection locked="0"/>
    </xf>
    <xf numFmtId="0" fontId="45" fillId="0" borderId="0" xfId="0" applyFont="1" applyProtection="1">
      <protection locked="0"/>
    </xf>
    <xf numFmtId="0" fontId="43" fillId="0" borderId="0" xfId="0" applyFont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43" fillId="0" borderId="0" xfId="0" applyFont="1" applyAlignment="1" applyProtection="1">
      <alignment horizontal="left" vertical="center"/>
      <protection locked="0"/>
    </xf>
    <xf numFmtId="0" fontId="43" fillId="0" borderId="0" xfId="0" applyFont="1" applyAlignment="1" applyProtection="1">
      <alignment horizontal="left" vertical="top" wrapText="1"/>
      <protection locked="0"/>
    </xf>
    <xf numFmtId="0" fontId="43" fillId="0" borderId="0" xfId="0" applyFont="1" applyProtection="1">
      <protection locked="0"/>
    </xf>
    <xf numFmtId="49" fontId="43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46" fillId="0" borderId="0" xfId="0" applyFont="1" applyProtection="1">
      <protection locked="0"/>
    </xf>
    <xf numFmtId="0" fontId="17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12" fillId="0" borderId="0" xfId="0" applyFont="1"/>
    <xf numFmtId="0" fontId="31" fillId="0" borderId="89" xfId="0" applyFont="1" applyBorder="1" applyAlignment="1" applyProtection="1">
      <alignment vertical="center"/>
      <protection locked="0"/>
    </xf>
    <xf numFmtId="0" fontId="31" fillId="0" borderId="61" xfId="0" applyFont="1" applyBorder="1" applyAlignment="1" applyProtection="1">
      <alignment vertical="center"/>
      <protection locked="0"/>
    </xf>
    <xf numFmtId="0" fontId="31" fillId="0" borderId="88" xfId="0" applyFont="1" applyBorder="1" applyAlignment="1" applyProtection="1">
      <alignment vertical="center"/>
      <protection locked="0"/>
    </xf>
    <xf numFmtId="0" fontId="31" fillId="0" borderId="74" xfId="0" applyFont="1" applyBorder="1" applyAlignment="1" applyProtection="1">
      <alignment vertical="center"/>
      <protection locked="0"/>
    </xf>
    <xf numFmtId="0" fontId="31" fillId="0" borderId="78" xfId="0" applyFont="1" applyBorder="1" applyAlignment="1" applyProtection="1">
      <alignment vertical="center"/>
      <protection locked="0"/>
    </xf>
    <xf numFmtId="0" fontId="31" fillId="0" borderId="83" xfId="0" applyFont="1" applyBorder="1" applyAlignment="1" applyProtection="1">
      <alignment vertical="center"/>
      <protection locked="0"/>
    </xf>
    <xf numFmtId="0" fontId="31" fillId="0" borderId="23" xfId="0" applyFont="1" applyBorder="1" applyAlignment="1" applyProtection="1">
      <alignment vertical="center"/>
      <protection locked="0"/>
    </xf>
    <xf numFmtId="0" fontId="31" fillId="0" borderId="85" xfId="0" applyFont="1" applyBorder="1" applyAlignment="1" applyProtection="1">
      <alignment vertical="center"/>
      <protection locked="0"/>
    </xf>
    <xf numFmtId="0" fontId="31" fillId="0" borderId="86" xfId="0" applyFont="1" applyBorder="1" applyAlignment="1" applyProtection="1">
      <alignment vertical="center"/>
      <protection locked="0"/>
    </xf>
    <xf numFmtId="0" fontId="31" fillId="0" borderId="96" xfId="0" applyFont="1" applyBorder="1" applyAlignment="1" applyProtection="1">
      <alignment vertical="center"/>
      <protection locked="0"/>
    </xf>
    <xf numFmtId="0" fontId="31" fillId="0" borderId="84" xfId="0" applyFont="1" applyBorder="1" applyAlignment="1" applyProtection="1">
      <alignment vertical="center"/>
      <protection locked="0"/>
    </xf>
    <xf numFmtId="0" fontId="16" fillId="0" borderId="23" xfId="0" applyFont="1" applyBorder="1" applyAlignment="1" applyProtection="1">
      <alignment horizontal="center" vertical="center"/>
      <protection locked="0"/>
    </xf>
    <xf numFmtId="0" fontId="31" fillId="0" borderId="23" xfId="0" applyFont="1" applyBorder="1" applyAlignment="1" applyProtection="1">
      <alignment horizontal="center" vertical="center"/>
      <protection locked="0"/>
    </xf>
    <xf numFmtId="49" fontId="31" fillId="0" borderId="23" xfId="0" applyNumberFormat="1" applyFont="1" applyBorder="1" applyAlignment="1" applyProtection="1">
      <alignment horizontal="center" vertical="center"/>
      <protection locked="0"/>
    </xf>
    <xf numFmtId="0" fontId="21" fillId="0" borderId="0" xfId="0" applyFont="1" applyProtection="1">
      <protection locked="0"/>
    </xf>
    <xf numFmtId="0" fontId="50" fillId="0" borderId="0" xfId="0" applyFont="1" applyProtection="1">
      <protection locked="0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49" fontId="21" fillId="0" borderId="0" xfId="0" applyNumberFormat="1" applyFont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21" fillId="0" borderId="76" xfId="0" applyFont="1" applyBorder="1" applyAlignment="1" applyProtection="1">
      <alignment horizontal="center" vertical="center" wrapText="1"/>
      <protection locked="0"/>
    </xf>
    <xf numFmtId="49" fontId="21" fillId="0" borderId="71" xfId="0" applyNumberFormat="1" applyFont="1" applyBorder="1" applyProtection="1">
      <protection locked="0"/>
    </xf>
    <xf numFmtId="0" fontId="21" fillId="0" borderId="3" xfId="0" applyFont="1" applyBorder="1" applyAlignment="1" applyProtection="1">
      <alignment horizontal="center" vertical="center" wrapText="1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vertical="center"/>
      <protection locked="0"/>
    </xf>
    <xf numFmtId="0" fontId="16" fillId="0" borderId="81" xfId="0" applyFont="1" applyBorder="1" applyAlignment="1" applyProtection="1">
      <alignment vertical="center"/>
      <protection locked="0"/>
    </xf>
    <xf numFmtId="0" fontId="31" fillId="5" borderId="50" xfId="0" applyFont="1" applyFill="1" applyBorder="1" applyAlignment="1" applyProtection="1">
      <alignment vertical="center"/>
      <protection locked="0"/>
    </xf>
    <xf numFmtId="0" fontId="31" fillId="5" borderId="39" xfId="0" applyFont="1" applyFill="1" applyBorder="1" applyAlignment="1" applyProtection="1">
      <alignment vertical="center"/>
      <protection locked="0"/>
    </xf>
    <xf numFmtId="0" fontId="31" fillId="0" borderId="75" xfId="0" applyFont="1" applyBorder="1" applyAlignment="1" applyProtection="1">
      <alignment vertical="center"/>
      <protection locked="0"/>
    </xf>
    <xf numFmtId="0" fontId="16" fillId="0" borderId="24" xfId="0" applyFont="1" applyBorder="1" applyAlignment="1" applyProtection="1">
      <alignment vertical="center"/>
      <protection locked="0"/>
    </xf>
    <xf numFmtId="0" fontId="35" fillId="0" borderId="61" xfId="0" applyFont="1" applyBorder="1" applyAlignment="1" applyProtection="1">
      <alignment vertical="center"/>
      <protection locked="0"/>
    </xf>
    <xf numFmtId="0" fontId="35" fillId="0" borderId="75" xfId="0" applyFont="1" applyBorder="1" applyAlignment="1" applyProtection="1">
      <alignment vertical="center"/>
      <protection locked="0"/>
    </xf>
    <xf numFmtId="0" fontId="16" fillId="0" borderId="44" xfId="0" applyFont="1" applyBorder="1" applyAlignment="1" applyProtection="1">
      <alignment horizontal="right" vertical="center"/>
      <protection locked="0"/>
    </xf>
    <xf numFmtId="0" fontId="16" fillId="0" borderId="45" xfId="0" applyFont="1" applyBorder="1" applyAlignment="1" applyProtection="1">
      <alignment horizontal="left" vertical="center"/>
      <protection locked="0"/>
    </xf>
    <xf numFmtId="0" fontId="16" fillId="0" borderId="44" xfId="0" applyFont="1" applyBorder="1" applyAlignment="1" applyProtection="1">
      <alignment horizontal="center" vertical="center"/>
      <protection locked="0"/>
    </xf>
    <xf numFmtId="0" fontId="16" fillId="0" borderId="77" xfId="0" applyFont="1" applyBorder="1" applyAlignment="1" applyProtection="1">
      <alignment vertical="center"/>
      <protection locked="0"/>
    </xf>
    <xf numFmtId="0" fontId="16" fillId="0" borderId="96" xfId="0" applyFont="1" applyBorder="1" applyAlignment="1" applyProtection="1">
      <alignment vertical="center"/>
      <protection locked="0"/>
    </xf>
    <xf numFmtId="0" fontId="16" fillId="0" borderId="46" xfId="0" applyFont="1" applyBorder="1" applyAlignment="1" applyProtection="1">
      <alignment horizontal="right" vertical="center"/>
      <protection locked="0"/>
    </xf>
    <xf numFmtId="0" fontId="16" fillId="0" borderId="47" xfId="0" applyFont="1" applyBorder="1" applyAlignment="1" applyProtection="1">
      <alignment horizontal="left" vertical="center"/>
      <protection locked="0"/>
    </xf>
    <xf numFmtId="0" fontId="18" fillId="0" borderId="96" xfId="0" applyFont="1" applyBorder="1" applyAlignment="1" applyProtection="1">
      <alignment vertical="center" textRotation="90"/>
      <protection locked="0"/>
    </xf>
    <xf numFmtId="0" fontId="18" fillId="0" borderId="77" xfId="0" applyFont="1" applyBorder="1" applyAlignment="1" applyProtection="1">
      <alignment vertical="center" textRotation="90"/>
      <protection locked="0"/>
    </xf>
    <xf numFmtId="0" fontId="18" fillId="0" borderId="77" xfId="0" applyFont="1" applyBorder="1" applyAlignment="1" applyProtection="1">
      <alignment horizontal="center" vertical="center" textRotation="90"/>
      <protection locked="0"/>
    </xf>
    <xf numFmtId="0" fontId="21" fillId="0" borderId="29" xfId="0" applyFont="1" applyBorder="1" applyAlignment="1" applyProtection="1">
      <alignment horizontal="center" vertical="center"/>
      <protection locked="0"/>
    </xf>
    <xf numFmtId="0" fontId="18" fillId="0" borderId="29" xfId="0" applyFont="1" applyBorder="1" applyAlignment="1" applyProtection="1">
      <alignment horizontal="center" vertical="center"/>
      <protection locked="0"/>
    </xf>
    <xf numFmtId="0" fontId="18" fillId="0" borderId="30" xfId="0" applyFont="1" applyBorder="1" applyAlignment="1" applyProtection="1">
      <alignment horizontal="center" vertical="center"/>
      <protection locked="0"/>
    </xf>
    <xf numFmtId="0" fontId="18" fillId="0" borderId="40" xfId="0" applyFont="1" applyBorder="1" applyAlignment="1" applyProtection="1">
      <alignment horizontal="center" vertical="center"/>
      <protection locked="0"/>
    </xf>
    <xf numFmtId="0" fontId="18" fillId="0" borderId="38" xfId="0" applyFont="1" applyBorder="1" applyAlignment="1" applyProtection="1">
      <alignment horizontal="center" vertical="center"/>
      <protection locked="0"/>
    </xf>
    <xf numFmtId="0" fontId="18" fillId="0" borderId="37" xfId="0" applyFont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vertical="center"/>
      <protection locked="0"/>
    </xf>
    <xf numFmtId="0" fontId="23" fillId="0" borderId="83" xfId="0" applyFont="1" applyBorder="1" applyAlignment="1" applyProtection="1">
      <alignment vertical="center"/>
      <protection locked="0"/>
    </xf>
    <xf numFmtId="0" fontId="52" fillId="0" borderId="0" xfId="0" applyFont="1"/>
    <xf numFmtId="0" fontId="53" fillId="0" borderId="0" xfId="0" applyFont="1"/>
    <xf numFmtId="0" fontId="35" fillId="0" borderId="0" xfId="0" applyFont="1"/>
    <xf numFmtId="0" fontId="54" fillId="0" borderId="0" xfId="0" applyFont="1"/>
    <xf numFmtId="0" fontId="10" fillId="0" borderId="70" xfId="0" applyFont="1" applyBorder="1"/>
    <xf numFmtId="0" fontId="16" fillId="0" borderId="81" xfId="0" applyFont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center" vertical="center"/>
    </xf>
    <xf numFmtId="0" fontId="48" fillId="0" borderId="30" xfId="0" applyFont="1" applyBorder="1" applyAlignment="1" applyProtection="1">
      <alignment vertical="center"/>
      <protection locked="0"/>
    </xf>
    <xf numFmtId="0" fontId="31" fillId="0" borderId="0" xfId="0" applyFont="1" applyAlignment="1" applyProtection="1">
      <alignment horizontal="left"/>
      <protection locked="0"/>
    </xf>
    <xf numFmtId="0" fontId="48" fillId="0" borderId="23" xfId="0" applyFont="1" applyBorder="1" applyAlignment="1" applyProtection="1">
      <alignment vertic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31" fillId="0" borderId="24" xfId="0" applyFont="1" applyBorder="1" applyAlignment="1" applyProtection="1">
      <alignment vertical="center"/>
      <protection locked="0"/>
    </xf>
    <xf numFmtId="0" fontId="31" fillId="0" borderId="30" xfId="0" applyFont="1" applyBorder="1" applyAlignment="1" applyProtection="1">
      <alignment vertical="center"/>
      <protection locked="0"/>
    </xf>
    <xf numFmtId="0" fontId="29" fillId="0" borderId="0" xfId="0" applyFont="1" applyAlignment="1" applyProtection="1">
      <alignment horizontal="left"/>
      <protection locked="0"/>
    </xf>
    <xf numFmtId="0" fontId="31" fillId="0" borderId="90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>
      <alignment horizontal="center" vertical="center" wrapText="1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8" fillId="0" borderId="30" xfId="0" applyFont="1" applyBorder="1" applyAlignment="1" applyProtection="1">
      <alignment horizontal="center" vertical="center"/>
      <protection locked="0"/>
    </xf>
    <xf numFmtId="0" fontId="20" fillId="0" borderId="30" xfId="0" applyFont="1" applyBorder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21" fillId="0" borderId="56" xfId="0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left"/>
      <protection locked="0"/>
    </xf>
    <xf numFmtId="49" fontId="17" fillId="0" borderId="0" xfId="0" applyNumberFormat="1" applyFont="1" applyAlignment="1" applyProtection="1">
      <alignment horizontal="left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58" fillId="0" borderId="0" xfId="0" applyFont="1" applyProtection="1">
      <protection locked="0"/>
    </xf>
    <xf numFmtId="49" fontId="19" fillId="0" borderId="0" xfId="0" applyNumberFormat="1" applyFont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22" fillId="2" borderId="0" xfId="0" applyFont="1" applyFill="1" applyAlignment="1" applyProtection="1">
      <alignment vertical="center"/>
      <protection locked="0"/>
    </xf>
    <xf numFmtId="0" fontId="59" fillId="0" borderId="0" xfId="0" applyFont="1" applyProtection="1">
      <protection locked="0"/>
    </xf>
    <xf numFmtId="0" fontId="22" fillId="2" borderId="0" xfId="0" applyFont="1" applyFill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vertical="center" wrapText="1"/>
      <protection locked="0"/>
    </xf>
    <xf numFmtId="0" fontId="43" fillId="2" borderId="0" xfId="0" applyFont="1" applyFill="1" applyAlignment="1" applyProtection="1">
      <alignment vertical="center"/>
      <protection locked="0"/>
    </xf>
    <xf numFmtId="0" fontId="43" fillId="2" borderId="0" xfId="0" applyFont="1" applyFill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center"/>
      <protection locked="0"/>
    </xf>
    <xf numFmtId="0" fontId="60" fillId="0" borderId="0" xfId="0" applyFont="1" applyProtection="1"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17" fillId="0" borderId="0" xfId="0" applyFont="1" applyProtection="1">
      <protection locked="0"/>
    </xf>
    <xf numFmtId="0" fontId="18" fillId="0" borderId="12" xfId="0" applyFont="1" applyBorder="1" applyAlignment="1" applyProtection="1">
      <alignment horizontal="center" vertical="center"/>
      <protection locked="0"/>
    </xf>
    <xf numFmtId="0" fontId="18" fillId="0" borderId="12" xfId="0" applyFont="1" applyBorder="1" applyAlignment="1" applyProtection="1">
      <alignment vertical="center"/>
      <protection locked="0"/>
    </xf>
    <xf numFmtId="0" fontId="18" fillId="0" borderId="12" xfId="0" applyFont="1" applyBorder="1" applyProtection="1">
      <protection locked="0"/>
    </xf>
    <xf numFmtId="0" fontId="19" fillId="0" borderId="101" xfId="0" applyFont="1" applyBorder="1" applyAlignment="1" applyProtection="1">
      <alignment horizontal="center" vertical="center"/>
      <protection locked="0"/>
    </xf>
    <xf numFmtId="0" fontId="19" fillId="0" borderId="102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0" fontId="19" fillId="0" borderId="103" xfId="0" applyFont="1" applyBorder="1" applyAlignment="1" applyProtection="1">
      <alignment horizontal="center" vertical="center"/>
      <protection locked="0"/>
    </xf>
    <xf numFmtId="0" fontId="19" fillId="0" borderId="104" xfId="0" applyFont="1" applyBorder="1" applyAlignment="1" applyProtection="1">
      <alignment horizontal="center" vertical="center"/>
      <protection locked="0"/>
    </xf>
    <xf numFmtId="0" fontId="19" fillId="0" borderId="105" xfId="0" applyFont="1" applyBorder="1" applyAlignment="1" applyProtection="1">
      <alignment horizontal="center" vertical="center"/>
      <protection locked="0"/>
    </xf>
    <xf numFmtId="0" fontId="19" fillId="0" borderId="106" xfId="0" applyFont="1" applyBorder="1" applyAlignment="1" applyProtection="1">
      <alignment horizontal="center" vertical="center"/>
      <protection locked="0"/>
    </xf>
    <xf numFmtId="0" fontId="19" fillId="0" borderId="107" xfId="0" applyFont="1" applyBorder="1" applyAlignment="1" applyProtection="1">
      <alignment horizontal="center" vertical="center"/>
      <protection locked="0"/>
    </xf>
    <xf numFmtId="0" fontId="19" fillId="0" borderId="16" xfId="0" applyFont="1" applyBorder="1" applyAlignment="1" applyProtection="1">
      <alignment horizontal="center" vertical="center"/>
      <protection locked="0"/>
    </xf>
    <xf numFmtId="0" fontId="32" fillId="0" borderId="108" xfId="0" applyFont="1" applyBorder="1" applyAlignment="1" applyProtection="1">
      <alignment horizontal="center" vertical="center"/>
      <protection locked="0"/>
    </xf>
    <xf numFmtId="0" fontId="32" fillId="0" borderId="109" xfId="0" applyFont="1" applyBorder="1" applyAlignment="1" applyProtection="1">
      <alignment horizontal="center" vertical="center"/>
      <protection locked="0"/>
    </xf>
    <xf numFmtId="0" fontId="32" fillId="0" borderId="110" xfId="0" applyFont="1" applyBorder="1" applyAlignment="1" applyProtection="1">
      <alignment horizontal="center" vertical="center"/>
      <protection locked="0"/>
    </xf>
    <xf numFmtId="49" fontId="21" fillId="0" borderId="43" xfId="0" applyNumberFormat="1" applyFont="1" applyBorder="1" applyAlignment="1" applyProtection="1">
      <alignment horizontal="center" vertical="center"/>
      <protection locked="0"/>
    </xf>
    <xf numFmtId="49" fontId="21" fillId="0" borderId="21" xfId="0" applyNumberFormat="1" applyFont="1" applyBorder="1" applyAlignment="1" applyProtection="1">
      <alignment horizontal="left" vertical="center"/>
      <protection locked="0"/>
    </xf>
    <xf numFmtId="0" fontId="21" fillId="0" borderId="21" xfId="0" applyFont="1" applyBorder="1" applyAlignment="1" applyProtection="1">
      <alignment horizontal="center" vertical="center"/>
      <protection locked="0"/>
    </xf>
    <xf numFmtId="49" fontId="21" fillId="0" borderId="21" xfId="0" applyNumberFormat="1" applyFont="1" applyBorder="1" applyAlignment="1" applyProtection="1">
      <alignment vertical="center"/>
      <protection locked="0"/>
    </xf>
    <xf numFmtId="49" fontId="21" fillId="0" borderId="21" xfId="0" applyNumberFormat="1" applyFont="1" applyBorder="1" applyProtection="1">
      <protection locked="0"/>
    </xf>
    <xf numFmtId="49" fontId="21" fillId="0" borderId="30" xfId="0" applyNumberFormat="1" applyFont="1" applyBorder="1" applyAlignment="1" applyProtection="1">
      <alignment horizontal="center" vertical="center"/>
      <protection locked="0"/>
    </xf>
    <xf numFmtId="49" fontId="21" fillId="0" borderId="23" xfId="0" applyNumberFormat="1" applyFont="1" applyBorder="1" applyAlignment="1" applyProtection="1">
      <alignment horizontal="left" vertical="center"/>
      <protection locked="0"/>
    </xf>
    <xf numFmtId="0" fontId="21" fillId="0" borderId="23" xfId="0" applyFont="1" applyBorder="1" applyAlignment="1" applyProtection="1">
      <alignment horizontal="center" vertical="center"/>
      <protection locked="0"/>
    </xf>
    <xf numFmtId="49" fontId="21" fillId="0" borderId="23" xfId="0" applyNumberFormat="1" applyFont="1" applyBorder="1" applyAlignment="1" applyProtection="1">
      <alignment horizontal="center" vertical="center"/>
      <protection locked="0"/>
    </xf>
    <xf numFmtId="0" fontId="21" fillId="2" borderId="23" xfId="0" applyFont="1" applyFill="1" applyBorder="1" applyAlignment="1" applyProtection="1">
      <alignment horizontal="center" vertical="center"/>
      <protection locked="0"/>
    </xf>
    <xf numFmtId="0" fontId="21" fillId="2" borderId="30" xfId="0" applyFont="1" applyFill="1" applyBorder="1" applyAlignment="1" applyProtection="1">
      <alignment horizontal="center" vertical="center"/>
      <protection locked="0"/>
    </xf>
    <xf numFmtId="49" fontId="21" fillId="0" borderId="23" xfId="0" applyNumberFormat="1" applyFont="1" applyBorder="1" applyAlignment="1" applyProtection="1">
      <alignment vertical="center"/>
      <protection locked="0"/>
    </xf>
    <xf numFmtId="49" fontId="21" fillId="0" borderId="23" xfId="0" applyNumberFormat="1" applyFont="1" applyBorder="1" applyProtection="1">
      <protection locked="0"/>
    </xf>
    <xf numFmtId="0" fontId="21" fillId="0" borderId="95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center" vertical="center"/>
      <protection locked="0"/>
    </xf>
    <xf numFmtId="49" fontId="21" fillId="0" borderId="6" xfId="0" applyNumberFormat="1" applyFont="1" applyBorder="1" applyAlignment="1" applyProtection="1">
      <alignment horizontal="center" vertical="center"/>
      <protection locked="0"/>
    </xf>
    <xf numFmtId="49" fontId="21" fillId="0" borderId="90" xfId="0" applyNumberFormat="1" applyFont="1" applyBorder="1" applyAlignment="1" applyProtection="1">
      <alignment horizontal="center" vertical="center"/>
      <protection locked="0"/>
    </xf>
    <xf numFmtId="0" fontId="21" fillId="2" borderId="90" xfId="0" applyFont="1" applyFill="1" applyBorder="1" applyAlignment="1" applyProtection="1">
      <alignment horizontal="center" vertical="center"/>
      <protection locked="0"/>
    </xf>
    <xf numFmtId="0" fontId="21" fillId="2" borderId="97" xfId="0" applyFont="1" applyFill="1" applyBorder="1" applyAlignment="1" applyProtection="1">
      <alignment vertical="center"/>
      <protection locked="0"/>
    </xf>
    <xf numFmtId="0" fontId="21" fillId="2" borderId="95" xfId="0" applyFont="1" applyFill="1" applyBorder="1" applyAlignment="1" applyProtection="1">
      <alignment vertical="center"/>
      <protection locked="0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"/>
      <protection locked="0"/>
    </xf>
    <xf numFmtId="49" fontId="31" fillId="0" borderId="0" xfId="0" applyNumberFormat="1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58" xfId="0" applyFont="1" applyBorder="1" applyAlignment="1" applyProtection="1">
      <alignment vertical="center"/>
      <protection locked="0"/>
    </xf>
    <xf numFmtId="0" fontId="19" fillId="0" borderId="111" xfId="0" applyFont="1" applyBorder="1" applyAlignment="1" applyProtection="1">
      <alignment vertical="center"/>
      <protection locked="0"/>
    </xf>
    <xf numFmtId="0" fontId="19" fillId="0" borderId="112" xfId="0" applyFont="1" applyBorder="1" applyAlignment="1" applyProtection="1">
      <alignment vertical="center"/>
      <protection locked="0"/>
    </xf>
    <xf numFmtId="0" fontId="21" fillId="0" borderId="75" xfId="0" applyFont="1" applyBorder="1" applyAlignment="1" applyProtection="1">
      <alignment vertical="center"/>
      <protection locked="0"/>
    </xf>
    <xf numFmtId="0" fontId="21" fillId="2" borderId="24" xfId="0" applyFont="1" applyFill="1" applyBorder="1" applyAlignment="1" applyProtection="1">
      <alignment vertical="center"/>
      <protection locked="0"/>
    </xf>
    <xf numFmtId="0" fontId="32" fillId="0" borderId="113" xfId="0" applyFont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0" borderId="85" xfId="0" applyFont="1" applyBorder="1" applyAlignment="1" applyProtection="1">
      <alignment horizontal="right" vertical="center"/>
      <protection locked="0"/>
    </xf>
    <xf numFmtId="0" fontId="16" fillId="0" borderId="87" xfId="0" applyFont="1" applyBorder="1" applyAlignment="1" applyProtection="1">
      <alignment horizontal="left" vertical="center"/>
      <protection locked="0"/>
    </xf>
    <xf numFmtId="0" fontId="28" fillId="0" borderId="95" xfId="0" applyFont="1" applyBorder="1" applyAlignment="1" applyProtection="1">
      <alignment horizontal="center" vertical="center"/>
      <protection locked="0"/>
    </xf>
    <xf numFmtId="0" fontId="18" fillId="0" borderId="78" xfId="0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23" fillId="2" borderId="72" xfId="0" applyFont="1" applyFill="1" applyBorder="1" applyAlignment="1" applyProtection="1">
      <alignment horizontal="center" vertical="center"/>
      <protection locked="0"/>
    </xf>
    <xf numFmtId="0" fontId="24" fillId="2" borderId="30" xfId="0" applyFont="1" applyFill="1" applyBorder="1" applyAlignment="1" applyProtection="1">
      <alignment horizontal="center" vertical="center"/>
      <protection locked="0"/>
    </xf>
    <xf numFmtId="0" fontId="18" fillId="2" borderId="72" xfId="0" applyFont="1" applyFill="1" applyBorder="1" applyAlignment="1" applyProtection="1">
      <alignment horizontal="center" vertical="center"/>
      <protection locked="0"/>
    </xf>
    <xf numFmtId="0" fontId="18" fillId="2" borderId="30" xfId="0" applyFont="1" applyFill="1" applyBorder="1" applyAlignment="1" applyProtection="1">
      <alignment horizontal="center" vertical="center"/>
      <protection locked="0"/>
    </xf>
    <xf numFmtId="0" fontId="23" fillId="2" borderId="30" xfId="0" applyFont="1" applyFill="1" applyBorder="1" applyAlignment="1" applyProtection="1">
      <alignment horizontal="center" vertical="center"/>
      <protection locked="0"/>
    </xf>
    <xf numFmtId="0" fontId="23" fillId="2" borderId="95" xfId="0" applyFont="1" applyFill="1" applyBorder="1" applyAlignment="1" applyProtection="1">
      <alignment horizontal="center" vertical="center"/>
      <protection locked="0"/>
    </xf>
    <xf numFmtId="0" fontId="23" fillId="2" borderId="77" xfId="0" applyFont="1" applyFill="1" applyBorder="1" applyAlignment="1" applyProtection="1">
      <alignment horizontal="center" vertical="center"/>
      <protection locked="0"/>
    </xf>
    <xf numFmtId="0" fontId="24" fillId="2" borderId="78" xfId="0" applyFont="1" applyFill="1" applyBorder="1" applyAlignment="1" applyProtection="1">
      <alignment horizontal="left" vertical="center"/>
      <protection locked="0"/>
    </xf>
    <xf numFmtId="0" fontId="24" fillId="2" borderId="81" xfId="0" applyFont="1" applyFill="1" applyBorder="1" applyAlignment="1" applyProtection="1">
      <alignment horizontal="left" vertical="center"/>
      <protection locked="0"/>
    </xf>
    <xf numFmtId="0" fontId="63" fillId="2" borderId="30" xfId="0" applyFont="1" applyFill="1" applyBorder="1" applyAlignment="1" applyProtection="1">
      <alignment horizontal="center" vertical="center"/>
      <protection locked="0"/>
    </xf>
    <xf numFmtId="0" fontId="21" fillId="2" borderId="30" xfId="0" applyFont="1" applyFill="1" applyBorder="1" applyAlignment="1" applyProtection="1">
      <alignment horizontal="left" vertical="center"/>
      <protection locked="0"/>
    </xf>
    <xf numFmtId="0" fontId="21" fillId="2" borderId="72" xfId="0" applyFont="1" applyFill="1" applyBorder="1" applyAlignment="1" applyProtection="1">
      <alignment horizontal="center" vertical="center"/>
      <protection locked="0"/>
    </xf>
    <xf numFmtId="0" fontId="21" fillId="2" borderId="83" xfId="0" applyFont="1" applyFill="1" applyBorder="1" applyAlignment="1" applyProtection="1">
      <alignment horizontal="center" vertical="center"/>
      <protection locked="0"/>
    </xf>
    <xf numFmtId="0" fontId="18" fillId="2" borderId="78" xfId="0" applyFont="1" applyFill="1" applyBorder="1" applyAlignment="1" applyProtection="1">
      <alignment horizontal="center" vertical="center"/>
      <protection locked="0"/>
    </xf>
    <xf numFmtId="0" fontId="23" fillId="2" borderId="81" xfId="0" applyFont="1" applyFill="1" applyBorder="1" applyAlignment="1" applyProtection="1">
      <alignment horizontal="left" vertical="center"/>
      <protection locked="0"/>
    </xf>
    <xf numFmtId="0" fontId="23" fillId="2" borderId="78" xfId="0" applyFont="1" applyFill="1" applyBorder="1" applyAlignment="1" applyProtection="1">
      <alignment horizontal="left" vertical="center"/>
      <protection locked="0"/>
    </xf>
    <xf numFmtId="0" fontId="18" fillId="2" borderId="30" xfId="0" applyFont="1" applyFill="1" applyBorder="1" applyAlignment="1" applyProtection="1">
      <alignment horizontal="left" vertical="center"/>
      <protection locked="0"/>
    </xf>
    <xf numFmtId="0" fontId="18" fillId="2" borderId="83" xfId="0" applyFont="1" applyFill="1" applyBorder="1" applyAlignment="1" applyProtection="1">
      <alignment horizontal="center" vertical="center"/>
      <protection locked="0"/>
    </xf>
    <xf numFmtId="0" fontId="23" fillId="2" borderId="87" xfId="0" applyFont="1" applyFill="1" applyBorder="1" applyAlignment="1" applyProtection="1">
      <alignment horizontal="left" vertical="center"/>
      <protection locked="0"/>
    </xf>
    <xf numFmtId="0" fontId="23" fillId="2" borderId="85" xfId="0" applyFont="1" applyFill="1" applyBorder="1" applyAlignment="1" applyProtection="1">
      <alignment horizontal="left" vertical="center"/>
      <protection locked="0"/>
    </xf>
    <xf numFmtId="0" fontId="18" fillId="2" borderId="95" xfId="0" applyFont="1" applyFill="1" applyBorder="1" applyAlignment="1" applyProtection="1">
      <alignment horizontal="left" vertical="center"/>
      <protection locked="0"/>
    </xf>
    <xf numFmtId="0" fontId="18" fillId="2" borderId="77" xfId="0" applyFont="1" applyFill="1" applyBorder="1" applyAlignment="1" applyProtection="1">
      <alignment horizontal="center" vertical="center"/>
      <protection locked="0"/>
    </xf>
    <xf numFmtId="0" fontId="18" fillId="2" borderId="77" xfId="0" applyFont="1" applyFill="1" applyBorder="1" applyAlignment="1" applyProtection="1">
      <alignment horizontal="left" vertical="center"/>
      <protection locked="0"/>
    </xf>
    <xf numFmtId="0" fontId="18" fillId="2" borderId="96" xfId="0" applyFont="1" applyFill="1" applyBorder="1" applyAlignment="1" applyProtection="1">
      <alignment horizontal="left" vertical="center"/>
      <protection locked="0"/>
    </xf>
    <xf numFmtId="0" fontId="18" fillId="2" borderId="85" xfId="0" applyFont="1" applyFill="1" applyBorder="1" applyAlignment="1" applyProtection="1">
      <alignment horizontal="center" vertical="center"/>
      <protection locked="0"/>
    </xf>
    <xf numFmtId="0" fontId="18" fillId="2" borderId="95" xfId="0" applyFont="1" applyFill="1" applyBorder="1" applyAlignment="1" applyProtection="1">
      <alignment horizontal="center" vertical="center"/>
      <protection locked="0"/>
    </xf>
    <xf numFmtId="0" fontId="23" fillId="2" borderId="96" xfId="0" applyFont="1" applyFill="1" applyBorder="1" applyAlignment="1" applyProtection="1">
      <alignment horizontal="center" vertical="center"/>
      <protection locked="0"/>
    </xf>
    <xf numFmtId="0" fontId="31" fillId="2" borderId="83" xfId="0" applyFont="1" applyFill="1" applyBorder="1" applyAlignment="1" applyProtection="1">
      <alignment horizontal="center" vertical="center"/>
      <protection locked="0"/>
    </xf>
    <xf numFmtId="0" fontId="16" fillId="2" borderId="83" xfId="0" applyFont="1" applyFill="1" applyBorder="1" applyAlignment="1" applyProtection="1">
      <alignment horizontal="center" vertical="center"/>
      <protection locked="0"/>
    </xf>
    <xf numFmtId="0" fontId="16" fillId="2" borderId="96" xfId="0" applyFont="1" applyFill="1" applyBorder="1" applyAlignment="1" applyProtection="1">
      <alignment horizontal="center" vertical="center"/>
      <protection locked="0"/>
    </xf>
    <xf numFmtId="0" fontId="21" fillId="0" borderId="78" xfId="0" applyFont="1" applyBorder="1" applyAlignment="1" applyProtection="1">
      <alignment horizontal="center" vertical="center"/>
      <protection locked="0"/>
    </xf>
    <xf numFmtId="0" fontId="18" fillId="0" borderId="85" xfId="0" applyFont="1" applyBorder="1" applyAlignment="1" applyProtection="1">
      <alignment horizontal="center" vertical="center"/>
      <protection locked="0"/>
    </xf>
    <xf numFmtId="0" fontId="24" fillId="2" borderId="83" xfId="0" applyFont="1" applyFill="1" applyBorder="1" applyAlignment="1" applyProtection="1">
      <alignment horizontal="center" vertical="center"/>
      <protection locked="0"/>
    </xf>
    <xf numFmtId="0" fontId="23" fillId="2" borderId="83" xfId="0" applyFont="1" applyFill="1" applyBorder="1" applyAlignment="1" applyProtection="1">
      <alignment horizontal="center" vertical="center"/>
      <protection locked="0"/>
    </xf>
    <xf numFmtId="0" fontId="23" fillId="2" borderId="30" xfId="0" applyFont="1" applyFill="1" applyBorder="1" applyAlignment="1" applyProtection="1">
      <alignment horizontal="left" vertical="center"/>
      <protection locked="0"/>
    </xf>
    <xf numFmtId="0" fontId="23" fillId="2" borderId="95" xfId="0" applyFont="1" applyFill="1" applyBorder="1" applyAlignment="1" applyProtection="1">
      <alignment horizontal="left" vertical="center"/>
      <protection locked="0"/>
    </xf>
    <xf numFmtId="49" fontId="17" fillId="0" borderId="0" xfId="0" applyNumberFormat="1" applyFont="1" applyAlignment="1">
      <alignment horizontal="left" vertical="center"/>
    </xf>
    <xf numFmtId="0" fontId="36" fillId="0" borderId="0" xfId="0" applyFont="1" applyAlignment="1">
      <alignment horizontal="center" vertical="top"/>
    </xf>
    <xf numFmtId="0" fontId="18" fillId="0" borderId="83" xfId="0" applyFont="1" applyBorder="1" applyAlignment="1" applyProtection="1">
      <alignment horizontal="center" vertical="center"/>
      <protection locked="0"/>
    </xf>
    <xf numFmtId="0" fontId="18" fillId="0" borderId="81" xfId="0" applyFont="1" applyBorder="1" applyAlignment="1" applyProtection="1">
      <alignment horizontal="center" vertical="center"/>
      <protection locked="0"/>
    </xf>
    <xf numFmtId="0" fontId="21" fillId="0" borderId="83" xfId="0" applyFont="1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 vertical="center" wrapText="1"/>
      <protection locked="0"/>
    </xf>
    <xf numFmtId="0" fontId="18" fillId="0" borderId="96" xfId="0" applyFont="1" applyBorder="1" applyAlignment="1" applyProtection="1">
      <alignment horizontal="center" vertical="center"/>
      <protection locked="0"/>
    </xf>
    <xf numFmtId="0" fontId="21" fillId="0" borderId="81" xfId="0" applyFont="1" applyBorder="1" applyAlignment="1" applyProtection="1">
      <alignment horizontal="center" vertical="center"/>
      <protection locked="0"/>
    </xf>
    <xf numFmtId="0" fontId="18" fillId="0" borderId="72" xfId="0" applyFont="1" applyBorder="1" applyAlignment="1" applyProtection="1">
      <alignment horizontal="center" vertical="center"/>
      <protection locked="0"/>
    </xf>
    <xf numFmtId="0" fontId="18" fillId="0" borderId="95" xfId="0" applyFont="1" applyBorder="1" applyAlignment="1" applyProtection="1">
      <alignment horizontal="center" vertical="center"/>
      <protection locked="0"/>
    </xf>
    <xf numFmtId="0" fontId="18" fillId="0" borderId="77" xfId="0" applyFont="1" applyBorder="1" applyAlignment="1" applyProtection="1">
      <alignment horizontal="center" vertical="center"/>
      <protection locked="0"/>
    </xf>
    <xf numFmtId="0" fontId="18" fillId="0" borderId="87" xfId="0" applyFont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top" wrapText="1"/>
      <protection locked="0"/>
    </xf>
    <xf numFmtId="0" fontId="65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 wrapText="1"/>
    </xf>
    <xf numFmtId="0" fontId="19" fillId="4" borderId="0" xfId="0" applyFont="1" applyFill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65" fillId="0" borderId="0" xfId="0" applyFont="1" applyAlignment="1" applyProtection="1">
      <alignment horizontal="center" vertical="center"/>
      <protection locked="0"/>
    </xf>
    <xf numFmtId="0" fontId="65" fillId="0" borderId="0" xfId="0" applyFont="1" applyAlignment="1" applyProtection="1">
      <alignment horizontal="center"/>
      <protection locked="0"/>
    </xf>
    <xf numFmtId="0" fontId="2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top" wrapText="1"/>
    </xf>
    <xf numFmtId="0" fontId="19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5" fillId="4" borderId="18" xfId="0" applyFont="1" applyFill="1" applyBorder="1" applyAlignment="1" applyProtection="1">
      <alignment horizontal="center" vertical="center" textRotation="90" wrapText="1"/>
      <protection locked="0"/>
    </xf>
    <xf numFmtId="49" fontId="31" fillId="0" borderId="78" xfId="0" applyNumberFormat="1" applyFont="1" applyBorder="1" applyAlignment="1" applyProtection="1">
      <alignment horizontal="center" vertical="center"/>
      <protection locked="0"/>
    </xf>
    <xf numFmtId="49" fontId="31" fillId="0" borderId="81" xfId="0" applyNumberFormat="1" applyFont="1" applyBorder="1" applyAlignment="1" applyProtection="1">
      <alignment horizontal="center" vertical="center"/>
      <protection locked="0"/>
    </xf>
    <xf numFmtId="0" fontId="16" fillId="0" borderId="44" xfId="0" applyFont="1" applyBorder="1" applyAlignment="1" applyProtection="1">
      <alignment horizontal="center" vertical="center"/>
      <protection locked="0"/>
    </xf>
    <xf numFmtId="0" fontId="16" fillId="0" borderId="81" xfId="0" applyFont="1" applyBorder="1" applyAlignment="1" applyProtection="1">
      <alignment horizontal="center" vertical="center"/>
      <protection locked="0"/>
    </xf>
    <xf numFmtId="0" fontId="31" fillId="0" borderId="76" xfId="0" applyFont="1" applyBorder="1" applyAlignment="1" applyProtection="1">
      <alignment horizontal="center" vertical="center"/>
      <protection locked="0"/>
    </xf>
    <xf numFmtId="0" fontId="31" fillId="0" borderId="71" xfId="0" applyFont="1" applyBorder="1" applyAlignment="1" applyProtection="1">
      <alignment horizontal="center" vertical="center"/>
      <protection locked="0"/>
    </xf>
    <xf numFmtId="0" fontId="31" fillId="0" borderId="72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31" fillId="0" borderId="44" xfId="0" applyFont="1" applyBorder="1" applyAlignment="1" applyProtection="1">
      <alignment horizontal="center" vertical="center"/>
      <protection locked="0"/>
    </xf>
    <xf numFmtId="0" fontId="31" fillId="0" borderId="83" xfId="0" applyFont="1" applyBorder="1" applyAlignment="1" applyProtection="1">
      <alignment horizontal="center" vertical="center"/>
      <protection locked="0"/>
    </xf>
    <xf numFmtId="0" fontId="31" fillId="0" borderId="81" xfId="0" applyFont="1" applyBorder="1" applyAlignment="1" applyProtection="1">
      <alignment horizontal="center" vertical="center"/>
      <protection locked="0"/>
    </xf>
    <xf numFmtId="0" fontId="31" fillId="0" borderId="30" xfId="0" applyFont="1" applyBorder="1" applyAlignment="1" applyProtection="1">
      <alignment horizontal="center" vertical="center"/>
      <protection locked="0"/>
    </xf>
    <xf numFmtId="0" fontId="31" fillId="0" borderId="23" xfId="0" applyFont="1" applyBorder="1" applyAlignment="1" applyProtection="1">
      <alignment horizontal="center" vertical="center"/>
      <protection locked="0"/>
    </xf>
    <xf numFmtId="0" fontId="16" fillId="0" borderId="71" xfId="0" applyFont="1" applyBorder="1" applyAlignment="1" applyProtection="1">
      <alignment horizontal="center" vertical="center"/>
      <protection locked="0"/>
    </xf>
    <xf numFmtId="0" fontId="16" fillId="0" borderId="78" xfId="0" applyFont="1" applyBorder="1" applyAlignment="1" applyProtection="1">
      <alignment horizontal="center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6" fillId="0" borderId="86" xfId="0" applyFont="1" applyBorder="1" applyAlignment="1" applyProtection="1">
      <alignment horizontal="center" vertical="center"/>
      <protection locked="0"/>
    </xf>
    <xf numFmtId="0" fontId="16" fillId="0" borderId="87" xfId="0" applyFont="1" applyBorder="1" applyAlignment="1" applyProtection="1">
      <alignment horizontal="center" vertical="center"/>
      <protection locked="0"/>
    </xf>
    <xf numFmtId="0" fontId="16" fillId="0" borderId="30" xfId="0" applyFont="1" applyBorder="1" applyAlignment="1" applyProtection="1">
      <alignment horizontal="center" vertical="center"/>
      <protection locked="0"/>
    </xf>
    <xf numFmtId="0" fontId="16" fillId="0" borderId="23" xfId="0" applyFont="1" applyBorder="1" applyAlignment="1" applyProtection="1">
      <alignment horizontal="center" vertical="center"/>
      <protection locked="0"/>
    </xf>
    <xf numFmtId="0" fontId="31" fillId="5" borderId="50" xfId="0" applyFont="1" applyFill="1" applyBorder="1" applyAlignment="1" applyProtection="1">
      <alignment vertical="center"/>
      <protection locked="0"/>
    </xf>
    <xf numFmtId="0" fontId="31" fillId="5" borderId="57" xfId="0" applyFont="1" applyFill="1" applyBorder="1" applyAlignment="1" applyProtection="1">
      <alignment vertical="center"/>
      <protection locked="0"/>
    </xf>
    <xf numFmtId="0" fontId="31" fillId="0" borderId="61" xfId="0" applyFont="1" applyBorder="1" applyAlignment="1" applyProtection="1">
      <alignment vertical="center" wrapText="1"/>
      <protection locked="0"/>
    </xf>
    <xf numFmtId="0" fontId="31" fillId="0" borderId="62" xfId="0" applyFont="1" applyBorder="1" applyAlignment="1" applyProtection="1">
      <alignment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21" fillId="0" borderId="77" xfId="0" applyFont="1" applyBorder="1" applyAlignment="1" applyProtection="1">
      <alignment horizontal="center" vertical="center"/>
      <protection locked="0"/>
    </xf>
    <xf numFmtId="0" fontId="21" fillId="0" borderId="96" xfId="0" applyFont="1" applyBorder="1" applyAlignment="1" applyProtection="1">
      <alignment horizontal="center" vertical="center"/>
      <protection locked="0"/>
    </xf>
    <xf numFmtId="0" fontId="21" fillId="0" borderId="87" xfId="0" applyFont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31" fillId="0" borderId="78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vertical="center"/>
      <protection locked="0"/>
    </xf>
    <xf numFmtId="0" fontId="16" fillId="0" borderId="81" xfId="0" applyFont="1" applyBorder="1" applyAlignment="1" applyProtection="1">
      <alignment vertical="center"/>
      <protection locked="0"/>
    </xf>
    <xf numFmtId="0" fontId="31" fillId="0" borderId="83" xfId="0" applyFont="1" applyBorder="1" applyAlignment="1" applyProtection="1">
      <alignment vertical="center" wrapText="1"/>
      <protection locked="0"/>
    </xf>
    <xf numFmtId="0" fontId="31" fillId="0" borderId="81" xfId="0" applyFont="1" applyBorder="1" applyAlignment="1" applyProtection="1">
      <alignment vertical="center" wrapText="1"/>
      <protection locked="0"/>
    </xf>
    <xf numFmtId="0" fontId="31" fillId="0" borderId="96" xfId="0" applyFont="1" applyBorder="1" applyAlignment="1" applyProtection="1">
      <alignment vertical="center" wrapText="1"/>
      <protection locked="0"/>
    </xf>
    <xf numFmtId="0" fontId="31" fillId="0" borderId="87" xfId="0" applyFont="1" applyBorder="1" applyAlignment="1" applyProtection="1">
      <alignment vertical="center" wrapText="1"/>
      <protection locked="0"/>
    </xf>
    <xf numFmtId="0" fontId="16" fillId="0" borderId="83" xfId="0" applyFont="1" applyBorder="1" applyAlignment="1" applyProtection="1">
      <alignment horizontal="left" vertical="center" wrapText="1"/>
      <protection locked="0"/>
    </xf>
    <xf numFmtId="0" fontId="16" fillId="0" borderId="81" xfId="0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Alignment="1" applyProtection="1">
      <alignment horizontal="left" vertical="center" wrapText="1"/>
      <protection locked="0"/>
    </xf>
    <xf numFmtId="49" fontId="16" fillId="0" borderId="44" xfId="0" applyNumberFormat="1" applyFont="1" applyBorder="1" applyAlignment="1">
      <alignment horizontal="center" vertical="center" wrapText="1"/>
    </xf>
    <xf numFmtId="49" fontId="16" fillId="0" borderId="83" xfId="0" applyNumberFormat="1" applyFont="1" applyBorder="1" applyAlignment="1">
      <alignment horizontal="center" vertical="center" wrapText="1"/>
    </xf>
    <xf numFmtId="49" fontId="16" fillId="0" borderId="8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31" fillId="0" borderId="24" xfId="0" applyFont="1" applyBorder="1" applyAlignment="1" applyProtection="1">
      <alignment vertical="center"/>
      <protection locked="0"/>
    </xf>
    <xf numFmtId="0" fontId="31" fillId="0" borderId="83" xfId="0" applyFont="1" applyBorder="1" applyAlignment="1" applyProtection="1">
      <alignment vertical="center"/>
      <protection locked="0"/>
    </xf>
    <xf numFmtId="0" fontId="31" fillId="0" borderId="30" xfId="0" applyFont="1" applyBorder="1" applyAlignment="1" applyProtection="1">
      <alignment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77" xfId="0" applyFont="1" applyBorder="1" applyAlignment="1" applyProtection="1">
      <alignment horizontal="center" vertical="center"/>
      <protection locked="0"/>
    </xf>
    <xf numFmtId="0" fontId="31" fillId="0" borderId="96" xfId="0" applyFont="1" applyBorder="1" applyAlignment="1" applyProtection="1">
      <alignment horizontal="center" vertical="center"/>
      <protection locked="0"/>
    </xf>
    <xf numFmtId="0" fontId="31" fillId="0" borderId="95" xfId="0" applyFont="1" applyBorder="1" applyAlignment="1" applyProtection="1">
      <alignment horizontal="center" vertical="center"/>
      <protection locked="0"/>
    </xf>
    <xf numFmtId="0" fontId="16" fillId="0" borderId="78" xfId="0" applyFont="1" applyBorder="1" applyAlignment="1" applyProtection="1">
      <alignment vertical="center" wrapText="1"/>
      <protection locked="0"/>
    </xf>
    <xf numFmtId="0" fontId="16" fillId="0" borderId="83" xfId="0" applyFont="1" applyBorder="1" applyAlignment="1" applyProtection="1">
      <alignment vertical="center" wrapText="1"/>
      <protection locked="0"/>
    </xf>
    <xf numFmtId="0" fontId="16" fillId="0" borderId="81" xfId="0" applyFont="1" applyBorder="1" applyAlignment="1" applyProtection="1">
      <alignment vertical="center" wrapText="1"/>
      <protection locked="0"/>
    </xf>
    <xf numFmtId="0" fontId="16" fillId="0" borderId="44" xfId="0" applyFont="1" applyBorder="1" applyAlignment="1">
      <alignment horizontal="center" vertical="center" wrapText="1"/>
    </xf>
    <xf numFmtId="0" fontId="16" fillId="0" borderId="83" xfId="0" applyFont="1" applyBorder="1" applyAlignment="1">
      <alignment horizontal="center" vertical="center" wrapText="1"/>
    </xf>
    <xf numFmtId="0" fontId="16" fillId="0" borderId="81" xfId="0" applyFont="1" applyBorder="1" applyAlignment="1">
      <alignment horizontal="center" vertical="center" wrapText="1"/>
    </xf>
    <xf numFmtId="0" fontId="16" fillId="0" borderId="85" xfId="0" applyFont="1" applyBorder="1" applyAlignment="1">
      <alignment horizontal="center" vertical="center" wrapText="1"/>
    </xf>
    <xf numFmtId="0" fontId="16" fillId="0" borderId="96" xfId="0" applyFont="1" applyBorder="1" applyAlignment="1">
      <alignment horizontal="center" vertical="center" wrapText="1"/>
    </xf>
    <xf numFmtId="0" fontId="16" fillId="0" borderId="87" xfId="0" applyFont="1" applyBorder="1" applyAlignment="1">
      <alignment horizontal="center" vertical="center" wrapText="1"/>
    </xf>
    <xf numFmtId="0" fontId="16" fillId="0" borderId="85" xfId="0" applyFont="1" applyBorder="1" applyAlignment="1" applyProtection="1">
      <alignment vertical="center" wrapText="1"/>
      <protection locked="0"/>
    </xf>
    <xf numFmtId="0" fontId="16" fillId="0" borderId="96" xfId="0" applyFont="1" applyBorder="1" applyAlignment="1" applyProtection="1">
      <alignment vertical="center" wrapText="1"/>
      <protection locked="0"/>
    </xf>
    <xf numFmtId="0" fontId="16" fillId="0" borderId="87" xfId="0" applyFont="1" applyBorder="1" applyAlignment="1" applyProtection="1">
      <alignment vertical="center" wrapText="1"/>
      <protection locked="0"/>
    </xf>
    <xf numFmtId="0" fontId="16" fillId="0" borderId="52" xfId="0" applyFont="1" applyBorder="1" applyAlignment="1" applyProtection="1">
      <alignment horizontal="center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horizontal="center" vertical="center"/>
      <protection locked="0"/>
    </xf>
    <xf numFmtId="0" fontId="16" fillId="0" borderId="96" xfId="0" applyFont="1" applyBorder="1" applyAlignment="1" applyProtection="1">
      <alignment vertical="center"/>
      <protection locked="0"/>
    </xf>
    <xf numFmtId="0" fontId="16" fillId="0" borderId="87" xfId="0" applyFont="1" applyBorder="1" applyAlignment="1" applyProtection="1">
      <alignment vertical="center"/>
      <protection locked="0"/>
    </xf>
    <xf numFmtId="0" fontId="16" fillId="0" borderId="58" xfId="0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center" vertical="center"/>
      <protection locked="0"/>
    </xf>
    <xf numFmtId="0" fontId="16" fillId="0" borderId="68" xfId="0" applyFont="1" applyBorder="1" applyAlignment="1" applyProtection="1">
      <alignment horizontal="center" vertical="center"/>
      <protection locked="0"/>
    </xf>
    <xf numFmtId="0" fontId="16" fillId="0" borderId="49" xfId="0" applyFont="1" applyBorder="1" applyAlignment="1" applyProtection="1">
      <alignment horizontal="center" vertical="center"/>
      <protection locked="0"/>
    </xf>
    <xf numFmtId="0" fontId="16" fillId="0" borderId="53" xfId="0" applyFont="1" applyBorder="1" applyAlignment="1" applyProtection="1">
      <alignment horizontal="center" vertical="center"/>
      <protection locked="0"/>
    </xf>
    <xf numFmtId="0" fontId="16" fillId="0" borderId="69" xfId="0" applyFont="1" applyBorder="1" applyAlignment="1" applyProtection="1">
      <alignment horizontal="center" vertical="center"/>
      <protection locked="0"/>
    </xf>
    <xf numFmtId="1" fontId="31" fillId="3" borderId="27" xfId="0" applyNumberFormat="1" applyFont="1" applyFill="1" applyBorder="1" applyAlignment="1">
      <alignment horizontal="center" vertical="center" wrapText="1"/>
    </xf>
    <xf numFmtId="0" fontId="16" fillId="0" borderId="89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6" fillId="0" borderId="62" xfId="0" applyFont="1" applyBorder="1" applyAlignment="1">
      <alignment horizontal="center" vertical="center" wrapText="1"/>
    </xf>
    <xf numFmtId="0" fontId="16" fillId="0" borderId="96" xfId="0" applyFont="1" applyBorder="1" applyAlignment="1" applyProtection="1">
      <alignment horizontal="center" vertical="center"/>
      <protection locked="0"/>
    </xf>
    <xf numFmtId="0" fontId="16" fillId="0" borderId="77" xfId="0" applyFont="1" applyBorder="1" applyAlignment="1" applyProtection="1">
      <alignment horizontal="center" vertical="center"/>
      <protection locked="0"/>
    </xf>
    <xf numFmtId="0" fontId="16" fillId="0" borderId="95" xfId="0" applyFont="1" applyBorder="1" applyAlignment="1" applyProtection="1">
      <alignment horizontal="center" vertical="center"/>
      <protection locked="0"/>
    </xf>
    <xf numFmtId="1" fontId="31" fillId="0" borderId="24" xfId="0" applyNumberFormat="1" applyFont="1" applyBorder="1" applyAlignment="1" applyProtection="1">
      <alignment horizontal="center" vertical="center"/>
      <protection locked="0"/>
    </xf>
    <xf numFmtId="1" fontId="31" fillId="0" borderId="83" xfId="0" applyNumberFormat="1" applyFont="1" applyBorder="1" applyAlignment="1" applyProtection="1">
      <alignment horizontal="center" vertical="center"/>
      <protection locked="0"/>
    </xf>
    <xf numFmtId="1" fontId="31" fillId="0" borderId="30" xfId="0" applyNumberFormat="1" applyFont="1" applyBorder="1" applyAlignment="1" applyProtection="1">
      <alignment horizontal="center" vertical="center"/>
      <protection locked="0"/>
    </xf>
    <xf numFmtId="49" fontId="16" fillId="0" borderId="85" xfId="0" applyNumberFormat="1" applyFont="1" applyBorder="1" applyAlignment="1">
      <alignment horizontal="center" vertical="center" wrapText="1"/>
    </xf>
    <xf numFmtId="49" fontId="16" fillId="0" borderId="96" xfId="0" applyNumberFormat="1" applyFont="1" applyBorder="1" applyAlignment="1">
      <alignment horizontal="center" vertical="center" wrapText="1"/>
    </xf>
    <xf numFmtId="49" fontId="16" fillId="0" borderId="87" xfId="0" applyNumberFormat="1" applyFont="1" applyBorder="1" applyAlignment="1">
      <alignment horizontal="center" vertical="center" wrapText="1"/>
    </xf>
    <xf numFmtId="0" fontId="48" fillId="0" borderId="58" xfId="0" applyFont="1" applyBorder="1" applyAlignment="1" applyProtection="1">
      <alignment horizontal="center" vertical="center"/>
      <protection locked="0"/>
    </xf>
    <xf numFmtId="0" fontId="48" fillId="0" borderId="2" xfId="0" applyFont="1" applyBorder="1" applyAlignment="1" applyProtection="1">
      <alignment horizontal="center" vertical="center"/>
      <protection locked="0"/>
    </xf>
    <xf numFmtId="0" fontId="48" fillId="0" borderId="68" xfId="0" applyFont="1" applyBorder="1" applyAlignment="1" applyProtection="1">
      <alignment horizontal="center" vertical="center"/>
      <protection locked="0"/>
    </xf>
    <xf numFmtId="0" fontId="48" fillId="0" borderId="82" xfId="0" applyFont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horizontal="center" vertical="center"/>
      <protection locked="0"/>
    </xf>
    <xf numFmtId="0" fontId="48" fillId="0" borderId="19" xfId="0" applyFont="1" applyBorder="1" applyAlignment="1" applyProtection="1">
      <alignment horizontal="center" vertical="center"/>
      <protection locked="0"/>
    </xf>
    <xf numFmtId="0" fontId="48" fillId="0" borderId="49" xfId="0" applyFont="1" applyBorder="1" applyAlignment="1" applyProtection="1">
      <alignment horizontal="center" vertical="center"/>
      <protection locked="0"/>
    </xf>
    <xf numFmtId="0" fontId="48" fillId="0" borderId="53" xfId="0" applyFont="1" applyBorder="1" applyAlignment="1" applyProtection="1">
      <alignment horizontal="center" vertical="center"/>
      <protection locked="0"/>
    </xf>
    <xf numFmtId="0" fontId="48" fillId="0" borderId="69" xfId="0" applyFont="1" applyBorder="1" applyAlignment="1" applyProtection="1">
      <alignment horizontal="center" vertical="center"/>
      <protection locked="0"/>
    </xf>
    <xf numFmtId="0" fontId="43" fillId="0" borderId="0" xfId="0" applyFont="1" applyAlignment="1">
      <alignment horizontal="left" wrapText="1"/>
    </xf>
    <xf numFmtId="0" fontId="23" fillId="0" borderId="61" xfId="0" applyFont="1" applyBorder="1" applyAlignment="1" applyProtection="1">
      <alignment horizontal="center" vertical="center"/>
      <protection locked="0"/>
    </xf>
    <xf numFmtId="0" fontId="23" fillId="0" borderId="62" xfId="0" applyFont="1" applyBorder="1" applyAlignment="1" applyProtection="1">
      <alignment horizontal="center" vertical="center"/>
      <protection locked="0"/>
    </xf>
    <xf numFmtId="0" fontId="51" fillId="0" borderId="83" xfId="0" applyFont="1" applyBorder="1" applyAlignment="1" applyProtection="1">
      <alignment vertical="center" wrapText="1"/>
      <protection locked="0"/>
    </xf>
    <xf numFmtId="0" fontId="51" fillId="0" borderId="81" xfId="0" applyFont="1" applyBorder="1" applyAlignment="1" applyProtection="1">
      <alignment vertical="center" wrapText="1"/>
      <protection locked="0"/>
    </xf>
    <xf numFmtId="0" fontId="31" fillId="0" borderId="56" xfId="0" applyFont="1" applyBorder="1" applyAlignment="1" applyProtection="1">
      <alignment horizontal="center" vertical="center"/>
      <protection locked="0"/>
    </xf>
    <xf numFmtId="0" fontId="31" fillId="0" borderId="50" xfId="0" applyFont="1" applyBorder="1" applyAlignment="1" applyProtection="1">
      <alignment horizontal="center" vertical="center"/>
      <protection locked="0"/>
    </xf>
    <xf numFmtId="0" fontId="31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 wrapText="1"/>
      <protection locked="0"/>
    </xf>
    <xf numFmtId="0" fontId="16" fillId="0" borderId="50" xfId="0" applyFont="1" applyBorder="1" applyAlignment="1" applyProtection="1">
      <alignment horizontal="center" vertical="center" wrapText="1"/>
      <protection locked="0"/>
    </xf>
    <xf numFmtId="0" fontId="16" fillId="0" borderId="42" xfId="0" applyFont="1" applyBorder="1" applyAlignment="1" applyProtection="1">
      <alignment horizontal="center" vertical="center" wrapText="1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50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31" fillId="0" borderId="39" xfId="0" applyFont="1" applyBorder="1" applyAlignment="1" applyProtection="1">
      <alignment horizontal="center" vertical="center"/>
      <protection locked="0"/>
    </xf>
    <xf numFmtId="0" fontId="31" fillId="0" borderId="57" xfId="0" applyFont="1" applyBorder="1" applyAlignment="1" applyProtection="1">
      <alignment horizontal="center" vertical="center"/>
      <protection locked="0"/>
    </xf>
    <xf numFmtId="0" fontId="16" fillId="0" borderId="33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>
      <alignment vertical="center" wrapText="1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1" xfId="0" applyFont="1" applyBorder="1" applyAlignment="1" applyProtection="1">
      <alignment horizontal="left" vertical="center"/>
      <protection locked="0"/>
    </xf>
    <xf numFmtId="0" fontId="22" fillId="0" borderId="53" xfId="0" applyFont="1" applyBorder="1" applyAlignment="1" applyProtection="1">
      <alignment horizontal="right" vertical="center"/>
      <protection locked="0"/>
    </xf>
    <xf numFmtId="0" fontId="56" fillId="0" borderId="91" xfId="0" applyFont="1" applyBorder="1" applyAlignment="1">
      <alignment horizontal="center" textRotation="90"/>
    </xf>
    <xf numFmtId="0" fontId="56" fillId="0" borderId="92" xfId="0" applyFont="1" applyBorder="1" applyAlignment="1">
      <alignment horizontal="center" textRotation="90"/>
    </xf>
    <xf numFmtId="0" fontId="56" fillId="0" borderId="48" xfId="0" applyFont="1" applyBorder="1" applyAlignment="1">
      <alignment horizontal="center" textRotation="90"/>
    </xf>
    <xf numFmtId="0" fontId="18" fillId="0" borderId="91" xfId="0" applyFont="1" applyBorder="1" applyAlignment="1" applyProtection="1">
      <alignment horizontal="center" textRotation="90" wrapText="1"/>
      <protection locked="0"/>
    </xf>
    <xf numFmtId="0" fontId="18" fillId="0" borderId="92" xfId="0" applyFont="1" applyBorder="1" applyAlignment="1" applyProtection="1">
      <alignment horizontal="center" textRotation="90" wrapText="1"/>
      <protection locked="0"/>
    </xf>
    <xf numFmtId="0" fontId="18" fillId="0" borderId="48" xfId="0" applyFont="1" applyBorder="1" applyAlignment="1" applyProtection="1">
      <alignment horizontal="center" textRotation="90" wrapText="1"/>
      <protection locked="0"/>
    </xf>
    <xf numFmtId="0" fontId="16" fillId="0" borderId="34" xfId="0" applyFont="1" applyBorder="1" applyAlignment="1" applyProtection="1">
      <alignment horizontal="center" vertical="center"/>
      <protection locked="0"/>
    </xf>
    <xf numFmtId="0" fontId="16" fillId="0" borderId="25" xfId="0" applyFont="1" applyBorder="1" applyAlignment="1" applyProtection="1">
      <alignment horizontal="center" vertical="center"/>
      <protection locked="0"/>
    </xf>
    <xf numFmtId="0" fontId="31" fillId="0" borderId="33" xfId="0" applyFont="1" applyBorder="1" applyAlignment="1" applyProtection="1">
      <alignment horizontal="center" vertical="center"/>
      <protection locked="0"/>
    </xf>
    <xf numFmtId="0" fontId="31" fillId="5" borderId="42" xfId="0" applyFont="1" applyFill="1" applyBorder="1" applyAlignment="1" applyProtection="1">
      <alignment horizontal="center" vertical="center"/>
      <protection locked="0"/>
    </xf>
    <xf numFmtId="0" fontId="31" fillId="5" borderId="9" xfId="0" applyFont="1" applyFill="1" applyBorder="1" applyAlignment="1" applyProtection="1">
      <alignment horizontal="center" vertical="center"/>
      <protection locked="0"/>
    </xf>
    <xf numFmtId="0" fontId="31" fillId="5" borderId="10" xfId="0" applyFont="1" applyFill="1" applyBorder="1" applyAlignment="1" applyProtection="1">
      <alignment horizontal="center" vertical="center"/>
      <protection locked="0"/>
    </xf>
    <xf numFmtId="0" fontId="31" fillId="5" borderId="8" xfId="0" applyFont="1" applyFill="1" applyBorder="1" applyAlignment="1" applyProtection="1">
      <alignment horizontal="center" vertical="center"/>
      <protection locked="0"/>
    </xf>
    <xf numFmtId="0" fontId="18" fillId="0" borderId="63" xfId="0" applyFont="1" applyBorder="1" applyAlignment="1" applyProtection="1">
      <alignment horizontal="center" textRotation="90" wrapText="1"/>
      <protection locked="0"/>
    </xf>
    <xf numFmtId="0" fontId="18" fillId="0" borderId="18" xfId="0" applyFont="1" applyBorder="1" applyAlignment="1" applyProtection="1">
      <alignment horizontal="center" textRotation="90" wrapText="1"/>
      <protection locked="0"/>
    </xf>
    <xf numFmtId="0" fontId="18" fillId="0" borderId="52" xfId="0" applyFont="1" applyBorder="1" applyAlignment="1" applyProtection="1">
      <alignment horizontal="center" textRotation="90" wrapText="1"/>
      <protection locked="0"/>
    </xf>
    <xf numFmtId="0" fontId="31" fillId="0" borderId="63" xfId="0" applyFont="1" applyBorder="1" applyAlignment="1" applyProtection="1">
      <alignment horizontal="center" vertical="center" textRotation="90"/>
      <protection locked="0"/>
    </xf>
    <xf numFmtId="0" fontId="31" fillId="0" borderId="2" xfId="0" applyFont="1" applyBorder="1" applyAlignment="1" applyProtection="1">
      <alignment horizontal="center" vertical="center" textRotation="90"/>
      <protection locked="0"/>
    </xf>
    <xf numFmtId="0" fontId="31" fillId="0" borderId="68" xfId="0" applyFont="1" applyBorder="1" applyAlignment="1" applyProtection="1">
      <alignment horizontal="center" vertical="center" textRotation="90"/>
      <protection locked="0"/>
    </xf>
    <xf numFmtId="0" fontId="31" fillId="0" borderId="18" xfId="0" applyFont="1" applyBorder="1" applyAlignment="1" applyProtection="1">
      <alignment horizontal="center" vertical="center" textRotation="90"/>
      <protection locked="0"/>
    </xf>
    <xf numFmtId="0" fontId="31" fillId="0" borderId="0" xfId="0" applyFont="1" applyAlignment="1" applyProtection="1">
      <alignment horizontal="center" vertical="center" textRotation="90"/>
      <protection locked="0"/>
    </xf>
    <xf numFmtId="0" fontId="31" fillId="0" borderId="19" xfId="0" applyFont="1" applyBorder="1" applyAlignment="1" applyProtection="1">
      <alignment horizontal="center" vertical="center" textRotation="90"/>
      <protection locked="0"/>
    </xf>
    <xf numFmtId="0" fontId="16" fillId="0" borderId="64" xfId="0" applyFont="1" applyBorder="1" applyAlignment="1" applyProtection="1">
      <alignment horizontal="center" vertical="center"/>
      <protection locked="0"/>
    </xf>
    <xf numFmtId="0" fontId="31" fillId="0" borderId="21" xfId="0" applyFont="1" applyBorder="1" applyAlignment="1" applyProtection="1">
      <alignment horizontal="center" vertical="center"/>
      <protection locked="0"/>
    </xf>
    <xf numFmtId="0" fontId="31" fillId="0" borderId="22" xfId="0" applyFont="1" applyBorder="1" applyAlignment="1" applyProtection="1">
      <alignment horizontal="center" vertical="center"/>
      <protection locked="0"/>
    </xf>
    <xf numFmtId="0" fontId="31" fillId="0" borderId="43" xfId="0" applyFont="1" applyBorder="1" applyAlignment="1" applyProtection="1">
      <alignment horizontal="center" vertical="center"/>
      <protection locked="0"/>
    </xf>
    <xf numFmtId="0" fontId="31" fillId="0" borderId="41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16" fillId="0" borderId="72" xfId="0" applyFont="1" applyBorder="1" applyAlignment="1" applyProtection="1">
      <alignment horizontal="center" vertical="center"/>
      <protection locked="0"/>
    </xf>
    <xf numFmtId="0" fontId="16" fillId="0" borderId="76" xfId="0" applyFont="1" applyBorder="1" applyAlignment="1" applyProtection="1">
      <alignment horizontal="center" vertical="center"/>
      <protection locked="0"/>
    </xf>
    <xf numFmtId="0" fontId="31" fillId="0" borderId="28" xfId="0" applyFont="1" applyBorder="1" applyAlignment="1" applyProtection="1">
      <alignment horizontal="center" vertical="center"/>
      <protection locked="0"/>
    </xf>
    <xf numFmtId="0" fontId="48" fillId="0" borderId="23" xfId="0" applyFont="1" applyBorder="1" applyAlignment="1" applyProtection="1">
      <alignment horizontal="center" vertical="center"/>
      <protection locked="0"/>
    </xf>
    <xf numFmtId="0" fontId="31" fillId="0" borderId="31" xfId="0" applyFont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49" fontId="16" fillId="0" borderId="85" xfId="0" applyNumberFormat="1" applyFont="1" applyBorder="1" applyAlignment="1" applyProtection="1">
      <alignment horizontal="center" vertical="center"/>
      <protection locked="0"/>
    </xf>
    <xf numFmtId="49" fontId="16" fillId="0" borderId="87" xfId="0" applyNumberFormat="1" applyFont="1" applyBorder="1" applyAlignment="1" applyProtection="1">
      <alignment horizontal="center" vertical="center"/>
      <protection locked="0"/>
    </xf>
    <xf numFmtId="0" fontId="22" fillId="0" borderId="53" xfId="0" applyFont="1" applyBorder="1" applyAlignment="1">
      <alignment horizontal="center" vertical="center"/>
    </xf>
    <xf numFmtId="0" fontId="16" fillId="0" borderId="89" xfId="0" applyFont="1" applyBorder="1" applyAlignment="1" applyProtection="1">
      <alignment horizontal="center" vertical="center"/>
      <protection locked="0"/>
    </xf>
    <xf numFmtId="0" fontId="16" fillId="0" borderId="61" xfId="0" applyFont="1" applyBorder="1" applyAlignment="1" applyProtection="1">
      <alignment horizontal="center" vertical="center"/>
      <protection locked="0"/>
    </xf>
    <xf numFmtId="0" fontId="16" fillId="0" borderId="62" xfId="0" applyFont="1" applyBorder="1" applyAlignment="1" applyProtection="1">
      <alignment horizontal="center" vertical="center"/>
      <protection locked="0"/>
    </xf>
    <xf numFmtId="0" fontId="18" fillId="0" borderId="78" xfId="0" applyFont="1" applyBorder="1" applyAlignment="1" applyProtection="1">
      <alignment horizontal="center" vertical="center"/>
      <protection locked="0"/>
    </xf>
    <xf numFmtId="0" fontId="18" fillId="0" borderId="83" xfId="0" applyFont="1" applyBorder="1" applyAlignment="1" applyProtection="1">
      <alignment horizontal="center" vertical="center"/>
      <protection locked="0"/>
    </xf>
    <xf numFmtId="0" fontId="18" fillId="0" borderId="81" xfId="0" applyFont="1" applyBorder="1" applyAlignment="1" applyProtection="1">
      <alignment horizontal="center" vertical="center"/>
      <protection locked="0"/>
    </xf>
    <xf numFmtId="0" fontId="31" fillId="0" borderId="36" xfId="0" applyFont="1" applyBorder="1" applyAlignment="1" applyProtection="1">
      <alignment horizontal="center" vertical="center"/>
      <protection locked="0"/>
    </xf>
    <xf numFmtId="0" fontId="31" fillId="5" borderId="56" xfId="0" applyFont="1" applyFill="1" applyBorder="1" applyAlignment="1" applyProtection="1">
      <alignment horizontal="center" vertical="center"/>
      <protection locked="0"/>
    </xf>
    <xf numFmtId="0" fontId="31" fillId="5" borderId="57" xfId="0" applyFont="1" applyFill="1" applyBorder="1" applyAlignment="1" applyProtection="1">
      <alignment horizontal="center" vertical="center"/>
      <protection locked="0"/>
    </xf>
    <xf numFmtId="0" fontId="31" fillId="0" borderId="35" xfId="0" applyFont="1" applyBorder="1" applyAlignment="1" applyProtection="1">
      <alignment horizontal="center" vertical="center"/>
      <protection locked="0"/>
    </xf>
    <xf numFmtId="49" fontId="16" fillId="0" borderId="78" xfId="0" applyNumberFormat="1" applyFont="1" applyBorder="1" applyAlignment="1" applyProtection="1">
      <alignment horizontal="center" vertical="center"/>
      <protection locked="0"/>
    </xf>
    <xf numFmtId="49" fontId="16" fillId="0" borderId="81" xfId="0" applyNumberFormat="1" applyFont="1" applyBorder="1" applyAlignment="1" applyProtection="1">
      <alignment horizontal="center" vertical="center"/>
      <protection locked="0"/>
    </xf>
    <xf numFmtId="0" fontId="31" fillId="0" borderId="89" xfId="0" applyFont="1" applyBorder="1" applyAlignment="1" applyProtection="1">
      <alignment horizontal="center" vertical="center"/>
      <protection locked="0"/>
    </xf>
    <xf numFmtId="0" fontId="31" fillId="0" borderId="62" xfId="0" applyFont="1" applyBorder="1" applyAlignment="1" applyProtection="1">
      <alignment horizontal="center" vertical="center"/>
      <protection locked="0"/>
    </xf>
    <xf numFmtId="0" fontId="31" fillId="5" borderId="39" xfId="0" applyFont="1" applyFill="1" applyBorder="1" applyAlignment="1" applyProtection="1">
      <alignment horizontal="center" vertical="center"/>
      <protection locked="0"/>
    </xf>
    <xf numFmtId="49" fontId="31" fillId="0" borderId="89" xfId="0" applyNumberFormat="1" applyFont="1" applyBorder="1" applyAlignment="1" applyProtection="1">
      <alignment horizontal="center" vertical="center"/>
      <protection locked="0"/>
    </xf>
    <xf numFmtId="49" fontId="31" fillId="0" borderId="62" xfId="0" applyNumberFormat="1" applyFont="1" applyBorder="1" applyAlignment="1" applyProtection="1">
      <alignment horizontal="center" vertical="center"/>
      <protection locked="0"/>
    </xf>
    <xf numFmtId="0" fontId="51" fillId="0" borderId="83" xfId="0" applyFont="1" applyBorder="1" applyAlignment="1" applyProtection="1">
      <alignment vertical="center"/>
      <protection locked="0"/>
    </xf>
    <xf numFmtId="0" fontId="51" fillId="0" borderId="81" xfId="0" applyFont="1" applyBorder="1" applyAlignment="1" applyProtection="1">
      <alignment vertical="center"/>
      <protection locked="0"/>
    </xf>
    <xf numFmtId="49" fontId="18" fillId="0" borderId="78" xfId="0" applyNumberFormat="1" applyFont="1" applyBorder="1" applyAlignment="1" applyProtection="1">
      <alignment horizontal="center" vertical="center"/>
      <protection locked="0"/>
    </xf>
    <xf numFmtId="49" fontId="18" fillId="0" borderId="81" xfId="0" applyNumberFormat="1" applyFont="1" applyBorder="1" applyAlignment="1" applyProtection="1">
      <alignment horizontal="center" vertical="center"/>
      <protection locked="0"/>
    </xf>
    <xf numFmtId="0" fontId="31" fillId="0" borderId="90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31" fillId="3" borderId="27" xfId="0" applyFont="1" applyFill="1" applyBorder="1" applyAlignment="1">
      <alignment horizontal="center" vertical="center"/>
    </xf>
    <xf numFmtId="0" fontId="31" fillId="3" borderId="56" xfId="0" applyFont="1" applyFill="1" applyBorder="1" applyAlignment="1">
      <alignment horizontal="center" vertical="center"/>
    </xf>
    <xf numFmtId="0" fontId="16" fillId="0" borderId="54" xfId="0" applyFont="1" applyBorder="1" applyAlignment="1">
      <alignment vertical="center" wrapText="1"/>
    </xf>
    <xf numFmtId="0" fontId="16" fillId="0" borderId="8" xfId="0" applyFont="1" applyBorder="1" applyAlignment="1" applyProtection="1">
      <alignment horizontal="center" vertical="center"/>
      <protection locked="0"/>
    </xf>
    <xf numFmtId="0" fontId="23" fillId="0" borderId="83" xfId="0" applyFont="1" applyBorder="1" applyAlignment="1" applyProtection="1">
      <alignment horizontal="left" vertical="center" wrapText="1"/>
      <protection locked="0"/>
    </xf>
    <xf numFmtId="0" fontId="23" fillId="0" borderId="81" xfId="0" applyFont="1" applyBorder="1" applyAlignment="1" applyProtection="1">
      <alignment horizontal="left" vertical="center" wrapText="1"/>
      <protection locked="0"/>
    </xf>
    <xf numFmtId="0" fontId="55" fillId="0" borderId="83" xfId="0" applyFont="1" applyBorder="1" applyAlignment="1" applyProtection="1">
      <alignment horizontal="left" vertical="center" wrapText="1"/>
      <protection locked="0"/>
    </xf>
    <xf numFmtId="0" fontId="55" fillId="0" borderId="81" xfId="0" applyFont="1" applyBorder="1" applyAlignment="1" applyProtection="1">
      <alignment horizontal="left" vertical="center" wrapText="1"/>
      <protection locked="0"/>
    </xf>
    <xf numFmtId="49" fontId="16" fillId="0" borderId="52" xfId="0" applyNumberFormat="1" applyFont="1" applyBorder="1" applyAlignment="1">
      <alignment horizontal="center" vertical="center" wrapText="1"/>
    </xf>
    <xf numFmtId="49" fontId="16" fillId="0" borderId="54" xfId="0" applyNumberFormat="1" applyFont="1" applyBorder="1" applyAlignment="1">
      <alignment horizontal="center" vertical="center" wrapText="1"/>
    </xf>
    <xf numFmtId="49" fontId="16" fillId="0" borderId="60" xfId="0" applyNumberFormat="1" applyFont="1" applyBorder="1" applyAlignment="1">
      <alignment horizontal="center" vertical="center" wrapText="1"/>
    </xf>
    <xf numFmtId="0" fontId="16" fillId="0" borderId="44" xfId="0" applyFont="1" applyBorder="1" applyAlignment="1">
      <alignment horizontal="left" vertical="center"/>
    </xf>
    <xf numFmtId="0" fontId="16" fillId="0" borderId="83" xfId="0" applyFont="1" applyBorder="1" applyAlignment="1">
      <alignment horizontal="left" vertical="center"/>
    </xf>
    <xf numFmtId="0" fontId="30" fillId="0" borderId="0" xfId="0" applyFont="1" applyAlignment="1" applyProtection="1">
      <alignment horizontal="center" vertical="center" textRotation="90" wrapText="1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19" fillId="0" borderId="22" xfId="0" applyFont="1" applyBorder="1" applyAlignment="1" applyProtection="1">
      <alignment horizontal="center" vertical="center"/>
      <protection locked="0"/>
    </xf>
    <xf numFmtId="0" fontId="19" fillId="0" borderId="43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9" fillId="0" borderId="30" xfId="0" applyFont="1" applyBorder="1" applyAlignment="1" applyProtection="1">
      <alignment horizontal="center" vertical="center"/>
      <protection locked="0"/>
    </xf>
    <xf numFmtId="0" fontId="21" fillId="0" borderId="24" xfId="0" applyFont="1" applyBorder="1" applyAlignment="1" applyProtection="1">
      <alignment horizontal="center" vertical="center"/>
      <protection locked="0"/>
    </xf>
    <xf numFmtId="0" fontId="21" fillId="0" borderId="30" xfId="0" applyFont="1" applyBorder="1" applyAlignment="1" applyProtection="1">
      <alignment horizontal="center" vertical="center"/>
      <protection locked="0"/>
    </xf>
    <xf numFmtId="0" fontId="16" fillId="0" borderId="75" xfId="0" applyFont="1" applyBorder="1" applyAlignment="1" applyProtection="1">
      <alignment horizontal="center" vertical="center"/>
      <protection locked="0"/>
    </xf>
    <xf numFmtId="0" fontId="18" fillId="0" borderId="91" xfId="0" applyFont="1" applyBorder="1" applyAlignment="1" applyProtection="1">
      <alignment horizontal="center" vertical="center" textRotation="90" wrapText="1"/>
      <protection locked="0"/>
    </xf>
    <xf numFmtId="0" fontId="18" fillId="0" borderId="92" xfId="0" applyFont="1" applyBorder="1" applyAlignment="1" applyProtection="1">
      <alignment horizontal="center" vertical="center" textRotation="90" wrapText="1"/>
      <protection locked="0"/>
    </xf>
    <xf numFmtId="0" fontId="18" fillId="0" borderId="48" xfId="0" applyFont="1" applyBorder="1" applyAlignment="1" applyProtection="1">
      <alignment horizontal="center" vertical="center" textRotation="90" wrapText="1"/>
      <protection locked="0"/>
    </xf>
    <xf numFmtId="0" fontId="21" fillId="0" borderId="73" xfId="0" applyFont="1" applyBorder="1" applyAlignment="1" applyProtection="1">
      <alignment horizontal="center" vertical="center" textRotation="255"/>
      <protection locked="0"/>
    </xf>
    <xf numFmtId="0" fontId="21" fillId="0" borderId="76" xfId="0" applyFont="1" applyBorder="1" applyAlignment="1" applyProtection="1">
      <alignment horizontal="center" vertical="center" textRotation="255"/>
      <protection locked="0"/>
    </xf>
    <xf numFmtId="0" fontId="16" fillId="0" borderId="88" xfId="0" applyFont="1" applyBorder="1" applyAlignment="1" applyProtection="1">
      <alignment horizontal="center" vertical="center"/>
      <protection locked="0"/>
    </xf>
    <xf numFmtId="0" fontId="16" fillId="0" borderId="74" xfId="0" applyFont="1" applyBorder="1" applyAlignment="1" applyProtection="1">
      <alignment horizontal="center" vertical="center"/>
      <protection locked="0"/>
    </xf>
    <xf numFmtId="0" fontId="16" fillId="0" borderId="63" xfId="0" applyFont="1" applyBorder="1" applyAlignment="1" applyProtection="1">
      <alignment horizontal="center" vertical="center" textRotation="90"/>
      <protection locked="0"/>
    </xf>
    <xf numFmtId="0" fontId="16" fillId="0" borderId="68" xfId="0" applyFont="1" applyBorder="1" applyAlignment="1" applyProtection="1">
      <alignment horizontal="center" vertical="center" textRotation="90"/>
      <protection locked="0"/>
    </xf>
    <xf numFmtId="0" fontId="16" fillId="0" borderId="18" xfId="0" applyFont="1" applyBorder="1" applyAlignment="1" applyProtection="1">
      <alignment horizontal="center" vertical="center" textRotation="90"/>
      <protection locked="0"/>
    </xf>
    <xf numFmtId="0" fontId="16" fillId="0" borderId="19" xfId="0" applyFont="1" applyBorder="1" applyAlignment="1" applyProtection="1">
      <alignment horizontal="center" vertical="center" textRotation="90"/>
      <protection locked="0"/>
    </xf>
    <xf numFmtId="0" fontId="16" fillId="0" borderId="66" xfId="0" applyFont="1" applyBorder="1" applyAlignment="1" applyProtection="1">
      <alignment horizontal="center" vertical="center" textRotation="90"/>
      <protection locked="0"/>
    </xf>
    <xf numFmtId="0" fontId="16" fillId="0" borderId="69" xfId="0" applyFont="1" applyBorder="1" applyAlignment="1" applyProtection="1">
      <alignment horizontal="center" vertical="center" textRotation="90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21" xfId="0" applyFont="1" applyBorder="1" applyAlignment="1" applyProtection="1">
      <alignment horizontal="center" vertical="center" textRotation="90"/>
      <protection locked="0"/>
    </xf>
    <xf numFmtId="0" fontId="16" fillId="0" borderId="23" xfId="0" applyFont="1" applyBorder="1" applyAlignment="1" applyProtection="1">
      <alignment horizontal="center" vertical="center" textRotation="90"/>
      <protection locked="0"/>
    </xf>
    <xf numFmtId="0" fontId="16" fillId="0" borderId="25" xfId="0" applyFont="1" applyBorder="1" applyAlignment="1" applyProtection="1">
      <alignment horizontal="center" vertical="center" textRotation="90"/>
      <protection locked="0"/>
    </xf>
    <xf numFmtId="0" fontId="16" fillId="0" borderId="22" xfId="0" applyFont="1" applyBorder="1" applyAlignment="1" applyProtection="1">
      <alignment horizontal="center" vertical="center" textRotation="90"/>
      <protection locked="0"/>
    </xf>
    <xf numFmtId="0" fontId="16" fillId="0" borderId="72" xfId="0" applyFont="1" applyBorder="1" applyAlignment="1" applyProtection="1">
      <alignment horizontal="center" vertical="center" textRotation="90"/>
      <protection locked="0"/>
    </xf>
    <xf numFmtId="0" fontId="16" fillId="0" borderId="26" xfId="0" applyFont="1" applyBorder="1" applyAlignment="1" applyProtection="1">
      <alignment horizontal="center" vertical="center" textRotation="90"/>
      <protection locked="0"/>
    </xf>
    <xf numFmtId="0" fontId="24" fillId="0" borderId="8" xfId="0" applyFont="1" applyBorder="1" applyAlignment="1" applyProtection="1">
      <alignment horizontal="center" vertical="center"/>
      <protection locked="0"/>
    </xf>
    <xf numFmtId="0" fontId="24" fillId="0" borderId="9" xfId="0" applyFont="1" applyBorder="1" applyAlignment="1" applyProtection="1">
      <alignment horizontal="center" vertical="center"/>
      <protection locked="0"/>
    </xf>
    <xf numFmtId="0" fontId="16" fillId="0" borderId="43" xfId="0" applyFont="1" applyBorder="1" applyAlignment="1" applyProtection="1">
      <alignment horizontal="center" vertical="center" textRotation="90"/>
      <protection locked="0"/>
    </xf>
    <xf numFmtId="0" fontId="16" fillId="0" borderId="30" xfId="0" applyFont="1" applyBorder="1" applyAlignment="1" applyProtection="1">
      <alignment horizontal="center" vertical="center" textRotation="90"/>
      <protection locked="0"/>
    </xf>
    <xf numFmtId="0" fontId="16" fillId="0" borderId="41" xfId="0" applyFont="1" applyBorder="1" applyAlignment="1" applyProtection="1">
      <alignment horizontal="center" vertical="center" textRotation="90"/>
      <protection locked="0"/>
    </xf>
    <xf numFmtId="0" fontId="31" fillId="0" borderId="2" xfId="0" applyFont="1" applyBorder="1" applyAlignment="1" applyProtection="1">
      <alignment horizontal="center" vertical="center" wrapText="1"/>
      <protection locked="0"/>
    </xf>
    <xf numFmtId="0" fontId="31" fillId="0" borderId="68" xfId="0" applyFont="1" applyBorder="1" applyAlignment="1" applyProtection="1">
      <alignment horizontal="center" vertical="center" wrapText="1"/>
      <protection locked="0"/>
    </xf>
    <xf numFmtId="0" fontId="31" fillId="0" borderId="0" xfId="0" applyFont="1" applyAlignment="1" applyProtection="1">
      <alignment horizontal="center" vertical="center" wrapText="1"/>
      <protection locked="0"/>
    </xf>
    <xf numFmtId="0" fontId="31" fillId="0" borderId="19" xfId="0" applyFont="1" applyBorder="1" applyAlignment="1" applyProtection="1">
      <alignment horizontal="center" vertical="center" wrapText="1"/>
      <protection locked="0"/>
    </xf>
    <xf numFmtId="0" fontId="31" fillId="0" borderId="53" xfId="0" applyFont="1" applyBorder="1" applyAlignment="1" applyProtection="1">
      <alignment horizontal="center" vertical="center" wrapText="1"/>
      <protection locked="0"/>
    </xf>
    <xf numFmtId="0" fontId="31" fillId="0" borderId="69" xfId="0" applyFont="1" applyBorder="1" applyAlignment="1" applyProtection="1">
      <alignment horizontal="center" vertical="center" wrapText="1"/>
      <protection locked="0"/>
    </xf>
    <xf numFmtId="0" fontId="49" fillId="0" borderId="0" xfId="0" applyFont="1" applyAlignment="1" applyProtection="1">
      <alignment horizontal="center" vertical="center"/>
      <protection locked="0"/>
    </xf>
    <xf numFmtId="0" fontId="16" fillId="0" borderId="57" xfId="0" applyFont="1" applyBorder="1" applyAlignment="1" applyProtection="1">
      <alignment horizontal="center" vertical="center"/>
      <protection locked="0"/>
    </xf>
    <xf numFmtId="0" fontId="22" fillId="0" borderId="53" xfId="0" applyFont="1" applyBorder="1" applyAlignment="1" applyProtection="1">
      <alignment horizontal="center" vertical="center"/>
      <protection locked="0"/>
    </xf>
    <xf numFmtId="0" fontId="31" fillId="0" borderId="63" xfId="0" applyFont="1" applyBorder="1" applyAlignment="1" applyProtection="1">
      <alignment horizontal="center" vertical="center" wrapText="1"/>
      <protection locked="0"/>
    </xf>
    <xf numFmtId="0" fontId="31" fillId="0" borderId="18" xfId="0" applyFont="1" applyBorder="1" applyAlignment="1" applyProtection="1">
      <alignment horizontal="center" vertical="center" wrapText="1"/>
      <protection locked="0"/>
    </xf>
    <xf numFmtId="0" fontId="31" fillId="0" borderId="66" xfId="0" applyFont="1" applyBorder="1" applyAlignment="1" applyProtection="1">
      <alignment horizontal="center" vertical="center" wrapText="1"/>
      <protection locked="0"/>
    </xf>
    <xf numFmtId="0" fontId="18" fillId="0" borderId="41" xfId="0" applyFont="1" applyBorder="1" applyAlignment="1" applyProtection="1">
      <alignment horizontal="center" vertical="center" textRotation="90"/>
      <protection locked="0"/>
    </xf>
    <xf numFmtId="0" fontId="18" fillId="0" borderId="25" xfId="0" applyFont="1" applyBorder="1" applyAlignment="1" applyProtection="1">
      <alignment horizontal="center" vertical="center" textRotation="90"/>
      <protection locked="0"/>
    </xf>
    <xf numFmtId="0" fontId="18" fillId="0" borderId="34" xfId="0" applyFont="1" applyBorder="1" applyAlignment="1" applyProtection="1">
      <alignment horizontal="center" vertical="center" textRotation="90"/>
      <protection locked="0"/>
    </xf>
    <xf numFmtId="0" fontId="18" fillId="0" borderId="35" xfId="0" applyFont="1" applyBorder="1" applyAlignment="1" applyProtection="1">
      <alignment horizontal="center" vertical="center" textRotation="90"/>
      <protection locked="0"/>
    </xf>
    <xf numFmtId="0" fontId="16" fillId="0" borderId="56" xfId="0" applyFont="1" applyBorder="1" applyAlignment="1" applyProtection="1">
      <alignment horizontal="center" vertical="center"/>
      <protection locked="0"/>
    </xf>
    <xf numFmtId="0" fontId="16" fillId="0" borderId="26" xfId="0" applyFont="1" applyBorder="1" applyAlignment="1" applyProtection="1">
      <alignment horizontal="center" vertical="center"/>
      <protection locked="0"/>
    </xf>
    <xf numFmtId="49" fontId="31" fillId="0" borderId="85" xfId="0" applyNumberFormat="1" applyFont="1" applyBorder="1" applyAlignment="1" applyProtection="1">
      <alignment horizontal="center" vertical="center"/>
      <protection locked="0"/>
    </xf>
    <xf numFmtId="49" fontId="31" fillId="0" borderId="87" xfId="0" applyNumberFormat="1" applyFont="1" applyBorder="1" applyAlignment="1" applyProtection="1">
      <alignment horizontal="center" vertical="center"/>
      <protection locked="0"/>
    </xf>
    <xf numFmtId="0" fontId="35" fillId="0" borderId="43" xfId="0" applyFont="1" applyBorder="1" applyAlignment="1" applyProtection="1">
      <alignment horizontal="center" vertical="center"/>
      <protection locked="0"/>
    </xf>
    <xf numFmtId="0" fontId="35" fillId="0" borderId="21" xfId="0" applyFont="1" applyBorder="1" applyAlignment="1" applyProtection="1">
      <alignment horizontal="center" vertical="center"/>
      <protection locked="0"/>
    </xf>
    <xf numFmtId="0" fontId="55" fillId="0" borderId="20" xfId="0" applyFont="1" applyBorder="1" applyAlignment="1" applyProtection="1">
      <alignment horizontal="center" vertical="center"/>
      <protection locked="0"/>
    </xf>
    <xf numFmtId="0" fontId="57" fillId="0" borderId="83" xfId="0" applyFont="1" applyBorder="1" applyAlignment="1" applyProtection="1">
      <alignment horizontal="left" vertical="center" wrapText="1"/>
      <protection locked="0"/>
    </xf>
    <xf numFmtId="0" fontId="57" fillId="0" borderId="81" xfId="0" applyFont="1" applyBorder="1" applyAlignment="1" applyProtection="1">
      <alignment horizontal="left" vertical="center" wrapText="1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49" fontId="16" fillId="0" borderId="78" xfId="0" applyNumberFormat="1" applyFont="1" applyBorder="1" applyAlignment="1">
      <alignment horizontal="center" vertical="center" wrapText="1"/>
    </xf>
    <xf numFmtId="0" fontId="22" fillId="0" borderId="53" xfId="0" applyFont="1" applyBorder="1" applyAlignment="1" applyProtection="1">
      <alignment horizontal="center" vertical="top" wrapText="1"/>
      <protection locked="0"/>
    </xf>
    <xf numFmtId="0" fontId="16" fillId="0" borderId="51" xfId="0" applyFont="1" applyBorder="1" applyAlignment="1">
      <alignment horizontal="center" vertical="center" wrapText="1"/>
    </xf>
    <xf numFmtId="0" fontId="16" fillId="0" borderId="55" xfId="0" applyFont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24" fillId="0" borderId="56" xfId="0" applyFont="1" applyBorder="1" applyAlignment="1" applyProtection="1">
      <alignment horizontal="center" vertical="center"/>
      <protection locked="0"/>
    </xf>
    <xf numFmtId="0" fontId="24" fillId="0" borderId="50" xfId="0" applyFont="1" applyBorder="1" applyAlignment="1" applyProtection="1">
      <alignment horizontal="center" vertical="center"/>
      <protection locked="0"/>
    </xf>
    <xf numFmtId="0" fontId="18" fillId="0" borderId="63" xfId="0" applyFont="1" applyBorder="1" applyAlignment="1" applyProtection="1">
      <alignment horizontal="center" vertical="center" wrapText="1"/>
      <protection locked="0"/>
    </xf>
    <xf numFmtId="0" fontId="18" fillId="0" borderId="68" xfId="0" applyFont="1" applyBorder="1" applyAlignment="1" applyProtection="1">
      <alignment horizontal="center" vertical="center" wrapText="1"/>
      <protection locked="0"/>
    </xf>
    <xf numFmtId="0" fontId="18" fillId="0" borderId="18" xfId="0" applyFont="1" applyBorder="1" applyAlignment="1" applyProtection="1">
      <alignment horizontal="center" vertical="center" wrapText="1"/>
      <protection locked="0"/>
    </xf>
    <xf numFmtId="0" fontId="18" fillId="0" borderId="19" xfId="0" applyFont="1" applyBorder="1" applyAlignment="1" applyProtection="1">
      <alignment horizontal="center" vertical="center" wrapText="1"/>
      <protection locked="0"/>
    </xf>
    <xf numFmtId="0" fontId="18" fillId="0" borderId="34" xfId="0" applyFont="1" applyBorder="1" applyAlignment="1" applyProtection="1">
      <alignment horizontal="center" textRotation="90"/>
      <protection locked="0"/>
    </xf>
    <xf numFmtId="0" fontId="18" fillId="0" borderId="35" xfId="0" applyFont="1" applyBorder="1" applyAlignment="1" applyProtection="1">
      <alignment horizontal="center" textRotation="90"/>
      <protection locked="0"/>
    </xf>
    <xf numFmtId="0" fontId="31" fillId="0" borderId="75" xfId="0" applyFont="1" applyBorder="1" applyAlignment="1" applyProtection="1">
      <alignment horizontal="center" vertical="center"/>
      <protection locked="0"/>
    </xf>
    <xf numFmtId="0" fontId="31" fillId="0" borderId="88" xfId="0" applyFont="1" applyBorder="1" applyAlignment="1" applyProtection="1">
      <alignment horizontal="center" vertical="center"/>
      <protection locked="0"/>
    </xf>
    <xf numFmtId="0" fontId="16" fillId="0" borderId="90" xfId="0" applyFont="1" applyBorder="1" applyAlignment="1" applyProtection="1">
      <alignment horizontal="center" vertical="center"/>
      <protection locked="0"/>
    </xf>
    <xf numFmtId="0" fontId="16" fillId="0" borderId="64" xfId="0" applyFont="1" applyBorder="1" applyAlignment="1" applyProtection="1">
      <alignment horizontal="center" vertical="center" textRotation="90"/>
      <protection locked="0"/>
    </xf>
    <xf numFmtId="0" fontId="16" fillId="0" borderId="65" xfId="0" applyFont="1" applyBorder="1" applyAlignment="1" applyProtection="1">
      <alignment horizontal="center" vertical="center" textRotation="90"/>
      <protection locked="0"/>
    </xf>
    <xf numFmtId="0" fontId="16" fillId="0" borderId="67" xfId="0" applyFont="1" applyBorder="1" applyAlignment="1" applyProtection="1">
      <alignment horizontal="center" vertical="center" textRotation="90"/>
      <protection locked="0"/>
    </xf>
    <xf numFmtId="0" fontId="18" fillId="0" borderId="58" xfId="0" applyFont="1" applyBorder="1" applyAlignment="1" applyProtection="1">
      <alignment horizontal="center" vertical="center" textRotation="90" wrapText="1"/>
      <protection locked="0"/>
    </xf>
    <xf numFmtId="0" fontId="18" fillId="0" borderId="64" xfId="0" applyFont="1" applyBorder="1" applyAlignment="1" applyProtection="1">
      <alignment horizontal="center" vertical="center" textRotation="90" wrapText="1"/>
      <protection locked="0"/>
    </xf>
    <xf numFmtId="0" fontId="18" fillId="0" borderId="82" xfId="0" applyFont="1" applyBorder="1" applyAlignment="1" applyProtection="1">
      <alignment horizontal="center" vertical="center" textRotation="90" wrapText="1"/>
      <protection locked="0"/>
    </xf>
    <xf numFmtId="0" fontId="18" fillId="0" borderId="65" xfId="0" applyFont="1" applyBorder="1" applyAlignment="1" applyProtection="1">
      <alignment horizontal="center" vertical="center" textRotation="90" wrapText="1"/>
      <protection locked="0"/>
    </xf>
    <xf numFmtId="0" fontId="18" fillId="0" borderId="49" xfId="0" applyFont="1" applyBorder="1" applyAlignment="1" applyProtection="1">
      <alignment horizontal="center" vertical="center" textRotation="90" wrapText="1"/>
      <protection locked="0"/>
    </xf>
    <xf numFmtId="0" fontId="18" fillId="0" borderId="67" xfId="0" applyFont="1" applyBorder="1" applyAlignment="1" applyProtection="1">
      <alignment horizontal="center" vertical="center" textRotation="90" wrapText="1"/>
      <protection locked="0"/>
    </xf>
    <xf numFmtId="0" fontId="18" fillId="0" borderId="2" xfId="0" applyFont="1" applyBorder="1" applyAlignment="1" applyProtection="1">
      <alignment horizontal="center" vertical="center" textRotation="90" wrapText="1"/>
      <protection locked="0"/>
    </xf>
    <xf numFmtId="0" fontId="18" fillId="0" borderId="0" xfId="0" applyFont="1" applyAlignment="1" applyProtection="1">
      <alignment horizontal="center" vertical="center" textRotation="90" wrapText="1"/>
      <protection locked="0"/>
    </xf>
    <xf numFmtId="0" fontId="18" fillId="0" borderId="53" xfId="0" applyFont="1" applyBorder="1" applyAlignment="1" applyProtection="1">
      <alignment horizontal="center" vertical="center" textRotation="90" wrapText="1"/>
      <protection locked="0"/>
    </xf>
    <xf numFmtId="0" fontId="16" fillId="0" borderId="58" xfId="0" applyFont="1" applyBorder="1" applyAlignment="1" applyProtection="1">
      <alignment horizontal="center" vertical="center" textRotation="90"/>
      <protection locked="0"/>
    </xf>
    <xf numFmtId="0" fontId="16" fillId="0" borderId="82" xfId="0" applyFont="1" applyBorder="1" applyAlignment="1" applyProtection="1">
      <alignment horizontal="center" vertical="center" textRotation="90"/>
      <protection locked="0"/>
    </xf>
    <xf numFmtId="0" fontId="16" fillId="0" borderId="49" xfId="0" applyFont="1" applyBorder="1" applyAlignment="1" applyProtection="1">
      <alignment horizontal="center" vertical="center" textRotation="90"/>
      <protection locked="0"/>
    </xf>
    <xf numFmtId="0" fontId="16" fillId="0" borderId="2" xfId="0" applyFont="1" applyBorder="1" applyAlignment="1" applyProtection="1">
      <alignment horizontal="center" vertical="center" textRotation="90"/>
      <protection locked="0"/>
    </xf>
    <xf numFmtId="0" fontId="16" fillId="0" borderId="0" xfId="0" applyFont="1" applyAlignment="1" applyProtection="1">
      <alignment horizontal="center" vertical="center" textRotation="90"/>
      <protection locked="0"/>
    </xf>
    <xf numFmtId="0" fontId="16" fillId="0" borderId="53" xfId="0" applyFont="1" applyBorder="1" applyAlignment="1" applyProtection="1">
      <alignment horizontal="center" vertical="center" textRotation="90"/>
      <protection locked="0"/>
    </xf>
    <xf numFmtId="0" fontId="31" fillId="5" borderId="50" xfId="0" applyFont="1" applyFill="1" applyBorder="1" applyAlignment="1" applyProtection="1">
      <alignment horizontal="center" vertical="center"/>
      <protection locked="0"/>
    </xf>
    <xf numFmtId="0" fontId="31" fillId="0" borderId="61" xfId="0" applyFont="1" applyBorder="1" applyAlignment="1" applyProtection="1">
      <alignment horizontal="center" vertical="center"/>
      <protection locked="0"/>
    </xf>
    <xf numFmtId="0" fontId="16" fillId="0" borderId="114" xfId="0" applyFont="1" applyBorder="1" applyAlignment="1" applyProtection="1">
      <alignment horizontal="center" vertical="center"/>
      <protection locked="0"/>
    </xf>
    <xf numFmtId="0" fontId="35" fillId="0" borderId="74" xfId="0" applyFont="1" applyBorder="1" applyAlignment="1" applyProtection="1">
      <alignment horizontal="center" vertical="center"/>
      <protection locked="0"/>
    </xf>
    <xf numFmtId="0" fontId="23" fillId="0" borderId="89" xfId="0" applyFont="1" applyBorder="1" applyAlignment="1" applyProtection="1">
      <alignment horizontal="center" vertical="center"/>
      <protection locked="0"/>
    </xf>
    <xf numFmtId="0" fontId="64" fillId="0" borderId="61" xfId="0" applyFont="1" applyBorder="1"/>
    <xf numFmtId="0" fontId="64" fillId="0" borderId="62" xfId="0" applyFont="1" applyBorder="1"/>
    <xf numFmtId="0" fontId="23" fillId="0" borderId="83" xfId="0" applyFont="1" applyBorder="1" applyAlignment="1" applyProtection="1">
      <alignment horizontal="center" vertical="center"/>
      <protection locked="0"/>
    </xf>
    <xf numFmtId="0" fontId="23" fillId="0" borderId="81" xfId="0" applyFont="1" applyBorder="1" applyAlignment="1" applyProtection="1">
      <alignment horizontal="center" vertical="center"/>
      <protection locked="0"/>
    </xf>
    <xf numFmtId="0" fontId="31" fillId="0" borderId="74" xfId="0" applyFont="1" applyBorder="1" applyAlignment="1" applyProtection="1">
      <alignment horizontal="center" vertical="center"/>
      <protection locked="0"/>
    </xf>
    <xf numFmtId="0" fontId="35" fillId="0" borderId="32" xfId="0" applyFont="1" applyBorder="1" applyAlignment="1" applyProtection="1">
      <alignment horizontal="center" vertical="center"/>
      <protection locked="0"/>
    </xf>
    <xf numFmtId="0" fontId="31" fillId="0" borderId="32" xfId="0" applyFont="1" applyBorder="1" applyAlignment="1" applyProtection="1">
      <alignment horizontal="center" vertical="center"/>
      <protection locked="0"/>
    </xf>
    <xf numFmtId="0" fontId="35" fillId="0" borderId="88" xfId="0" applyFont="1" applyBorder="1" applyAlignment="1" applyProtection="1">
      <alignment horizontal="center" vertical="center"/>
      <protection locked="0"/>
    </xf>
    <xf numFmtId="0" fontId="18" fillId="0" borderId="41" xfId="0" applyFont="1" applyBorder="1" applyAlignment="1" applyProtection="1">
      <alignment horizontal="center" textRotation="90"/>
      <protection locked="0"/>
    </xf>
    <xf numFmtId="0" fontId="18" fillId="0" borderId="25" xfId="0" applyFont="1" applyBorder="1" applyAlignment="1" applyProtection="1">
      <alignment horizontal="center" textRotation="90"/>
      <protection locked="0"/>
    </xf>
    <xf numFmtId="0" fontId="64" fillId="0" borderId="50" xfId="0" applyFont="1" applyBorder="1"/>
    <xf numFmtId="0" fontId="64" fillId="0" borderId="57" xfId="0" applyFont="1" applyBorder="1"/>
    <xf numFmtId="0" fontId="35" fillId="0" borderId="36" xfId="0" applyFont="1" applyBorder="1" applyAlignment="1" applyProtection="1">
      <alignment horizontal="center" vertical="center"/>
      <protection locked="0"/>
    </xf>
    <xf numFmtId="0" fontId="23" fillId="0" borderId="75" xfId="0" applyFont="1" applyBorder="1" applyAlignment="1" applyProtection="1">
      <alignment horizontal="center" vertical="center"/>
      <protection locked="0"/>
    </xf>
    <xf numFmtId="0" fontId="16" fillId="0" borderId="78" xfId="0" applyFont="1" applyBorder="1" applyAlignment="1">
      <alignment horizontal="center" vertical="center" wrapText="1"/>
    </xf>
    <xf numFmtId="0" fontId="16" fillId="0" borderId="51" xfId="0" applyFont="1" applyBorder="1" applyAlignment="1" applyProtection="1">
      <alignment vertical="center" wrapText="1"/>
      <protection locked="0"/>
    </xf>
    <xf numFmtId="0" fontId="16" fillId="0" borderId="55" xfId="0" applyFont="1" applyBorder="1" applyAlignment="1" applyProtection="1">
      <alignment vertical="center" wrapText="1"/>
      <protection locked="0"/>
    </xf>
    <xf numFmtId="0" fontId="16" fillId="0" borderId="59" xfId="0" applyFont="1" applyBorder="1" applyAlignment="1" applyProtection="1">
      <alignment vertical="center" wrapText="1"/>
      <protection locked="0"/>
    </xf>
    <xf numFmtId="49" fontId="16" fillId="0" borderId="51" xfId="0" applyNumberFormat="1" applyFont="1" applyBorder="1" applyAlignment="1">
      <alignment horizontal="center" vertical="center" wrapText="1"/>
    </xf>
    <xf numFmtId="49" fontId="16" fillId="0" borderId="55" xfId="0" applyNumberFormat="1" applyFont="1" applyBorder="1" applyAlignment="1">
      <alignment horizontal="center" vertical="center" wrapText="1"/>
    </xf>
    <xf numFmtId="49" fontId="16" fillId="0" borderId="59" xfId="0" applyNumberFormat="1" applyFont="1" applyBorder="1" applyAlignment="1">
      <alignment horizontal="center" vertical="center" wrapText="1"/>
    </xf>
    <xf numFmtId="0" fontId="16" fillId="0" borderId="78" xfId="0" applyFont="1" applyBorder="1" applyAlignment="1">
      <alignment vertical="center" wrapText="1"/>
    </xf>
    <xf numFmtId="0" fontId="16" fillId="0" borderId="81" xfId="0" applyFont="1" applyBorder="1" applyAlignment="1">
      <alignment vertical="center" wrapText="1"/>
    </xf>
    <xf numFmtId="0" fontId="16" fillId="0" borderId="78" xfId="0" applyFont="1" applyBorder="1" applyAlignment="1">
      <alignment vertical="center"/>
    </xf>
    <xf numFmtId="0" fontId="16" fillId="0" borderId="83" xfId="0" applyFont="1" applyBorder="1" applyAlignment="1">
      <alignment vertical="center"/>
    </xf>
    <xf numFmtId="0" fontId="16" fillId="0" borderId="81" xfId="0" applyFont="1" applyBorder="1" applyAlignment="1">
      <alignment vertical="center"/>
    </xf>
    <xf numFmtId="0" fontId="31" fillId="3" borderId="50" xfId="0" applyFont="1" applyFill="1" applyBorder="1" applyAlignment="1">
      <alignment horizontal="center" vertical="center"/>
    </xf>
    <xf numFmtId="0" fontId="31" fillId="3" borderId="57" xfId="0" applyFont="1" applyFill="1" applyBorder="1" applyAlignment="1">
      <alignment horizontal="center" vertical="center"/>
    </xf>
    <xf numFmtId="0" fontId="16" fillId="0" borderId="89" xfId="0" applyFont="1" applyBorder="1" applyAlignment="1">
      <alignment vertical="center" wrapText="1"/>
    </xf>
    <xf numFmtId="0" fontId="16" fillId="0" borderId="61" xfId="0" applyFont="1" applyBorder="1" applyAlignment="1">
      <alignment vertical="center" wrapText="1"/>
    </xf>
    <xf numFmtId="0" fontId="16" fillId="0" borderId="62" xfId="0" applyFont="1" applyBorder="1" applyAlignment="1">
      <alignment vertical="center" wrapText="1"/>
    </xf>
    <xf numFmtId="49" fontId="16" fillId="0" borderId="95" xfId="0" applyNumberFormat="1" applyFont="1" applyBorder="1" applyAlignment="1" applyProtection="1">
      <alignment horizontal="center" vertical="center"/>
      <protection locked="0"/>
    </xf>
    <xf numFmtId="0" fontId="16" fillId="0" borderId="77" xfId="0" applyFont="1" applyBorder="1" applyAlignment="1" applyProtection="1">
      <alignment vertical="center"/>
      <protection locked="0"/>
    </xf>
    <xf numFmtId="49" fontId="16" fillId="0" borderId="30" xfId="0" applyNumberFormat="1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vertical="center"/>
      <protection locked="0"/>
    </xf>
    <xf numFmtId="0" fontId="24" fillId="0" borderId="20" xfId="0" applyFont="1" applyBorder="1" applyAlignment="1" applyProtection="1">
      <alignment horizontal="center" vertical="center"/>
      <protection locked="0"/>
    </xf>
    <xf numFmtId="49" fontId="31" fillId="0" borderId="30" xfId="0" applyNumberFormat="1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vertical="center" wrapText="1"/>
      <protection locked="0"/>
    </xf>
    <xf numFmtId="49" fontId="28" fillId="0" borderId="44" xfId="0" applyNumberFormat="1" applyFont="1" applyBorder="1" applyAlignment="1" applyProtection="1">
      <alignment horizontal="center" vertical="center"/>
      <protection locked="0"/>
    </xf>
    <xf numFmtId="49" fontId="28" fillId="0" borderId="30" xfId="0" applyNumberFormat="1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left" vertical="center" wrapText="1"/>
      <protection locked="0"/>
    </xf>
    <xf numFmtId="0" fontId="16" fillId="0" borderId="24" xfId="0" applyFont="1" applyBorder="1" applyAlignment="1" applyProtection="1">
      <alignment horizontal="left" vertical="center"/>
      <protection locked="0"/>
    </xf>
    <xf numFmtId="0" fontId="51" fillId="0" borderId="24" xfId="0" applyFont="1" applyBorder="1" applyAlignment="1" applyProtection="1">
      <alignment vertical="center"/>
      <protection locked="0"/>
    </xf>
    <xf numFmtId="49" fontId="20" fillId="0" borderId="44" xfId="0" applyNumberFormat="1" applyFont="1" applyBorder="1" applyAlignment="1" applyProtection="1">
      <alignment horizontal="center" vertical="center"/>
      <protection locked="0"/>
    </xf>
    <xf numFmtId="49" fontId="20" fillId="0" borderId="30" xfId="0" applyNumberFormat="1" applyFont="1" applyBorder="1" applyAlignment="1" applyProtection="1">
      <alignment horizontal="center" vertical="center"/>
      <protection locked="0"/>
    </xf>
    <xf numFmtId="49" fontId="28" fillId="0" borderId="78" xfId="0" applyNumberFormat="1" applyFont="1" applyBorder="1" applyAlignment="1" applyProtection="1">
      <alignment horizontal="center" vertical="center"/>
      <protection locked="0"/>
    </xf>
    <xf numFmtId="49" fontId="31" fillId="0" borderId="44" xfId="0" applyNumberFormat="1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left" vertical="center" wrapText="1"/>
      <protection locked="0"/>
    </xf>
    <xf numFmtId="0" fontId="31" fillId="0" borderId="83" xfId="0" applyFont="1" applyBorder="1" applyAlignment="1" applyProtection="1">
      <alignment horizontal="left" vertical="center" wrapText="1"/>
      <protection locked="0"/>
    </xf>
    <xf numFmtId="0" fontId="31" fillId="0" borderId="81" xfId="0" applyFont="1" applyBorder="1" applyAlignment="1" applyProtection="1">
      <alignment horizontal="left" vertical="center" wrapText="1"/>
      <protection locked="0"/>
    </xf>
    <xf numFmtId="0" fontId="51" fillId="0" borderId="24" xfId="0" applyFont="1" applyBorder="1" applyAlignment="1" applyProtection="1">
      <alignment vertical="center" wrapText="1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0" fontId="16" fillId="0" borderId="24" xfId="0" applyFont="1" applyBorder="1" applyAlignment="1" applyProtection="1">
      <alignment horizontal="left" vertical="center" wrapText="1"/>
      <protection locked="0"/>
    </xf>
    <xf numFmtId="0" fontId="35" fillId="0" borderId="28" xfId="0" applyFont="1" applyBorder="1" applyAlignment="1" applyProtection="1">
      <alignment horizontal="center" vertical="center"/>
      <protection locked="0"/>
    </xf>
    <xf numFmtId="0" fontId="16" fillId="0" borderId="54" xfId="0" applyFont="1" applyBorder="1" applyAlignment="1" applyProtection="1">
      <alignment horizontal="center" vertical="center"/>
      <protection locked="0"/>
    </xf>
    <xf numFmtId="0" fontId="16" fillId="0" borderId="60" xfId="0" applyFont="1" applyBorder="1" applyAlignment="1" applyProtection="1">
      <alignment horizontal="center" vertical="center"/>
      <protection locked="0"/>
    </xf>
    <xf numFmtId="49" fontId="31" fillId="0" borderId="52" xfId="0" applyNumberFormat="1" applyFont="1" applyBorder="1" applyAlignment="1" applyProtection="1">
      <alignment horizontal="center" vertical="center"/>
      <protection locked="0"/>
    </xf>
    <xf numFmtId="49" fontId="31" fillId="0" borderId="43" xfId="0" applyNumberFormat="1" applyFont="1" applyBorder="1" applyAlignment="1" applyProtection="1">
      <alignment horizontal="center" vertical="center"/>
      <protection locked="0"/>
    </xf>
    <xf numFmtId="0" fontId="31" fillId="0" borderId="22" xfId="0" applyFont="1" applyBorder="1" applyAlignment="1" applyProtection="1">
      <alignment vertical="center" wrapText="1"/>
      <protection locked="0"/>
    </xf>
    <xf numFmtId="0" fontId="31" fillId="0" borderId="54" xfId="0" applyFont="1" applyBorder="1" applyAlignment="1" applyProtection="1">
      <alignment vertical="center" wrapText="1"/>
      <protection locked="0"/>
    </xf>
    <xf numFmtId="0" fontId="31" fillId="0" borderId="60" xfId="0" applyFont="1" applyBorder="1" applyAlignment="1" applyProtection="1">
      <alignment vertical="center" wrapText="1"/>
      <protection locked="0"/>
    </xf>
    <xf numFmtId="0" fontId="16" fillId="0" borderId="51" xfId="0" applyFont="1" applyBorder="1" applyAlignment="1" applyProtection="1">
      <alignment horizontal="center" vertical="center"/>
      <protection locked="0"/>
    </xf>
    <xf numFmtId="0" fontId="16" fillId="0" borderId="55" xfId="0" applyFont="1" applyBorder="1" applyAlignment="1" applyProtection="1">
      <alignment horizontal="center" vertical="center"/>
      <protection locked="0"/>
    </xf>
    <xf numFmtId="0" fontId="16" fillId="0" borderId="59" xfId="0" applyFont="1" applyBorder="1" applyAlignment="1" applyProtection="1">
      <alignment horizontal="center" vertical="center"/>
      <protection locked="0"/>
    </xf>
    <xf numFmtId="0" fontId="31" fillId="5" borderId="39" xfId="0" applyFont="1" applyFill="1" applyBorder="1" applyAlignment="1" applyProtection="1">
      <alignment vertical="center"/>
      <protection locked="0"/>
    </xf>
    <xf numFmtId="0" fontId="24" fillId="5" borderId="42" xfId="0" applyFont="1" applyFill="1" applyBorder="1" applyAlignment="1" applyProtection="1">
      <alignment horizontal="center" vertical="center"/>
      <protection locked="0"/>
    </xf>
    <xf numFmtId="0" fontId="24" fillId="5" borderId="9" xfId="0" applyFont="1" applyFill="1" applyBorder="1" applyAlignment="1" applyProtection="1">
      <alignment horizontal="center" vertical="center"/>
      <protection locked="0"/>
    </xf>
    <xf numFmtId="0" fontId="31" fillId="0" borderId="26" xfId="0" applyFont="1" applyBorder="1" applyAlignment="1" applyProtection="1">
      <alignment horizontal="center" vertical="center"/>
      <protection locked="0"/>
    </xf>
    <xf numFmtId="0" fontId="31" fillId="0" borderId="34" xfId="0" applyFont="1" applyBorder="1" applyAlignment="1" applyProtection="1">
      <alignment horizontal="center" vertical="center"/>
      <protection locked="0"/>
    </xf>
    <xf numFmtId="0" fontId="16" fillId="0" borderId="35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49" fontId="31" fillId="0" borderId="51" xfId="0" applyNumberFormat="1" applyFont="1" applyBorder="1" applyAlignment="1" applyProtection="1">
      <alignment horizontal="center" vertical="center"/>
      <protection locked="0"/>
    </xf>
    <xf numFmtId="49" fontId="31" fillId="0" borderId="41" xfId="0" applyNumberFormat="1" applyFont="1" applyBorder="1" applyAlignment="1" applyProtection="1">
      <alignment horizontal="center" vertical="center"/>
      <protection locked="0"/>
    </xf>
    <xf numFmtId="0" fontId="31" fillId="0" borderId="26" xfId="0" applyFont="1" applyBorder="1" applyAlignment="1" applyProtection="1">
      <alignment vertical="center" wrapText="1"/>
      <protection locked="0"/>
    </xf>
    <xf numFmtId="0" fontId="31" fillId="0" borderId="55" xfId="0" applyFont="1" applyBorder="1" applyAlignment="1" applyProtection="1">
      <alignment vertical="center" wrapText="1"/>
      <protection locked="0"/>
    </xf>
    <xf numFmtId="0" fontId="31" fillId="0" borderId="59" xfId="0" applyFont="1" applyBorder="1" applyAlignment="1" applyProtection="1">
      <alignment vertical="center" wrapText="1"/>
      <protection locked="0"/>
    </xf>
    <xf numFmtId="0" fontId="19" fillId="0" borderId="78" xfId="0" applyFont="1" applyBorder="1" applyAlignment="1" applyProtection="1">
      <alignment horizontal="center" vertical="center"/>
      <protection locked="0"/>
    </xf>
    <xf numFmtId="0" fontId="19" fillId="0" borderId="83" xfId="0" applyFont="1" applyBorder="1" applyAlignment="1" applyProtection="1">
      <alignment horizontal="center" vertical="center"/>
      <protection locked="0"/>
    </xf>
    <xf numFmtId="0" fontId="19" fillId="0" borderId="81" xfId="0" applyFont="1" applyBorder="1" applyAlignment="1" applyProtection="1">
      <alignment horizontal="center" vertical="center"/>
      <protection locked="0"/>
    </xf>
    <xf numFmtId="0" fontId="18" fillId="0" borderId="26" xfId="0" applyFont="1" applyBorder="1" applyAlignment="1" applyProtection="1">
      <alignment horizontal="center" textRotation="90"/>
      <protection locked="0"/>
    </xf>
    <xf numFmtId="0" fontId="31" fillId="0" borderId="52" xfId="0" applyFont="1" applyBorder="1" applyAlignment="1" applyProtection="1">
      <alignment horizontal="center" vertical="center"/>
      <protection locked="0"/>
    </xf>
    <xf numFmtId="0" fontId="31" fillId="0" borderId="60" xfId="0" applyFont="1" applyBorder="1" applyAlignment="1" applyProtection="1">
      <alignment horizontal="center" vertical="center"/>
      <protection locked="0"/>
    </xf>
    <xf numFmtId="0" fontId="19" fillId="0" borderId="52" xfId="0" applyFont="1" applyBorder="1" applyAlignment="1" applyProtection="1">
      <alignment horizontal="center" vertical="center"/>
      <protection locked="0"/>
    </xf>
    <xf numFmtId="0" fontId="19" fillId="0" borderId="60" xfId="0" applyFont="1" applyBorder="1" applyAlignment="1" applyProtection="1">
      <alignment horizontal="center" vertical="center"/>
      <protection locked="0"/>
    </xf>
    <xf numFmtId="0" fontId="31" fillId="0" borderId="64" xfId="0" applyFont="1" applyBorder="1" applyAlignment="1" applyProtection="1">
      <alignment horizontal="center" vertical="center" wrapText="1"/>
      <protection locked="0"/>
    </xf>
    <xf numFmtId="0" fontId="31" fillId="0" borderId="65" xfId="0" applyFont="1" applyBorder="1" applyAlignment="1" applyProtection="1">
      <alignment horizontal="center" vertical="center" wrapText="1"/>
      <protection locked="0"/>
    </xf>
    <xf numFmtId="0" fontId="31" fillId="0" borderId="58" xfId="0" applyFont="1" applyBorder="1" applyAlignment="1" applyProtection="1">
      <alignment horizontal="center" vertical="center" wrapText="1"/>
      <protection locked="0"/>
    </xf>
    <xf numFmtId="0" fontId="31" fillId="0" borderId="82" xfId="0" applyFont="1" applyBorder="1" applyAlignment="1" applyProtection="1">
      <alignment horizontal="center" vertical="center" wrapText="1"/>
      <protection locked="0"/>
    </xf>
    <xf numFmtId="0" fontId="64" fillId="0" borderId="88" xfId="0" applyFont="1" applyBorder="1"/>
    <xf numFmtId="0" fontId="16" fillId="0" borderId="0" xfId="0" applyFont="1" applyAlignment="1" applyProtection="1">
      <alignment horizontal="left" vertical="top" wrapText="1"/>
      <protection locked="0"/>
    </xf>
    <xf numFmtId="0" fontId="21" fillId="0" borderId="5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center" vertical="center"/>
      <protection locked="0"/>
    </xf>
    <xf numFmtId="0" fontId="21" fillId="0" borderId="8" xfId="0" applyFont="1" applyBorder="1" applyAlignment="1" applyProtection="1">
      <alignment horizontal="center" vertical="center"/>
      <protection locked="0"/>
    </xf>
    <xf numFmtId="0" fontId="21" fillId="0" borderId="10" xfId="0" applyFont="1" applyBorder="1" applyAlignment="1" applyProtection="1">
      <alignment horizontal="center" vertical="center"/>
      <protection locked="0"/>
    </xf>
    <xf numFmtId="0" fontId="21" fillId="0" borderId="74" xfId="0" applyFont="1" applyBorder="1" applyAlignment="1" applyProtection="1">
      <alignment horizontal="center" vertical="center"/>
      <protection locked="0"/>
    </xf>
    <xf numFmtId="0" fontId="21" fillId="0" borderId="32" xfId="0" applyFont="1" applyBorder="1" applyAlignment="1" applyProtection="1">
      <alignment horizontal="center" vertical="center"/>
      <protection locked="0"/>
    </xf>
    <xf numFmtId="0" fontId="21" fillId="0" borderId="85" xfId="0" applyFont="1" applyBorder="1" applyAlignment="1" applyProtection="1">
      <alignment horizontal="center" vertical="center" wrapText="1"/>
      <protection locked="0"/>
    </xf>
    <xf numFmtId="0" fontId="21" fillId="0" borderId="87" xfId="0" applyFont="1" applyBorder="1" applyAlignment="1" applyProtection="1">
      <alignment horizontal="center" vertical="center" wrapText="1"/>
      <protection locked="0"/>
    </xf>
    <xf numFmtId="0" fontId="21" fillId="0" borderId="95" xfId="0" applyFont="1" applyBorder="1" applyAlignment="1" applyProtection="1">
      <alignment horizontal="center" vertical="center"/>
      <protection locked="0"/>
    </xf>
    <xf numFmtId="0" fontId="21" fillId="0" borderId="90" xfId="0" applyFont="1" applyBorder="1" applyAlignment="1" applyProtection="1">
      <alignment horizontal="center" vertical="center"/>
      <protection locked="0"/>
    </xf>
    <xf numFmtId="0" fontId="21" fillId="0" borderId="17" xfId="0" applyFont="1" applyBorder="1" applyAlignment="1" applyProtection="1">
      <alignment horizontal="center" vertical="center"/>
      <protection locked="0"/>
    </xf>
    <xf numFmtId="0" fontId="21" fillId="0" borderId="9" xfId="0" applyFont="1" applyBorder="1" applyAlignment="1" applyProtection="1">
      <alignment horizontal="center" vertical="center"/>
      <protection locked="0"/>
    </xf>
    <xf numFmtId="49" fontId="21" fillId="0" borderId="77" xfId="0" applyNumberFormat="1" applyFont="1" applyBorder="1" applyAlignment="1" applyProtection="1">
      <alignment horizontal="center" vertical="center"/>
      <protection locked="0"/>
    </xf>
    <xf numFmtId="49" fontId="21" fillId="0" borderId="96" xfId="0" applyNumberFormat="1" applyFont="1" applyBorder="1" applyAlignment="1" applyProtection="1">
      <alignment horizontal="center" vertical="center"/>
      <protection locked="0"/>
    </xf>
    <xf numFmtId="49" fontId="21" fillId="0" borderId="95" xfId="0" applyNumberFormat="1" applyFont="1" applyBorder="1" applyAlignment="1" applyProtection="1">
      <alignment horizontal="center" vertical="center"/>
      <protection locked="0"/>
    </xf>
    <xf numFmtId="0" fontId="18" fillId="0" borderId="99" xfId="0" applyFont="1" applyBorder="1" applyAlignment="1" applyProtection="1">
      <alignment horizontal="center" vertical="center"/>
      <protection locked="0"/>
    </xf>
    <xf numFmtId="0" fontId="21" fillId="0" borderId="44" xfId="0" applyFont="1" applyBorder="1" applyAlignment="1" applyProtection="1">
      <alignment horizontal="center" vertical="center" wrapText="1"/>
      <protection locked="0"/>
    </xf>
    <xf numFmtId="0" fontId="21" fillId="0" borderId="81" xfId="0" applyFont="1" applyBorder="1" applyAlignment="1" applyProtection="1">
      <alignment horizontal="center" vertical="center" wrapText="1"/>
      <protection locked="0"/>
    </xf>
    <xf numFmtId="0" fontId="21" fillId="2" borderId="24" xfId="0" applyFont="1" applyFill="1" applyBorder="1" applyAlignment="1" applyProtection="1">
      <alignment horizontal="center" vertical="center"/>
      <protection locked="0"/>
    </xf>
    <xf numFmtId="0" fontId="21" fillId="2" borderId="30" xfId="0" applyFont="1" applyFill="1" applyBorder="1" applyAlignment="1" applyProtection="1">
      <alignment horizontal="center" vertical="center"/>
      <protection locked="0"/>
    </xf>
    <xf numFmtId="0" fontId="21" fillId="0" borderId="83" xfId="0" applyFont="1" applyBorder="1" applyAlignment="1" applyProtection="1">
      <alignment horizontal="center" vertical="center"/>
      <protection locked="0"/>
    </xf>
    <xf numFmtId="0" fontId="21" fillId="0" borderId="23" xfId="0" applyFont="1" applyBorder="1" applyAlignment="1" applyProtection="1">
      <alignment horizontal="center" vertical="center"/>
      <protection locked="0"/>
    </xf>
    <xf numFmtId="0" fontId="21" fillId="0" borderId="79" xfId="0" applyFont="1" applyBorder="1" applyAlignment="1" applyProtection="1">
      <alignment horizontal="center" vertical="center"/>
      <protection locked="0"/>
    </xf>
    <xf numFmtId="0" fontId="21" fillId="0" borderId="80" xfId="0" applyFont="1" applyBorder="1" applyAlignment="1" applyProtection="1">
      <alignment horizontal="center" vertical="center"/>
      <protection locked="0"/>
    </xf>
    <xf numFmtId="0" fontId="21" fillId="0" borderId="89" xfId="0" applyFont="1" applyBorder="1" applyAlignment="1" applyProtection="1">
      <alignment horizontal="center" vertical="center" wrapText="1"/>
      <protection locked="0"/>
    </xf>
    <xf numFmtId="0" fontId="21" fillId="0" borderId="62" xfId="0" applyFont="1" applyBorder="1" applyAlignment="1" applyProtection="1">
      <alignment horizontal="center" vertical="center" wrapText="1"/>
      <protection locked="0"/>
    </xf>
    <xf numFmtId="0" fontId="21" fillId="0" borderId="75" xfId="0" applyFont="1" applyBorder="1" applyAlignment="1" applyProtection="1">
      <alignment horizontal="center" vertical="center"/>
      <protection locked="0"/>
    </xf>
    <xf numFmtId="0" fontId="62" fillId="0" borderId="88" xfId="0" applyFont="1" applyBorder="1"/>
    <xf numFmtId="0" fontId="21" fillId="0" borderId="88" xfId="0" applyFont="1" applyBorder="1" applyAlignment="1" applyProtection="1">
      <alignment horizontal="center" vertical="center"/>
      <protection locked="0"/>
    </xf>
    <xf numFmtId="0" fontId="21" fillId="0" borderId="21" xfId="0" applyFont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22" fillId="2" borderId="0" xfId="0" applyFont="1" applyFill="1" applyAlignment="1" applyProtection="1">
      <alignment horizontal="center" vertical="center" wrapText="1"/>
      <protection locked="0"/>
    </xf>
    <xf numFmtId="0" fontId="21" fillId="0" borderId="56" xfId="0" applyFont="1" applyBorder="1" applyAlignment="1" applyProtection="1">
      <alignment horizontal="center" vertical="center" textRotation="255"/>
      <protection locked="0"/>
    </xf>
    <xf numFmtId="0" fontId="21" fillId="0" borderId="57" xfId="0" applyFont="1" applyBorder="1" applyAlignment="1" applyProtection="1">
      <alignment horizontal="center" vertical="center" textRotation="255"/>
      <protection locked="0"/>
    </xf>
    <xf numFmtId="0" fontId="18" fillId="0" borderId="98" xfId="0" applyFont="1" applyBorder="1" applyAlignment="1" applyProtection="1">
      <alignment horizontal="center" vertical="center"/>
      <protection locked="0"/>
    </xf>
    <xf numFmtId="0" fontId="21" fillId="2" borderId="72" xfId="0" applyFont="1" applyFill="1" applyBorder="1" applyAlignment="1" applyProtection="1">
      <alignment horizontal="center" vertical="center"/>
      <protection locked="0"/>
    </xf>
    <xf numFmtId="0" fontId="18" fillId="2" borderId="72" xfId="0" applyFont="1" applyFill="1" applyBorder="1" applyAlignment="1" applyProtection="1">
      <alignment horizontal="center" vertical="center"/>
      <protection locked="0"/>
    </xf>
    <xf numFmtId="0" fontId="18" fillId="2" borderId="30" xfId="0" applyFont="1" applyFill="1" applyBorder="1" applyAlignment="1" applyProtection="1">
      <alignment horizontal="center" vertical="center"/>
      <protection locked="0"/>
    </xf>
    <xf numFmtId="0" fontId="18" fillId="2" borderId="77" xfId="0" applyFont="1" applyFill="1" applyBorder="1" applyAlignment="1" applyProtection="1">
      <alignment horizontal="center" vertical="center"/>
      <protection locked="0"/>
    </xf>
    <xf numFmtId="0" fontId="18" fillId="2" borderId="95" xfId="0" applyFont="1" applyFill="1" applyBorder="1" applyAlignment="1" applyProtection="1">
      <alignment horizontal="center" vertical="center"/>
      <protection locked="0"/>
    </xf>
    <xf numFmtId="0" fontId="18" fillId="0" borderId="58" xfId="0" applyFont="1" applyBorder="1" applyAlignment="1" applyProtection="1">
      <alignment horizontal="center" textRotation="90" wrapText="1"/>
      <protection locked="0"/>
    </xf>
    <xf numFmtId="0" fontId="18" fillId="0" borderId="2" xfId="0" applyFont="1" applyBorder="1" applyAlignment="1" applyProtection="1">
      <alignment horizontal="center" textRotation="90" wrapText="1"/>
      <protection locked="0"/>
    </xf>
    <xf numFmtId="0" fontId="18" fillId="0" borderId="82" xfId="0" applyFont="1" applyBorder="1" applyAlignment="1" applyProtection="1">
      <alignment horizontal="center" textRotation="90" wrapText="1"/>
      <protection locked="0"/>
    </xf>
    <xf numFmtId="0" fontId="18" fillId="0" borderId="0" xfId="0" applyFont="1" applyAlignment="1" applyProtection="1">
      <alignment horizontal="center" textRotation="90" wrapText="1"/>
      <protection locked="0"/>
    </xf>
    <xf numFmtId="0" fontId="18" fillId="0" borderId="49" xfId="0" applyFont="1" applyBorder="1" applyAlignment="1" applyProtection="1">
      <alignment horizontal="center" textRotation="90" wrapText="1"/>
      <protection locked="0"/>
    </xf>
    <xf numFmtId="0" fontId="18" fillId="0" borderId="53" xfId="0" applyFont="1" applyBorder="1" applyAlignment="1" applyProtection="1">
      <alignment horizontal="center" textRotation="90" wrapText="1"/>
      <protection locked="0"/>
    </xf>
    <xf numFmtId="0" fontId="18" fillId="0" borderId="12" xfId="0" applyFont="1" applyBorder="1" applyAlignment="1" applyProtection="1">
      <alignment horizontal="center" textRotation="90" wrapText="1"/>
      <protection locked="0"/>
    </xf>
    <xf numFmtId="0" fontId="18" fillId="0" borderId="15" xfId="0" applyFont="1" applyBorder="1" applyAlignment="1" applyProtection="1">
      <alignment horizontal="center" textRotation="90" wrapText="1"/>
      <protection locked="0"/>
    </xf>
    <xf numFmtId="0" fontId="18" fillId="0" borderId="6" xfId="0" applyFont="1" applyBorder="1" applyAlignment="1" applyProtection="1">
      <alignment horizontal="center" textRotation="90" wrapText="1"/>
      <protection locked="0"/>
    </xf>
    <xf numFmtId="0" fontId="18" fillId="0" borderId="12" xfId="0" applyFont="1" applyBorder="1" applyAlignment="1" applyProtection="1">
      <alignment horizontal="center" vertical="center" textRotation="90" wrapText="1"/>
      <protection locked="0"/>
    </xf>
    <xf numFmtId="0" fontId="18" fillId="0" borderId="11" xfId="0" applyFont="1" applyBorder="1" applyAlignment="1" applyProtection="1">
      <alignment horizontal="center" vertical="center" textRotation="90" wrapText="1"/>
      <protection locked="0"/>
    </xf>
    <xf numFmtId="0" fontId="18" fillId="0" borderId="15" xfId="0" applyFont="1" applyBorder="1" applyAlignment="1" applyProtection="1">
      <alignment horizontal="center" vertical="center" textRotation="90" wrapText="1"/>
      <protection locked="0"/>
    </xf>
    <xf numFmtId="0" fontId="18" fillId="0" borderId="16" xfId="0" applyFont="1" applyBorder="1" applyAlignment="1" applyProtection="1">
      <alignment horizontal="center" vertical="center" textRotation="90" wrapText="1"/>
      <protection locked="0"/>
    </xf>
    <xf numFmtId="0" fontId="18" fillId="0" borderId="6" xfId="0" applyFont="1" applyBorder="1" applyAlignment="1" applyProtection="1">
      <alignment horizontal="center" vertical="center" textRotation="90" wrapText="1"/>
      <protection locked="0"/>
    </xf>
    <xf numFmtId="0" fontId="18" fillId="0" borderId="7" xfId="0" applyFont="1" applyBorder="1" applyAlignment="1" applyProtection="1">
      <alignment horizontal="center" vertical="center" textRotation="90" wrapText="1"/>
      <protection locked="0"/>
    </xf>
    <xf numFmtId="0" fontId="19" fillId="0" borderId="103" xfId="0" applyFont="1" applyBorder="1" applyAlignment="1" applyProtection="1">
      <alignment horizontal="center" vertical="center"/>
      <protection locked="0"/>
    </xf>
    <xf numFmtId="0" fontId="61" fillId="0" borderId="103" xfId="0" applyFont="1" applyBorder="1"/>
    <xf numFmtId="0" fontId="19" fillId="0" borderId="107" xfId="0" applyFont="1" applyBorder="1" applyAlignment="1" applyProtection="1">
      <alignment horizontal="center" vertical="center"/>
      <protection locked="0"/>
    </xf>
    <xf numFmtId="0" fontId="61" fillId="0" borderId="107" xfId="0" applyFont="1" applyBorder="1"/>
    <xf numFmtId="0" fontId="32" fillId="0" borderId="109" xfId="0" applyFont="1" applyBorder="1" applyAlignment="1" applyProtection="1">
      <alignment horizontal="center" vertical="center"/>
      <protection locked="0"/>
    </xf>
    <xf numFmtId="0" fontId="0" fillId="0" borderId="109" xfId="0" applyBorder="1"/>
    <xf numFmtId="0" fontId="18" fillId="0" borderId="100" xfId="0" applyFont="1" applyBorder="1" applyAlignment="1" applyProtection="1">
      <alignment horizontal="center" vertical="center"/>
      <protection locked="0"/>
    </xf>
    <xf numFmtId="0" fontId="18" fillId="0" borderId="13" xfId="0" applyFont="1" applyBorder="1" applyAlignment="1" applyProtection="1">
      <alignment horizontal="center" textRotation="90" wrapText="1"/>
      <protection locked="0"/>
    </xf>
    <xf numFmtId="0" fontId="18" fillId="0" borderId="14" xfId="0" applyFont="1" applyBorder="1" applyAlignment="1" applyProtection="1">
      <alignment horizontal="center" textRotation="90" wrapText="1"/>
      <protection locked="0"/>
    </xf>
    <xf numFmtId="0" fontId="18" fillId="0" borderId="5" xfId="0" applyFont="1" applyBorder="1" applyAlignment="1" applyProtection="1">
      <alignment horizontal="center" textRotation="90" wrapText="1"/>
      <protection locked="0"/>
    </xf>
    <xf numFmtId="0" fontId="18" fillId="0" borderId="64" xfId="0" applyFont="1" applyBorder="1" applyAlignment="1" applyProtection="1">
      <alignment horizontal="center" textRotation="90" wrapText="1"/>
      <protection locked="0"/>
    </xf>
    <xf numFmtId="0" fontId="18" fillId="0" borderId="65" xfId="0" applyFont="1" applyBorder="1" applyAlignment="1" applyProtection="1">
      <alignment horizontal="center" textRotation="90" wrapText="1"/>
      <protection locked="0"/>
    </xf>
    <xf numFmtId="0" fontId="18" fillId="0" borderId="67" xfId="0" applyFont="1" applyBorder="1" applyAlignment="1" applyProtection="1">
      <alignment horizontal="center" textRotation="90" wrapText="1"/>
      <protection locked="0"/>
    </xf>
    <xf numFmtId="0" fontId="18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/>
  </cellXfs>
  <cellStyles count="2">
    <cellStyle name="Обычный" xfId="0" builtinId="0"/>
    <cellStyle name="Обычный 3" xfId="1" xr:uid="{00000000-0005-0000-0000-000001000000}"/>
  </cellStyles>
  <dxfs count="0"/>
  <tableStyles count="0" defaultTableStyle="TableStyleMedium2" defaultPivotStyle="PivotStyleLight16"/>
  <colors>
    <mruColors>
      <color rgb="FF006600"/>
      <color rgb="FF0000CC"/>
      <color rgb="FF003399"/>
      <color rgb="FFCC0000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171450</xdr:rowOff>
    </xdr:from>
    <xdr:to>
      <xdr:col>3</xdr:col>
      <xdr:colOff>457200</xdr:colOff>
      <xdr:row>6</xdr:row>
      <xdr:rowOff>209550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352550"/>
          <a:ext cx="1695450" cy="1828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76200</xdr:rowOff>
    </xdr:from>
    <xdr:to>
      <xdr:col>4</xdr:col>
      <xdr:colOff>228600</xdr:colOff>
      <xdr:row>5</xdr:row>
      <xdr:rowOff>271236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242060"/>
          <a:ext cx="1375410" cy="2023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CC"/>
    <pageSetUpPr fitToPage="1"/>
  </sheetPr>
  <dimension ref="A1:CC135"/>
  <sheetViews>
    <sheetView showZeros="0" view="pageBreakPreview" zoomScale="25" zoomScaleNormal="25" zoomScaleSheetLayoutView="25" zoomScalePageLayoutView="40" workbookViewId="0">
      <selection activeCell="E4" sqref="E4:F8"/>
    </sheetView>
  </sheetViews>
  <sheetFormatPr defaultColWidth="9.140625" defaultRowHeight="26.25" x14ac:dyDescent="0.4"/>
  <cols>
    <col min="1" max="1" width="3.42578125" style="19" customWidth="1"/>
    <col min="2" max="2" width="8" style="19" customWidth="1"/>
    <col min="3" max="3" width="7.140625" style="19" customWidth="1"/>
    <col min="4" max="5" width="7.5703125" style="19" customWidth="1"/>
    <col min="6" max="6" width="6" style="19" customWidth="1"/>
    <col min="7" max="7" width="7.140625" style="19" customWidth="1"/>
    <col min="8" max="8" width="6" style="19" customWidth="1"/>
    <col min="9" max="9" width="6.5703125" style="19" customWidth="1"/>
    <col min="10" max="10" width="6.85546875" style="19" customWidth="1"/>
    <col min="11" max="12" width="6" style="19" customWidth="1"/>
    <col min="13" max="13" width="6.42578125" style="19" customWidth="1"/>
    <col min="14" max="14" width="6" style="19" customWidth="1"/>
    <col min="15" max="15" width="6.85546875" style="19" customWidth="1"/>
    <col min="16" max="16" width="6.5703125" style="19" customWidth="1"/>
    <col min="17" max="17" width="6.85546875" style="19" customWidth="1"/>
    <col min="18" max="18" width="6.42578125" style="19" customWidth="1"/>
    <col min="19" max="19" width="6.5703125" style="19" customWidth="1"/>
    <col min="20" max="20" width="7.140625" style="19" customWidth="1"/>
    <col min="21" max="21" width="8.42578125" style="19" customWidth="1"/>
    <col min="22" max="22" width="6.85546875" style="19" customWidth="1"/>
    <col min="23" max="24" width="6" style="19" customWidth="1"/>
    <col min="25" max="25" width="7.140625" style="19" customWidth="1"/>
    <col min="26" max="26" width="7.42578125" style="19" customWidth="1"/>
    <col min="27" max="27" width="8.42578125" style="19" customWidth="1"/>
    <col min="28" max="28" width="6.5703125" style="19" customWidth="1"/>
    <col min="29" max="29" width="8" style="19" customWidth="1"/>
    <col min="30" max="38" width="6" style="19" customWidth="1"/>
    <col min="39" max="39" width="8.5703125" style="19" customWidth="1"/>
    <col min="40" max="40" width="6" style="19" customWidth="1"/>
    <col min="41" max="41" width="8" style="19" customWidth="1"/>
    <col min="42" max="44" width="6" style="19" customWidth="1"/>
    <col min="45" max="45" width="8" style="19" customWidth="1"/>
    <col min="46" max="46" width="3.5703125" style="19" customWidth="1"/>
    <col min="47" max="48" width="6.5703125" style="19" customWidth="1"/>
    <col min="49" max="49" width="7.42578125" style="19" customWidth="1"/>
    <col min="50" max="52" width="6.5703125" style="19" customWidth="1"/>
    <col min="53" max="55" width="6" style="19" customWidth="1"/>
    <col min="56" max="56" width="7.140625" style="19" customWidth="1"/>
    <col min="57" max="58" width="7.42578125" style="19" customWidth="1"/>
    <col min="59" max="59" width="6.5703125" style="19" customWidth="1"/>
    <col min="60" max="60" width="7.42578125" style="19" customWidth="1"/>
    <col min="61" max="61" width="6.85546875" style="19" customWidth="1"/>
    <col min="62" max="62" width="7.140625" style="19" customWidth="1"/>
    <col min="63" max="63" width="13.85546875" style="339" customWidth="1"/>
    <col min="64" max="65" width="10.42578125" style="19" customWidth="1"/>
    <col min="66" max="66" width="11.140625" style="19" customWidth="1"/>
    <col min="67" max="67" width="5.5703125" style="19" customWidth="1"/>
    <col min="68" max="68" width="6.42578125" style="19" customWidth="1"/>
    <col min="69" max="69" width="4.5703125" style="19" customWidth="1"/>
    <col min="70" max="70" width="6.42578125" style="19" customWidth="1"/>
    <col min="71" max="71" width="5.42578125" style="19" customWidth="1"/>
    <col min="72" max="72" width="6.42578125" style="19" customWidth="1"/>
    <col min="73" max="74" width="4.5703125" style="19" customWidth="1"/>
    <col min="75" max="76" width="9.140625" style="19"/>
    <col min="77" max="16384" width="9.140625" style="3"/>
  </cols>
  <sheetData>
    <row r="1" spans="1:76" ht="15.6" customHeight="1" x14ac:dyDescent="0.4"/>
    <row r="2" spans="1:76" ht="36" customHeight="1" x14ac:dyDescent="0.25">
      <c r="A2" s="376" t="s">
        <v>54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6"/>
      <c r="BC2" s="376"/>
      <c r="BD2" s="376"/>
      <c r="BE2" s="376"/>
      <c r="BF2" s="376"/>
      <c r="BG2" s="376"/>
      <c r="BH2" s="376"/>
      <c r="BI2" s="376"/>
      <c r="BJ2" s="376"/>
      <c r="BK2" s="376"/>
      <c r="BL2" s="376"/>
      <c r="BM2" s="376"/>
      <c r="BN2" s="30"/>
      <c r="BO2" s="21"/>
      <c r="BP2" s="21"/>
      <c r="BQ2" s="21"/>
      <c r="BR2" s="21"/>
      <c r="BS2" s="21"/>
      <c r="BT2" s="21"/>
      <c r="BU2" s="21"/>
      <c r="BV2" s="21"/>
    </row>
    <row r="3" spans="1:76" ht="41.45" customHeight="1" x14ac:dyDescent="0.25">
      <c r="A3" s="376" t="s">
        <v>137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6"/>
      <c r="AF3" s="376"/>
      <c r="AG3" s="376"/>
      <c r="AH3" s="376"/>
      <c r="AI3" s="376"/>
      <c r="AJ3" s="376"/>
      <c r="AK3" s="376"/>
      <c r="AL3" s="376"/>
      <c r="AM3" s="376"/>
      <c r="AN3" s="376"/>
      <c r="AO3" s="376"/>
      <c r="AP3" s="376"/>
      <c r="AQ3" s="376"/>
      <c r="AR3" s="376"/>
      <c r="AS3" s="376"/>
      <c r="AT3" s="376"/>
      <c r="AU3" s="376"/>
      <c r="AV3" s="376"/>
      <c r="AW3" s="376"/>
      <c r="AX3" s="376"/>
      <c r="AY3" s="376"/>
      <c r="AZ3" s="376"/>
      <c r="BA3" s="376"/>
      <c r="BB3" s="376"/>
      <c r="BC3" s="376"/>
      <c r="BD3" s="376"/>
      <c r="BE3" s="376"/>
      <c r="BF3" s="376"/>
      <c r="BG3" s="376"/>
      <c r="BH3" s="376"/>
      <c r="BI3" s="376"/>
      <c r="BJ3" s="376"/>
      <c r="BK3" s="376"/>
      <c r="BL3" s="376"/>
      <c r="BM3" s="376"/>
      <c r="BN3" s="30"/>
      <c r="BO3" s="30"/>
      <c r="BP3" s="21"/>
      <c r="BQ3" s="21"/>
      <c r="BR3" s="21"/>
      <c r="BS3" s="21"/>
      <c r="BT3" s="21"/>
      <c r="BU3" s="21"/>
      <c r="BV3" s="21"/>
    </row>
    <row r="4" spans="1:76" ht="47.1" customHeight="1" x14ac:dyDescent="0.55000000000000004">
      <c r="B4" s="3"/>
      <c r="C4" s="22"/>
      <c r="D4" s="22"/>
      <c r="E4" s="22" t="s">
        <v>290</v>
      </c>
      <c r="F4" s="22"/>
      <c r="G4" s="22"/>
      <c r="H4" s="22"/>
      <c r="I4" s="22"/>
      <c r="J4" s="22"/>
      <c r="L4" s="188"/>
      <c r="M4" s="188"/>
      <c r="N4" s="188"/>
      <c r="O4" s="188"/>
      <c r="P4" s="188"/>
      <c r="Q4" s="188"/>
      <c r="R4" s="188"/>
      <c r="S4" s="188"/>
      <c r="T4" s="188"/>
      <c r="U4" s="3"/>
      <c r="V4" s="188"/>
      <c r="W4" s="188"/>
      <c r="X4" s="188"/>
      <c r="Y4" s="188" t="s">
        <v>139</v>
      </c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3"/>
      <c r="AU4" s="3"/>
      <c r="AV4" s="3"/>
      <c r="AW4" s="3"/>
      <c r="AX4" s="3"/>
      <c r="AY4" s="126"/>
      <c r="AZ4" s="126"/>
      <c r="BA4" s="126"/>
      <c r="BB4" s="126"/>
      <c r="BC4" s="126"/>
      <c r="BD4" s="126"/>
      <c r="BE4" s="126"/>
      <c r="BF4" s="127"/>
      <c r="BH4" s="3"/>
      <c r="BI4" s="3"/>
      <c r="BJ4" s="89"/>
      <c r="BK4" s="219"/>
      <c r="BL4" s="89"/>
      <c r="BM4" s="89"/>
      <c r="BN4" s="89"/>
      <c r="BO4" s="89"/>
      <c r="BP4" s="40"/>
      <c r="BQ4" s="40"/>
      <c r="BR4" s="40"/>
      <c r="BV4" s="3"/>
      <c r="BW4" s="3"/>
      <c r="BX4" s="3"/>
    </row>
    <row r="5" spans="1:76" ht="44.1" customHeight="1" x14ac:dyDescent="0.4">
      <c r="B5" s="22"/>
      <c r="C5" s="22"/>
      <c r="D5" s="22"/>
      <c r="E5" s="22" t="s">
        <v>145</v>
      </c>
      <c r="F5" s="22"/>
      <c r="G5" s="22"/>
      <c r="H5" s="22"/>
      <c r="I5" s="22"/>
      <c r="J5" s="22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3"/>
      <c r="AU5" s="3"/>
      <c r="AV5" s="3"/>
      <c r="AW5" s="3"/>
      <c r="AX5" s="3"/>
      <c r="AY5" s="126" t="s">
        <v>74</v>
      </c>
      <c r="AZ5" s="128"/>
      <c r="BA5" s="128"/>
      <c r="BB5" s="128"/>
      <c r="BC5" s="128"/>
      <c r="BD5" s="128"/>
      <c r="BE5" s="128"/>
      <c r="BF5" s="128"/>
      <c r="BH5" s="3"/>
      <c r="BI5" s="3"/>
      <c r="BJ5" s="20"/>
      <c r="BK5" s="26"/>
      <c r="BL5" s="20"/>
      <c r="BM5" s="20"/>
      <c r="BN5" s="20"/>
      <c r="BO5" s="20"/>
      <c r="BP5" s="20"/>
      <c r="BQ5" s="20"/>
      <c r="BR5" s="20"/>
      <c r="BV5" s="3"/>
      <c r="BW5" s="3"/>
      <c r="BX5" s="3"/>
    </row>
    <row r="6" spans="1:76" ht="50.45" customHeight="1" x14ac:dyDescent="0.25">
      <c r="B6" s="3"/>
      <c r="C6" s="22"/>
      <c r="D6" s="22"/>
      <c r="E6" s="22" t="s">
        <v>291</v>
      </c>
      <c r="F6" s="22"/>
      <c r="G6" s="22"/>
      <c r="H6" s="22"/>
      <c r="I6" s="22"/>
      <c r="J6" s="22"/>
      <c r="K6" s="23"/>
      <c r="L6" s="23"/>
      <c r="M6" s="23"/>
      <c r="N6" s="23"/>
      <c r="O6" s="23"/>
      <c r="P6" s="3"/>
      <c r="Q6" s="30"/>
      <c r="R6" s="30"/>
      <c r="S6" s="134" t="s">
        <v>128</v>
      </c>
      <c r="T6" s="3"/>
      <c r="U6" s="134"/>
      <c r="V6" s="134"/>
      <c r="W6" s="134"/>
      <c r="X6" s="134"/>
      <c r="Y6" s="134"/>
      <c r="Z6" s="134"/>
      <c r="AA6" s="602" t="s">
        <v>177</v>
      </c>
      <c r="AB6" s="602"/>
      <c r="AC6" s="602"/>
      <c r="AD6" s="602"/>
      <c r="AE6" s="602"/>
      <c r="AF6" s="602"/>
      <c r="AG6" s="602"/>
      <c r="AH6" s="602"/>
      <c r="AI6" s="602"/>
      <c r="AJ6" s="602"/>
      <c r="AK6" s="602"/>
      <c r="AL6" s="602"/>
      <c r="AM6" s="602"/>
      <c r="AN6" s="602"/>
      <c r="AO6" s="602"/>
      <c r="AP6" s="602"/>
      <c r="AQ6" s="602"/>
      <c r="AR6" s="602"/>
      <c r="AS6" s="602"/>
      <c r="AT6" s="602"/>
      <c r="AU6" s="602"/>
      <c r="AV6" s="602"/>
      <c r="AW6" s="602"/>
      <c r="AX6" s="3"/>
      <c r="AY6" s="129" t="s">
        <v>97</v>
      </c>
      <c r="AZ6" s="129"/>
      <c r="BA6" s="129"/>
      <c r="BB6" s="129"/>
      <c r="BC6" s="129"/>
      <c r="BD6" s="129"/>
      <c r="BF6" s="130" t="s">
        <v>161</v>
      </c>
      <c r="BH6" s="3"/>
      <c r="BI6" s="3"/>
      <c r="BJ6" s="90"/>
      <c r="BK6" s="26"/>
      <c r="BL6" s="90"/>
      <c r="BM6" s="90"/>
      <c r="BN6" s="90"/>
      <c r="BO6" s="90"/>
      <c r="BP6" s="90"/>
      <c r="BQ6" s="90"/>
      <c r="BR6" s="90"/>
      <c r="BV6" s="3"/>
      <c r="BW6" s="3"/>
      <c r="BX6" s="3"/>
    </row>
    <row r="7" spans="1:76" s="4" customFormat="1" ht="51" customHeight="1" x14ac:dyDescent="0.25">
      <c r="A7" s="28"/>
      <c r="C7" s="22"/>
      <c r="D7" s="22"/>
      <c r="E7" s="22" t="s">
        <v>292</v>
      </c>
      <c r="F7" s="22"/>
      <c r="G7" s="22"/>
      <c r="H7" s="22"/>
      <c r="I7" s="22"/>
      <c r="J7" s="22"/>
      <c r="K7" s="23"/>
      <c r="L7" s="23"/>
      <c r="M7" s="23"/>
      <c r="N7" s="23"/>
      <c r="O7" s="23"/>
      <c r="P7" s="30"/>
      <c r="Q7" s="30"/>
      <c r="R7" s="30"/>
      <c r="T7" s="30"/>
      <c r="U7" s="30"/>
      <c r="V7" s="30"/>
      <c r="W7" s="30"/>
      <c r="X7" s="27"/>
      <c r="Y7" s="106"/>
      <c r="Z7" s="106"/>
      <c r="AA7" s="106"/>
      <c r="AB7" s="106"/>
      <c r="AC7" s="286"/>
      <c r="AD7" s="286"/>
      <c r="AE7" s="286"/>
      <c r="AF7" s="286"/>
      <c r="AG7" s="286"/>
      <c r="AH7" s="286"/>
      <c r="AI7" s="286"/>
      <c r="AJ7" s="286"/>
      <c r="AK7" s="286"/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Y7" s="126" t="s">
        <v>158</v>
      </c>
      <c r="AZ7" s="126"/>
      <c r="BA7" s="126"/>
      <c r="BB7" s="126"/>
      <c r="BC7" s="126"/>
      <c r="BD7" s="126"/>
      <c r="BE7" s="126"/>
      <c r="BF7" s="126"/>
      <c r="BG7" s="28"/>
      <c r="BJ7" s="89"/>
      <c r="BK7" s="219"/>
      <c r="BL7" s="89"/>
      <c r="BM7" s="89"/>
      <c r="BN7" s="89"/>
      <c r="BO7" s="89"/>
      <c r="BP7" s="89"/>
      <c r="BQ7" s="89"/>
      <c r="BR7" s="89"/>
      <c r="BS7" s="28"/>
      <c r="BT7" s="28"/>
      <c r="BU7" s="28"/>
    </row>
    <row r="8" spans="1:76" s="4" customFormat="1" ht="56.1" customHeight="1" x14ac:dyDescent="0.55000000000000004">
      <c r="A8" s="28"/>
      <c r="C8" s="22"/>
      <c r="D8" s="22"/>
      <c r="E8" s="30" t="s">
        <v>293</v>
      </c>
      <c r="F8" s="22"/>
      <c r="G8" s="22"/>
      <c r="H8" s="22"/>
      <c r="I8" s="22"/>
      <c r="J8" s="22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31"/>
      <c r="Y8" s="23"/>
      <c r="Z8" s="23"/>
      <c r="AA8" s="23"/>
      <c r="AB8" s="23"/>
      <c r="AC8" s="23"/>
      <c r="AD8" s="32"/>
      <c r="AE8" s="2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Y8" s="133" t="s">
        <v>159</v>
      </c>
      <c r="AZ8" s="133"/>
      <c r="BA8" s="132"/>
      <c r="BB8" s="132"/>
      <c r="BC8" s="132"/>
      <c r="BD8" s="132"/>
      <c r="BE8" s="132"/>
      <c r="BF8" s="132"/>
      <c r="BG8" s="28"/>
      <c r="BJ8" s="91"/>
      <c r="BK8" s="340"/>
      <c r="BL8" s="29"/>
      <c r="BM8" s="29"/>
      <c r="BN8" s="34"/>
      <c r="BO8" s="35"/>
      <c r="BP8" s="35"/>
      <c r="BQ8" s="35"/>
      <c r="BR8" s="35"/>
      <c r="BS8" s="35"/>
      <c r="BT8" s="28"/>
      <c r="BU8" s="28"/>
    </row>
    <row r="9" spans="1:76" s="136" customFormat="1" ht="41.1" customHeight="1" thickBot="1" x14ac:dyDescent="0.7">
      <c r="A9" s="24"/>
      <c r="B9" s="134"/>
      <c r="C9" s="134"/>
      <c r="D9" s="134"/>
      <c r="E9" s="134"/>
      <c r="F9" s="134"/>
      <c r="G9" s="134"/>
      <c r="H9" s="134"/>
      <c r="I9" s="134" t="s">
        <v>58</v>
      </c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468" t="s">
        <v>59</v>
      </c>
      <c r="AH9" s="468"/>
      <c r="AI9" s="468"/>
      <c r="AJ9" s="468"/>
      <c r="AK9" s="468"/>
      <c r="AL9" s="468"/>
      <c r="AM9" s="468"/>
      <c r="AN9" s="468"/>
      <c r="AO9" s="468"/>
      <c r="AP9" s="468"/>
      <c r="AQ9" s="468"/>
      <c r="AR9" s="468"/>
      <c r="AS9" s="468"/>
      <c r="AT9" s="468"/>
      <c r="AU9" s="468"/>
      <c r="AV9" s="468"/>
      <c r="AW9" s="468"/>
      <c r="AX9" s="468"/>
      <c r="AY9" s="468"/>
      <c r="AZ9" s="468"/>
      <c r="BA9" s="468"/>
      <c r="BB9" s="468"/>
      <c r="BC9" s="468"/>
      <c r="BD9" s="468"/>
      <c r="BE9" s="468"/>
      <c r="BF9" s="468"/>
      <c r="BG9" s="468"/>
      <c r="BH9" s="468"/>
      <c r="BI9" s="468"/>
      <c r="BJ9" s="135"/>
      <c r="BK9" s="341"/>
      <c r="BL9" s="135"/>
      <c r="BM9" s="135"/>
      <c r="BN9" s="135"/>
      <c r="BP9" s="135"/>
      <c r="BQ9" s="135"/>
      <c r="BR9" s="135"/>
      <c r="BS9" s="135"/>
      <c r="BT9" s="135"/>
      <c r="BU9" s="135"/>
      <c r="BV9" s="135"/>
      <c r="BW9" s="24"/>
      <c r="BX9" s="24"/>
    </row>
    <row r="10" spans="1:76" s="17" customFormat="1" ht="54.6" customHeight="1" thickTop="1" x14ac:dyDescent="0.5">
      <c r="A10" s="40"/>
      <c r="B10" s="554" t="s">
        <v>27</v>
      </c>
      <c r="C10" s="550" t="s">
        <v>60</v>
      </c>
      <c r="D10" s="507"/>
      <c r="E10" s="507"/>
      <c r="F10" s="556"/>
      <c r="G10" s="93"/>
      <c r="H10" s="550" t="s">
        <v>61</v>
      </c>
      <c r="I10" s="507"/>
      <c r="J10" s="556"/>
      <c r="K10" s="94"/>
      <c r="L10" s="550" t="s">
        <v>62</v>
      </c>
      <c r="M10" s="507"/>
      <c r="N10" s="507"/>
      <c r="O10" s="556"/>
      <c r="P10" s="557" t="s">
        <v>63</v>
      </c>
      <c r="Q10" s="557"/>
      <c r="R10" s="557"/>
      <c r="S10" s="557"/>
      <c r="T10" s="94"/>
      <c r="U10" s="557" t="s">
        <v>64</v>
      </c>
      <c r="V10" s="557"/>
      <c r="W10" s="557"/>
      <c r="X10" s="95"/>
      <c r="Y10" s="557" t="s">
        <v>65</v>
      </c>
      <c r="Z10" s="557"/>
      <c r="AA10" s="557"/>
      <c r="AB10" s="95"/>
      <c r="AC10" s="557" t="s">
        <v>66</v>
      </c>
      <c r="AD10" s="557"/>
      <c r="AE10" s="557"/>
      <c r="AF10" s="557"/>
      <c r="AG10" s="95"/>
      <c r="AH10" s="557" t="s">
        <v>67</v>
      </c>
      <c r="AI10" s="557"/>
      <c r="AJ10" s="557"/>
      <c r="AK10" s="95"/>
      <c r="AL10" s="557" t="s">
        <v>68</v>
      </c>
      <c r="AM10" s="557"/>
      <c r="AN10" s="557"/>
      <c r="AO10" s="557"/>
      <c r="AP10" s="557" t="s">
        <v>69</v>
      </c>
      <c r="AQ10" s="557"/>
      <c r="AR10" s="557"/>
      <c r="AS10" s="557"/>
      <c r="AT10" s="420"/>
      <c r="AU10" s="491"/>
      <c r="AV10" s="550" t="s">
        <v>70</v>
      </c>
      <c r="AW10" s="507"/>
      <c r="AX10" s="556"/>
      <c r="AY10" s="125"/>
      <c r="AZ10" s="550" t="s">
        <v>71</v>
      </c>
      <c r="BA10" s="507"/>
      <c r="BB10" s="507"/>
      <c r="BC10" s="508"/>
      <c r="BD10" s="469" t="s">
        <v>168</v>
      </c>
      <c r="BE10" s="472" t="s">
        <v>28</v>
      </c>
      <c r="BF10" s="482" t="s">
        <v>29</v>
      </c>
      <c r="BG10" s="472" t="s">
        <v>136</v>
      </c>
      <c r="BH10" s="472" t="s">
        <v>30</v>
      </c>
      <c r="BI10" s="472" t="s">
        <v>31</v>
      </c>
      <c r="BJ10" s="551" t="s">
        <v>8</v>
      </c>
      <c r="BK10" s="542"/>
      <c r="BL10" s="542"/>
      <c r="BM10" s="542"/>
      <c r="BN10" s="542"/>
      <c r="BO10" s="542"/>
      <c r="BP10" s="542"/>
    </row>
    <row r="11" spans="1:76" s="5" customFormat="1" ht="106.35" customHeight="1" x14ac:dyDescent="0.35">
      <c r="A11" s="36"/>
      <c r="B11" s="555"/>
      <c r="C11" s="105">
        <v>1</v>
      </c>
      <c r="D11" s="105">
        <v>8</v>
      </c>
      <c r="E11" s="105">
        <v>15</v>
      </c>
      <c r="F11" s="105">
        <v>22</v>
      </c>
      <c r="G11" s="92">
        <v>29</v>
      </c>
      <c r="H11" s="105">
        <v>6</v>
      </c>
      <c r="I11" s="105">
        <v>13</v>
      </c>
      <c r="J11" s="105">
        <v>20</v>
      </c>
      <c r="K11" s="92">
        <v>27</v>
      </c>
      <c r="L11" s="105">
        <v>3</v>
      </c>
      <c r="M11" s="105">
        <v>10</v>
      </c>
      <c r="N11" s="105">
        <v>17</v>
      </c>
      <c r="O11" s="105">
        <v>24</v>
      </c>
      <c r="P11" s="105">
        <v>1</v>
      </c>
      <c r="Q11" s="105">
        <v>8</v>
      </c>
      <c r="R11" s="105">
        <v>15</v>
      </c>
      <c r="S11" s="105">
        <v>22</v>
      </c>
      <c r="T11" s="92">
        <v>29</v>
      </c>
      <c r="U11" s="105">
        <v>5</v>
      </c>
      <c r="V11" s="105">
        <v>12</v>
      </c>
      <c r="W11" s="105">
        <v>19</v>
      </c>
      <c r="X11" s="92">
        <v>26</v>
      </c>
      <c r="Y11" s="105">
        <v>2</v>
      </c>
      <c r="Z11" s="105">
        <v>9</v>
      </c>
      <c r="AA11" s="105">
        <v>16</v>
      </c>
      <c r="AB11" s="92">
        <v>23</v>
      </c>
      <c r="AC11" s="105">
        <v>2</v>
      </c>
      <c r="AD11" s="105">
        <v>9</v>
      </c>
      <c r="AE11" s="105">
        <v>16</v>
      </c>
      <c r="AF11" s="105">
        <v>23</v>
      </c>
      <c r="AG11" s="92">
        <v>30</v>
      </c>
      <c r="AH11" s="105">
        <v>6</v>
      </c>
      <c r="AI11" s="105">
        <v>13</v>
      </c>
      <c r="AJ11" s="105">
        <v>20</v>
      </c>
      <c r="AK11" s="92">
        <v>27</v>
      </c>
      <c r="AL11" s="105">
        <v>4</v>
      </c>
      <c r="AM11" s="105">
        <v>11</v>
      </c>
      <c r="AN11" s="105">
        <v>18</v>
      </c>
      <c r="AO11" s="105">
        <v>25</v>
      </c>
      <c r="AP11" s="105">
        <v>1</v>
      </c>
      <c r="AQ11" s="105">
        <v>8</v>
      </c>
      <c r="AR11" s="105">
        <v>15</v>
      </c>
      <c r="AS11" s="105">
        <v>22</v>
      </c>
      <c r="AT11" s="544">
        <v>29</v>
      </c>
      <c r="AU11" s="545"/>
      <c r="AV11" s="105">
        <v>6</v>
      </c>
      <c r="AW11" s="105">
        <v>13</v>
      </c>
      <c r="AX11" s="105">
        <v>20</v>
      </c>
      <c r="AY11" s="121">
        <v>27</v>
      </c>
      <c r="AZ11" s="105">
        <v>3</v>
      </c>
      <c r="BA11" s="105">
        <v>10</v>
      </c>
      <c r="BB11" s="105">
        <v>17</v>
      </c>
      <c r="BC11" s="122">
        <v>24</v>
      </c>
      <c r="BD11" s="470"/>
      <c r="BE11" s="473"/>
      <c r="BF11" s="483"/>
      <c r="BG11" s="473"/>
      <c r="BH11" s="473"/>
      <c r="BI11" s="473"/>
      <c r="BJ11" s="552"/>
      <c r="BK11" s="542"/>
      <c r="BL11" s="542"/>
      <c r="BM11" s="542"/>
      <c r="BN11" s="542"/>
      <c r="BO11" s="542"/>
      <c r="BP11" s="542"/>
    </row>
    <row r="12" spans="1:76" s="5" customFormat="1" ht="105.6" customHeight="1" x14ac:dyDescent="0.35">
      <c r="A12" s="36"/>
      <c r="B12" s="555"/>
      <c r="C12" s="105">
        <v>7</v>
      </c>
      <c r="D12" s="105">
        <v>14</v>
      </c>
      <c r="E12" s="105">
        <v>21</v>
      </c>
      <c r="F12" s="105">
        <v>28</v>
      </c>
      <c r="G12" s="105">
        <v>5</v>
      </c>
      <c r="H12" s="105">
        <v>12</v>
      </c>
      <c r="I12" s="105">
        <v>19</v>
      </c>
      <c r="J12" s="105">
        <v>26</v>
      </c>
      <c r="K12" s="105">
        <v>2</v>
      </c>
      <c r="L12" s="105">
        <v>9</v>
      </c>
      <c r="M12" s="105">
        <v>16</v>
      </c>
      <c r="N12" s="105">
        <v>23</v>
      </c>
      <c r="O12" s="105">
        <v>30</v>
      </c>
      <c r="P12" s="105">
        <v>7</v>
      </c>
      <c r="Q12" s="105">
        <v>14</v>
      </c>
      <c r="R12" s="105">
        <v>21</v>
      </c>
      <c r="S12" s="105">
        <v>28</v>
      </c>
      <c r="T12" s="105">
        <v>4</v>
      </c>
      <c r="U12" s="105">
        <v>11</v>
      </c>
      <c r="V12" s="105">
        <v>18</v>
      </c>
      <c r="W12" s="105">
        <v>25</v>
      </c>
      <c r="X12" s="105">
        <v>1</v>
      </c>
      <c r="Y12" s="105">
        <v>8</v>
      </c>
      <c r="Z12" s="105">
        <v>15</v>
      </c>
      <c r="AA12" s="105">
        <v>22</v>
      </c>
      <c r="AB12" s="105">
        <v>1</v>
      </c>
      <c r="AC12" s="105">
        <v>8</v>
      </c>
      <c r="AD12" s="105">
        <v>15</v>
      </c>
      <c r="AE12" s="105">
        <v>22</v>
      </c>
      <c r="AF12" s="105">
        <v>29</v>
      </c>
      <c r="AG12" s="105">
        <v>5</v>
      </c>
      <c r="AH12" s="105">
        <v>12</v>
      </c>
      <c r="AI12" s="105">
        <v>19</v>
      </c>
      <c r="AJ12" s="105">
        <v>26</v>
      </c>
      <c r="AK12" s="105">
        <v>3</v>
      </c>
      <c r="AL12" s="105">
        <v>10</v>
      </c>
      <c r="AM12" s="105">
        <v>17</v>
      </c>
      <c r="AN12" s="105">
        <v>24</v>
      </c>
      <c r="AO12" s="105">
        <v>31</v>
      </c>
      <c r="AP12" s="105">
        <v>7</v>
      </c>
      <c r="AQ12" s="105">
        <v>14</v>
      </c>
      <c r="AR12" s="105">
        <v>21</v>
      </c>
      <c r="AS12" s="105">
        <v>28</v>
      </c>
      <c r="AT12" s="546">
        <v>5</v>
      </c>
      <c r="AU12" s="547"/>
      <c r="AV12" s="105">
        <v>12</v>
      </c>
      <c r="AW12" s="105">
        <v>19</v>
      </c>
      <c r="AX12" s="105">
        <v>26</v>
      </c>
      <c r="AY12" s="122">
        <v>2</v>
      </c>
      <c r="AZ12" s="105">
        <v>9</v>
      </c>
      <c r="BA12" s="105">
        <v>16</v>
      </c>
      <c r="BB12" s="105">
        <v>23</v>
      </c>
      <c r="BC12" s="122">
        <v>31</v>
      </c>
      <c r="BD12" s="470"/>
      <c r="BE12" s="473"/>
      <c r="BF12" s="483"/>
      <c r="BG12" s="473"/>
      <c r="BH12" s="473"/>
      <c r="BI12" s="473"/>
      <c r="BJ12" s="552"/>
      <c r="BK12" s="542"/>
      <c r="BL12" s="542"/>
      <c r="BM12" s="542"/>
      <c r="BN12" s="542"/>
      <c r="BO12" s="542"/>
      <c r="BP12" s="542"/>
    </row>
    <row r="13" spans="1:76" s="5" customFormat="1" ht="44.45" customHeight="1" x14ac:dyDescent="0.35">
      <c r="A13" s="36"/>
      <c r="B13" s="555"/>
      <c r="C13" s="105">
        <v>1</v>
      </c>
      <c r="D13" s="105">
        <v>2</v>
      </c>
      <c r="E13" s="105">
        <v>3</v>
      </c>
      <c r="F13" s="105">
        <v>4</v>
      </c>
      <c r="G13" s="105">
        <v>5</v>
      </c>
      <c r="H13" s="105">
        <v>6</v>
      </c>
      <c r="I13" s="105">
        <v>7</v>
      </c>
      <c r="J13" s="105">
        <v>8</v>
      </c>
      <c r="K13" s="105">
        <v>9</v>
      </c>
      <c r="L13" s="105">
        <v>10</v>
      </c>
      <c r="M13" s="105">
        <v>11</v>
      </c>
      <c r="N13" s="105">
        <v>12</v>
      </c>
      <c r="O13" s="105">
        <v>13</v>
      </c>
      <c r="P13" s="105">
        <v>14</v>
      </c>
      <c r="Q13" s="105">
        <v>15</v>
      </c>
      <c r="R13" s="105">
        <v>16</v>
      </c>
      <c r="S13" s="105">
        <v>17</v>
      </c>
      <c r="T13" s="105">
        <v>18</v>
      </c>
      <c r="U13" s="105">
        <v>19</v>
      </c>
      <c r="V13" s="105">
        <v>20</v>
      </c>
      <c r="W13" s="105">
        <v>21</v>
      </c>
      <c r="X13" s="105">
        <v>22</v>
      </c>
      <c r="Y13" s="105">
        <v>23</v>
      </c>
      <c r="Z13" s="105">
        <v>24</v>
      </c>
      <c r="AA13" s="105">
        <v>25</v>
      </c>
      <c r="AB13" s="105">
        <v>26</v>
      </c>
      <c r="AC13" s="105">
        <v>27</v>
      </c>
      <c r="AD13" s="105">
        <v>28</v>
      </c>
      <c r="AE13" s="105">
        <v>29</v>
      </c>
      <c r="AF13" s="105">
        <v>30</v>
      </c>
      <c r="AG13" s="105">
        <v>31</v>
      </c>
      <c r="AH13" s="105">
        <v>32</v>
      </c>
      <c r="AI13" s="105">
        <v>33</v>
      </c>
      <c r="AJ13" s="105">
        <v>34</v>
      </c>
      <c r="AK13" s="105">
        <v>35</v>
      </c>
      <c r="AL13" s="105">
        <v>36</v>
      </c>
      <c r="AM13" s="105">
        <v>37</v>
      </c>
      <c r="AN13" s="105">
        <v>38</v>
      </c>
      <c r="AO13" s="105">
        <v>39</v>
      </c>
      <c r="AP13" s="105">
        <v>40</v>
      </c>
      <c r="AQ13" s="105">
        <v>41</v>
      </c>
      <c r="AR13" s="105">
        <v>42</v>
      </c>
      <c r="AS13" s="105">
        <v>43</v>
      </c>
      <c r="AT13" s="546">
        <v>44</v>
      </c>
      <c r="AU13" s="547"/>
      <c r="AV13" s="105">
        <v>45</v>
      </c>
      <c r="AW13" s="105">
        <v>46</v>
      </c>
      <c r="AX13" s="105">
        <v>47</v>
      </c>
      <c r="AY13" s="122">
        <v>48</v>
      </c>
      <c r="AZ13" s="105">
        <v>49</v>
      </c>
      <c r="BA13" s="105">
        <v>50</v>
      </c>
      <c r="BB13" s="105">
        <v>51</v>
      </c>
      <c r="BC13" s="122">
        <v>52</v>
      </c>
      <c r="BD13" s="471"/>
      <c r="BE13" s="474"/>
      <c r="BF13" s="484"/>
      <c r="BG13" s="474"/>
      <c r="BH13" s="474"/>
      <c r="BI13" s="474"/>
      <c r="BJ13" s="553"/>
      <c r="BK13" s="542"/>
      <c r="BL13" s="542"/>
      <c r="BM13" s="542"/>
      <c r="BN13" s="542"/>
      <c r="BO13" s="542"/>
      <c r="BP13" s="542"/>
    </row>
    <row r="14" spans="1:76" s="155" customFormat="1" ht="44.1" customHeight="1" thickBot="1" x14ac:dyDescent="0.45">
      <c r="A14" s="154"/>
      <c r="B14" s="160" t="s">
        <v>32</v>
      </c>
      <c r="C14" s="109"/>
      <c r="D14" s="109"/>
      <c r="E14" s="109"/>
      <c r="F14" s="109"/>
      <c r="G14" s="109"/>
      <c r="H14" s="109"/>
      <c r="I14" s="109"/>
      <c r="J14" s="109"/>
      <c r="K14" s="109" t="s">
        <v>165</v>
      </c>
      <c r="L14" s="109"/>
      <c r="M14" s="109"/>
      <c r="N14" s="109"/>
      <c r="O14" s="109"/>
      <c r="P14" s="109"/>
      <c r="Q14" s="109"/>
      <c r="R14" s="109"/>
      <c r="S14" s="109"/>
      <c r="T14" s="109"/>
      <c r="U14" s="110" t="s">
        <v>33</v>
      </c>
      <c r="V14" s="110" t="s">
        <v>33</v>
      </c>
      <c r="W14" s="110" t="s">
        <v>33</v>
      </c>
      <c r="X14" s="110" t="s">
        <v>34</v>
      </c>
      <c r="Y14" s="110" t="s">
        <v>34</v>
      </c>
      <c r="Z14" s="111"/>
      <c r="AA14" s="161"/>
      <c r="AB14" s="111"/>
      <c r="AC14" s="111"/>
      <c r="AD14" s="111"/>
      <c r="AE14" s="111"/>
      <c r="AF14" s="111"/>
      <c r="AG14" s="111"/>
      <c r="AH14" s="111"/>
      <c r="AI14" s="112" t="s">
        <v>165</v>
      </c>
      <c r="AJ14" s="111"/>
      <c r="AK14" s="111"/>
      <c r="AL14" s="111"/>
      <c r="AM14" s="111"/>
      <c r="AN14" s="111"/>
      <c r="AO14" s="110"/>
      <c r="AP14" s="110"/>
      <c r="AQ14" s="110"/>
      <c r="AR14" s="110" t="s">
        <v>33</v>
      </c>
      <c r="AS14" s="110" t="s">
        <v>33</v>
      </c>
      <c r="AT14" s="548" t="s">
        <v>33</v>
      </c>
      <c r="AU14" s="549"/>
      <c r="AV14" s="110" t="s">
        <v>34</v>
      </c>
      <c r="AW14" s="110" t="s">
        <v>34</v>
      </c>
      <c r="AX14" s="110" t="s">
        <v>34</v>
      </c>
      <c r="AY14" s="123" t="s">
        <v>34</v>
      </c>
      <c r="AZ14" s="110" t="s">
        <v>34</v>
      </c>
      <c r="BA14" s="110" t="s">
        <v>34</v>
      </c>
      <c r="BB14" s="113" t="s">
        <v>34</v>
      </c>
      <c r="BC14" s="123" t="s">
        <v>34</v>
      </c>
      <c r="BD14" s="103">
        <v>36</v>
      </c>
      <c r="BE14" s="103">
        <v>6</v>
      </c>
      <c r="BF14" s="103"/>
      <c r="BG14" s="103"/>
      <c r="BH14" s="103"/>
      <c r="BI14" s="103">
        <v>10</v>
      </c>
      <c r="BJ14" s="103">
        <f>BD14+BE14+BF14+BG14+BH14+BI14</f>
        <v>52</v>
      </c>
      <c r="BK14" s="543"/>
      <c r="BL14" s="543"/>
      <c r="BM14" s="543"/>
      <c r="BN14" s="543"/>
      <c r="BO14" s="543"/>
      <c r="BP14" s="543"/>
      <c r="BQ14" s="583"/>
      <c r="BR14" s="583"/>
      <c r="BS14" s="583"/>
      <c r="BT14" s="583"/>
    </row>
    <row r="15" spans="1:76" s="155" customFormat="1" ht="42.6" customHeight="1" thickTop="1" thickBot="1" x14ac:dyDescent="0.45">
      <c r="A15" s="154"/>
      <c r="B15" s="162" t="s">
        <v>35</v>
      </c>
      <c r="C15" s="114"/>
      <c r="D15" s="114"/>
      <c r="E15" s="114"/>
      <c r="F15" s="114"/>
      <c r="G15" s="114"/>
      <c r="H15" s="114"/>
      <c r="I15" s="114"/>
      <c r="J15" s="114">
        <v>17</v>
      </c>
      <c r="K15" s="114"/>
      <c r="L15" s="114"/>
      <c r="M15" s="114"/>
      <c r="N15" s="115"/>
      <c r="O15" s="115"/>
      <c r="P15" s="116"/>
      <c r="Q15" s="115"/>
      <c r="R15" s="115"/>
      <c r="S15" s="116"/>
      <c r="T15" s="116" t="s">
        <v>33</v>
      </c>
      <c r="U15" s="116" t="s">
        <v>33</v>
      </c>
      <c r="V15" s="116" t="s">
        <v>33</v>
      </c>
      <c r="W15" s="116" t="s">
        <v>34</v>
      </c>
      <c r="X15" s="116" t="s">
        <v>34</v>
      </c>
      <c r="Y15" s="116" t="s">
        <v>166</v>
      </c>
      <c r="Z15" s="116" t="s">
        <v>166</v>
      </c>
      <c r="AA15" s="116" t="s">
        <v>166</v>
      </c>
      <c r="AB15" s="116" t="s">
        <v>166</v>
      </c>
      <c r="AC15" s="115" t="s">
        <v>38</v>
      </c>
      <c r="AD15" s="115" t="s">
        <v>38</v>
      </c>
      <c r="AE15" s="115" t="s">
        <v>38</v>
      </c>
      <c r="AF15" s="115" t="s">
        <v>38</v>
      </c>
      <c r="AG15" s="115" t="s">
        <v>38</v>
      </c>
      <c r="AH15" s="115" t="s">
        <v>38</v>
      </c>
      <c r="AI15" s="115" t="s">
        <v>38</v>
      </c>
      <c r="AJ15" s="115" t="s">
        <v>38</v>
      </c>
      <c r="AK15" s="117" t="s">
        <v>38</v>
      </c>
      <c r="AL15" s="117" t="s">
        <v>38</v>
      </c>
      <c r="AM15" s="117" t="s">
        <v>38</v>
      </c>
      <c r="AN15" s="117" t="s">
        <v>38</v>
      </c>
      <c r="AO15" s="117" t="s">
        <v>38</v>
      </c>
      <c r="AP15" s="117" t="s">
        <v>38</v>
      </c>
      <c r="AQ15" s="117" t="s">
        <v>38</v>
      </c>
      <c r="AR15" s="117" t="s">
        <v>38</v>
      </c>
      <c r="AS15" s="115" t="s">
        <v>37</v>
      </c>
      <c r="AT15" s="118" t="s">
        <v>37</v>
      </c>
      <c r="AU15" s="119"/>
      <c r="AV15" s="377"/>
      <c r="AW15" s="378"/>
      <c r="AX15" s="378"/>
      <c r="AY15" s="378"/>
      <c r="AZ15" s="378"/>
      <c r="BA15" s="378"/>
      <c r="BB15" s="378"/>
      <c r="BC15" s="379"/>
      <c r="BD15" s="104">
        <v>17</v>
      </c>
      <c r="BE15" s="104">
        <v>3</v>
      </c>
      <c r="BF15" s="104">
        <v>4</v>
      </c>
      <c r="BG15" s="104">
        <v>16</v>
      </c>
      <c r="BH15" s="97">
        <v>2</v>
      </c>
      <c r="BI15" s="104">
        <v>2</v>
      </c>
      <c r="BJ15" s="103">
        <f>BD15+BE15+BF15+BG15+BH15+BI15</f>
        <v>44</v>
      </c>
      <c r="BK15" s="543"/>
      <c r="BL15" s="543"/>
      <c r="BM15" s="543"/>
      <c r="BN15" s="543"/>
      <c r="BO15" s="543"/>
      <c r="BP15" s="543"/>
      <c r="BQ15" s="583"/>
      <c r="BR15" s="583"/>
      <c r="BS15" s="583"/>
      <c r="BT15" s="583"/>
    </row>
    <row r="16" spans="1:76" s="155" customFormat="1" ht="41.1" customHeight="1" thickTop="1" thickBot="1" x14ac:dyDescent="0.45">
      <c r="A16" s="154"/>
      <c r="B16" s="156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6"/>
      <c r="Z16" s="156"/>
      <c r="AA16" s="154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8">
        <f>SUM(BB17:BC18)</f>
        <v>0</v>
      </c>
      <c r="BD16" s="214">
        <f t="shared" ref="BD16:BJ16" si="0">BD14+BD15</f>
        <v>53</v>
      </c>
      <c r="BE16" s="104">
        <f t="shared" si="0"/>
        <v>9</v>
      </c>
      <c r="BF16" s="214">
        <f t="shared" si="0"/>
        <v>4</v>
      </c>
      <c r="BG16" s="104">
        <f t="shared" si="0"/>
        <v>16</v>
      </c>
      <c r="BH16" s="104">
        <f t="shared" si="0"/>
        <v>2</v>
      </c>
      <c r="BI16" s="104">
        <f t="shared" si="0"/>
        <v>12</v>
      </c>
      <c r="BJ16" s="104">
        <f t="shared" si="0"/>
        <v>96</v>
      </c>
      <c r="BK16" s="341"/>
      <c r="BL16" s="543"/>
      <c r="BM16" s="543"/>
      <c r="BN16" s="543"/>
      <c r="BO16" s="543"/>
      <c r="BP16" s="543"/>
      <c r="BQ16" s="543"/>
      <c r="BR16" s="543"/>
      <c r="BS16" s="543"/>
      <c r="BT16" s="154"/>
      <c r="BU16" s="154"/>
    </row>
    <row r="17" spans="1:76" s="18" customFormat="1" ht="35.1" customHeight="1" thickTop="1" x14ac:dyDescent="0.5">
      <c r="A17" s="43"/>
      <c r="B17" s="90" t="s">
        <v>39</v>
      </c>
      <c r="C17" s="43"/>
      <c r="D17" s="90"/>
      <c r="E17" s="90"/>
      <c r="F17" s="90"/>
      <c r="G17" s="43"/>
      <c r="H17" s="151"/>
      <c r="I17" s="20" t="s">
        <v>40</v>
      </c>
      <c r="J17" s="90" t="s">
        <v>41</v>
      </c>
      <c r="K17" s="90"/>
      <c r="L17" s="90"/>
      <c r="M17" s="90"/>
      <c r="N17" s="90"/>
      <c r="O17" s="90"/>
      <c r="P17" s="90"/>
      <c r="Q17" s="90"/>
      <c r="R17" s="20"/>
      <c r="S17" s="20"/>
      <c r="T17" s="43"/>
      <c r="U17" s="43"/>
      <c r="V17" s="152" t="s">
        <v>36</v>
      </c>
      <c r="W17" s="20" t="s">
        <v>40</v>
      </c>
      <c r="X17" s="90" t="s">
        <v>44</v>
      </c>
      <c r="Y17" s="91"/>
      <c r="Z17" s="91"/>
      <c r="AA17" s="91"/>
      <c r="AB17" s="91"/>
      <c r="AC17" s="91"/>
      <c r="AD17" s="43"/>
      <c r="AE17" s="43"/>
      <c r="AF17" s="43"/>
      <c r="AG17" s="43"/>
      <c r="AH17" s="43"/>
      <c r="AI17" s="43"/>
      <c r="AJ17" s="43"/>
      <c r="AK17" s="43"/>
      <c r="AL17" s="153" t="s">
        <v>37</v>
      </c>
      <c r="AM17" s="20" t="s">
        <v>40</v>
      </c>
      <c r="AN17" s="90" t="s">
        <v>45</v>
      </c>
      <c r="AO17" s="90"/>
      <c r="AP17" s="90"/>
      <c r="AQ17" s="90"/>
      <c r="AR17" s="43"/>
      <c r="AS17" s="43"/>
      <c r="AT17" s="43"/>
      <c r="AU17" s="90"/>
      <c r="AV17" s="90"/>
      <c r="AW17" s="90"/>
      <c r="AX17" s="90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21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  <c r="BW17" s="43"/>
      <c r="BX17" s="43"/>
    </row>
    <row r="18" spans="1:76" s="18" customFormat="1" ht="12.6" customHeight="1" x14ac:dyDescent="0.5">
      <c r="A18" s="43"/>
      <c r="B18" s="90"/>
      <c r="C18" s="43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43"/>
      <c r="U18" s="43"/>
      <c r="V18" s="90"/>
      <c r="W18" s="90"/>
      <c r="X18" s="90"/>
      <c r="Y18" s="91"/>
      <c r="Z18" s="91"/>
      <c r="AA18" s="91"/>
      <c r="AB18" s="91"/>
      <c r="AC18" s="91"/>
      <c r="AD18" s="90"/>
      <c r="AE18" s="90"/>
      <c r="AF18" s="43"/>
      <c r="AG18" s="43"/>
      <c r="AH18" s="43"/>
      <c r="AI18" s="43"/>
      <c r="AJ18" s="43"/>
      <c r="AK18" s="43"/>
      <c r="AL18" s="90"/>
      <c r="AM18" s="90"/>
      <c r="AN18" s="90"/>
      <c r="AO18" s="90"/>
      <c r="AP18" s="90"/>
      <c r="AQ18" s="90"/>
      <c r="AR18" s="90"/>
      <c r="AS18" s="90"/>
      <c r="AT18" s="43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26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43"/>
      <c r="BX18" s="43"/>
    </row>
    <row r="19" spans="1:76" s="18" customFormat="1" ht="37.35" customHeight="1" x14ac:dyDescent="0.5">
      <c r="A19" s="43"/>
      <c r="B19" s="90"/>
      <c r="C19" s="90"/>
      <c r="D19" s="90"/>
      <c r="E19" s="90"/>
      <c r="F19" s="90"/>
      <c r="G19" s="43"/>
      <c r="H19" s="152" t="s">
        <v>33</v>
      </c>
      <c r="I19" s="20" t="s">
        <v>40</v>
      </c>
      <c r="J19" s="90" t="s">
        <v>43</v>
      </c>
      <c r="K19" s="90"/>
      <c r="L19" s="90"/>
      <c r="M19" s="90"/>
      <c r="N19" s="90"/>
      <c r="O19" s="90"/>
      <c r="P19" s="90"/>
      <c r="Q19" s="90"/>
      <c r="R19" s="20"/>
      <c r="S19" s="20"/>
      <c r="T19" s="43"/>
      <c r="U19" s="43"/>
      <c r="V19" s="153" t="s">
        <v>38</v>
      </c>
      <c r="W19" s="20" t="s">
        <v>40</v>
      </c>
      <c r="X19" s="90" t="s">
        <v>75</v>
      </c>
      <c r="Y19" s="91"/>
      <c r="Z19" s="91"/>
      <c r="AA19" s="91"/>
      <c r="AB19" s="91"/>
      <c r="AC19" s="91"/>
      <c r="AD19" s="43"/>
      <c r="AE19" s="43"/>
      <c r="AF19" s="43"/>
      <c r="AG19" s="43"/>
      <c r="AH19" s="43"/>
      <c r="AI19" s="43"/>
      <c r="AJ19" s="43"/>
      <c r="AK19" s="43"/>
      <c r="AL19" s="152" t="s">
        <v>34</v>
      </c>
      <c r="AM19" s="20" t="s">
        <v>40</v>
      </c>
      <c r="AN19" s="90" t="s">
        <v>42</v>
      </c>
      <c r="AO19" s="89"/>
      <c r="AP19" s="89"/>
      <c r="AQ19" s="91"/>
      <c r="AR19" s="91"/>
      <c r="AS19" s="43"/>
      <c r="AT19" s="43"/>
      <c r="AU19" s="90"/>
      <c r="AV19" s="90"/>
      <c r="AW19" s="90"/>
      <c r="AX19" s="90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340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43"/>
      <c r="BX19" s="43"/>
    </row>
    <row r="20" spans="1:76" s="7" customFormat="1" ht="8.1" customHeight="1" x14ac:dyDescent="0.35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26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1"/>
      <c r="BX20" s="41"/>
    </row>
    <row r="21" spans="1:76" s="7" customFormat="1" ht="18" hidden="1" customHeight="1" x14ac:dyDescent="0.35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26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1"/>
      <c r="BX21" s="41"/>
    </row>
    <row r="22" spans="1:76" s="7" customFormat="1" hidden="1" x14ac:dyDescent="0.3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1"/>
      <c r="AD22" s="41"/>
      <c r="AE22" s="41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1"/>
      <c r="AV22" s="42"/>
      <c r="AW22" s="42"/>
      <c r="AX22" s="42"/>
      <c r="AY22" s="42"/>
      <c r="AZ22" s="42"/>
      <c r="BA22" s="41"/>
      <c r="BB22" s="42"/>
      <c r="BC22" s="42"/>
      <c r="BD22" s="42"/>
      <c r="BE22" s="42"/>
      <c r="BF22" s="42"/>
      <c r="BG22" s="42"/>
      <c r="BH22" s="42"/>
      <c r="BI22" s="42"/>
      <c r="BJ22" s="42"/>
      <c r="BK22" s="26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1"/>
      <c r="BX22" s="41"/>
    </row>
    <row r="23" spans="1:76" s="138" customFormat="1" ht="43.35" customHeight="1" thickBot="1" x14ac:dyDescent="0.7">
      <c r="A23" s="137"/>
      <c r="B23" s="585" t="s">
        <v>72</v>
      </c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585"/>
      <c r="Q23" s="585"/>
      <c r="R23" s="585"/>
      <c r="S23" s="585"/>
      <c r="T23" s="585"/>
      <c r="U23" s="585"/>
      <c r="V23" s="585"/>
      <c r="W23" s="585"/>
      <c r="X23" s="585"/>
      <c r="Y23" s="585"/>
      <c r="Z23" s="585"/>
      <c r="AA23" s="585"/>
      <c r="AB23" s="585"/>
      <c r="AC23" s="585"/>
      <c r="AD23" s="585"/>
      <c r="AE23" s="585"/>
      <c r="AF23" s="585"/>
      <c r="AG23" s="585"/>
      <c r="AH23" s="585"/>
      <c r="AI23" s="585"/>
      <c r="AJ23" s="585"/>
      <c r="AK23" s="585"/>
      <c r="AL23" s="585"/>
      <c r="AM23" s="585"/>
      <c r="AN23" s="585"/>
      <c r="AO23" s="585"/>
      <c r="AP23" s="585"/>
      <c r="AQ23" s="585"/>
      <c r="AR23" s="585"/>
      <c r="AS23" s="585"/>
      <c r="AT23" s="585"/>
      <c r="AU23" s="585"/>
      <c r="AV23" s="585"/>
      <c r="AW23" s="585"/>
      <c r="AX23" s="585"/>
      <c r="AY23" s="585"/>
      <c r="AZ23" s="585"/>
      <c r="BA23" s="585"/>
      <c r="BB23" s="585"/>
      <c r="BC23" s="585"/>
      <c r="BD23" s="585"/>
      <c r="BE23" s="585"/>
      <c r="BF23" s="585"/>
      <c r="BG23" s="585"/>
      <c r="BH23" s="585"/>
      <c r="BI23" s="585"/>
      <c r="BJ23" s="134"/>
      <c r="BK23" s="341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7"/>
      <c r="BX23" s="137"/>
    </row>
    <row r="24" spans="1:76" s="7" customFormat="1" ht="47.45" customHeight="1" thickTop="1" thickBot="1" x14ac:dyDescent="0.4">
      <c r="A24" s="41"/>
      <c r="B24" s="586" t="s">
        <v>100</v>
      </c>
      <c r="C24" s="578"/>
      <c r="D24" s="577" t="s">
        <v>2</v>
      </c>
      <c r="E24" s="577"/>
      <c r="F24" s="577"/>
      <c r="G24" s="577"/>
      <c r="H24" s="577"/>
      <c r="I24" s="577"/>
      <c r="J24" s="577"/>
      <c r="K24" s="577"/>
      <c r="L24" s="577"/>
      <c r="M24" s="577"/>
      <c r="N24" s="577"/>
      <c r="O24" s="577"/>
      <c r="P24" s="577"/>
      <c r="Q24" s="577"/>
      <c r="R24" s="577"/>
      <c r="S24" s="577"/>
      <c r="T24" s="577"/>
      <c r="U24" s="578"/>
      <c r="V24" s="558" t="s">
        <v>3</v>
      </c>
      <c r="W24" s="559"/>
      <c r="X24" s="558" t="s">
        <v>4</v>
      </c>
      <c r="Y24" s="559"/>
      <c r="Z24" s="572" t="s">
        <v>5</v>
      </c>
      <c r="AA24" s="573"/>
      <c r="AB24" s="573"/>
      <c r="AC24" s="573"/>
      <c r="AD24" s="573"/>
      <c r="AE24" s="573"/>
      <c r="AF24" s="573"/>
      <c r="AG24" s="573"/>
      <c r="AH24" s="573"/>
      <c r="AI24" s="573"/>
      <c r="AJ24" s="573"/>
      <c r="AK24" s="573"/>
      <c r="AL24" s="462" t="s">
        <v>6</v>
      </c>
      <c r="AM24" s="454"/>
      <c r="AN24" s="454"/>
      <c r="AO24" s="454"/>
      <c r="AP24" s="454"/>
      <c r="AQ24" s="454"/>
      <c r="AR24" s="454"/>
      <c r="AS24" s="454"/>
      <c r="AT24" s="454"/>
      <c r="AU24" s="454"/>
      <c r="AV24" s="454"/>
      <c r="AW24" s="454"/>
      <c r="AX24" s="454"/>
      <c r="AY24" s="454"/>
      <c r="AZ24" s="454"/>
      <c r="BA24" s="454"/>
      <c r="BB24" s="454"/>
      <c r="BC24" s="454"/>
      <c r="BD24" s="454"/>
      <c r="BE24" s="454"/>
      <c r="BF24" s="463"/>
      <c r="BG24" s="485" t="s">
        <v>7</v>
      </c>
      <c r="BH24" s="486"/>
      <c r="BI24" s="486"/>
      <c r="BJ24" s="487"/>
      <c r="BK24" s="351" t="s">
        <v>283</v>
      </c>
    </row>
    <row r="25" spans="1:76" s="7" customFormat="1" ht="39.6" customHeight="1" thickTop="1" thickBot="1" x14ac:dyDescent="0.4">
      <c r="A25" s="41"/>
      <c r="B25" s="587"/>
      <c r="C25" s="580"/>
      <c r="D25" s="579"/>
      <c r="E25" s="579"/>
      <c r="F25" s="579"/>
      <c r="G25" s="579"/>
      <c r="H25" s="579"/>
      <c r="I25" s="579"/>
      <c r="J25" s="579"/>
      <c r="K25" s="579"/>
      <c r="L25" s="579"/>
      <c r="M25" s="579"/>
      <c r="N25" s="579"/>
      <c r="O25" s="579"/>
      <c r="P25" s="579"/>
      <c r="Q25" s="579"/>
      <c r="R25" s="579"/>
      <c r="S25" s="579"/>
      <c r="T25" s="579"/>
      <c r="U25" s="580"/>
      <c r="V25" s="560"/>
      <c r="W25" s="561"/>
      <c r="X25" s="560"/>
      <c r="Y25" s="561"/>
      <c r="Z25" s="574" t="s">
        <v>8</v>
      </c>
      <c r="AA25" s="566"/>
      <c r="AB25" s="566" t="s">
        <v>9</v>
      </c>
      <c r="AC25" s="569"/>
      <c r="AD25" s="564" t="s">
        <v>10</v>
      </c>
      <c r="AE25" s="565"/>
      <c r="AF25" s="565"/>
      <c r="AG25" s="565"/>
      <c r="AH25" s="565"/>
      <c r="AI25" s="565"/>
      <c r="AJ25" s="565"/>
      <c r="AK25" s="423"/>
      <c r="AL25" s="593" t="s">
        <v>11</v>
      </c>
      <c r="AM25" s="460"/>
      <c r="AN25" s="460"/>
      <c r="AO25" s="460"/>
      <c r="AP25" s="460"/>
      <c r="AQ25" s="460"/>
      <c r="AR25" s="460"/>
      <c r="AS25" s="460"/>
      <c r="AT25" s="460"/>
      <c r="AU25" s="460"/>
      <c r="AV25" s="460"/>
      <c r="AW25" s="584"/>
      <c r="AX25" s="460" t="s">
        <v>12</v>
      </c>
      <c r="AY25" s="460"/>
      <c r="AZ25" s="460"/>
      <c r="BA25" s="460"/>
      <c r="BB25" s="460"/>
      <c r="BC25" s="460"/>
      <c r="BD25" s="460"/>
      <c r="BE25" s="460"/>
      <c r="BF25" s="584"/>
      <c r="BG25" s="488"/>
      <c r="BH25" s="489"/>
      <c r="BI25" s="489"/>
      <c r="BJ25" s="490"/>
      <c r="BK25" s="351"/>
    </row>
    <row r="26" spans="1:76" s="7" customFormat="1" ht="44.45" customHeight="1" thickTop="1" x14ac:dyDescent="0.35">
      <c r="A26" s="41"/>
      <c r="B26" s="587"/>
      <c r="C26" s="580"/>
      <c r="D26" s="579"/>
      <c r="E26" s="579"/>
      <c r="F26" s="579"/>
      <c r="G26" s="579"/>
      <c r="H26" s="579"/>
      <c r="I26" s="579"/>
      <c r="J26" s="579"/>
      <c r="K26" s="579"/>
      <c r="L26" s="579"/>
      <c r="M26" s="579"/>
      <c r="N26" s="579"/>
      <c r="O26" s="579"/>
      <c r="P26" s="579"/>
      <c r="Q26" s="579"/>
      <c r="R26" s="579"/>
      <c r="S26" s="579"/>
      <c r="T26" s="579"/>
      <c r="U26" s="580"/>
      <c r="V26" s="560"/>
      <c r="W26" s="561"/>
      <c r="X26" s="560"/>
      <c r="Y26" s="561"/>
      <c r="Z26" s="575"/>
      <c r="AA26" s="567"/>
      <c r="AB26" s="567"/>
      <c r="AC26" s="567"/>
      <c r="AD26" s="566" t="s">
        <v>13</v>
      </c>
      <c r="AE26" s="566"/>
      <c r="AF26" s="566" t="s">
        <v>14</v>
      </c>
      <c r="AG26" s="566"/>
      <c r="AH26" s="566" t="s">
        <v>15</v>
      </c>
      <c r="AI26" s="566"/>
      <c r="AJ26" s="566" t="s">
        <v>16</v>
      </c>
      <c r="AK26" s="569"/>
      <c r="AL26" s="506" t="s">
        <v>133</v>
      </c>
      <c r="AM26" s="507"/>
      <c r="AN26" s="507"/>
      <c r="AO26" s="507"/>
      <c r="AP26" s="507"/>
      <c r="AQ26" s="556"/>
      <c r="AR26" s="550" t="s">
        <v>134</v>
      </c>
      <c r="AS26" s="507"/>
      <c r="AT26" s="507"/>
      <c r="AU26" s="507"/>
      <c r="AV26" s="507"/>
      <c r="AW26" s="508"/>
      <c r="AX26" s="507" t="s">
        <v>135</v>
      </c>
      <c r="AY26" s="507"/>
      <c r="AZ26" s="507"/>
      <c r="BA26" s="507"/>
      <c r="BB26" s="507"/>
      <c r="BC26" s="556"/>
      <c r="BD26" s="449" t="s">
        <v>138</v>
      </c>
      <c r="BE26" s="449"/>
      <c r="BF26" s="450"/>
      <c r="BG26" s="488"/>
      <c r="BH26" s="489"/>
      <c r="BI26" s="489"/>
      <c r="BJ26" s="490"/>
      <c r="BK26" s="351"/>
    </row>
    <row r="27" spans="1:76" s="7" customFormat="1" ht="35.450000000000003" customHeight="1" x14ac:dyDescent="0.35">
      <c r="A27" s="41"/>
      <c r="B27" s="587"/>
      <c r="C27" s="580"/>
      <c r="D27" s="579"/>
      <c r="E27" s="579"/>
      <c r="F27" s="579"/>
      <c r="G27" s="579"/>
      <c r="H27" s="579"/>
      <c r="I27" s="579"/>
      <c r="J27" s="579"/>
      <c r="K27" s="579"/>
      <c r="L27" s="579"/>
      <c r="M27" s="579"/>
      <c r="N27" s="579"/>
      <c r="O27" s="579"/>
      <c r="P27" s="579"/>
      <c r="Q27" s="579"/>
      <c r="R27" s="579"/>
      <c r="S27" s="579"/>
      <c r="T27" s="579"/>
      <c r="U27" s="580"/>
      <c r="V27" s="560"/>
      <c r="W27" s="561"/>
      <c r="X27" s="560"/>
      <c r="Y27" s="561"/>
      <c r="Z27" s="575"/>
      <c r="AA27" s="567"/>
      <c r="AB27" s="567"/>
      <c r="AC27" s="567"/>
      <c r="AD27" s="567"/>
      <c r="AE27" s="567"/>
      <c r="AF27" s="567"/>
      <c r="AG27" s="567"/>
      <c r="AH27" s="567"/>
      <c r="AI27" s="567"/>
      <c r="AJ27" s="567"/>
      <c r="AK27" s="570"/>
      <c r="AL27" s="366">
        <v>18</v>
      </c>
      <c r="AM27" s="359"/>
      <c r="AN27" s="359" t="s">
        <v>17</v>
      </c>
      <c r="AO27" s="359"/>
      <c r="AP27" s="359"/>
      <c r="AQ27" s="370"/>
      <c r="AR27" s="497">
        <v>18</v>
      </c>
      <c r="AS27" s="359"/>
      <c r="AT27" s="359" t="s">
        <v>17</v>
      </c>
      <c r="AU27" s="359"/>
      <c r="AV27" s="359"/>
      <c r="AW27" s="355"/>
      <c r="AX27" s="359">
        <v>17</v>
      </c>
      <c r="AY27" s="359"/>
      <c r="AZ27" s="359" t="s">
        <v>17</v>
      </c>
      <c r="BA27" s="359"/>
      <c r="BB27" s="359"/>
      <c r="BC27" s="370"/>
      <c r="BD27" s="163" t="s">
        <v>160</v>
      </c>
      <c r="BE27" s="189" t="s">
        <v>17</v>
      </c>
      <c r="BF27" s="165"/>
      <c r="BG27" s="488"/>
      <c r="BH27" s="489"/>
      <c r="BI27" s="489"/>
      <c r="BJ27" s="490"/>
      <c r="BK27" s="351"/>
    </row>
    <row r="28" spans="1:76" s="7" customFormat="1" ht="136.35" customHeight="1" thickBot="1" x14ac:dyDescent="0.4">
      <c r="A28" s="41"/>
      <c r="B28" s="588"/>
      <c r="C28" s="582"/>
      <c r="D28" s="581"/>
      <c r="E28" s="581"/>
      <c r="F28" s="581"/>
      <c r="G28" s="581"/>
      <c r="H28" s="581"/>
      <c r="I28" s="581"/>
      <c r="J28" s="581"/>
      <c r="K28" s="581"/>
      <c r="L28" s="581"/>
      <c r="M28" s="581"/>
      <c r="N28" s="581"/>
      <c r="O28" s="581"/>
      <c r="P28" s="581"/>
      <c r="Q28" s="581"/>
      <c r="R28" s="581"/>
      <c r="S28" s="581"/>
      <c r="T28" s="581"/>
      <c r="U28" s="582"/>
      <c r="V28" s="562"/>
      <c r="W28" s="563"/>
      <c r="X28" s="562"/>
      <c r="Y28" s="563"/>
      <c r="Z28" s="576"/>
      <c r="AA28" s="568"/>
      <c r="AB28" s="568"/>
      <c r="AC28" s="568"/>
      <c r="AD28" s="568"/>
      <c r="AE28" s="568"/>
      <c r="AF28" s="568"/>
      <c r="AG28" s="568"/>
      <c r="AH28" s="568"/>
      <c r="AI28" s="568"/>
      <c r="AJ28" s="568"/>
      <c r="AK28" s="571"/>
      <c r="AL28" s="591" t="s">
        <v>18</v>
      </c>
      <c r="AM28" s="590"/>
      <c r="AN28" s="590" t="s">
        <v>98</v>
      </c>
      <c r="AO28" s="590"/>
      <c r="AP28" s="590" t="s">
        <v>99</v>
      </c>
      <c r="AQ28" s="590"/>
      <c r="AR28" s="590" t="s">
        <v>18</v>
      </c>
      <c r="AS28" s="590"/>
      <c r="AT28" s="590" t="s">
        <v>98</v>
      </c>
      <c r="AU28" s="590"/>
      <c r="AV28" s="590" t="s">
        <v>99</v>
      </c>
      <c r="AW28" s="592"/>
      <c r="AX28" s="589" t="s">
        <v>18</v>
      </c>
      <c r="AY28" s="590"/>
      <c r="AZ28" s="590" t="s">
        <v>98</v>
      </c>
      <c r="BA28" s="590"/>
      <c r="BB28" s="590" t="s">
        <v>99</v>
      </c>
      <c r="BC28" s="590"/>
      <c r="BD28" s="179" t="s">
        <v>18</v>
      </c>
      <c r="BE28" s="180" t="s">
        <v>98</v>
      </c>
      <c r="BF28" s="181" t="s">
        <v>99</v>
      </c>
      <c r="BG28" s="488"/>
      <c r="BH28" s="489"/>
      <c r="BI28" s="489"/>
      <c r="BJ28" s="490"/>
      <c r="BK28" s="351"/>
    </row>
    <row r="29" spans="1:76" s="7" customFormat="1" ht="39" customHeight="1" thickTop="1" thickBot="1" x14ac:dyDescent="0.4">
      <c r="A29" s="41"/>
      <c r="B29" s="513">
        <v>1</v>
      </c>
      <c r="C29" s="514"/>
      <c r="D29" s="372" t="s">
        <v>0</v>
      </c>
      <c r="E29" s="372"/>
      <c r="F29" s="372"/>
      <c r="G29" s="372"/>
      <c r="H29" s="372"/>
      <c r="I29" s="372"/>
      <c r="J29" s="372"/>
      <c r="K29" s="372"/>
      <c r="L29" s="372"/>
      <c r="M29" s="372"/>
      <c r="N29" s="372"/>
      <c r="O29" s="372"/>
      <c r="P29" s="372"/>
      <c r="Q29" s="372"/>
      <c r="R29" s="372"/>
      <c r="S29" s="372"/>
      <c r="T29" s="372"/>
      <c r="U29" s="373"/>
      <c r="V29" s="513"/>
      <c r="W29" s="514"/>
      <c r="X29" s="513"/>
      <c r="Y29" s="514"/>
      <c r="Z29" s="478">
        <f>Z30+Z34+Z37+Z31</f>
        <v>1110</v>
      </c>
      <c r="AA29" s="479"/>
      <c r="AB29" s="478">
        <f t="shared" ref="AB29" si="1">AB30+AB34+AB37+AB31</f>
        <v>276</v>
      </c>
      <c r="AC29" s="479"/>
      <c r="AD29" s="478">
        <f>AD30+AD34+AD37+AD31</f>
        <v>128</v>
      </c>
      <c r="AE29" s="479"/>
      <c r="AF29" s="478">
        <f t="shared" ref="AF29" si="2">AF30+AF34+AF37+AF31</f>
        <v>88</v>
      </c>
      <c r="AG29" s="479"/>
      <c r="AH29" s="478">
        <f>AH30+AH34+AH37+AH31</f>
        <v>60</v>
      </c>
      <c r="AI29" s="479"/>
      <c r="AJ29" s="478">
        <f t="shared" ref="AJ29" si="3">AJ30+AJ34+AJ37+AJ31</f>
        <v>0</v>
      </c>
      <c r="AK29" s="520"/>
      <c r="AL29" s="481">
        <f t="shared" ref="AL29" si="4">AL30+AL34+AL37+AL31</f>
        <v>486</v>
      </c>
      <c r="AM29" s="479"/>
      <c r="AN29" s="478">
        <f t="shared" ref="AN29" si="5">AN30+AN34+AN37+AN31</f>
        <v>164</v>
      </c>
      <c r="AO29" s="479"/>
      <c r="AP29" s="478">
        <f t="shared" ref="AP29" si="6">AP30+AP34+AP37+AP31</f>
        <v>15</v>
      </c>
      <c r="AQ29" s="479"/>
      <c r="AR29" s="478">
        <f t="shared" ref="AR29" si="7">AR30+AR34+AR37+AR31</f>
        <v>426</v>
      </c>
      <c r="AS29" s="479"/>
      <c r="AT29" s="478">
        <f t="shared" ref="AT29" si="8">AT30+AT34+AT37+AT31</f>
        <v>112</v>
      </c>
      <c r="AU29" s="479"/>
      <c r="AV29" s="478">
        <f t="shared" ref="AV29" si="9">AV30+AV34+AV37+AV31</f>
        <v>12</v>
      </c>
      <c r="AW29" s="480"/>
      <c r="AX29" s="478">
        <f t="shared" ref="AX29" si="10">AX30+AX34+AX37+AX31</f>
        <v>198</v>
      </c>
      <c r="AY29" s="479"/>
      <c r="AZ29" s="478">
        <f t="shared" ref="AZ29" si="11">AZ30+AZ34+AZ37+AZ31</f>
        <v>0</v>
      </c>
      <c r="BA29" s="479"/>
      <c r="BB29" s="478">
        <f t="shared" ref="BB29" si="12">BB30+BB34+BB37+BB31</f>
        <v>6</v>
      </c>
      <c r="BC29" s="479"/>
      <c r="BD29" s="166">
        <f>BD30+BD34+BD37</f>
        <v>0</v>
      </c>
      <c r="BE29" s="167">
        <f>BE30+BE34+BE37</f>
        <v>0</v>
      </c>
      <c r="BF29" s="167">
        <f>BF30+BF34+BF37</f>
        <v>0</v>
      </c>
      <c r="BG29" s="453"/>
      <c r="BH29" s="454"/>
      <c r="BI29" s="454"/>
      <c r="BJ29" s="463"/>
      <c r="BK29" s="338"/>
    </row>
    <row r="30" spans="1:76" s="7" customFormat="1" ht="46.35" customHeight="1" thickTop="1" x14ac:dyDescent="0.35">
      <c r="A30" s="41"/>
      <c r="B30" s="521" t="s">
        <v>101</v>
      </c>
      <c r="C30" s="522"/>
      <c r="D30" s="374" t="s">
        <v>178</v>
      </c>
      <c r="E30" s="374"/>
      <c r="F30" s="374"/>
      <c r="G30" s="374"/>
      <c r="H30" s="374"/>
      <c r="I30" s="374"/>
      <c r="J30" s="374"/>
      <c r="K30" s="374"/>
      <c r="L30" s="374"/>
      <c r="M30" s="374"/>
      <c r="N30" s="374"/>
      <c r="O30" s="374"/>
      <c r="P30" s="374"/>
      <c r="Q30" s="374"/>
      <c r="R30" s="374"/>
      <c r="S30" s="374"/>
      <c r="T30" s="374"/>
      <c r="U30" s="375"/>
      <c r="V30" s="518"/>
      <c r="W30" s="519"/>
      <c r="X30" s="506">
        <v>2.2999999999999998</v>
      </c>
      <c r="Y30" s="508"/>
      <c r="Z30" s="494">
        <v>396</v>
      </c>
      <c r="AA30" s="492"/>
      <c r="AB30" s="492"/>
      <c r="AC30" s="492"/>
      <c r="AD30" s="492"/>
      <c r="AE30" s="492"/>
      <c r="AF30" s="492"/>
      <c r="AG30" s="492"/>
      <c r="AH30" s="492"/>
      <c r="AI30" s="492"/>
      <c r="AJ30" s="492">
        <f t="shared" ref="AJ30" si="13">SUM(AJ31:AK33)</f>
        <v>0</v>
      </c>
      <c r="AK30" s="493"/>
      <c r="AL30" s="499"/>
      <c r="AM30" s="492"/>
      <c r="AN30" s="492"/>
      <c r="AO30" s="492"/>
      <c r="AP30" s="492"/>
      <c r="AQ30" s="492"/>
      <c r="AR30" s="492">
        <v>198</v>
      </c>
      <c r="AS30" s="492"/>
      <c r="AT30" s="492"/>
      <c r="AU30" s="492"/>
      <c r="AV30" s="492">
        <v>6</v>
      </c>
      <c r="AW30" s="512"/>
      <c r="AX30" s="494">
        <v>198</v>
      </c>
      <c r="AY30" s="492"/>
      <c r="AZ30" s="492">
        <f t="shared" ref="AZ30" si="14">SUM(AZ31:BA33)</f>
        <v>0</v>
      </c>
      <c r="BA30" s="492"/>
      <c r="BB30" s="492">
        <v>6</v>
      </c>
      <c r="BC30" s="492"/>
      <c r="BD30" s="141">
        <f>SUM(BD31:BD33)</f>
        <v>0</v>
      </c>
      <c r="BE30" s="168">
        <f>SUM(BE31:BE33)</f>
        <v>0</v>
      </c>
      <c r="BF30" s="168">
        <f>SUM(BF31:BF33)</f>
        <v>0</v>
      </c>
      <c r="BG30" s="506" t="s">
        <v>201</v>
      </c>
      <c r="BH30" s="507"/>
      <c r="BI30" s="507"/>
      <c r="BJ30" s="508"/>
      <c r="BK30" s="338" t="s">
        <v>286</v>
      </c>
    </row>
    <row r="31" spans="1:76" s="7" customFormat="1" ht="69.599999999999994" customHeight="1" x14ac:dyDescent="0.35">
      <c r="A31" s="41"/>
      <c r="B31" s="352" t="s">
        <v>73</v>
      </c>
      <c r="C31" s="353"/>
      <c r="D31" s="384" t="s">
        <v>179</v>
      </c>
      <c r="E31" s="384"/>
      <c r="F31" s="384"/>
      <c r="G31" s="384"/>
      <c r="H31" s="384"/>
      <c r="I31" s="384"/>
      <c r="J31" s="384"/>
      <c r="K31" s="384"/>
      <c r="L31" s="384"/>
      <c r="M31" s="384"/>
      <c r="N31" s="384"/>
      <c r="O31" s="384"/>
      <c r="P31" s="384"/>
      <c r="Q31" s="384"/>
      <c r="R31" s="384"/>
      <c r="S31" s="384"/>
      <c r="T31" s="384"/>
      <c r="U31" s="385"/>
      <c r="V31" s="366"/>
      <c r="W31" s="355"/>
      <c r="X31" s="366"/>
      <c r="Y31" s="355"/>
      <c r="Z31" s="363">
        <f>Z32+Z33</f>
        <v>288</v>
      </c>
      <c r="AA31" s="364"/>
      <c r="AB31" s="363">
        <f>AD31+AF31+AH31+AJ31</f>
        <v>98</v>
      </c>
      <c r="AC31" s="364"/>
      <c r="AD31" s="363">
        <f t="shared" ref="AD31" si="15">AD32+AD33</f>
        <v>40</v>
      </c>
      <c r="AE31" s="364"/>
      <c r="AF31" s="363">
        <f t="shared" ref="AF31" si="16">AF32+AF33</f>
        <v>24</v>
      </c>
      <c r="AG31" s="364"/>
      <c r="AH31" s="363">
        <f t="shared" ref="AH31" si="17">AH32+AH33</f>
        <v>34</v>
      </c>
      <c r="AI31" s="364"/>
      <c r="AJ31" s="363">
        <f t="shared" ref="AJ31" si="18">AJ32+AJ33</f>
        <v>0</v>
      </c>
      <c r="AK31" s="358"/>
      <c r="AL31" s="356">
        <f t="shared" ref="AL31" si="19">AL32+AL33</f>
        <v>288</v>
      </c>
      <c r="AM31" s="357"/>
      <c r="AN31" s="363">
        <f t="shared" ref="AN31" si="20">AN32+AN33</f>
        <v>98</v>
      </c>
      <c r="AO31" s="357"/>
      <c r="AP31" s="363">
        <f t="shared" ref="AP31" si="21">AP32+AP33</f>
        <v>9</v>
      </c>
      <c r="AQ31" s="357"/>
      <c r="AR31" s="363">
        <f t="shared" ref="AR31" si="22">AR32+AR33</f>
        <v>0</v>
      </c>
      <c r="AS31" s="357"/>
      <c r="AT31" s="363">
        <f t="shared" ref="AT31" si="23">AT32+AT33</f>
        <v>0</v>
      </c>
      <c r="AU31" s="357"/>
      <c r="AV31" s="357">
        <f t="shared" ref="AV31" si="24">AV32+AV33</f>
        <v>0</v>
      </c>
      <c r="AW31" s="477"/>
      <c r="AX31" s="363">
        <f t="shared" ref="AX31" si="25">AX32+AX33</f>
        <v>0</v>
      </c>
      <c r="AY31" s="364"/>
      <c r="AZ31" s="363">
        <f t="shared" ref="AZ31" si="26">AZ32+AZ33</f>
        <v>0</v>
      </c>
      <c r="BA31" s="364"/>
      <c r="BB31" s="363">
        <f t="shared" ref="BB31" si="27">BB32+BB33</f>
        <v>0</v>
      </c>
      <c r="BC31" s="364"/>
      <c r="BD31" s="164"/>
      <c r="BE31" s="169"/>
      <c r="BF31" s="169"/>
      <c r="BG31" s="366"/>
      <c r="BH31" s="359"/>
      <c r="BI31" s="359"/>
      <c r="BJ31" s="355"/>
      <c r="BK31" s="338"/>
    </row>
    <row r="32" spans="1:76" s="43" customFormat="1" ht="41.45" customHeight="1" x14ac:dyDescent="0.5">
      <c r="B32" s="516" t="s">
        <v>76</v>
      </c>
      <c r="C32" s="517"/>
      <c r="D32" s="404" t="s">
        <v>180</v>
      </c>
      <c r="E32" s="404"/>
      <c r="F32" s="404"/>
      <c r="G32" s="404"/>
      <c r="H32" s="404"/>
      <c r="I32" s="404"/>
      <c r="J32" s="404"/>
      <c r="K32" s="404"/>
      <c r="L32" s="404"/>
      <c r="M32" s="404"/>
      <c r="N32" s="404"/>
      <c r="O32" s="404"/>
      <c r="P32" s="404"/>
      <c r="Q32" s="404"/>
      <c r="R32" s="404"/>
      <c r="S32" s="404"/>
      <c r="T32" s="404"/>
      <c r="U32" s="405"/>
      <c r="V32" s="366">
        <v>1</v>
      </c>
      <c r="W32" s="355"/>
      <c r="X32" s="366"/>
      <c r="Y32" s="355"/>
      <c r="Z32" s="370">
        <v>198</v>
      </c>
      <c r="AA32" s="371"/>
      <c r="AB32" s="370">
        <f t="shared" ref="AB32:AB33" si="28">AD32+AF32+AH32+AJ32</f>
        <v>66</v>
      </c>
      <c r="AC32" s="371"/>
      <c r="AD32" s="371">
        <v>24</v>
      </c>
      <c r="AE32" s="371"/>
      <c r="AF32" s="371">
        <v>24</v>
      </c>
      <c r="AG32" s="371"/>
      <c r="AH32" s="371">
        <v>18</v>
      </c>
      <c r="AI32" s="371"/>
      <c r="AJ32" s="371"/>
      <c r="AK32" s="497"/>
      <c r="AL32" s="498">
        <f>Z32</f>
        <v>198</v>
      </c>
      <c r="AM32" s="365"/>
      <c r="AN32" s="365">
        <f>AB32</f>
        <v>66</v>
      </c>
      <c r="AO32" s="365"/>
      <c r="AP32" s="365">
        <v>6</v>
      </c>
      <c r="AQ32" s="365"/>
      <c r="AR32" s="365"/>
      <c r="AS32" s="365"/>
      <c r="AT32" s="365"/>
      <c r="AU32" s="365"/>
      <c r="AV32" s="365"/>
      <c r="AW32" s="464"/>
      <c r="AX32" s="370"/>
      <c r="AY32" s="371"/>
      <c r="AZ32" s="371"/>
      <c r="BA32" s="371"/>
      <c r="BB32" s="371"/>
      <c r="BC32" s="371"/>
      <c r="BD32" s="164"/>
      <c r="BE32" s="169"/>
      <c r="BF32" s="169"/>
      <c r="BG32" s="509" t="s">
        <v>203</v>
      </c>
      <c r="BH32" s="510"/>
      <c r="BI32" s="510"/>
      <c r="BJ32" s="511"/>
      <c r="BK32" s="338" t="s">
        <v>286</v>
      </c>
    </row>
    <row r="33" spans="1:66" s="43" customFormat="1" ht="74.45" customHeight="1" x14ac:dyDescent="0.5">
      <c r="B33" s="516" t="s">
        <v>77</v>
      </c>
      <c r="C33" s="517"/>
      <c r="D33" s="388" t="s">
        <v>181</v>
      </c>
      <c r="E33" s="388"/>
      <c r="F33" s="388"/>
      <c r="G33" s="388"/>
      <c r="H33" s="388"/>
      <c r="I33" s="388"/>
      <c r="J33" s="388"/>
      <c r="K33" s="388"/>
      <c r="L33" s="388"/>
      <c r="M33" s="388"/>
      <c r="N33" s="388"/>
      <c r="O33" s="388"/>
      <c r="P33" s="388"/>
      <c r="Q33" s="388"/>
      <c r="R33" s="388"/>
      <c r="S33" s="388"/>
      <c r="T33" s="388"/>
      <c r="U33" s="389"/>
      <c r="V33" s="366"/>
      <c r="W33" s="355"/>
      <c r="X33" s="366">
        <v>1</v>
      </c>
      <c r="Y33" s="355"/>
      <c r="Z33" s="370">
        <v>90</v>
      </c>
      <c r="AA33" s="371"/>
      <c r="AB33" s="370">
        <f t="shared" si="28"/>
        <v>32</v>
      </c>
      <c r="AC33" s="371"/>
      <c r="AD33" s="371">
        <v>16</v>
      </c>
      <c r="AE33" s="371"/>
      <c r="AF33" s="371"/>
      <c r="AG33" s="371"/>
      <c r="AH33" s="371">
        <v>16</v>
      </c>
      <c r="AI33" s="371"/>
      <c r="AJ33" s="371"/>
      <c r="AK33" s="497"/>
      <c r="AL33" s="498">
        <f>Z33</f>
        <v>90</v>
      </c>
      <c r="AM33" s="365"/>
      <c r="AN33" s="365">
        <f>AB33</f>
        <v>32</v>
      </c>
      <c r="AO33" s="365"/>
      <c r="AP33" s="365">
        <v>3</v>
      </c>
      <c r="AQ33" s="365"/>
      <c r="AR33" s="370"/>
      <c r="AS33" s="365"/>
      <c r="AT33" s="497"/>
      <c r="AU33" s="370"/>
      <c r="AV33" s="497"/>
      <c r="AW33" s="355"/>
      <c r="AX33" s="370"/>
      <c r="AY33" s="371"/>
      <c r="AZ33" s="371"/>
      <c r="BA33" s="371"/>
      <c r="BB33" s="371"/>
      <c r="BC33" s="371"/>
      <c r="BD33" s="164"/>
      <c r="BE33" s="169"/>
      <c r="BF33" s="169"/>
      <c r="BG33" s="366" t="s">
        <v>81</v>
      </c>
      <c r="BH33" s="359"/>
      <c r="BI33" s="359"/>
      <c r="BJ33" s="355"/>
      <c r="BK33" s="338" t="s">
        <v>286</v>
      </c>
    </row>
    <row r="34" spans="1:66" s="7" customFormat="1" ht="45.6" customHeight="1" x14ac:dyDescent="0.35">
      <c r="A34" s="41"/>
      <c r="B34" s="352" t="s">
        <v>102</v>
      </c>
      <c r="C34" s="353"/>
      <c r="D34" s="384" t="s">
        <v>182</v>
      </c>
      <c r="E34" s="384"/>
      <c r="F34" s="384"/>
      <c r="G34" s="384"/>
      <c r="H34" s="384"/>
      <c r="I34" s="384"/>
      <c r="J34" s="384"/>
      <c r="K34" s="384"/>
      <c r="L34" s="384"/>
      <c r="M34" s="384"/>
      <c r="N34" s="384"/>
      <c r="O34" s="384"/>
      <c r="P34" s="384"/>
      <c r="Q34" s="384"/>
      <c r="R34" s="384"/>
      <c r="S34" s="384"/>
      <c r="T34" s="384"/>
      <c r="U34" s="385"/>
      <c r="V34" s="381"/>
      <c r="W34" s="362"/>
      <c r="X34" s="381"/>
      <c r="Y34" s="362"/>
      <c r="Z34" s="363">
        <f>SUM(Z35:AA36)</f>
        <v>318</v>
      </c>
      <c r="AA34" s="364"/>
      <c r="AB34" s="364">
        <f>SUM(AB35:AC36)</f>
        <v>122</v>
      </c>
      <c r="AC34" s="364"/>
      <c r="AD34" s="364">
        <f>SUM(AD35:AE36)</f>
        <v>58</v>
      </c>
      <c r="AE34" s="364"/>
      <c r="AF34" s="364">
        <f>SUM(AF35:AG36)</f>
        <v>64</v>
      </c>
      <c r="AG34" s="364"/>
      <c r="AH34" s="364">
        <f>SUM(AH35:AI36)</f>
        <v>0</v>
      </c>
      <c r="AI34" s="364"/>
      <c r="AJ34" s="364">
        <f>SUM(AJ35:AK36)</f>
        <v>0</v>
      </c>
      <c r="AK34" s="358"/>
      <c r="AL34" s="356">
        <f>SUM(AL35:AM36)</f>
        <v>198</v>
      </c>
      <c r="AM34" s="357"/>
      <c r="AN34" s="357">
        <f>SUM(AN35:AO36)</f>
        <v>66</v>
      </c>
      <c r="AO34" s="357"/>
      <c r="AP34" s="357">
        <f>SUM(AP35:AQ36)</f>
        <v>6</v>
      </c>
      <c r="AQ34" s="357"/>
      <c r="AR34" s="357">
        <f>SUM(AR35:AS36)</f>
        <v>120</v>
      </c>
      <c r="AS34" s="357"/>
      <c r="AT34" s="357">
        <f>SUM(AT35:AU36)</f>
        <v>56</v>
      </c>
      <c r="AU34" s="357"/>
      <c r="AV34" s="357">
        <f>SUM(AV35:AW36)</f>
        <v>3</v>
      </c>
      <c r="AW34" s="477"/>
      <c r="AX34" s="363">
        <f>SUM(AX35:AY36)</f>
        <v>0</v>
      </c>
      <c r="AY34" s="364"/>
      <c r="AZ34" s="364">
        <f>SUM(AZ35:BA36)</f>
        <v>0</v>
      </c>
      <c r="BA34" s="364"/>
      <c r="BB34" s="363">
        <f>SUM(BB35:BC36)</f>
        <v>0</v>
      </c>
      <c r="BC34" s="364"/>
      <c r="BD34" s="145">
        <f>SUM(BD35:BD36)</f>
        <v>0</v>
      </c>
      <c r="BE34" s="201">
        <f>SUM(BE35:BE36)</f>
        <v>0</v>
      </c>
      <c r="BF34" s="201">
        <f>SUM(BF35:BF36)</f>
        <v>0</v>
      </c>
      <c r="BG34" s="381"/>
      <c r="BH34" s="361"/>
      <c r="BI34" s="361"/>
      <c r="BJ34" s="362"/>
      <c r="BK34" s="338"/>
    </row>
    <row r="35" spans="1:66" s="7" customFormat="1" ht="41.1" customHeight="1" x14ac:dyDescent="0.35">
      <c r="A35" s="41"/>
      <c r="B35" s="516" t="s">
        <v>183</v>
      </c>
      <c r="C35" s="517"/>
      <c r="D35" s="382" t="s">
        <v>186</v>
      </c>
      <c r="E35" s="382"/>
      <c r="F35" s="382"/>
      <c r="G35" s="382"/>
      <c r="H35" s="382"/>
      <c r="I35" s="382"/>
      <c r="J35" s="382"/>
      <c r="K35" s="382"/>
      <c r="L35" s="382"/>
      <c r="M35" s="382"/>
      <c r="N35" s="382"/>
      <c r="O35" s="382"/>
      <c r="P35" s="382"/>
      <c r="Q35" s="382"/>
      <c r="R35" s="382"/>
      <c r="S35" s="382"/>
      <c r="T35" s="382"/>
      <c r="U35" s="383"/>
      <c r="V35" s="366">
        <v>1</v>
      </c>
      <c r="W35" s="355"/>
      <c r="X35" s="366"/>
      <c r="Y35" s="355"/>
      <c r="Z35" s="370">
        <v>198</v>
      </c>
      <c r="AA35" s="371"/>
      <c r="AB35" s="371">
        <f>SUM(AD35:AK35)</f>
        <v>66</v>
      </c>
      <c r="AC35" s="371"/>
      <c r="AD35" s="371">
        <v>34</v>
      </c>
      <c r="AE35" s="371"/>
      <c r="AF35" s="371">
        <v>32</v>
      </c>
      <c r="AG35" s="371"/>
      <c r="AH35" s="371"/>
      <c r="AI35" s="371"/>
      <c r="AJ35" s="371"/>
      <c r="AK35" s="497"/>
      <c r="AL35" s="498">
        <f>Z35</f>
        <v>198</v>
      </c>
      <c r="AM35" s="365"/>
      <c r="AN35" s="365">
        <f>AB35</f>
        <v>66</v>
      </c>
      <c r="AO35" s="365"/>
      <c r="AP35" s="365">
        <v>6</v>
      </c>
      <c r="AQ35" s="365"/>
      <c r="AR35" s="365"/>
      <c r="AS35" s="365"/>
      <c r="AT35" s="365"/>
      <c r="AU35" s="365"/>
      <c r="AV35" s="365"/>
      <c r="AW35" s="464"/>
      <c r="AX35" s="370"/>
      <c r="AY35" s="371"/>
      <c r="AZ35" s="371"/>
      <c r="BA35" s="371"/>
      <c r="BB35" s="370"/>
      <c r="BC35" s="371"/>
      <c r="BD35" s="164">
        <f t="shared" ref="BD35:BD36" si="29">BF35*36</f>
        <v>0</v>
      </c>
      <c r="BE35" s="169"/>
      <c r="BF35" s="169"/>
      <c r="BG35" s="366" t="s">
        <v>82</v>
      </c>
      <c r="BH35" s="359"/>
      <c r="BI35" s="359"/>
      <c r="BJ35" s="355"/>
      <c r="BK35" s="338" t="s">
        <v>286</v>
      </c>
    </row>
    <row r="36" spans="1:66" s="7" customFormat="1" ht="44.45" customHeight="1" x14ac:dyDescent="0.35">
      <c r="A36" s="41"/>
      <c r="B36" s="516" t="s">
        <v>184</v>
      </c>
      <c r="C36" s="517"/>
      <c r="D36" s="382" t="s">
        <v>187</v>
      </c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382"/>
      <c r="P36" s="382"/>
      <c r="Q36" s="382"/>
      <c r="R36" s="382"/>
      <c r="S36" s="382"/>
      <c r="T36" s="382"/>
      <c r="U36" s="383"/>
      <c r="V36" s="366">
        <v>2</v>
      </c>
      <c r="W36" s="355"/>
      <c r="X36" s="366"/>
      <c r="Y36" s="355"/>
      <c r="Z36" s="370">
        <v>120</v>
      </c>
      <c r="AA36" s="371"/>
      <c r="AB36" s="371">
        <f t="shared" ref="AB36" si="30">SUM(AD36:AK36)</f>
        <v>56</v>
      </c>
      <c r="AC36" s="371"/>
      <c r="AD36" s="371">
        <v>24</v>
      </c>
      <c r="AE36" s="371"/>
      <c r="AF36" s="371">
        <v>32</v>
      </c>
      <c r="AG36" s="371"/>
      <c r="AH36" s="371"/>
      <c r="AI36" s="371"/>
      <c r="AJ36" s="371"/>
      <c r="AK36" s="497"/>
      <c r="AL36" s="498">
        <f>AP36*36</f>
        <v>0</v>
      </c>
      <c r="AM36" s="365"/>
      <c r="AN36" s="365"/>
      <c r="AO36" s="365"/>
      <c r="AP36" s="365"/>
      <c r="AQ36" s="365"/>
      <c r="AR36" s="365">
        <f>Z36</f>
        <v>120</v>
      </c>
      <c r="AS36" s="365"/>
      <c r="AT36" s="365">
        <f>AB36</f>
        <v>56</v>
      </c>
      <c r="AU36" s="365"/>
      <c r="AV36" s="365">
        <v>3</v>
      </c>
      <c r="AW36" s="464"/>
      <c r="AX36" s="370"/>
      <c r="AY36" s="371"/>
      <c r="AZ36" s="371"/>
      <c r="BA36" s="371"/>
      <c r="BB36" s="370"/>
      <c r="BC36" s="371"/>
      <c r="BD36" s="164">
        <f t="shared" si="29"/>
        <v>0</v>
      </c>
      <c r="BE36" s="169"/>
      <c r="BF36" s="169"/>
      <c r="BG36" s="366" t="s">
        <v>110</v>
      </c>
      <c r="BH36" s="359"/>
      <c r="BI36" s="359"/>
      <c r="BJ36" s="355"/>
      <c r="BK36" s="338" t="s">
        <v>286</v>
      </c>
    </row>
    <row r="37" spans="1:66" s="7" customFormat="1" ht="43.35" customHeight="1" thickBot="1" x14ac:dyDescent="0.4">
      <c r="A37" s="41"/>
      <c r="B37" s="595" t="s">
        <v>185</v>
      </c>
      <c r="C37" s="596"/>
      <c r="D37" s="386" t="s">
        <v>167</v>
      </c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387"/>
      <c r="V37" s="367"/>
      <c r="W37" s="369"/>
      <c r="X37" s="367">
        <v>2</v>
      </c>
      <c r="Y37" s="369"/>
      <c r="Z37" s="495">
        <v>108</v>
      </c>
      <c r="AA37" s="496"/>
      <c r="AB37" s="364">
        <f t="shared" ref="AB37" si="31">SUM(AD37:AK37)</f>
        <v>56</v>
      </c>
      <c r="AC37" s="364"/>
      <c r="AD37" s="496">
        <v>30</v>
      </c>
      <c r="AE37" s="496"/>
      <c r="AF37" s="496"/>
      <c r="AG37" s="496"/>
      <c r="AH37" s="496">
        <v>26</v>
      </c>
      <c r="AI37" s="496"/>
      <c r="AJ37" s="476"/>
      <c r="AK37" s="594"/>
      <c r="AL37" s="475">
        <f>AP37*36</f>
        <v>0</v>
      </c>
      <c r="AM37" s="476"/>
      <c r="AN37" s="476"/>
      <c r="AO37" s="476"/>
      <c r="AP37" s="476"/>
      <c r="AQ37" s="476"/>
      <c r="AR37" s="496">
        <f>Z37</f>
        <v>108</v>
      </c>
      <c r="AS37" s="496"/>
      <c r="AT37" s="496">
        <f>AB37</f>
        <v>56</v>
      </c>
      <c r="AU37" s="496"/>
      <c r="AV37" s="496">
        <v>3</v>
      </c>
      <c r="AW37" s="515"/>
      <c r="AX37" s="495"/>
      <c r="AY37" s="496"/>
      <c r="AZ37" s="496"/>
      <c r="BA37" s="496"/>
      <c r="BB37" s="495"/>
      <c r="BC37" s="496"/>
      <c r="BD37" s="176">
        <f t="shared" ref="BD37" si="32">BF37*36</f>
        <v>0</v>
      </c>
      <c r="BE37" s="175"/>
      <c r="BF37" s="175"/>
      <c r="BG37" s="367" t="s">
        <v>142</v>
      </c>
      <c r="BH37" s="368"/>
      <c r="BI37" s="368"/>
      <c r="BJ37" s="369"/>
      <c r="BK37" s="338" t="s">
        <v>287</v>
      </c>
    </row>
    <row r="38" spans="1:66" s="7" customFormat="1" ht="45.6" customHeight="1" thickTop="1" thickBot="1" x14ac:dyDescent="0.4">
      <c r="A38" s="41"/>
      <c r="B38" s="513">
        <v>2</v>
      </c>
      <c r="C38" s="514"/>
      <c r="D38" s="372" t="s">
        <v>129</v>
      </c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2"/>
      <c r="P38" s="372"/>
      <c r="Q38" s="372"/>
      <c r="R38" s="372"/>
      <c r="S38" s="372"/>
      <c r="T38" s="372"/>
      <c r="U38" s="373"/>
      <c r="V38" s="513"/>
      <c r="W38" s="514"/>
      <c r="X38" s="513"/>
      <c r="Y38" s="514"/>
      <c r="Z38" s="478">
        <f>Z39+Z40+Z46+Z50</f>
        <v>2024</v>
      </c>
      <c r="AA38" s="479"/>
      <c r="AB38" s="478">
        <f>AB39+AB40+AB46+AB50</f>
        <v>786</v>
      </c>
      <c r="AC38" s="479"/>
      <c r="AD38" s="478">
        <f t="shared" ref="AD38" si="33">AD39+AD40+AD46+AD50</f>
        <v>336</v>
      </c>
      <c r="AE38" s="479"/>
      <c r="AF38" s="478">
        <f t="shared" ref="AF38" si="34">AF39+AF40+AF46+AF50</f>
        <v>264</v>
      </c>
      <c r="AG38" s="479"/>
      <c r="AH38" s="478">
        <f t="shared" ref="AH38" si="35">AH39+AH40+AH46+AH50</f>
        <v>186</v>
      </c>
      <c r="AI38" s="479"/>
      <c r="AJ38" s="478">
        <f t="shared" ref="AJ38" si="36">AJ39+AJ40+AJ46+AJ50</f>
        <v>0</v>
      </c>
      <c r="AK38" s="520"/>
      <c r="AL38" s="481">
        <f>AL39+AL40+AL46+AL50</f>
        <v>540</v>
      </c>
      <c r="AM38" s="479"/>
      <c r="AN38" s="479">
        <f>AN39+AN40+AN46+AN50</f>
        <v>192</v>
      </c>
      <c r="AO38" s="479"/>
      <c r="AP38" s="479">
        <f>AP39+AP40+AP46+AP50</f>
        <v>15</v>
      </c>
      <c r="AQ38" s="479"/>
      <c r="AR38" s="478">
        <f t="shared" ref="AR38" si="37">AR39+AR40+AR46+AR50</f>
        <v>656</v>
      </c>
      <c r="AS38" s="479"/>
      <c r="AT38" s="478">
        <f t="shared" ref="AT38" si="38">AT39+AT40+AT46+AT50</f>
        <v>258</v>
      </c>
      <c r="AU38" s="479"/>
      <c r="AV38" s="478">
        <f>AV39+AV40+AV46+AV50</f>
        <v>18</v>
      </c>
      <c r="AW38" s="480"/>
      <c r="AX38" s="478">
        <f t="shared" ref="AX38" si="39">AX39+AX40+AX46+AX50</f>
        <v>828</v>
      </c>
      <c r="AY38" s="479"/>
      <c r="AZ38" s="478">
        <f t="shared" ref="AZ38" si="40">AZ39+AZ40+AZ46+AZ50</f>
        <v>336</v>
      </c>
      <c r="BA38" s="479"/>
      <c r="BB38" s="478">
        <f t="shared" ref="BB38" si="41">BB39+BB40+BB46+BB50</f>
        <v>24</v>
      </c>
      <c r="BC38" s="479"/>
      <c r="BD38" s="166">
        <f>SUM(BD39:BD66)</f>
        <v>0</v>
      </c>
      <c r="BE38" s="167"/>
      <c r="BF38" s="167">
        <f>SUM(BF39:BF66)</f>
        <v>0</v>
      </c>
      <c r="BG38" s="453"/>
      <c r="BH38" s="454"/>
      <c r="BI38" s="454"/>
      <c r="BJ38" s="463"/>
      <c r="BK38" s="338"/>
    </row>
    <row r="39" spans="1:66" s="7" customFormat="1" ht="71.45" customHeight="1" thickTop="1" x14ac:dyDescent="0.35">
      <c r="A39" s="41"/>
      <c r="B39" s="521" t="s">
        <v>52</v>
      </c>
      <c r="C39" s="522"/>
      <c r="D39" s="374" t="s">
        <v>91</v>
      </c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5"/>
      <c r="V39" s="506">
        <v>2</v>
      </c>
      <c r="W39" s="508"/>
      <c r="X39" s="506">
        <v>1</v>
      </c>
      <c r="Y39" s="508"/>
      <c r="Z39" s="494">
        <f>AL39+AR39+BD39</f>
        <v>252</v>
      </c>
      <c r="AA39" s="492"/>
      <c r="AB39" s="492">
        <v>108</v>
      </c>
      <c r="AC39" s="492"/>
      <c r="AD39" s="492"/>
      <c r="AE39" s="492"/>
      <c r="AF39" s="492"/>
      <c r="AG39" s="492"/>
      <c r="AH39" s="492">
        <v>108</v>
      </c>
      <c r="AI39" s="492"/>
      <c r="AJ39" s="492"/>
      <c r="AK39" s="493"/>
      <c r="AL39" s="499">
        <f>AP39*36</f>
        <v>108</v>
      </c>
      <c r="AM39" s="492"/>
      <c r="AN39" s="492">
        <v>48</v>
      </c>
      <c r="AO39" s="492"/>
      <c r="AP39" s="492">
        <v>3</v>
      </c>
      <c r="AQ39" s="492"/>
      <c r="AR39" s="492">
        <f t="shared" ref="AR39" si="42">AV39*36</f>
        <v>144</v>
      </c>
      <c r="AS39" s="492"/>
      <c r="AT39" s="492">
        <v>60</v>
      </c>
      <c r="AU39" s="492"/>
      <c r="AV39" s="492">
        <v>4</v>
      </c>
      <c r="AW39" s="512"/>
      <c r="AX39" s="597">
        <f t="shared" ref="AX39" si="43">BB39*36</f>
        <v>0</v>
      </c>
      <c r="AY39" s="598"/>
      <c r="AZ39" s="598"/>
      <c r="BA39" s="598"/>
      <c r="BB39" s="597"/>
      <c r="BC39" s="598"/>
      <c r="BD39" s="170">
        <f t="shared" ref="BD39" si="44">BF39*36</f>
        <v>0</v>
      </c>
      <c r="BE39" s="171"/>
      <c r="BF39" s="171"/>
      <c r="BG39" s="506" t="s">
        <v>21</v>
      </c>
      <c r="BH39" s="507"/>
      <c r="BI39" s="507"/>
      <c r="BJ39" s="508"/>
      <c r="BK39" s="338" t="s">
        <v>285</v>
      </c>
    </row>
    <row r="40" spans="1:66" s="7" customFormat="1" ht="40.35" customHeight="1" x14ac:dyDescent="0.35">
      <c r="A40" s="41"/>
      <c r="B40" s="352" t="s">
        <v>87</v>
      </c>
      <c r="C40" s="353"/>
      <c r="D40" s="384" t="s">
        <v>191</v>
      </c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5"/>
      <c r="V40" s="381"/>
      <c r="W40" s="362"/>
      <c r="X40" s="381"/>
      <c r="Y40" s="362"/>
      <c r="Z40" s="363">
        <f>SUM(Z41:AA45)</f>
        <v>692</v>
      </c>
      <c r="AA40" s="364"/>
      <c r="AB40" s="363">
        <f t="shared" ref="AB40" si="45">SUM(AB41:AC45)</f>
        <v>264</v>
      </c>
      <c r="AC40" s="364"/>
      <c r="AD40" s="363">
        <f t="shared" ref="AD40" si="46">SUM(AD41:AE45)</f>
        <v>132</v>
      </c>
      <c r="AE40" s="364"/>
      <c r="AF40" s="363">
        <f t="shared" ref="AF40" si="47">SUM(AF41:AG45)</f>
        <v>132</v>
      </c>
      <c r="AG40" s="364"/>
      <c r="AH40" s="364">
        <f>SUM(AH41:AI44)</f>
        <v>0</v>
      </c>
      <c r="AI40" s="364"/>
      <c r="AJ40" s="364">
        <f>SUM(AJ41:AK44)</f>
        <v>0</v>
      </c>
      <c r="AK40" s="358"/>
      <c r="AL40" s="356">
        <f>SUM(AL41:AM45)</f>
        <v>216</v>
      </c>
      <c r="AM40" s="357"/>
      <c r="AN40" s="357">
        <f t="shared" ref="AN40" si="48">SUM(AN41:AO45)</f>
        <v>72</v>
      </c>
      <c r="AO40" s="357"/>
      <c r="AP40" s="357">
        <f t="shared" ref="AP40" si="49">SUM(AP41:AQ45)</f>
        <v>6</v>
      </c>
      <c r="AQ40" s="357"/>
      <c r="AR40" s="357">
        <f t="shared" ref="AR40" si="50">SUM(AR41:AS45)</f>
        <v>0</v>
      </c>
      <c r="AS40" s="357"/>
      <c r="AT40" s="363">
        <f t="shared" ref="AT40" si="51">SUM(AT41:AU45)</f>
        <v>0</v>
      </c>
      <c r="AU40" s="357"/>
      <c r="AV40" s="357">
        <f t="shared" ref="AV40" si="52">SUM(AV41:AW45)</f>
        <v>0</v>
      </c>
      <c r="AW40" s="477"/>
      <c r="AX40" s="363">
        <f t="shared" ref="AX40" si="53">SUM(AX41:AY45)</f>
        <v>476</v>
      </c>
      <c r="AY40" s="364"/>
      <c r="AZ40" s="363">
        <f t="shared" ref="AZ40" si="54">SUM(AZ41:BA45)</f>
        <v>192</v>
      </c>
      <c r="BA40" s="364"/>
      <c r="BB40" s="363">
        <f t="shared" ref="BB40" si="55">SUM(BB41:BC45)</f>
        <v>13</v>
      </c>
      <c r="BC40" s="364"/>
      <c r="BD40" s="145">
        <f>SUM(BD41:BD44)</f>
        <v>0</v>
      </c>
      <c r="BE40" s="201">
        <f>SUM(BE41:BE44)</f>
        <v>0</v>
      </c>
      <c r="BF40" s="201"/>
      <c r="BG40" s="360"/>
      <c r="BH40" s="361"/>
      <c r="BI40" s="361"/>
      <c r="BJ40" s="362"/>
      <c r="BK40" s="338"/>
      <c r="BL40" s="380"/>
      <c r="BM40" s="380"/>
      <c r="BN40" s="380"/>
    </row>
    <row r="41" spans="1:66" s="7" customFormat="1" ht="42.6" customHeight="1" x14ac:dyDescent="0.35">
      <c r="A41" s="41"/>
      <c r="B41" s="516" t="s">
        <v>88</v>
      </c>
      <c r="C41" s="517"/>
      <c r="D41" s="388" t="s">
        <v>192</v>
      </c>
      <c r="E41" s="388"/>
      <c r="F41" s="388"/>
      <c r="G41" s="388"/>
      <c r="H41" s="388"/>
      <c r="I41" s="388"/>
      <c r="J41" s="388"/>
      <c r="K41" s="388"/>
      <c r="L41" s="388"/>
      <c r="M41" s="388"/>
      <c r="N41" s="388"/>
      <c r="O41" s="388"/>
      <c r="P41" s="388"/>
      <c r="Q41" s="388"/>
      <c r="R41" s="388"/>
      <c r="S41" s="388"/>
      <c r="T41" s="388"/>
      <c r="U41" s="389"/>
      <c r="V41" s="366"/>
      <c r="W41" s="355"/>
      <c r="X41" s="366">
        <v>1</v>
      </c>
      <c r="Y41" s="355"/>
      <c r="Z41" s="370">
        <v>216</v>
      </c>
      <c r="AA41" s="371"/>
      <c r="AB41" s="371">
        <f>SUM(AD41:AK41)</f>
        <v>72</v>
      </c>
      <c r="AC41" s="371"/>
      <c r="AD41" s="371">
        <v>36</v>
      </c>
      <c r="AE41" s="371"/>
      <c r="AF41" s="371">
        <v>36</v>
      </c>
      <c r="AG41" s="371"/>
      <c r="AH41" s="371"/>
      <c r="AI41" s="371"/>
      <c r="AJ41" s="371"/>
      <c r="AK41" s="497"/>
      <c r="AL41" s="498">
        <f>Z41</f>
        <v>216</v>
      </c>
      <c r="AM41" s="365"/>
      <c r="AN41" s="365">
        <f>AB41</f>
        <v>72</v>
      </c>
      <c r="AO41" s="365"/>
      <c r="AP41" s="365">
        <v>6</v>
      </c>
      <c r="AQ41" s="365"/>
      <c r="AR41" s="365">
        <f t="shared" ref="AR41:AR42" si="56">AV41*36</f>
        <v>0</v>
      </c>
      <c r="AS41" s="365"/>
      <c r="AT41" s="365"/>
      <c r="AU41" s="365"/>
      <c r="AV41" s="365"/>
      <c r="AW41" s="464"/>
      <c r="AX41" s="370">
        <f t="shared" ref="AX41" si="57">BB41*36</f>
        <v>0</v>
      </c>
      <c r="AY41" s="371"/>
      <c r="AZ41" s="371"/>
      <c r="BA41" s="371"/>
      <c r="BB41" s="370"/>
      <c r="BC41" s="371"/>
      <c r="BD41" s="164">
        <f t="shared" ref="BD41" si="58">BF41*36</f>
        <v>0</v>
      </c>
      <c r="BE41" s="169"/>
      <c r="BF41" s="169"/>
      <c r="BG41" s="354" t="s">
        <v>116</v>
      </c>
      <c r="BH41" s="359"/>
      <c r="BI41" s="359"/>
      <c r="BJ41" s="355"/>
      <c r="BK41" s="338" t="s">
        <v>286</v>
      </c>
      <c r="BL41" s="380"/>
      <c r="BM41" s="380"/>
      <c r="BN41" s="380"/>
    </row>
    <row r="42" spans="1:66" s="7" customFormat="1" ht="38.450000000000003" customHeight="1" x14ac:dyDescent="0.35">
      <c r="A42" s="41"/>
      <c r="B42" s="516" t="s">
        <v>89</v>
      </c>
      <c r="C42" s="517"/>
      <c r="D42" s="382" t="s">
        <v>193</v>
      </c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3"/>
      <c r="V42" s="366">
        <v>3</v>
      </c>
      <c r="W42" s="355"/>
      <c r="X42" s="366"/>
      <c r="Y42" s="355"/>
      <c r="Z42" s="370">
        <v>108</v>
      </c>
      <c r="AA42" s="371"/>
      <c r="AB42" s="371">
        <f t="shared" ref="AB42" si="59">SUM(AD42:AK42)</f>
        <v>60</v>
      </c>
      <c r="AC42" s="371"/>
      <c r="AD42" s="371">
        <v>30</v>
      </c>
      <c r="AE42" s="371"/>
      <c r="AF42" s="371">
        <v>30</v>
      </c>
      <c r="AG42" s="371"/>
      <c r="AH42" s="371"/>
      <c r="AI42" s="371"/>
      <c r="AJ42" s="371"/>
      <c r="AK42" s="497"/>
      <c r="AL42" s="498"/>
      <c r="AM42" s="365"/>
      <c r="AN42" s="365"/>
      <c r="AO42" s="365"/>
      <c r="AP42" s="365"/>
      <c r="AQ42" s="365"/>
      <c r="AR42" s="365">
        <f t="shared" si="56"/>
        <v>0</v>
      </c>
      <c r="AS42" s="365"/>
      <c r="AT42" s="365"/>
      <c r="AU42" s="365"/>
      <c r="AV42" s="365"/>
      <c r="AW42" s="464"/>
      <c r="AX42" s="370">
        <f>Z42</f>
        <v>108</v>
      </c>
      <c r="AY42" s="371"/>
      <c r="AZ42" s="371">
        <f>AB42</f>
        <v>60</v>
      </c>
      <c r="BA42" s="371"/>
      <c r="BB42" s="370">
        <v>3</v>
      </c>
      <c r="BC42" s="371"/>
      <c r="BD42" s="164"/>
      <c r="BE42" s="169"/>
      <c r="BF42" s="169"/>
      <c r="BG42" s="354" t="s">
        <v>117</v>
      </c>
      <c r="BH42" s="359"/>
      <c r="BI42" s="359"/>
      <c r="BJ42" s="355"/>
      <c r="BK42" s="338" t="s">
        <v>286</v>
      </c>
      <c r="BL42" s="380"/>
      <c r="BM42" s="380"/>
      <c r="BN42" s="380"/>
    </row>
    <row r="43" spans="1:66" s="7" customFormat="1" ht="43.35" customHeight="1" x14ac:dyDescent="0.35">
      <c r="A43" s="41"/>
      <c r="B43" s="516" t="s">
        <v>90</v>
      </c>
      <c r="C43" s="517"/>
      <c r="D43" s="382" t="s">
        <v>194</v>
      </c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3"/>
      <c r="V43" s="366">
        <v>3</v>
      </c>
      <c r="W43" s="355"/>
      <c r="X43" s="366"/>
      <c r="Y43" s="355"/>
      <c r="Z43" s="370">
        <v>108</v>
      </c>
      <c r="AA43" s="371"/>
      <c r="AB43" s="371">
        <f t="shared" ref="AB43" si="60">SUM(AD43:AK43)</f>
        <v>60</v>
      </c>
      <c r="AC43" s="371"/>
      <c r="AD43" s="371">
        <v>30</v>
      </c>
      <c r="AE43" s="371"/>
      <c r="AF43" s="371">
        <v>30</v>
      </c>
      <c r="AG43" s="371"/>
      <c r="AH43" s="371"/>
      <c r="AI43" s="371"/>
      <c r="AJ43" s="371"/>
      <c r="AK43" s="497"/>
      <c r="AL43" s="498">
        <f>AP43*36</f>
        <v>0</v>
      </c>
      <c r="AM43" s="365"/>
      <c r="AN43" s="365"/>
      <c r="AO43" s="365"/>
      <c r="AP43" s="365"/>
      <c r="AQ43" s="365"/>
      <c r="AR43" s="365">
        <f t="shared" ref="AR43" si="61">AV43*36</f>
        <v>0</v>
      </c>
      <c r="AS43" s="365"/>
      <c r="AT43" s="365"/>
      <c r="AU43" s="365"/>
      <c r="AV43" s="365"/>
      <c r="AW43" s="464"/>
      <c r="AX43" s="370">
        <f>Z43</f>
        <v>108</v>
      </c>
      <c r="AY43" s="371"/>
      <c r="AZ43" s="371">
        <f>AB43</f>
        <v>60</v>
      </c>
      <c r="BA43" s="371"/>
      <c r="BB43" s="370">
        <v>3</v>
      </c>
      <c r="BC43" s="371"/>
      <c r="BD43" s="164"/>
      <c r="BE43" s="169"/>
      <c r="BF43" s="169"/>
      <c r="BG43" s="354" t="s">
        <v>118</v>
      </c>
      <c r="BH43" s="359"/>
      <c r="BI43" s="359"/>
      <c r="BJ43" s="355"/>
      <c r="BK43" s="338" t="s">
        <v>286</v>
      </c>
      <c r="BL43" s="380"/>
      <c r="BM43" s="380"/>
      <c r="BN43" s="380"/>
    </row>
    <row r="44" spans="1:66" s="7" customFormat="1" ht="47.45" customHeight="1" x14ac:dyDescent="0.35">
      <c r="A44" s="41"/>
      <c r="B44" s="516" t="s">
        <v>189</v>
      </c>
      <c r="C44" s="517"/>
      <c r="D44" s="404" t="s">
        <v>188</v>
      </c>
      <c r="E44" s="404"/>
      <c r="F44" s="404"/>
      <c r="G44" s="404"/>
      <c r="H44" s="404"/>
      <c r="I44" s="404"/>
      <c r="J44" s="404"/>
      <c r="K44" s="404"/>
      <c r="L44" s="404"/>
      <c r="M44" s="404"/>
      <c r="N44" s="404"/>
      <c r="O44" s="404"/>
      <c r="P44" s="404"/>
      <c r="Q44" s="404"/>
      <c r="R44" s="404"/>
      <c r="S44" s="404"/>
      <c r="T44" s="404"/>
      <c r="U44" s="405"/>
      <c r="V44" s="366"/>
      <c r="W44" s="355"/>
      <c r="X44" s="366">
        <v>3</v>
      </c>
      <c r="Y44" s="355"/>
      <c r="Z44" s="370">
        <v>180</v>
      </c>
      <c r="AA44" s="371"/>
      <c r="AB44" s="371">
        <f t="shared" ref="AB44" si="62">SUM(AD44:AK44)</f>
        <v>72</v>
      </c>
      <c r="AC44" s="371"/>
      <c r="AD44" s="371">
        <v>36</v>
      </c>
      <c r="AE44" s="371"/>
      <c r="AF44" s="371">
        <v>36</v>
      </c>
      <c r="AG44" s="371"/>
      <c r="AH44" s="371"/>
      <c r="AI44" s="371"/>
      <c r="AJ44" s="371"/>
      <c r="AK44" s="497"/>
      <c r="AL44" s="498">
        <f t="shared" ref="AL44" si="63">AP44*36</f>
        <v>0</v>
      </c>
      <c r="AM44" s="365"/>
      <c r="AN44" s="365"/>
      <c r="AO44" s="365"/>
      <c r="AP44" s="365"/>
      <c r="AQ44" s="365"/>
      <c r="AR44" s="365"/>
      <c r="AS44" s="365"/>
      <c r="AT44" s="365"/>
      <c r="AU44" s="365"/>
      <c r="AV44" s="365"/>
      <c r="AW44" s="464"/>
      <c r="AX44" s="370">
        <f>Z44</f>
        <v>180</v>
      </c>
      <c r="AY44" s="371"/>
      <c r="AZ44" s="371">
        <f>AB44</f>
        <v>72</v>
      </c>
      <c r="BA44" s="371"/>
      <c r="BB44" s="370">
        <v>5</v>
      </c>
      <c r="BC44" s="371"/>
      <c r="BD44" s="164">
        <f t="shared" ref="BD44" si="64">BF44*36</f>
        <v>0</v>
      </c>
      <c r="BE44" s="169"/>
      <c r="BF44" s="169"/>
      <c r="BG44" s="354" t="s">
        <v>119</v>
      </c>
      <c r="BH44" s="359"/>
      <c r="BI44" s="359"/>
      <c r="BJ44" s="355"/>
      <c r="BK44" s="338" t="s">
        <v>286</v>
      </c>
      <c r="BL44" s="380"/>
      <c r="BM44" s="380"/>
      <c r="BN44" s="380"/>
    </row>
    <row r="45" spans="1:66" s="7" customFormat="1" ht="47.45" customHeight="1" x14ac:dyDescent="0.35">
      <c r="A45" s="41"/>
      <c r="B45" s="516" t="s">
        <v>190</v>
      </c>
      <c r="C45" s="517"/>
      <c r="D45" s="388" t="s">
        <v>246</v>
      </c>
      <c r="E45" s="388"/>
      <c r="F45" s="388"/>
      <c r="G45" s="388"/>
      <c r="H45" s="388"/>
      <c r="I45" s="388"/>
      <c r="J45" s="388"/>
      <c r="K45" s="388"/>
      <c r="L45" s="388"/>
      <c r="M45" s="388"/>
      <c r="N45" s="388"/>
      <c r="O45" s="388"/>
      <c r="P45" s="388"/>
      <c r="Q45" s="388"/>
      <c r="R45" s="388"/>
      <c r="S45" s="388"/>
      <c r="T45" s="388"/>
      <c r="U45" s="389"/>
      <c r="V45" s="354"/>
      <c r="W45" s="355"/>
      <c r="X45" s="354"/>
      <c r="Y45" s="355"/>
      <c r="Z45" s="354">
        <v>80</v>
      </c>
      <c r="AA45" s="370"/>
      <c r="AB45" s="417"/>
      <c r="AC45" s="370"/>
      <c r="AD45" s="417"/>
      <c r="AE45" s="370"/>
      <c r="AF45" s="417"/>
      <c r="AG45" s="370"/>
      <c r="AH45" s="417"/>
      <c r="AI45" s="370"/>
      <c r="AJ45" s="417"/>
      <c r="AK45" s="359"/>
      <c r="AL45" s="366"/>
      <c r="AM45" s="370"/>
      <c r="AN45" s="497"/>
      <c r="AO45" s="370"/>
      <c r="AP45" s="497"/>
      <c r="AQ45" s="370"/>
      <c r="AR45" s="497"/>
      <c r="AS45" s="370"/>
      <c r="AT45" s="497"/>
      <c r="AU45" s="370"/>
      <c r="AV45" s="497"/>
      <c r="AW45" s="355"/>
      <c r="AX45" s="359">
        <f>Z45</f>
        <v>80</v>
      </c>
      <c r="AY45" s="370"/>
      <c r="AZ45" s="417"/>
      <c r="BA45" s="370"/>
      <c r="BB45" s="417">
        <v>2</v>
      </c>
      <c r="BC45" s="370"/>
      <c r="BD45" s="164"/>
      <c r="BE45" s="169"/>
      <c r="BF45" s="169"/>
      <c r="BG45" s="354" t="s">
        <v>260</v>
      </c>
      <c r="BH45" s="359"/>
      <c r="BI45" s="359"/>
      <c r="BJ45" s="355"/>
      <c r="BK45" s="338"/>
      <c r="BL45" s="380"/>
      <c r="BM45" s="380"/>
      <c r="BN45" s="380"/>
    </row>
    <row r="46" spans="1:66" s="7" customFormat="1" ht="45.6" customHeight="1" x14ac:dyDescent="0.35">
      <c r="A46" s="41"/>
      <c r="B46" s="352" t="s">
        <v>103</v>
      </c>
      <c r="C46" s="353"/>
      <c r="D46" s="384" t="s">
        <v>195</v>
      </c>
      <c r="E46" s="384"/>
      <c r="F46" s="384"/>
      <c r="G46" s="384"/>
      <c r="H46" s="384"/>
      <c r="I46" s="384"/>
      <c r="J46" s="384"/>
      <c r="K46" s="384"/>
      <c r="L46" s="384"/>
      <c r="M46" s="384"/>
      <c r="N46" s="384"/>
      <c r="O46" s="384"/>
      <c r="P46" s="384"/>
      <c r="Q46" s="384"/>
      <c r="R46" s="384"/>
      <c r="S46" s="384"/>
      <c r="T46" s="384"/>
      <c r="U46" s="385"/>
      <c r="V46" s="381"/>
      <c r="W46" s="362"/>
      <c r="X46" s="381"/>
      <c r="Y46" s="362"/>
      <c r="Z46" s="363">
        <f>SUM(Z47:AA49)</f>
        <v>376</v>
      </c>
      <c r="AA46" s="364"/>
      <c r="AB46" s="364">
        <f>SUM(AB47:AC49)</f>
        <v>158</v>
      </c>
      <c r="AC46" s="364"/>
      <c r="AD46" s="364">
        <f>SUM(AD47:AE49)</f>
        <v>80</v>
      </c>
      <c r="AE46" s="364"/>
      <c r="AF46" s="364">
        <f t="shared" ref="AF46" si="65">SUM(AF47:AG49)</f>
        <v>0</v>
      </c>
      <c r="AG46" s="364"/>
      <c r="AH46" s="364">
        <f t="shared" ref="AH46" si="66">SUM(AH47:AI49)</f>
        <v>78</v>
      </c>
      <c r="AI46" s="364"/>
      <c r="AJ46" s="364">
        <f>SUM(AJ47:AK48)</f>
        <v>0</v>
      </c>
      <c r="AK46" s="358"/>
      <c r="AL46" s="356">
        <f>SUM(AL47:AM48)</f>
        <v>0</v>
      </c>
      <c r="AM46" s="357"/>
      <c r="AN46" s="357">
        <f>SUM(AN47:AO48)</f>
        <v>0</v>
      </c>
      <c r="AO46" s="357"/>
      <c r="AP46" s="357">
        <f>SUM(AP47:AQ48)</f>
        <v>0</v>
      </c>
      <c r="AQ46" s="357"/>
      <c r="AR46" s="357">
        <f>SUM(AR47:AS48)</f>
        <v>216</v>
      </c>
      <c r="AS46" s="357"/>
      <c r="AT46" s="357">
        <f>SUM(AT47:AU48)</f>
        <v>86</v>
      </c>
      <c r="AU46" s="357"/>
      <c r="AV46" s="357">
        <f>SUM(AV47:AW48)</f>
        <v>6</v>
      </c>
      <c r="AW46" s="477"/>
      <c r="AX46" s="363">
        <f>SUM(AX47:AY49)</f>
        <v>160</v>
      </c>
      <c r="AY46" s="364"/>
      <c r="AZ46" s="364">
        <f>SUM(AZ47:BA49)</f>
        <v>72</v>
      </c>
      <c r="BA46" s="364"/>
      <c r="BB46" s="363">
        <f>SUM(BB47:BC49)</f>
        <v>5</v>
      </c>
      <c r="BC46" s="364"/>
      <c r="BD46" s="145">
        <f>SUM(BD47:BD48)</f>
        <v>0</v>
      </c>
      <c r="BE46" s="201">
        <f>SUM(BE47:BE48)</f>
        <v>0</v>
      </c>
      <c r="BF46" s="201">
        <f>SUM(BF47:BF48)</f>
        <v>0</v>
      </c>
      <c r="BG46" s="360"/>
      <c r="BH46" s="361"/>
      <c r="BI46" s="361"/>
      <c r="BJ46" s="362"/>
      <c r="BK46" s="338"/>
      <c r="BL46" s="380"/>
      <c r="BM46" s="380"/>
      <c r="BN46" s="380"/>
    </row>
    <row r="47" spans="1:66" s="7" customFormat="1" ht="42.6" customHeight="1" x14ac:dyDescent="0.35">
      <c r="A47" s="41"/>
      <c r="B47" s="516" t="s">
        <v>92</v>
      </c>
      <c r="C47" s="517"/>
      <c r="D47" s="404" t="s">
        <v>196</v>
      </c>
      <c r="E47" s="404"/>
      <c r="F47" s="404"/>
      <c r="G47" s="404"/>
      <c r="H47" s="404"/>
      <c r="I47" s="404"/>
      <c r="J47" s="404"/>
      <c r="K47" s="404"/>
      <c r="L47" s="404"/>
      <c r="M47" s="404"/>
      <c r="N47" s="404"/>
      <c r="O47" s="404"/>
      <c r="P47" s="404"/>
      <c r="Q47" s="404"/>
      <c r="R47" s="404"/>
      <c r="S47" s="404"/>
      <c r="T47" s="404"/>
      <c r="U47" s="405"/>
      <c r="V47" s="366"/>
      <c r="W47" s="355"/>
      <c r="X47" s="366">
        <v>2</v>
      </c>
      <c r="Y47" s="355"/>
      <c r="Z47" s="354">
        <v>108</v>
      </c>
      <c r="AA47" s="370"/>
      <c r="AB47" s="371">
        <f t="shared" ref="AB47" si="67">SUM(AD47:AK47)</f>
        <v>34</v>
      </c>
      <c r="AC47" s="371"/>
      <c r="AD47" s="417">
        <v>18</v>
      </c>
      <c r="AE47" s="370"/>
      <c r="AF47" s="417"/>
      <c r="AG47" s="370"/>
      <c r="AH47" s="417">
        <v>16</v>
      </c>
      <c r="AI47" s="370"/>
      <c r="AJ47" s="417"/>
      <c r="AK47" s="359"/>
      <c r="AL47" s="366">
        <f>AP47*36</f>
        <v>0</v>
      </c>
      <c r="AM47" s="370"/>
      <c r="AN47" s="497"/>
      <c r="AO47" s="370"/>
      <c r="AP47" s="497"/>
      <c r="AQ47" s="370"/>
      <c r="AR47" s="497">
        <f>Z47</f>
        <v>108</v>
      </c>
      <c r="AS47" s="370"/>
      <c r="AT47" s="497">
        <f>AB47</f>
        <v>34</v>
      </c>
      <c r="AU47" s="370"/>
      <c r="AV47" s="497">
        <v>3</v>
      </c>
      <c r="AW47" s="355"/>
      <c r="AX47" s="359">
        <f t="shared" ref="AX47" si="68">BB47*36</f>
        <v>0</v>
      </c>
      <c r="AY47" s="370"/>
      <c r="AZ47" s="417"/>
      <c r="BA47" s="370"/>
      <c r="BB47" s="359"/>
      <c r="BC47" s="370"/>
      <c r="BD47" s="164">
        <f t="shared" ref="BD47:BD49" si="69">BF47*36</f>
        <v>0</v>
      </c>
      <c r="BE47" s="169"/>
      <c r="BF47" s="169"/>
      <c r="BG47" s="354" t="s">
        <v>120</v>
      </c>
      <c r="BH47" s="359"/>
      <c r="BI47" s="359"/>
      <c r="BJ47" s="355"/>
      <c r="BK47" s="338" t="s">
        <v>286</v>
      </c>
      <c r="BL47" s="380"/>
      <c r="BM47" s="380"/>
      <c r="BN47" s="380"/>
    </row>
    <row r="48" spans="1:66" s="7" customFormat="1" ht="70.349999999999994" customHeight="1" x14ac:dyDescent="0.35">
      <c r="A48" s="41"/>
      <c r="B48" s="516" t="s">
        <v>93</v>
      </c>
      <c r="C48" s="517"/>
      <c r="D48" s="404" t="s">
        <v>197</v>
      </c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5"/>
      <c r="V48" s="366">
        <v>2</v>
      </c>
      <c r="W48" s="355"/>
      <c r="X48" s="366"/>
      <c r="Y48" s="355"/>
      <c r="Z48" s="370">
        <v>108</v>
      </c>
      <c r="AA48" s="371"/>
      <c r="AB48" s="371">
        <f t="shared" ref="AB48" si="70">SUM(AD48:AK48)</f>
        <v>52</v>
      </c>
      <c r="AC48" s="371"/>
      <c r="AD48" s="371">
        <v>26</v>
      </c>
      <c r="AE48" s="371"/>
      <c r="AF48" s="371"/>
      <c r="AG48" s="371"/>
      <c r="AH48" s="371">
        <v>26</v>
      </c>
      <c r="AI48" s="371"/>
      <c r="AJ48" s="371"/>
      <c r="AK48" s="497"/>
      <c r="AL48" s="498">
        <f>AP48*36</f>
        <v>0</v>
      </c>
      <c r="AM48" s="365"/>
      <c r="AN48" s="365"/>
      <c r="AO48" s="365"/>
      <c r="AP48" s="365"/>
      <c r="AQ48" s="365"/>
      <c r="AR48" s="365">
        <v>108</v>
      </c>
      <c r="AS48" s="365"/>
      <c r="AT48" s="365">
        <f>AB48</f>
        <v>52</v>
      </c>
      <c r="AU48" s="365"/>
      <c r="AV48" s="365">
        <v>3</v>
      </c>
      <c r="AW48" s="464"/>
      <c r="AX48" s="370"/>
      <c r="AY48" s="371"/>
      <c r="AZ48" s="371"/>
      <c r="BA48" s="371"/>
      <c r="BB48" s="370"/>
      <c r="BC48" s="371"/>
      <c r="BD48" s="164">
        <f t="shared" si="69"/>
        <v>0</v>
      </c>
      <c r="BE48" s="169"/>
      <c r="BF48" s="169"/>
      <c r="BG48" s="354" t="s">
        <v>170</v>
      </c>
      <c r="BH48" s="359"/>
      <c r="BI48" s="359"/>
      <c r="BJ48" s="355"/>
      <c r="BK48" s="338" t="s">
        <v>286</v>
      </c>
      <c r="BL48" s="380"/>
      <c r="BM48" s="380"/>
      <c r="BN48" s="380"/>
    </row>
    <row r="49" spans="1:66" s="7" customFormat="1" ht="45.6" customHeight="1" x14ac:dyDescent="0.35">
      <c r="A49" s="41"/>
      <c r="B49" s="516" t="s">
        <v>104</v>
      </c>
      <c r="C49" s="517"/>
      <c r="D49" s="451" t="s">
        <v>198</v>
      </c>
      <c r="E49" s="451"/>
      <c r="F49" s="451"/>
      <c r="G49" s="451"/>
      <c r="H49" s="451"/>
      <c r="I49" s="451"/>
      <c r="J49" s="451"/>
      <c r="K49" s="451"/>
      <c r="L49" s="451"/>
      <c r="M49" s="451"/>
      <c r="N49" s="451"/>
      <c r="O49" s="451"/>
      <c r="P49" s="451"/>
      <c r="Q49" s="451"/>
      <c r="R49" s="451"/>
      <c r="S49" s="451"/>
      <c r="T49" s="451"/>
      <c r="U49" s="452"/>
      <c r="V49" s="366"/>
      <c r="W49" s="355"/>
      <c r="X49" s="366">
        <v>3</v>
      </c>
      <c r="Y49" s="355"/>
      <c r="Z49" s="370">
        <v>160</v>
      </c>
      <c r="AA49" s="371"/>
      <c r="AB49" s="371">
        <f t="shared" ref="AB49" si="71">SUM(AD49:AK49)</f>
        <v>72</v>
      </c>
      <c r="AC49" s="371"/>
      <c r="AD49" s="371">
        <v>36</v>
      </c>
      <c r="AE49" s="371"/>
      <c r="AF49" s="371"/>
      <c r="AG49" s="371"/>
      <c r="AH49" s="371">
        <v>36</v>
      </c>
      <c r="AI49" s="371"/>
      <c r="AJ49" s="371"/>
      <c r="AK49" s="497"/>
      <c r="AL49" s="498">
        <f>AP49*36</f>
        <v>0</v>
      </c>
      <c r="AM49" s="365"/>
      <c r="AN49" s="365"/>
      <c r="AO49" s="365"/>
      <c r="AP49" s="365"/>
      <c r="AQ49" s="365"/>
      <c r="AR49" s="365">
        <f t="shared" ref="AR49" si="72">AV49*36</f>
        <v>0</v>
      </c>
      <c r="AS49" s="365"/>
      <c r="AT49" s="365"/>
      <c r="AU49" s="365"/>
      <c r="AV49" s="365"/>
      <c r="AW49" s="464"/>
      <c r="AX49" s="370">
        <f>Z49</f>
        <v>160</v>
      </c>
      <c r="AY49" s="371"/>
      <c r="AZ49" s="371">
        <f>AB49</f>
        <v>72</v>
      </c>
      <c r="BA49" s="371"/>
      <c r="BB49" s="370">
        <v>5</v>
      </c>
      <c r="BC49" s="371"/>
      <c r="BD49" s="164">
        <f t="shared" si="69"/>
        <v>0</v>
      </c>
      <c r="BE49" s="169"/>
      <c r="BF49" s="169"/>
      <c r="BG49" s="354" t="s">
        <v>171</v>
      </c>
      <c r="BH49" s="359"/>
      <c r="BI49" s="359"/>
      <c r="BJ49" s="355"/>
      <c r="BK49" s="338" t="s">
        <v>286</v>
      </c>
      <c r="BL49" s="380"/>
      <c r="BM49" s="380"/>
      <c r="BN49" s="380"/>
    </row>
    <row r="50" spans="1:66" s="7" customFormat="1" ht="45.6" customHeight="1" x14ac:dyDescent="0.35">
      <c r="A50" s="41"/>
      <c r="B50" s="352" t="s">
        <v>94</v>
      </c>
      <c r="C50" s="353"/>
      <c r="D50" s="535" t="s">
        <v>226</v>
      </c>
      <c r="E50" s="535"/>
      <c r="F50" s="535"/>
      <c r="G50" s="535"/>
      <c r="H50" s="535"/>
      <c r="I50" s="535"/>
      <c r="J50" s="535"/>
      <c r="K50" s="535"/>
      <c r="L50" s="535"/>
      <c r="M50" s="535"/>
      <c r="N50" s="535"/>
      <c r="O50" s="535"/>
      <c r="P50" s="535"/>
      <c r="Q50" s="535"/>
      <c r="R50" s="535"/>
      <c r="S50" s="535"/>
      <c r="T50" s="535"/>
      <c r="U50" s="536"/>
      <c r="V50" s="354"/>
      <c r="W50" s="355"/>
      <c r="X50" s="354"/>
      <c r="Y50" s="355"/>
      <c r="Z50" s="356">
        <f>Z51</f>
        <v>704</v>
      </c>
      <c r="AA50" s="357"/>
      <c r="AB50" s="357">
        <f t="shared" ref="AB50" si="73">AB51</f>
        <v>256</v>
      </c>
      <c r="AC50" s="357"/>
      <c r="AD50" s="357">
        <f t="shared" ref="AD50" si="74">AD51</f>
        <v>124</v>
      </c>
      <c r="AE50" s="357"/>
      <c r="AF50" s="357">
        <f t="shared" ref="AF50" si="75">AF51</f>
        <v>132</v>
      </c>
      <c r="AG50" s="357"/>
      <c r="AH50" s="357">
        <f t="shared" ref="AH50" si="76">AH51</f>
        <v>0</v>
      </c>
      <c r="AI50" s="357"/>
      <c r="AJ50" s="357">
        <f t="shared" ref="AJ50" si="77">AJ51</f>
        <v>0</v>
      </c>
      <c r="AK50" s="358"/>
      <c r="AL50" s="381">
        <f t="shared" ref="AL50" si="78">AL51</f>
        <v>216</v>
      </c>
      <c r="AM50" s="361"/>
      <c r="AN50" s="358">
        <f t="shared" ref="AN50" si="79">AN51</f>
        <v>72</v>
      </c>
      <c r="AO50" s="363"/>
      <c r="AP50" s="361">
        <f t="shared" ref="AP50" si="80">AP51</f>
        <v>6</v>
      </c>
      <c r="AQ50" s="361"/>
      <c r="AR50" s="358">
        <f t="shared" ref="AR50" si="81">AR51</f>
        <v>296</v>
      </c>
      <c r="AS50" s="363"/>
      <c r="AT50" s="358">
        <f t="shared" ref="AT50" si="82">AT51</f>
        <v>112</v>
      </c>
      <c r="AU50" s="363"/>
      <c r="AV50" s="361">
        <f t="shared" ref="AV50" si="83">AV51</f>
        <v>8</v>
      </c>
      <c r="AW50" s="362"/>
      <c r="AX50" s="363">
        <f t="shared" ref="AX50" si="84">AX51</f>
        <v>192</v>
      </c>
      <c r="AY50" s="357"/>
      <c r="AZ50" s="357">
        <f t="shared" ref="AZ50" si="85">AZ51</f>
        <v>72</v>
      </c>
      <c r="BA50" s="357"/>
      <c r="BB50" s="361">
        <f t="shared" ref="BB50" si="86">BB51</f>
        <v>6</v>
      </c>
      <c r="BC50" s="363"/>
      <c r="BD50" s="164"/>
      <c r="BE50" s="169"/>
      <c r="BF50" s="169"/>
      <c r="BG50" s="174"/>
      <c r="BH50" s="163"/>
      <c r="BI50" s="163"/>
      <c r="BJ50" s="195"/>
      <c r="BK50" s="338"/>
      <c r="BL50" s="208"/>
      <c r="BM50" s="208"/>
      <c r="BN50" s="208"/>
    </row>
    <row r="51" spans="1:66" s="7" customFormat="1" ht="45.6" customHeight="1" x14ac:dyDescent="0.35">
      <c r="A51" s="41"/>
      <c r="B51" s="352" t="s">
        <v>95</v>
      </c>
      <c r="C51" s="353"/>
      <c r="D51" s="384" t="s">
        <v>281</v>
      </c>
      <c r="E51" s="384"/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P51" s="384"/>
      <c r="Q51" s="384"/>
      <c r="R51" s="384"/>
      <c r="S51" s="384"/>
      <c r="T51" s="384"/>
      <c r="U51" s="385"/>
      <c r="V51" s="381"/>
      <c r="W51" s="362"/>
      <c r="X51" s="381"/>
      <c r="Y51" s="362"/>
      <c r="Z51" s="363">
        <f>SUM(Z52:AA56)</f>
        <v>704</v>
      </c>
      <c r="AA51" s="364"/>
      <c r="AB51" s="364">
        <f>SUM(AB52:AC56)</f>
        <v>256</v>
      </c>
      <c r="AC51" s="364"/>
      <c r="AD51" s="364">
        <f t="shared" ref="AD51" si="87">SUM(AD52:AE56)</f>
        <v>124</v>
      </c>
      <c r="AE51" s="364"/>
      <c r="AF51" s="364">
        <f t="shared" ref="AF51" si="88">SUM(AF52:AG56)</f>
        <v>132</v>
      </c>
      <c r="AG51" s="364"/>
      <c r="AH51" s="364">
        <f>SUM(AH52:AI54)</f>
        <v>0</v>
      </c>
      <c r="AI51" s="364"/>
      <c r="AJ51" s="364">
        <f>SUM(AJ52:AK54)</f>
        <v>0</v>
      </c>
      <c r="AK51" s="358"/>
      <c r="AL51" s="356">
        <f>SUM(AL52:AM56)</f>
        <v>216</v>
      </c>
      <c r="AM51" s="357"/>
      <c r="AN51" s="357">
        <f>SUM(AN52:AO56)</f>
        <v>72</v>
      </c>
      <c r="AO51" s="357"/>
      <c r="AP51" s="357">
        <f t="shared" ref="AP51" si="89">SUM(AP52:AQ56)</f>
        <v>6</v>
      </c>
      <c r="AQ51" s="357"/>
      <c r="AR51" s="357">
        <f t="shared" ref="AR51" si="90">SUM(AR52:AS56)</f>
        <v>296</v>
      </c>
      <c r="AS51" s="357"/>
      <c r="AT51" s="357">
        <f t="shared" ref="AT51" si="91">SUM(AT52:AU56)</f>
        <v>112</v>
      </c>
      <c r="AU51" s="357"/>
      <c r="AV51" s="357">
        <f t="shared" ref="AV51" si="92">SUM(AV52:AW56)</f>
        <v>8</v>
      </c>
      <c r="AW51" s="477"/>
      <c r="AX51" s="363">
        <f t="shared" ref="AX51" si="93">SUM(AX52:AY56)</f>
        <v>192</v>
      </c>
      <c r="AY51" s="364"/>
      <c r="AZ51" s="364">
        <f t="shared" ref="AZ51" si="94">SUM(AZ52:BA56)</f>
        <v>72</v>
      </c>
      <c r="BA51" s="364"/>
      <c r="BB51" s="364">
        <f t="shared" ref="BB51" si="95">SUM(BB52:BC56)</f>
        <v>6</v>
      </c>
      <c r="BC51" s="364"/>
      <c r="BD51" s="145">
        <f>SUM(BD52:BD54)</f>
        <v>0</v>
      </c>
      <c r="BE51" s="201">
        <f>SUM(BE52:BE54)</f>
        <v>0</v>
      </c>
      <c r="BF51" s="201"/>
      <c r="BG51" s="360"/>
      <c r="BH51" s="361"/>
      <c r="BI51" s="361"/>
      <c r="BJ51" s="362"/>
      <c r="BK51" s="338"/>
      <c r="BL51" s="208"/>
      <c r="BM51" s="208"/>
      <c r="BN51" s="208"/>
    </row>
    <row r="52" spans="1:66" s="7" customFormat="1" ht="45.6" customHeight="1" x14ac:dyDescent="0.35">
      <c r="A52" s="41"/>
      <c r="B52" s="525" t="s">
        <v>227</v>
      </c>
      <c r="C52" s="526"/>
      <c r="D52" s="382" t="s">
        <v>217</v>
      </c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3"/>
      <c r="V52" s="366"/>
      <c r="W52" s="355"/>
      <c r="X52" s="366">
        <v>1</v>
      </c>
      <c r="Y52" s="355"/>
      <c r="Z52" s="370">
        <f>AL52+AR52+BD52</f>
        <v>216</v>
      </c>
      <c r="AA52" s="371"/>
      <c r="AB52" s="371">
        <f t="shared" ref="AB52:AB54" si="96">SUM(AD52:AK52)</f>
        <v>72</v>
      </c>
      <c r="AC52" s="371"/>
      <c r="AD52" s="371">
        <v>36</v>
      </c>
      <c r="AE52" s="371"/>
      <c r="AF52" s="371">
        <v>36</v>
      </c>
      <c r="AG52" s="371"/>
      <c r="AH52" s="371"/>
      <c r="AI52" s="371"/>
      <c r="AJ52" s="371"/>
      <c r="AK52" s="497"/>
      <c r="AL52" s="498">
        <f>AP52*36</f>
        <v>216</v>
      </c>
      <c r="AM52" s="365"/>
      <c r="AN52" s="365">
        <v>72</v>
      </c>
      <c r="AO52" s="365"/>
      <c r="AP52" s="365">
        <v>6</v>
      </c>
      <c r="AQ52" s="365"/>
      <c r="AR52" s="365">
        <f t="shared" ref="AR52:AR54" si="97">AV52*36</f>
        <v>0</v>
      </c>
      <c r="AS52" s="365"/>
      <c r="AT52" s="365"/>
      <c r="AU52" s="365"/>
      <c r="AV52" s="365"/>
      <c r="AW52" s="464"/>
      <c r="AX52" s="370">
        <f t="shared" ref="AX52:AX54" si="98">BB52*36</f>
        <v>0</v>
      </c>
      <c r="AY52" s="371"/>
      <c r="AZ52" s="371"/>
      <c r="BA52" s="371"/>
      <c r="BB52" s="370"/>
      <c r="BC52" s="371"/>
      <c r="BD52" s="164">
        <f t="shared" ref="BD52:BD54" si="99">BF52*36</f>
        <v>0</v>
      </c>
      <c r="BE52" s="169"/>
      <c r="BF52" s="169"/>
      <c r="BG52" s="354" t="s">
        <v>267</v>
      </c>
      <c r="BH52" s="359"/>
      <c r="BI52" s="359"/>
      <c r="BJ52" s="355"/>
      <c r="BK52" s="338" t="s">
        <v>286</v>
      </c>
      <c r="BL52" s="208"/>
      <c r="BM52" s="208"/>
      <c r="BN52" s="208"/>
    </row>
    <row r="53" spans="1:66" s="7" customFormat="1" ht="45.6" customHeight="1" x14ac:dyDescent="0.35">
      <c r="A53" s="41"/>
      <c r="B53" s="525" t="s">
        <v>228</v>
      </c>
      <c r="C53" s="526"/>
      <c r="D53" s="523" t="s">
        <v>218</v>
      </c>
      <c r="E53" s="523"/>
      <c r="F53" s="523"/>
      <c r="G53" s="523"/>
      <c r="H53" s="523"/>
      <c r="I53" s="523"/>
      <c r="J53" s="523"/>
      <c r="K53" s="523"/>
      <c r="L53" s="523"/>
      <c r="M53" s="523"/>
      <c r="N53" s="523"/>
      <c r="O53" s="523"/>
      <c r="P53" s="523"/>
      <c r="Q53" s="523"/>
      <c r="R53" s="523"/>
      <c r="S53" s="523"/>
      <c r="T53" s="523"/>
      <c r="U53" s="524"/>
      <c r="V53" s="366"/>
      <c r="W53" s="355"/>
      <c r="X53" s="366">
        <v>2</v>
      </c>
      <c r="Y53" s="355"/>
      <c r="Z53" s="370">
        <v>108</v>
      </c>
      <c r="AA53" s="371"/>
      <c r="AB53" s="371">
        <f t="shared" si="96"/>
        <v>56</v>
      </c>
      <c r="AC53" s="371"/>
      <c r="AD53" s="371">
        <v>26</v>
      </c>
      <c r="AE53" s="371"/>
      <c r="AF53" s="371">
        <v>30</v>
      </c>
      <c r="AG53" s="371"/>
      <c r="AH53" s="371"/>
      <c r="AI53" s="371"/>
      <c r="AJ53" s="371"/>
      <c r="AK53" s="497"/>
      <c r="AL53" s="498">
        <f>AP53*36</f>
        <v>0</v>
      </c>
      <c r="AM53" s="365"/>
      <c r="AN53" s="365"/>
      <c r="AO53" s="365"/>
      <c r="AP53" s="365"/>
      <c r="AQ53" s="365"/>
      <c r="AR53" s="365">
        <f>Z53</f>
        <v>108</v>
      </c>
      <c r="AS53" s="365"/>
      <c r="AT53" s="365">
        <f>AB53</f>
        <v>56</v>
      </c>
      <c r="AU53" s="365"/>
      <c r="AV53" s="365">
        <v>3</v>
      </c>
      <c r="AW53" s="464"/>
      <c r="AX53" s="370">
        <f t="shared" si="98"/>
        <v>0</v>
      </c>
      <c r="AY53" s="371"/>
      <c r="AZ53" s="371"/>
      <c r="BA53" s="371"/>
      <c r="BB53" s="370"/>
      <c r="BC53" s="371"/>
      <c r="BD53" s="164">
        <f t="shared" si="99"/>
        <v>0</v>
      </c>
      <c r="BE53" s="169"/>
      <c r="BF53" s="169"/>
      <c r="BG53" s="354" t="s">
        <v>268</v>
      </c>
      <c r="BH53" s="359"/>
      <c r="BI53" s="359"/>
      <c r="BJ53" s="355"/>
      <c r="BK53" s="338" t="s">
        <v>286</v>
      </c>
      <c r="BL53" s="208"/>
      <c r="BM53" s="208"/>
      <c r="BN53" s="208"/>
    </row>
    <row r="54" spans="1:66" s="7" customFormat="1" ht="45.6" customHeight="1" x14ac:dyDescent="0.35">
      <c r="A54" s="41"/>
      <c r="B54" s="525" t="s">
        <v>229</v>
      </c>
      <c r="C54" s="526"/>
      <c r="D54" s="382" t="s">
        <v>280</v>
      </c>
      <c r="E54" s="382"/>
      <c r="F54" s="382"/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2"/>
      <c r="R54" s="382"/>
      <c r="S54" s="382"/>
      <c r="T54" s="382"/>
      <c r="U54" s="383"/>
      <c r="V54" s="366"/>
      <c r="W54" s="355"/>
      <c r="X54" s="366">
        <v>2</v>
      </c>
      <c r="Y54" s="355"/>
      <c r="Z54" s="370">
        <f>AL54+AR54+BD54</f>
        <v>108</v>
      </c>
      <c r="AA54" s="371"/>
      <c r="AB54" s="371">
        <f t="shared" si="96"/>
        <v>56</v>
      </c>
      <c r="AC54" s="371"/>
      <c r="AD54" s="371">
        <v>26</v>
      </c>
      <c r="AE54" s="371"/>
      <c r="AF54" s="371">
        <v>30</v>
      </c>
      <c r="AG54" s="371"/>
      <c r="AH54" s="371"/>
      <c r="AI54" s="371"/>
      <c r="AJ54" s="371"/>
      <c r="AK54" s="497"/>
      <c r="AL54" s="498">
        <f>AP54*36</f>
        <v>0</v>
      </c>
      <c r="AM54" s="365"/>
      <c r="AN54" s="365"/>
      <c r="AO54" s="365"/>
      <c r="AP54" s="365"/>
      <c r="AQ54" s="365"/>
      <c r="AR54" s="365">
        <f t="shared" si="97"/>
        <v>108</v>
      </c>
      <c r="AS54" s="365"/>
      <c r="AT54" s="365">
        <f>AB54</f>
        <v>56</v>
      </c>
      <c r="AU54" s="365"/>
      <c r="AV54" s="365">
        <v>3</v>
      </c>
      <c r="AW54" s="464"/>
      <c r="AX54" s="370">
        <f t="shared" si="98"/>
        <v>0</v>
      </c>
      <c r="AY54" s="371"/>
      <c r="AZ54" s="371"/>
      <c r="BA54" s="371"/>
      <c r="BB54" s="370"/>
      <c r="BC54" s="371"/>
      <c r="BD54" s="164">
        <f t="shared" si="99"/>
        <v>0</v>
      </c>
      <c r="BE54" s="169"/>
      <c r="BF54" s="169"/>
      <c r="BG54" s="354" t="s">
        <v>269</v>
      </c>
      <c r="BH54" s="359"/>
      <c r="BI54" s="359"/>
      <c r="BJ54" s="355"/>
      <c r="BK54" s="338" t="s">
        <v>286</v>
      </c>
      <c r="BL54" s="208"/>
      <c r="BM54" s="208"/>
      <c r="BN54" s="208"/>
    </row>
    <row r="55" spans="1:66" s="7" customFormat="1" ht="45.6" customHeight="1" x14ac:dyDescent="0.35">
      <c r="A55" s="41"/>
      <c r="B55" s="525" t="s">
        <v>230</v>
      </c>
      <c r="C55" s="526"/>
      <c r="D55" s="466" t="s">
        <v>220</v>
      </c>
      <c r="E55" s="466"/>
      <c r="F55" s="466"/>
      <c r="G55" s="466"/>
      <c r="H55" s="466"/>
      <c r="I55" s="466"/>
      <c r="J55" s="466"/>
      <c r="K55" s="466"/>
      <c r="L55" s="466"/>
      <c r="M55" s="466"/>
      <c r="N55" s="466"/>
      <c r="O55" s="466"/>
      <c r="P55" s="466"/>
      <c r="Q55" s="466"/>
      <c r="R55" s="466"/>
      <c r="S55" s="466"/>
      <c r="T55" s="466"/>
      <c r="U55" s="467"/>
      <c r="V55" s="366">
        <v>3</v>
      </c>
      <c r="W55" s="355"/>
      <c r="X55" s="354"/>
      <c r="Y55" s="355"/>
      <c r="Z55" s="354">
        <v>192</v>
      </c>
      <c r="AA55" s="370"/>
      <c r="AB55" s="371">
        <f t="shared" ref="AB55:AB56" si="100">SUM(AD55:AK55)</f>
        <v>72</v>
      </c>
      <c r="AC55" s="371"/>
      <c r="AD55" s="417">
        <v>36</v>
      </c>
      <c r="AE55" s="370"/>
      <c r="AF55" s="417">
        <v>36</v>
      </c>
      <c r="AG55" s="370"/>
      <c r="AH55" s="417"/>
      <c r="AI55" s="370"/>
      <c r="AJ55" s="417"/>
      <c r="AK55" s="359"/>
      <c r="AL55" s="366"/>
      <c r="AM55" s="370"/>
      <c r="AN55" s="497"/>
      <c r="AO55" s="370"/>
      <c r="AP55" s="497"/>
      <c r="AQ55" s="370"/>
      <c r="AR55" s="497"/>
      <c r="AS55" s="370"/>
      <c r="AT55" s="497"/>
      <c r="AU55" s="370"/>
      <c r="AV55" s="497"/>
      <c r="AW55" s="355"/>
      <c r="AX55" s="359">
        <f>Z55</f>
        <v>192</v>
      </c>
      <c r="AY55" s="370"/>
      <c r="AZ55" s="417">
        <f>AB55</f>
        <v>72</v>
      </c>
      <c r="BA55" s="370"/>
      <c r="BB55" s="417">
        <v>6</v>
      </c>
      <c r="BC55" s="370"/>
      <c r="BD55" s="164"/>
      <c r="BE55" s="169"/>
      <c r="BF55" s="169"/>
      <c r="BG55" s="354" t="s">
        <v>270</v>
      </c>
      <c r="BH55" s="359"/>
      <c r="BI55" s="359"/>
      <c r="BJ55" s="355"/>
      <c r="BK55" s="338" t="s">
        <v>286</v>
      </c>
      <c r="BL55" s="208"/>
      <c r="BM55" s="208"/>
      <c r="BN55" s="208"/>
    </row>
    <row r="56" spans="1:66" s="7" customFormat="1" ht="38.1" customHeight="1" x14ac:dyDescent="0.35">
      <c r="A56" s="41"/>
      <c r="B56" s="525" t="s">
        <v>231</v>
      </c>
      <c r="C56" s="526"/>
      <c r="D56" s="533" t="s">
        <v>271</v>
      </c>
      <c r="E56" s="533"/>
      <c r="F56" s="533"/>
      <c r="G56" s="533"/>
      <c r="H56" s="533"/>
      <c r="I56" s="533"/>
      <c r="J56" s="533"/>
      <c r="K56" s="533"/>
      <c r="L56" s="533"/>
      <c r="M56" s="533"/>
      <c r="N56" s="533"/>
      <c r="O56" s="533"/>
      <c r="P56" s="533"/>
      <c r="Q56" s="533"/>
      <c r="R56" s="533"/>
      <c r="S56" s="533"/>
      <c r="T56" s="533"/>
      <c r="U56" s="534"/>
      <c r="V56" s="174"/>
      <c r="W56" s="195"/>
      <c r="X56" s="174"/>
      <c r="Y56" s="195"/>
      <c r="Z56" s="415">
        <v>80</v>
      </c>
      <c r="AA56" s="416"/>
      <c r="AB56" s="371">
        <f t="shared" si="100"/>
        <v>0</v>
      </c>
      <c r="AC56" s="371"/>
      <c r="AD56" s="417"/>
      <c r="AE56" s="370"/>
      <c r="AF56" s="417"/>
      <c r="AG56" s="370"/>
      <c r="AH56" s="417"/>
      <c r="AI56" s="370"/>
      <c r="AJ56" s="417"/>
      <c r="AK56" s="359"/>
      <c r="AL56" s="366"/>
      <c r="AM56" s="370"/>
      <c r="AN56" s="497"/>
      <c r="AO56" s="370"/>
      <c r="AP56" s="497"/>
      <c r="AQ56" s="370"/>
      <c r="AR56" s="497">
        <f>Z56</f>
        <v>80</v>
      </c>
      <c r="AS56" s="370"/>
      <c r="AT56" s="497"/>
      <c r="AU56" s="370"/>
      <c r="AV56" s="497">
        <v>2</v>
      </c>
      <c r="AW56" s="355"/>
      <c r="AX56" s="359"/>
      <c r="AY56" s="370"/>
      <c r="AZ56" s="417"/>
      <c r="BA56" s="370"/>
      <c r="BB56" s="417"/>
      <c r="BC56" s="370"/>
      <c r="BD56" s="164"/>
      <c r="BE56" s="169"/>
      <c r="BF56" s="169"/>
      <c r="BG56" s="354" t="s">
        <v>272</v>
      </c>
      <c r="BH56" s="359"/>
      <c r="BI56" s="359"/>
      <c r="BJ56" s="355"/>
      <c r="BK56" s="338"/>
      <c r="BL56" s="208"/>
      <c r="BM56" s="208"/>
      <c r="BN56" s="208"/>
    </row>
    <row r="57" spans="1:66" s="7" customFormat="1" ht="45.6" customHeight="1" x14ac:dyDescent="0.35">
      <c r="A57" s="41"/>
      <c r="B57" s="352" t="s">
        <v>96</v>
      </c>
      <c r="C57" s="353"/>
      <c r="D57" s="384" t="s">
        <v>221</v>
      </c>
      <c r="E57" s="384"/>
      <c r="F57" s="384"/>
      <c r="G57" s="384"/>
      <c r="H57" s="384"/>
      <c r="I57" s="384"/>
      <c r="J57" s="384"/>
      <c r="K57" s="384"/>
      <c r="L57" s="384"/>
      <c r="M57" s="384"/>
      <c r="N57" s="384"/>
      <c r="O57" s="384"/>
      <c r="P57" s="384"/>
      <c r="Q57" s="384"/>
      <c r="R57" s="384"/>
      <c r="S57" s="384"/>
      <c r="T57" s="384"/>
      <c r="U57" s="385"/>
      <c r="V57" s="360"/>
      <c r="W57" s="362"/>
      <c r="X57" s="360"/>
      <c r="Y57" s="362"/>
      <c r="Z57" s="363">
        <f>SUM(Z58:AA62)</f>
        <v>704</v>
      </c>
      <c r="AA57" s="364"/>
      <c r="AB57" s="364">
        <f>SUM(AB58:AC62)</f>
        <v>256</v>
      </c>
      <c r="AC57" s="364"/>
      <c r="AD57" s="364">
        <f t="shared" ref="AD57" si="101">SUM(AD58:AE62)</f>
        <v>124</v>
      </c>
      <c r="AE57" s="364"/>
      <c r="AF57" s="364">
        <f t="shared" ref="AF57" si="102">SUM(AF58:AG62)</f>
        <v>132</v>
      </c>
      <c r="AG57" s="364"/>
      <c r="AH57" s="364">
        <f>SUM(AH58:AI60)</f>
        <v>0</v>
      </c>
      <c r="AI57" s="364"/>
      <c r="AJ57" s="364">
        <f>SUM(AJ58:AK60)</f>
        <v>0</v>
      </c>
      <c r="AK57" s="358"/>
      <c r="AL57" s="356">
        <f>SUM(AL58:AM62)</f>
        <v>216</v>
      </c>
      <c r="AM57" s="357"/>
      <c r="AN57" s="357">
        <f>SUM(AN58:AO62)</f>
        <v>72</v>
      </c>
      <c r="AO57" s="357"/>
      <c r="AP57" s="357">
        <f t="shared" ref="AP57" si="103">SUM(AP58:AQ62)</f>
        <v>6</v>
      </c>
      <c r="AQ57" s="357"/>
      <c r="AR57" s="357">
        <f t="shared" ref="AR57" si="104">SUM(AR58:AS62)</f>
        <v>296</v>
      </c>
      <c r="AS57" s="357"/>
      <c r="AT57" s="357">
        <f t="shared" ref="AT57" si="105">SUM(AT58:AU62)</f>
        <v>112</v>
      </c>
      <c r="AU57" s="357"/>
      <c r="AV57" s="357">
        <f t="shared" ref="AV57" si="106">SUM(AV58:AW62)</f>
        <v>8</v>
      </c>
      <c r="AW57" s="477"/>
      <c r="AX57" s="363">
        <f t="shared" ref="AX57" si="107">SUM(AX58:AY62)</f>
        <v>192</v>
      </c>
      <c r="AY57" s="364"/>
      <c r="AZ57" s="364">
        <f t="shared" ref="AZ57" si="108">SUM(AZ58:BA62)</f>
        <v>72</v>
      </c>
      <c r="BA57" s="364"/>
      <c r="BB57" s="364">
        <f t="shared" ref="BB57" si="109">SUM(BB58:BC62)</f>
        <v>6</v>
      </c>
      <c r="BC57" s="364"/>
      <c r="BD57" s="145">
        <f>SUM(BD58:BD60)</f>
        <v>0</v>
      </c>
      <c r="BE57" s="201">
        <f>SUM(BE58:BE60)</f>
        <v>0</v>
      </c>
      <c r="BF57" s="201"/>
      <c r="BG57" s="360"/>
      <c r="BH57" s="361"/>
      <c r="BI57" s="361"/>
      <c r="BJ57" s="362"/>
      <c r="BK57" s="338"/>
      <c r="BL57" s="208"/>
      <c r="BM57" s="208"/>
      <c r="BN57" s="208"/>
    </row>
    <row r="58" spans="1:66" s="7" customFormat="1" ht="45.6" customHeight="1" x14ac:dyDescent="0.35">
      <c r="A58" s="41"/>
      <c r="B58" s="525" t="s">
        <v>232</v>
      </c>
      <c r="C58" s="526"/>
      <c r="D58" s="382" t="s">
        <v>222</v>
      </c>
      <c r="E58" s="382"/>
      <c r="F58" s="382"/>
      <c r="G58" s="382"/>
      <c r="H58" s="382"/>
      <c r="I58" s="382"/>
      <c r="J58" s="382"/>
      <c r="K58" s="382"/>
      <c r="L58" s="382"/>
      <c r="M58" s="382"/>
      <c r="N58" s="382"/>
      <c r="O58" s="382"/>
      <c r="P58" s="382"/>
      <c r="Q58" s="382"/>
      <c r="R58" s="382"/>
      <c r="S58" s="382"/>
      <c r="T58" s="382"/>
      <c r="U58" s="383"/>
      <c r="V58" s="354"/>
      <c r="W58" s="355"/>
      <c r="X58" s="354">
        <v>1</v>
      </c>
      <c r="Y58" s="355"/>
      <c r="Z58" s="370">
        <f>AL58+AR58+BD58</f>
        <v>216</v>
      </c>
      <c r="AA58" s="371"/>
      <c r="AB58" s="371">
        <f t="shared" ref="AB58:AB60" si="110">SUM(AD58:AK58)</f>
        <v>72</v>
      </c>
      <c r="AC58" s="371"/>
      <c r="AD58" s="371">
        <v>36</v>
      </c>
      <c r="AE58" s="371"/>
      <c r="AF58" s="371">
        <v>36</v>
      </c>
      <c r="AG58" s="371"/>
      <c r="AH58" s="371"/>
      <c r="AI58" s="371"/>
      <c r="AJ58" s="371"/>
      <c r="AK58" s="497"/>
      <c r="AL58" s="498">
        <f>AP58*36</f>
        <v>216</v>
      </c>
      <c r="AM58" s="365"/>
      <c r="AN58" s="365">
        <v>72</v>
      </c>
      <c r="AO58" s="365"/>
      <c r="AP58" s="365">
        <v>6</v>
      </c>
      <c r="AQ58" s="365"/>
      <c r="AR58" s="365">
        <f t="shared" ref="AR58:AR60" si="111">AV58*36</f>
        <v>0</v>
      </c>
      <c r="AS58" s="365"/>
      <c r="AT58" s="365"/>
      <c r="AU58" s="365"/>
      <c r="AV58" s="365"/>
      <c r="AW58" s="464"/>
      <c r="AX58" s="370">
        <f t="shared" ref="AX58:AX60" si="112">BB58*36</f>
        <v>0</v>
      </c>
      <c r="AY58" s="371"/>
      <c r="AZ58" s="371"/>
      <c r="BA58" s="371"/>
      <c r="BB58" s="370"/>
      <c r="BC58" s="371"/>
      <c r="BD58" s="164">
        <f t="shared" ref="BD58:BD60" si="113">BF58*36</f>
        <v>0</v>
      </c>
      <c r="BE58" s="169"/>
      <c r="BF58" s="169"/>
      <c r="BG58" s="354" t="s">
        <v>55</v>
      </c>
      <c r="BH58" s="359"/>
      <c r="BI58" s="359"/>
      <c r="BJ58" s="355"/>
      <c r="BK58" s="338" t="s">
        <v>288</v>
      </c>
      <c r="BL58" s="208"/>
      <c r="BM58" s="208"/>
      <c r="BN58" s="208"/>
    </row>
    <row r="59" spans="1:66" s="7" customFormat="1" ht="45.6" customHeight="1" x14ac:dyDescent="0.35">
      <c r="A59" s="41"/>
      <c r="B59" s="525" t="s">
        <v>233</v>
      </c>
      <c r="C59" s="526"/>
      <c r="D59" s="523" t="s">
        <v>223</v>
      </c>
      <c r="E59" s="523"/>
      <c r="F59" s="523"/>
      <c r="G59" s="523"/>
      <c r="H59" s="523"/>
      <c r="I59" s="523"/>
      <c r="J59" s="523"/>
      <c r="K59" s="523"/>
      <c r="L59" s="523"/>
      <c r="M59" s="523"/>
      <c r="N59" s="523"/>
      <c r="O59" s="523"/>
      <c r="P59" s="523"/>
      <c r="Q59" s="523"/>
      <c r="R59" s="523"/>
      <c r="S59" s="523"/>
      <c r="T59" s="523"/>
      <c r="U59" s="524"/>
      <c r="V59" s="354"/>
      <c r="W59" s="355"/>
      <c r="X59" s="354">
        <v>2</v>
      </c>
      <c r="Y59" s="355"/>
      <c r="Z59" s="370">
        <v>108</v>
      </c>
      <c r="AA59" s="371"/>
      <c r="AB59" s="371">
        <f t="shared" si="110"/>
        <v>56</v>
      </c>
      <c r="AC59" s="371"/>
      <c r="AD59" s="371">
        <v>26</v>
      </c>
      <c r="AE59" s="371"/>
      <c r="AF59" s="371">
        <v>30</v>
      </c>
      <c r="AG59" s="371"/>
      <c r="AH59" s="371"/>
      <c r="AI59" s="371"/>
      <c r="AJ59" s="371"/>
      <c r="AK59" s="497"/>
      <c r="AL59" s="498">
        <f>AP59*36</f>
        <v>0</v>
      </c>
      <c r="AM59" s="365"/>
      <c r="AN59" s="365"/>
      <c r="AO59" s="365"/>
      <c r="AP59" s="365"/>
      <c r="AQ59" s="365"/>
      <c r="AR59" s="365">
        <f>Z59</f>
        <v>108</v>
      </c>
      <c r="AS59" s="365"/>
      <c r="AT59" s="365">
        <f>AB59</f>
        <v>56</v>
      </c>
      <c r="AU59" s="365"/>
      <c r="AV59" s="365">
        <v>3</v>
      </c>
      <c r="AW59" s="464"/>
      <c r="AX59" s="370">
        <f t="shared" si="112"/>
        <v>0</v>
      </c>
      <c r="AY59" s="371"/>
      <c r="AZ59" s="371"/>
      <c r="BA59" s="371"/>
      <c r="BB59" s="370"/>
      <c r="BC59" s="371"/>
      <c r="BD59" s="164">
        <f t="shared" si="113"/>
        <v>0</v>
      </c>
      <c r="BE59" s="169"/>
      <c r="BF59" s="169"/>
      <c r="BG59" s="354" t="s">
        <v>56</v>
      </c>
      <c r="BH59" s="359"/>
      <c r="BI59" s="359"/>
      <c r="BJ59" s="355"/>
      <c r="BK59" s="338" t="s">
        <v>288</v>
      </c>
      <c r="BL59" s="208"/>
      <c r="BM59" s="208"/>
      <c r="BN59" s="208"/>
    </row>
    <row r="60" spans="1:66" s="7" customFormat="1" ht="45.6" customHeight="1" x14ac:dyDescent="0.35">
      <c r="A60" s="41"/>
      <c r="B60" s="525" t="s">
        <v>234</v>
      </c>
      <c r="C60" s="526"/>
      <c r="D60" s="382" t="s">
        <v>224</v>
      </c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382"/>
      <c r="P60" s="382"/>
      <c r="Q60" s="382"/>
      <c r="R60" s="382"/>
      <c r="S60" s="382"/>
      <c r="T60" s="382"/>
      <c r="U60" s="383"/>
      <c r="V60" s="354"/>
      <c r="W60" s="355"/>
      <c r="X60" s="354">
        <v>2</v>
      </c>
      <c r="Y60" s="355"/>
      <c r="Z60" s="370">
        <f>AL60+AR60+BD60</f>
        <v>108</v>
      </c>
      <c r="AA60" s="371"/>
      <c r="AB60" s="371">
        <f t="shared" si="110"/>
        <v>56</v>
      </c>
      <c r="AC60" s="371"/>
      <c r="AD60" s="371">
        <v>26</v>
      </c>
      <c r="AE60" s="371"/>
      <c r="AF60" s="371">
        <v>30</v>
      </c>
      <c r="AG60" s="371"/>
      <c r="AH60" s="371"/>
      <c r="AI60" s="371"/>
      <c r="AJ60" s="371"/>
      <c r="AK60" s="497"/>
      <c r="AL60" s="498">
        <f>AP60*36</f>
        <v>0</v>
      </c>
      <c r="AM60" s="365"/>
      <c r="AN60" s="365"/>
      <c r="AO60" s="365"/>
      <c r="AP60" s="365"/>
      <c r="AQ60" s="365"/>
      <c r="AR60" s="365">
        <f t="shared" si="111"/>
        <v>108</v>
      </c>
      <c r="AS60" s="365"/>
      <c r="AT60" s="365">
        <f>AB60</f>
        <v>56</v>
      </c>
      <c r="AU60" s="365"/>
      <c r="AV60" s="365">
        <v>3</v>
      </c>
      <c r="AW60" s="464"/>
      <c r="AX60" s="370">
        <f t="shared" si="112"/>
        <v>0</v>
      </c>
      <c r="AY60" s="371"/>
      <c r="AZ60" s="371"/>
      <c r="BA60" s="371"/>
      <c r="BB60" s="370"/>
      <c r="BC60" s="371"/>
      <c r="BD60" s="164">
        <f t="shared" si="113"/>
        <v>0</v>
      </c>
      <c r="BE60" s="169"/>
      <c r="BF60" s="169"/>
      <c r="BG60" s="354" t="s">
        <v>57</v>
      </c>
      <c r="BH60" s="359"/>
      <c r="BI60" s="359"/>
      <c r="BJ60" s="355"/>
      <c r="BK60" s="338" t="s">
        <v>288</v>
      </c>
      <c r="BL60" s="208"/>
      <c r="BM60" s="208"/>
      <c r="BN60" s="208"/>
    </row>
    <row r="61" spans="1:66" s="7" customFormat="1" ht="45.6" customHeight="1" x14ac:dyDescent="0.35">
      <c r="A61" s="41"/>
      <c r="B61" s="525" t="s">
        <v>235</v>
      </c>
      <c r="C61" s="526"/>
      <c r="D61" s="466" t="s">
        <v>225</v>
      </c>
      <c r="E61" s="466"/>
      <c r="F61" s="466"/>
      <c r="G61" s="466"/>
      <c r="H61" s="466"/>
      <c r="I61" s="466"/>
      <c r="J61" s="466"/>
      <c r="K61" s="466"/>
      <c r="L61" s="466"/>
      <c r="M61" s="466"/>
      <c r="N61" s="466"/>
      <c r="O61" s="466"/>
      <c r="P61" s="466"/>
      <c r="Q61" s="466"/>
      <c r="R61" s="466"/>
      <c r="S61" s="466"/>
      <c r="T61" s="466"/>
      <c r="U61" s="467"/>
      <c r="V61" s="366">
        <v>3</v>
      </c>
      <c r="W61" s="355"/>
      <c r="X61" s="354"/>
      <c r="Y61" s="355"/>
      <c r="Z61" s="354">
        <v>192</v>
      </c>
      <c r="AA61" s="370"/>
      <c r="AB61" s="371">
        <f t="shared" ref="AB61:AB62" si="114">SUM(AD61:AK61)</f>
        <v>72</v>
      </c>
      <c r="AC61" s="371"/>
      <c r="AD61" s="417">
        <v>36</v>
      </c>
      <c r="AE61" s="370"/>
      <c r="AF61" s="417">
        <v>36</v>
      </c>
      <c r="AG61" s="370"/>
      <c r="AH61" s="417"/>
      <c r="AI61" s="370"/>
      <c r="AJ61" s="417"/>
      <c r="AK61" s="359"/>
      <c r="AL61" s="366"/>
      <c r="AM61" s="370"/>
      <c r="AN61" s="497"/>
      <c r="AO61" s="370"/>
      <c r="AP61" s="497"/>
      <c r="AQ61" s="370"/>
      <c r="AR61" s="497"/>
      <c r="AS61" s="370"/>
      <c r="AT61" s="497"/>
      <c r="AU61" s="370"/>
      <c r="AV61" s="497"/>
      <c r="AW61" s="355"/>
      <c r="AX61" s="359">
        <f>Z61</f>
        <v>192</v>
      </c>
      <c r="AY61" s="370"/>
      <c r="AZ61" s="417">
        <f>AB61</f>
        <v>72</v>
      </c>
      <c r="BA61" s="370"/>
      <c r="BB61" s="417">
        <v>6</v>
      </c>
      <c r="BC61" s="370"/>
      <c r="BD61" s="164"/>
      <c r="BE61" s="169"/>
      <c r="BF61" s="169"/>
      <c r="BG61" s="354" t="s">
        <v>115</v>
      </c>
      <c r="BH61" s="359"/>
      <c r="BI61" s="359"/>
      <c r="BJ61" s="355"/>
      <c r="BK61" s="338" t="s">
        <v>288</v>
      </c>
      <c r="BL61" s="208"/>
      <c r="BM61" s="208"/>
      <c r="BN61" s="208"/>
    </row>
    <row r="62" spans="1:66" s="7" customFormat="1" ht="41.1" customHeight="1" x14ac:dyDescent="0.35">
      <c r="A62" s="41"/>
      <c r="B62" s="525" t="s">
        <v>236</v>
      </c>
      <c r="C62" s="526"/>
      <c r="D62" s="600" t="s">
        <v>238</v>
      </c>
      <c r="E62" s="600"/>
      <c r="F62" s="600"/>
      <c r="G62" s="600"/>
      <c r="H62" s="600"/>
      <c r="I62" s="600"/>
      <c r="J62" s="600"/>
      <c r="K62" s="600"/>
      <c r="L62" s="600"/>
      <c r="M62" s="600"/>
      <c r="N62" s="600"/>
      <c r="O62" s="600"/>
      <c r="P62" s="600"/>
      <c r="Q62" s="600"/>
      <c r="R62" s="600"/>
      <c r="S62" s="600"/>
      <c r="T62" s="600"/>
      <c r="U62" s="601"/>
      <c r="V62" s="174"/>
      <c r="W62" s="195"/>
      <c r="X62" s="174"/>
      <c r="Y62" s="195"/>
      <c r="Z62" s="415">
        <v>80</v>
      </c>
      <c r="AA62" s="416"/>
      <c r="AB62" s="371">
        <f t="shared" si="114"/>
        <v>0</v>
      </c>
      <c r="AC62" s="371"/>
      <c r="AD62" s="417"/>
      <c r="AE62" s="370"/>
      <c r="AF62" s="417"/>
      <c r="AG62" s="370"/>
      <c r="AH62" s="417"/>
      <c r="AI62" s="370"/>
      <c r="AJ62" s="417"/>
      <c r="AK62" s="359"/>
      <c r="AL62" s="366"/>
      <c r="AM62" s="370"/>
      <c r="AN62" s="497"/>
      <c r="AO62" s="370"/>
      <c r="AP62" s="497"/>
      <c r="AQ62" s="370"/>
      <c r="AR62" s="497">
        <f>Z62</f>
        <v>80</v>
      </c>
      <c r="AS62" s="370"/>
      <c r="AT62" s="497"/>
      <c r="AU62" s="370"/>
      <c r="AV62" s="497">
        <v>2</v>
      </c>
      <c r="AW62" s="355"/>
      <c r="AX62" s="359"/>
      <c r="AY62" s="370"/>
      <c r="AZ62" s="417"/>
      <c r="BA62" s="370"/>
      <c r="BB62" s="417"/>
      <c r="BC62" s="370"/>
      <c r="BD62" s="164"/>
      <c r="BE62" s="169"/>
      <c r="BF62" s="169"/>
      <c r="BG62" s="354" t="s">
        <v>249</v>
      </c>
      <c r="BH62" s="359"/>
      <c r="BI62" s="359"/>
      <c r="BJ62" s="355"/>
      <c r="BK62" s="338"/>
      <c r="BL62" s="208"/>
      <c r="BM62" s="208"/>
      <c r="BN62" s="208"/>
    </row>
    <row r="63" spans="1:66" s="7" customFormat="1" ht="36.6" customHeight="1" x14ac:dyDescent="0.35">
      <c r="A63" s="41"/>
      <c r="B63" s="352" t="s">
        <v>105</v>
      </c>
      <c r="C63" s="353"/>
      <c r="D63" s="384" t="s">
        <v>1</v>
      </c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5"/>
      <c r="V63" s="366"/>
      <c r="W63" s="355"/>
      <c r="X63" s="366"/>
      <c r="Y63" s="355"/>
      <c r="Z63" s="182" t="s">
        <v>38</v>
      </c>
      <c r="AA63" s="124">
        <f>SUM(AA64:AA66)</f>
        <v>338</v>
      </c>
      <c r="AB63" s="123" t="s">
        <v>38</v>
      </c>
      <c r="AC63" s="124">
        <f>SUM(AC64:AC66)</f>
        <v>218</v>
      </c>
      <c r="AD63" s="123" t="s">
        <v>38</v>
      </c>
      <c r="AE63" s="124">
        <f>SUM(AE64:AE66)</f>
        <v>66</v>
      </c>
      <c r="AF63" s="123" t="s">
        <v>38</v>
      </c>
      <c r="AG63" s="124">
        <f>SUM(AG64:AG66)</f>
        <v>24</v>
      </c>
      <c r="AH63" s="123" t="s">
        <v>38</v>
      </c>
      <c r="AI63" s="124">
        <f>SUM(AI64:AI66)</f>
        <v>96</v>
      </c>
      <c r="AJ63" s="123" t="s">
        <v>38</v>
      </c>
      <c r="AK63" s="327">
        <f>SUM(AK64:AK66)</f>
        <v>32</v>
      </c>
      <c r="AL63" s="317" t="s">
        <v>38</v>
      </c>
      <c r="AM63" s="124">
        <f>SUM(AM64:AM66)</f>
        <v>190</v>
      </c>
      <c r="AN63" s="113" t="s">
        <v>38</v>
      </c>
      <c r="AO63" s="124">
        <f>SUM(AO64:AO66)</f>
        <v>130</v>
      </c>
      <c r="AP63" s="113" t="s">
        <v>38</v>
      </c>
      <c r="AQ63" s="124">
        <f>SUM(AQ64:AQ66)</f>
        <v>2</v>
      </c>
      <c r="AR63" s="113" t="s">
        <v>38</v>
      </c>
      <c r="AS63" s="124">
        <f>SUM(AS64:AS66)</f>
        <v>148</v>
      </c>
      <c r="AT63" s="113" t="s">
        <v>38</v>
      </c>
      <c r="AU63" s="124">
        <f>SUM(AU64:AU66)</f>
        <v>88</v>
      </c>
      <c r="AV63" s="113" t="s">
        <v>38</v>
      </c>
      <c r="AW63" s="330">
        <f>SUM(AW64:AW66)</f>
        <v>7</v>
      </c>
      <c r="AX63" s="359"/>
      <c r="AY63" s="370"/>
      <c r="AZ63" s="417"/>
      <c r="BA63" s="370"/>
      <c r="BB63" s="417"/>
      <c r="BC63" s="370"/>
      <c r="BD63" s="164"/>
      <c r="BE63" s="169"/>
      <c r="BF63" s="169"/>
      <c r="BG63" s="354"/>
      <c r="BH63" s="359"/>
      <c r="BI63" s="359"/>
      <c r="BJ63" s="355"/>
      <c r="BK63" s="338"/>
    </row>
    <row r="64" spans="1:66" s="7" customFormat="1" ht="38.450000000000003" customHeight="1" x14ac:dyDescent="0.35">
      <c r="A64" s="41"/>
      <c r="B64" s="516" t="s">
        <v>106</v>
      </c>
      <c r="C64" s="517"/>
      <c r="D64" s="382" t="s">
        <v>123</v>
      </c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3"/>
      <c r="V64" s="172" t="s">
        <v>38</v>
      </c>
      <c r="W64" s="173">
        <v>2</v>
      </c>
      <c r="X64" s="366"/>
      <c r="Y64" s="355"/>
      <c r="Z64" s="183" t="s">
        <v>38</v>
      </c>
      <c r="AA64" s="184">
        <f>AM64+AS64</f>
        <v>124</v>
      </c>
      <c r="AB64" s="159" t="s">
        <v>38</v>
      </c>
      <c r="AC64" s="184">
        <f>AE64+AG64+AI64+AK64</f>
        <v>72</v>
      </c>
      <c r="AD64" s="159" t="s">
        <v>38</v>
      </c>
      <c r="AE64" s="184">
        <v>40</v>
      </c>
      <c r="AF64" s="159"/>
      <c r="AG64" s="184"/>
      <c r="AH64" s="159"/>
      <c r="AI64" s="184"/>
      <c r="AJ64" s="159" t="s">
        <v>38</v>
      </c>
      <c r="AK64" s="325">
        <v>32</v>
      </c>
      <c r="AL64" s="285" t="s">
        <v>38</v>
      </c>
      <c r="AM64" s="184">
        <v>48</v>
      </c>
      <c r="AN64" s="331" t="s">
        <v>38</v>
      </c>
      <c r="AO64" s="184">
        <v>32</v>
      </c>
      <c r="AP64" s="331"/>
      <c r="AQ64" s="184"/>
      <c r="AR64" s="331" t="s">
        <v>38</v>
      </c>
      <c r="AS64" s="184">
        <v>76</v>
      </c>
      <c r="AT64" s="331" t="s">
        <v>38</v>
      </c>
      <c r="AU64" s="184">
        <v>40</v>
      </c>
      <c r="AV64" s="331" t="s">
        <v>38</v>
      </c>
      <c r="AW64" s="326">
        <v>3</v>
      </c>
      <c r="AX64" s="359"/>
      <c r="AY64" s="370"/>
      <c r="AZ64" s="417"/>
      <c r="BA64" s="370"/>
      <c r="BB64" s="417"/>
      <c r="BC64" s="370"/>
      <c r="BD64" s="164"/>
      <c r="BE64" s="169"/>
      <c r="BF64" s="169"/>
      <c r="BG64" s="354" t="s">
        <v>19</v>
      </c>
      <c r="BH64" s="359"/>
      <c r="BI64" s="359"/>
      <c r="BJ64" s="355"/>
      <c r="BK64" s="338" t="s">
        <v>284</v>
      </c>
    </row>
    <row r="65" spans="1:76" s="7" customFormat="1" ht="39.6" customHeight="1" x14ac:dyDescent="0.35">
      <c r="A65" s="41"/>
      <c r="B65" s="516" t="s">
        <v>107</v>
      </c>
      <c r="C65" s="517"/>
      <c r="D65" s="382" t="s">
        <v>124</v>
      </c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382"/>
      <c r="P65" s="382"/>
      <c r="Q65" s="382"/>
      <c r="R65" s="382"/>
      <c r="S65" s="382"/>
      <c r="T65" s="382"/>
      <c r="U65" s="383"/>
      <c r="V65" s="172" t="s">
        <v>38</v>
      </c>
      <c r="W65" s="173">
        <v>2</v>
      </c>
      <c r="X65" s="366"/>
      <c r="Y65" s="355"/>
      <c r="Z65" s="183" t="s">
        <v>38</v>
      </c>
      <c r="AA65" s="184">
        <f>AM65+AS65</f>
        <v>142</v>
      </c>
      <c r="AB65" s="159" t="s">
        <v>38</v>
      </c>
      <c r="AC65" s="184">
        <f t="shared" ref="AC65:AC66" si="115">AE65+AG65+AI65+AK65</f>
        <v>96</v>
      </c>
      <c r="AD65" s="159"/>
      <c r="AE65" s="184"/>
      <c r="AF65" s="159"/>
      <c r="AG65" s="184"/>
      <c r="AH65" s="159" t="s">
        <v>38</v>
      </c>
      <c r="AI65" s="184">
        <v>96</v>
      </c>
      <c r="AJ65" s="159"/>
      <c r="AK65" s="325"/>
      <c r="AL65" s="285" t="s">
        <v>38</v>
      </c>
      <c r="AM65" s="184">
        <v>70</v>
      </c>
      <c r="AN65" s="331" t="s">
        <v>38</v>
      </c>
      <c r="AO65" s="184">
        <v>48</v>
      </c>
      <c r="AP65" s="331"/>
      <c r="AQ65" s="184"/>
      <c r="AR65" s="331" t="s">
        <v>38</v>
      </c>
      <c r="AS65" s="184">
        <v>72</v>
      </c>
      <c r="AT65" s="331" t="s">
        <v>38</v>
      </c>
      <c r="AU65" s="184">
        <v>48</v>
      </c>
      <c r="AV65" s="331" t="s">
        <v>38</v>
      </c>
      <c r="AW65" s="326">
        <v>4</v>
      </c>
      <c r="AX65" s="359"/>
      <c r="AY65" s="370"/>
      <c r="AZ65" s="417"/>
      <c r="BA65" s="370"/>
      <c r="BB65" s="417"/>
      <c r="BC65" s="370"/>
      <c r="BD65" s="164"/>
      <c r="BE65" s="169"/>
      <c r="BF65" s="169"/>
      <c r="BG65" s="354" t="s">
        <v>21</v>
      </c>
      <c r="BH65" s="359"/>
      <c r="BI65" s="359"/>
      <c r="BJ65" s="355"/>
      <c r="BK65" s="338" t="s">
        <v>285</v>
      </c>
    </row>
    <row r="66" spans="1:76" s="7" customFormat="1" ht="41.1" customHeight="1" thickBot="1" x14ac:dyDescent="0.4">
      <c r="A66" s="41"/>
      <c r="B66" s="503" t="s">
        <v>108</v>
      </c>
      <c r="C66" s="504"/>
      <c r="D66" s="418" t="s">
        <v>125</v>
      </c>
      <c r="E66" s="418"/>
      <c r="F66" s="418"/>
      <c r="G66" s="418"/>
      <c r="H66" s="418"/>
      <c r="I66" s="418"/>
      <c r="J66" s="418"/>
      <c r="K66" s="418"/>
      <c r="L66" s="418"/>
      <c r="M66" s="418"/>
      <c r="N66" s="418"/>
      <c r="O66" s="418"/>
      <c r="P66" s="418"/>
      <c r="Q66" s="418"/>
      <c r="R66" s="418"/>
      <c r="S66" s="418"/>
      <c r="T66" s="418"/>
      <c r="U66" s="419"/>
      <c r="V66" s="177"/>
      <c r="W66" s="178"/>
      <c r="X66" s="177" t="s">
        <v>38</v>
      </c>
      <c r="Y66" s="178" t="s">
        <v>176</v>
      </c>
      <c r="Z66" s="185" t="s">
        <v>38</v>
      </c>
      <c r="AA66" s="186">
        <f>AM66</f>
        <v>72</v>
      </c>
      <c r="AB66" s="187" t="s">
        <v>38</v>
      </c>
      <c r="AC66" s="186">
        <f t="shared" si="115"/>
        <v>50</v>
      </c>
      <c r="AD66" s="187" t="s">
        <v>38</v>
      </c>
      <c r="AE66" s="186">
        <v>26</v>
      </c>
      <c r="AF66" s="187" t="s">
        <v>38</v>
      </c>
      <c r="AG66" s="186">
        <v>24</v>
      </c>
      <c r="AH66" s="187"/>
      <c r="AI66" s="186"/>
      <c r="AJ66" s="187"/>
      <c r="AK66" s="329"/>
      <c r="AL66" s="318" t="s">
        <v>38</v>
      </c>
      <c r="AM66" s="332">
        <f>AQ66*36</f>
        <v>72</v>
      </c>
      <c r="AN66" s="333" t="s">
        <v>38</v>
      </c>
      <c r="AO66" s="332">
        <f>AC66</f>
        <v>50</v>
      </c>
      <c r="AP66" s="333" t="s">
        <v>38</v>
      </c>
      <c r="AQ66" s="332">
        <v>2</v>
      </c>
      <c r="AR66" s="333"/>
      <c r="AS66" s="332"/>
      <c r="AT66" s="333"/>
      <c r="AU66" s="332"/>
      <c r="AV66" s="333"/>
      <c r="AW66" s="334"/>
      <c r="AX66" s="430"/>
      <c r="AY66" s="432"/>
      <c r="AZ66" s="431"/>
      <c r="BA66" s="432"/>
      <c r="BB66" s="431"/>
      <c r="BC66" s="432"/>
      <c r="BD66" s="176"/>
      <c r="BE66" s="175"/>
      <c r="BF66" s="175"/>
      <c r="BG66" s="367" t="s">
        <v>20</v>
      </c>
      <c r="BH66" s="430"/>
      <c r="BI66" s="430"/>
      <c r="BJ66" s="369"/>
      <c r="BK66" s="338" t="s">
        <v>286</v>
      </c>
      <c r="BL66" s="42"/>
      <c r="BM66" s="42"/>
      <c r="BN66" s="42"/>
      <c r="BO66" s="42"/>
      <c r="BP66" s="42"/>
      <c r="BQ66" s="41"/>
      <c r="BR66" s="41"/>
    </row>
    <row r="67" spans="1:76" s="18" customFormat="1" ht="8.1" customHeight="1" thickTop="1" thickBot="1" x14ac:dyDescent="0.55000000000000004">
      <c r="A67" s="43"/>
      <c r="B67" s="4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340"/>
      <c r="BL67" s="43"/>
    </row>
    <row r="68" spans="1:76" s="18" customFormat="1" ht="42.6" customHeight="1" thickTop="1" x14ac:dyDescent="0.5">
      <c r="A68" s="43"/>
      <c r="B68" s="140" t="s">
        <v>53</v>
      </c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2"/>
      <c r="Z68" s="502">
        <f>Z29+Z38</f>
        <v>3134</v>
      </c>
      <c r="AA68" s="502"/>
      <c r="AB68" s="502">
        <f>AB29+AB38</f>
        <v>1062</v>
      </c>
      <c r="AC68" s="502"/>
      <c r="AD68" s="502">
        <f>AD29+AD38</f>
        <v>464</v>
      </c>
      <c r="AE68" s="502"/>
      <c r="AF68" s="502">
        <f>AF29+AF38</f>
        <v>352</v>
      </c>
      <c r="AG68" s="502"/>
      <c r="AH68" s="502">
        <f>AH29+AH38</f>
        <v>246</v>
      </c>
      <c r="AI68" s="502"/>
      <c r="AJ68" s="502">
        <f>AJ29+AJ38</f>
        <v>0</v>
      </c>
      <c r="AK68" s="502"/>
      <c r="AL68" s="502">
        <f>AL29+AL38</f>
        <v>1026</v>
      </c>
      <c r="AM68" s="502"/>
      <c r="AN68" s="502">
        <f>AN29+AN38</f>
        <v>356</v>
      </c>
      <c r="AO68" s="502"/>
      <c r="AP68" s="502">
        <f>AP29+AP38</f>
        <v>30</v>
      </c>
      <c r="AQ68" s="502"/>
      <c r="AR68" s="502">
        <f>AR29+AR38</f>
        <v>1082</v>
      </c>
      <c r="AS68" s="502"/>
      <c r="AT68" s="502">
        <f>AT29+AT38</f>
        <v>370</v>
      </c>
      <c r="AU68" s="502"/>
      <c r="AV68" s="502">
        <f>AV29+AV38</f>
        <v>30</v>
      </c>
      <c r="AW68" s="502"/>
      <c r="AX68" s="599">
        <f>AX29+AX38</f>
        <v>1026</v>
      </c>
      <c r="AY68" s="599"/>
      <c r="AZ68" s="502">
        <f>AZ29+AZ38</f>
        <v>336</v>
      </c>
      <c r="BA68" s="502"/>
      <c r="BB68" s="502">
        <f>BB29+BB38</f>
        <v>30</v>
      </c>
      <c r="BC68" s="502"/>
      <c r="BD68" s="143">
        <f>BD29+BD38</f>
        <v>0</v>
      </c>
      <c r="BE68" s="142"/>
      <c r="BF68" s="143">
        <f>BE29+BE38</f>
        <v>0</v>
      </c>
      <c r="BG68" s="439" t="e">
        <f>AV69+#REF!</f>
        <v>#REF!</v>
      </c>
      <c r="BH68" s="440"/>
      <c r="BI68" s="440"/>
      <c r="BJ68" s="441"/>
      <c r="BK68" s="340"/>
      <c r="BL68" s="43"/>
    </row>
    <row r="69" spans="1:76" s="200" customFormat="1" ht="42.6" customHeight="1" x14ac:dyDescent="0.5">
      <c r="A69" s="198"/>
      <c r="B69" s="144" t="s">
        <v>22</v>
      </c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202"/>
      <c r="Z69" s="500">
        <f>AL68+AR68+BD68</f>
        <v>2108</v>
      </c>
      <c r="AA69" s="500"/>
      <c r="AB69" s="500">
        <f>AN68+AT68+BF68</f>
        <v>726</v>
      </c>
      <c r="AC69" s="500"/>
      <c r="AD69" s="364"/>
      <c r="AE69" s="364"/>
      <c r="AF69" s="364"/>
      <c r="AG69" s="364"/>
      <c r="AH69" s="364"/>
      <c r="AI69" s="364"/>
      <c r="AJ69" s="364"/>
      <c r="AK69" s="364"/>
      <c r="AL69" s="433">
        <f>AN68/AL27</f>
        <v>19.777777777777779</v>
      </c>
      <c r="AM69" s="434"/>
      <c r="AN69" s="434"/>
      <c r="AO69" s="434"/>
      <c r="AP69" s="434"/>
      <c r="AQ69" s="435"/>
      <c r="AR69" s="433">
        <f>AT68/AR27</f>
        <v>20.555555555555557</v>
      </c>
      <c r="AS69" s="434"/>
      <c r="AT69" s="434"/>
      <c r="AU69" s="434"/>
      <c r="AV69" s="434"/>
      <c r="AW69" s="435"/>
      <c r="AX69" s="433">
        <f>AZ68/AX27</f>
        <v>19.764705882352942</v>
      </c>
      <c r="AY69" s="434"/>
      <c r="AZ69" s="434"/>
      <c r="BA69" s="434"/>
      <c r="BB69" s="434"/>
      <c r="BC69" s="435"/>
      <c r="BD69" s="199" t="e">
        <f>BD68/(BD27+2)</f>
        <v>#VALUE!</v>
      </c>
      <c r="BE69" s="197"/>
      <c r="BF69" s="146"/>
      <c r="BG69" s="442"/>
      <c r="BH69" s="443"/>
      <c r="BI69" s="443"/>
      <c r="BJ69" s="444"/>
      <c r="BK69" s="342"/>
      <c r="BL69" s="198"/>
    </row>
    <row r="70" spans="1:76" s="200" customFormat="1" ht="48.6" hidden="1" customHeight="1" x14ac:dyDescent="0.5">
      <c r="A70" s="198"/>
      <c r="B70" s="144" t="s">
        <v>23</v>
      </c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202"/>
      <c r="Z70" s="364">
        <f>AL70+AR70+AX70</f>
        <v>0</v>
      </c>
      <c r="AA70" s="364"/>
      <c r="AB70" s="364"/>
      <c r="AC70" s="364"/>
      <c r="AD70" s="364"/>
      <c r="AE70" s="364"/>
      <c r="AF70" s="364"/>
      <c r="AG70" s="364"/>
      <c r="AH70" s="364"/>
      <c r="AI70" s="364"/>
      <c r="AJ70" s="364"/>
      <c r="AK70" s="364"/>
      <c r="AL70" s="396"/>
      <c r="AM70" s="397"/>
      <c r="AN70" s="397"/>
      <c r="AO70" s="397"/>
      <c r="AP70" s="397"/>
      <c r="AQ70" s="398"/>
      <c r="AR70" s="399"/>
      <c r="AS70" s="361"/>
      <c r="AT70" s="361"/>
      <c r="AU70" s="361"/>
      <c r="AV70" s="361"/>
      <c r="AW70" s="363"/>
      <c r="AX70" s="399"/>
      <c r="AY70" s="361"/>
      <c r="AZ70" s="361"/>
      <c r="BA70" s="361"/>
      <c r="BB70" s="361"/>
      <c r="BC70" s="363"/>
      <c r="BD70" s="146"/>
      <c r="BE70" s="202"/>
      <c r="BF70" s="146"/>
      <c r="BG70" s="442"/>
      <c r="BH70" s="443"/>
      <c r="BI70" s="443"/>
      <c r="BJ70" s="444"/>
      <c r="BK70" s="342"/>
      <c r="BL70" s="198"/>
    </row>
    <row r="71" spans="1:76" s="200" customFormat="1" ht="41.1" customHeight="1" x14ac:dyDescent="0.5">
      <c r="A71" s="198"/>
      <c r="B71" s="144" t="s">
        <v>24</v>
      </c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202"/>
      <c r="Z71" s="364">
        <f>AL71+AR71+AX71</f>
        <v>2</v>
      </c>
      <c r="AA71" s="364"/>
      <c r="AB71" s="364"/>
      <c r="AC71" s="364"/>
      <c r="AD71" s="364"/>
      <c r="AE71" s="364"/>
      <c r="AF71" s="364"/>
      <c r="AG71" s="364"/>
      <c r="AH71" s="364"/>
      <c r="AI71" s="364"/>
      <c r="AJ71" s="364"/>
      <c r="AK71" s="364"/>
      <c r="AL71" s="399"/>
      <c r="AM71" s="361"/>
      <c r="AN71" s="361"/>
      <c r="AO71" s="361"/>
      <c r="AP71" s="361"/>
      <c r="AQ71" s="363"/>
      <c r="AR71" s="399">
        <v>1</v>
      </c>
      <c r="AS71" s="361"/>
      <c r="AT71" s="361"/>
      <c r="AU71" s="361"/>
      <c r="AV71" s="361"/>
      <c r="AW71" s="363"/>
      <c r="AX71" s="399">
        <v>1</v>
      </c>
      <c r="AY71" s="361"/>
      <c r="AZ71" s="361"/>
      <c r="BA71" s="361"/>
      <c r="BB71" s="361"/>
      <c r="BC71" s="363"/>
      <c r="BD71" s="146"/>
      <c r="BE71" s="202"/>
      <c r="BF71" s="146"/>
      <c r="BG71" s="442"/>
      <c r="BH71" s="443"/>
      <c r="BI71" s="443"/>
      <c r="BJ71" s="444"/>
      <c r="BK71" s="342"/>
      <c r="BL71" s="198"/>
    </row>
    <row r="72" spans="1:76" s="200" customFormat="1" ht="41.1" customHeight="1" x14ac:dyDescent="0.5">
      <c r="A72" s="198"/>
      <c r="B72" s="144" t="s">
        <v>25</v>
      </c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202"/>
      <c r="Z72" s="364">
        <f>AL72+AR72+AX72</f>
        <v>8</v>
      </c>
      <c r="AA72" s="364"/>
      <c r="AB72" s="364"/>
      <c r="AC72" s="364"/>
      <c r="AD72" s="364"/>
      <c r="AE72" s="364"/>
      <c r="AF72" s="364"/>
      <c r="AG72" s="364"/>
      <c r="AH72" s="364"/>
      <c r="AI72" s="364"/>
      <c r="AJ72" s="364"/>
      <c r="AK72" s="364"/>
      <c r="AL72" s="399">
        <f>COUNTIF($V$30:$W$63,1)</f>
        <v>2</v>
      </c>
      <c r="AM72" s="361"/>
      <c r="AN72" s="361"/>
      <c r="AO72" s="361"/>
      <c r="AP72" s="361"/>
      <c r="AQ72" s="363"/>
      <c r="AR72" s="399">
        <f>COUNTIF($V$30:$W$63,2)</f>
        <v>3</v>
      </c>
      <c r="AS72" s="361"/>
      <c r="AT72" s="361"/>
      <c r="AU72" s="361"/>
      <c r="AV72" s="361"/>
      <c r="AW72" s="363"/>
      <c r="AX72" s="399">
        <f>COUNTIF(V30:W56,3)</f>
        <v>3</v>
      </c>
      <c r="AY72" s="361"/>
      <c r="AZ72" s="361"/>
      <c r="BA72" s="361"/>
      <c r="BB72" s="361"/>
      <c r="BC72" s="363"/>
      <c r="BD72" s="146"/>
      <c r="BE72" s="202"/>
      <c r="BF72" s="146"/>
      <c r="BG72" s="442"/>
      <c r="BH72" s="443"/>
      <c r="BI72" s="443"/>
      <c r="BJ72" s="444"/>
      <c r="BK72" s="342"/>
      <c r="BL72" s="198"/>
    </row>
    <row r="73" spans="1:76" s="205" customFormat="1" ht="45.6" customHeight="1" thickBot="1" x14ac:dyDescent="0.4">
      <c r="A73" s="203"/>
      <c r="B73" s="147" t="s">
        <v>26</v>
      </c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9"/>
      <c r="U73" s="148"/>
      <c r="V73" s="149"/>
      <c r="W73" s="148"/>
      <c r="X73" s="148"/>
      <c r="Y73" s="150"/>
      <c r="Z73" s="527">
        <f>AL73+AR73+AX73</f>
        <v>12</v>
      </c>
      <c r="AA73" s="527"/>
      <c r="AB73" s="501"/>
      <c r="AC73" s="501"/>
      <c r="AD73" s="501"/>
      <c r="AE73" s="501"/>
      <c r="AF73" s="501"/>
      <c r="AG73" s="501"/>
      <c r="AH73" s="501"/>
      <c r="AI73" s="501"/>
      <c r="AJ73" s="501"/>
      <c r="AK73" s="501"/>
      <c r="AL73" s="400">
        <v>4</v>
      </c>
      <c r="AM73" s="401"/>
      <c r="AN73" s="401"/>
      <c r="AO73" s="401"/>
      <c r="AP73" s="401"/>
      <c r="AQ73" s="402"/>
      <c r="AR73" s="400">
        <v>5</v>
      </c>
      <c r="AS73" s="401"/>
      <c r="AT73" s="401"/>
      <c r="AU73" s="401"/>
      <c r="AV73" s="401"/>
      <c r="AW73" s="402"/>
      <c r="AX73" s="400">
        <v>3</v>
      </c>
      <c r="AY73" s="401"/>
      <c r="AZ73" s="401"/>
      <c r="BA73" s="401"/>
      <c r="BB73" s="401"/>
      <c r="BC73" s="402"/>
      <c r="BD73" s="204"/>
      <c r="BE73" s="150"/>
      <c r="BF73" s="204"/>
      <c r="BG73" s="445"/>
      <c r="BH73" s="446"/>
      <c r="BI73" s="446"/>
      <c r="BJ73" s="447"/>
      <c r="BK73" s="341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203"/>
      <c r="BW73" s="203"/>
    </row>
    <row r="74" spans="1:76" s="18" customFormat="1" ht="9.6" customHeight="1" thickTop="1" thickBot="1" x14ac:dyDescent="0.55000000000000004">
      <c r="A74" s="43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340"/>
      <c r="BL74" s="43"/>
    </row>
    <row r="75" spans="1:76" s="18" customFormat="1" ht="48" customHeight="1" thickTop="1" thickBot="1" x14ac:dyDescent="0.55000000000000004">
      <c r="A75" s="43"/>
      <c r="B75" s="453" t="s">
        <v>78</v>
      </c>
      <c r="C75" s="454"/>
      <c r="D75" s="454"/>
      <c r="E75" s="454"/>
      <c r="F75" s="454"/>
      <c r="G75" s="454"/>
      <c r="H75" s="454"/>
      <c r="I75" s="454"/>
      <c r="J75" s="454"/>
      <c r="K75" s="454"/>
      <c r="L75" s="454"/>
      <c r="M75" s="454"/>
      <c r="N75" s="454"/>
      <c r="O75" s="454"/>
      <c r="P75" s="454"/>
      <c r="Q75" s="454"/>
      <c r="R75" s="454"/>
      <c r="S75" s="454"/>
      <c r="T75" s="454"/>
      <c r="U75" s="454"/>
      <c r="V75" s="454"/>
      <c r="W75" s="454"/>
      <c r="X75" s="454"/>
      <c r="Y75" s="454"/>
      <c r="Z75" s="454"/>
      <c r="AA75" s="454"/>
      <c r="AB75" s="455"/>
      <c r="AC75" s="462" t="s">
        <v>79</v>
      </c>
      <c r="AD75" s="454"/>
      <c r="AE75" s="454"/>
      <c r="AF75" s="454"/>
      <c r="AG75" s="454"/>
      <c r="AH75" s="454"/>
      <c r="AI75" s="454"/>
      <c r="AJ75" s="454"/>
      <c r="AK75" s="454"/>
      <c r="AL75" s="454"/>
      <c r="AM75" s="454"/>
      <c r="AN75" s="454"/>
      <c r="AO75" s="454"/>
      <c r="AP75" s="454"/>
      <c r="AQ75" s="454"/>
      <c r="AR75" s="454"/>
      <c r="AS75" s="454"/>
      <c r="AT75" s="455"/>
      <c r="AU75" s="462" t="s">
        <v>109</v>
      </c>
      <c r="AV75" s="454"/>
      <c r="AW75" s="454"/>
      <c r="AX75" s="454"/>
      <c r="AY75" s="454"/>
      <c r="AZ75" s="454"/>
      <c r="BA75" s="454"/>
      <c r="BB75" s="454"/>
      <c r="BC75" s="454"/>
      <c r="BD75" s="454"/>
      <c r="BE75" s="454"/>
      <c r="BF75" s="454"/>
      <c r="BG75" s="454"/>
      <c r="BH75" s="454"/>
      <c r="BI75" s="454"/>
      <c r="BJ75" s="463"/>
      <c r="BK75" s="340"/>
      <c r="BL75" s="43"/>
    </row>
    <row r="76" spans="1:76" s="18" customFormat="1" ht="47.45" customHeight="1" thickTop="1" thickBot="1" x14ac:dyDescent="0.55000000000000004">
      <c r="A76" s="43"/>
      <c r="B76" s="532" t="s">
        <v>48</v>
      </c>
      <c r="C76" s="528"/>
      <c r="D76" s="528"/>
      <c r="E76" s="528"/>
      <c r="F76" s="528"/>
      <c r="G76" s="528"/>
      <c r="H76" s="528"/>
      <c r="I76" s="528"/>
      <c r="J76" s="528"/>
      <c r="K76" s="528"/>
      <c r="L76" s="528"/>
      <c r="M76" s="528"/>
      <c r="N76" s="528"/>
      <c r="O76" s="528" t="s">
        <v>49</v>
      </c>
      <c r="P76" s="528"/>
      <c r="Q76" s="528"/>
      <c r="R76" s="528"/>
      <c r="S76" s="459" t="s">
        <v>50</v>
      </c>
      <c r="T76" s="460"/>
      <c r="U76" s="461"/>
      <c r="V76" s="456" t="s">
        <v>51</v>
      </c>
      <c r="W76" s="457"/>
      <c r="X76" s="457"/>
      <c r="Y76" s="457"/>
      <c r="Z76" s="457"/>
      <c r="AA76" s="457"/>
      <c r="AB76" s="458"/>
      <c r="AC76" s="459" t="s">
        <v>49</v>
      </c>
      <c r="AD76" s="460"/>
      <c r="AE76" s="460"/>
      <c r="AF76" s="460"/>
      <c r="AG76" s="461"/>
      <c r="AH76" s="459" t="s">
        <v>50</v>
      </c>
      <c r="AI76" s="460"/>
      <c r="AJ76" s="460"/>
      <c r="AK76" s="460"/>
      <c r="AL76" s="460"/>
      <c r="AM76" s="461"/>
      <c r="AN76" s="459" t="s">
        <v>51</v>
      </c>
      <c r="AO76" s="460"/>
      <c r="AP76" s="460"/>
      <c r="AQ76" s="460"/>
      <c r="AR76" s="460"/>
      <c r="AS76" s="460"/>
      <c r="AT76" s="461"/>
      <c r="AU76" s="420" t="s">
        <v>83</v>
      </c>
      <c r="AV76" s="421"/>
      <c r="AW76" s="421"/>
      <c r="AX76" s="421"/>
      <c r="AY76" s="421"/>
      <c r="AZ76" s="421"/>
      <c r="BA76" s="421"/>
      <c r="BB76" s="421"/>
      <c r="BC76" s="421"/>
      <c r="BD76" s="421"/>
      <c r="BE76" s="421"/>
      <c r="BF76" s="421"/>
      <c r="BG76" s="421"/>
      <c r="BH76" s="421"/>
      <c r="BI76" s="421"/>
      <c r="BJ76" s="422"/>
      <c r="BK76" s="340"/>
      <c r="BL76" s="43"/>
    </row>
    <row r="77" spans="1:76" s="1" customFormat="1" ht="46.35" customHeight="1" thickTop="1" thickBot="1" x14ac:dyDescent="0.45">
      <c r="A77" s="47"/>
      <c r="B77" s="532" t="s">
        <v>174</v>
      </c>
      <c r="C77" s="528"/>
      <c r="D77" s="528"/>
      <c r="E77" s="528"/>
      <c r="F77" s="528"/>
      <c r="G77" s="528"/>
      <c r="H77" s="528"/>
      <c r="I77" s="528"/>
      <c r="J77" s="528"/>
      <c r="K77" s="528"/>
      <c r="L77" s="528"/>
      <c r="M77" s="528"/>
      <c r="N77" s="528"/>
      <c r="O77" s="528">
        <v>4</v>
      </c>
      <c r="P77" s="528"/>
      <c r="Q77" s="528"/>
      <c r="R77" s="528"/>
      <c r="S77" s="459">
        <v>4</v>
      </c>
      <c r="T77" s="460"/>
      <c r="U77" s="461"/>
      <c r="V77" s="459">
        <f>S77*54/36</f>
        <v>6</v>
      </c>
      <c r="W77" s="460"/>
      <c r="X77" s="460"/>
      <c r="Y77" s="460"/>
      <c r="Z77" s="460"/>
      <c r="AA77" s="460"/>
      <c r="AB77" s="461"/>
      <c r="AC77" s="459">
        <v>4</v>
      </c>
      <c r="AD77" s="460"/>
      <c r="AE77" s="460"/>
      <c r="AF77" s="460"/>
      <c r="AG77" s="461"/>
      <c r="AH77" s="459">
        <v>16</v>
      </c>
      <c r="AI77" s="460"/>
      <c r="AJ77" s="460"/>
      <c r="AK77" s="460"/>
      <c r="AL77" s="460"/>
      <c r="AM77" s="461"/>
      <c r="AN77" s="459">
        <v>24</v>
      </c>
      <c r="AO77" s="460"/>
      <c r="AP77" s="460"/>
      <c r="AQ77" s="460"/>
      <c r="AR77" s="460"/>
      <c r="AS77" s="460"/>
      <c r="AT77" s="461"/>
      <c r="AU77" s="423"/>
      <c r="AV77" s="424"/>
      <c r="AW77" s="424"/>
      <c r="AX77" s="424"/>
      <c r="AY77" s="424"/>
      <c r="AZ77" s="424"/>
      <c r="BA77" s="424"/>
      <c r="BB77" s="424"/>
      <c r="BC77" s="424"/>
      <c r="BD77" s="424"/>
      <c r="BE77" s="424"/>
      <c r="BF77" s="424"/>
      <c r="BG77" s="424"/>
      <c r="BH77" s="424"/>
      <c r="BI77" s="424"/>
      <c r="BJ77" s="425"/>
      <c r="BK77" s="343"/>
      <c r="BL77" s="47"/>
      <c r="BM77" s="47"/>
      <c r="BN77" s="48"/>
      <c r="BO77" s="48"/>
      <c r="BP77" s="48"/>
      <c r="BQ77" s="47"/>
      <c r="BR77" s="47"/>
      <c r="BS77" s="47"/>
      <c r="BT77" s="47"/>
      <c r="BU77" s="47"/>
      <c r="BV77" s="47"/>
      <c r="BW77" s="47"/>
      <c r="BX77" s="47"/>
    </row>
    <row r="78" spans="1:76" s="139" customFormat="1" ht="30" customHeight="1" thickTop="1" x14ac:dyDescent="0.65">
      <c r="A78" s="60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336"/>
      <c r="BL78" s="196"/>
      <c r="BM78" s="196"/>
      <c r="BN78" s="196"/>
      <c r="BO78" s="196"/>
      <c r="BP78" s="196"/>
      <c r="BQ78" s="60"/>
      <c r="BR78" s="60"/>
      <c r="BS78" s="60"/>
      <c r="BT78" s="60"/>
      <c r="BU78" s="60"/>
      <c r="BV78" s="60"/>
      <c r="BW78" s="60"/>
      <c r="BX78" s="60"/>
    </row>
    <row r="79" spans="1:76" s="14" customFormat="1" ht="81" customHeight="1" thickBot="1" x14ac:dyDescent="0.55000000000000004">
      <c r="A79" s="51"/>
      <c r="B79" s="505" t="s">
        <v>126</v>
      </c>
      <c r="C79" s="505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5"/>
      <c r="BG79" s="505"/>
      <c r="BH79" s="505"/>
      <c r="BI79" s="505"/>
      <c r="BJ79" s="196"/>
      <c r="BK79" s="344"/>
      <c r="BL79" s="51"/>
      <c r="BM79" s="51"/>
    </row>
    <row r="80" spans="1:76" s="14" customFormat="1" ht="123.6" customHeight="1" thickTop="1" thickBot="1" x14ac:dyDescent="0.55000000000000004">
      <c r="A80" s="51"/>
      <c r="B80" s="426" t="s">
        <v>7</v>
      </c>
      <c r="C80" s="426"/>
      <c r="D80" s="426"/>
      <c r="E80" s="426"/>
      <c r="F80" s="426"/>
      <c r="G80" s="426"/>
      <c r="H80" s="426"/>
      <c r="I80" s="529" t="s">
        <v>46</v>
      </c>
      <c r="J80" s="529"/>
      <c r="K80" s="529"/>
      <c r="L80" s="529"/>
      <c r="M80" s="529"/>
      <c r="N80" s="529"/>
      <c r="O80" s="529"/>
      <c r="P80" s="529"/>
      <c r="Q80" s="529"/>
      <c r="R80" s="529"/>
      <c r="S80" s="529"/>
      <c r="T80" s="529"/>
      <c r="U80" s="529"/>
      <c r="V80" s="529"/>
      <c r="W80" s="529"/>
      <c r="X80" s="529"/>
      <c r="Y80" s="529"/>
      <c r="Z80" s="529"/>
      <c r="AA80" s="529"/>
      <c r="AB80" s="529"/>
      <c r="AC80" s="529"/>
      <c r="AD80" s="529"/>
      <c r="AE80" s="529"/>
      <c r="AF80" s="529"/>
      <c r="AG80" s="529"/>
      <c r="AH80" s="529"/>
      <c r="AI80" s="529"/>
      <c r="AJ80" s="529"/>
      <c r="AK80" s="529"/>
      <c r="AL80" s="529"/>
      <c r="AM80" s="529"/>
      <c r="AN80" s="529"/>
      <c r="AO80" s="529"/>
      <c r="AP80" s="529"/>
      <c r="AQ80" s="529"/>
      <c r="AR80" s="529"/>
      <c r="AS80" s="529"/>
      <c r="AT80" s="529"/>
      <c r="AU80" s="529"/>
      <c r="AV80" s="529"/>
      <c r="AW80" s="529"/>
      <c r="AX80" s="529"/>
      <c r="AY80" s="529"/>
      <c r="AZ80" s="529"/>
      <c r="BA80" s="529"/>
      <c r="BB80" s="529"/>
      <c r="BC80" s="529"/>
      <c r="BD80" s="530"/>
      <c r="BE80" s="426" t="s">
        <v>47</v>
      </c>
      <c r="BF80" s="426"/>
      <c r="BG80" s="426"/>
      <c r="BH80" s="426"/>
      <c r="BI80" s="426"/>
      <c r="BJ80" s="426"/>
      <c r="BK80" s="344"/>
      <c r="BL80" s="51"/>
      <c r="BM80" s="51"/>
    </row>
    <row r="81" spans="1:68" s="14" customFormat="1" ht="64.349999999999994" customHeight="1" thickTop="1" x14ac:dyDescent="0.5">
      <c r="A81" s="51"/>
      <c r="B81" s="427" t="s">
        <v>19</v>
      </c>
      <c r="C81" s="428"/>
      <c r="D81" s="428"/>
      <c r="E81" s="428"/>
      <c r="F81" s="428"/>
      <c r="G81" s="428"/>
      <c r="H81" s="429"/>
      <c r="I81" s="531" t="s">
        <v>86</v>
      </c>
      <c r="J81" s="531"/>
      <c r="K81" s="531"/>
      <c r="L81" s="531"/>
      <c r="M81" s="531"/>
      <c r="N81" s="531"/>
      <c r="O81" s="531"/>
      <c r="P81" s="531"/>
      <c r="Q81" s="531"/>
      <c r="R81" s="531"/>
      <c r="S81" s="531"/>
      <c r="T81" s="531"/>
      <c r="U81" s="531"/>
      <c r="V81" s="531"/>
      <c r="W81" s="531"/>
      <c r="X81" s="531"/>
      <c r="Y81" s="531"/>
      <c r="Z81" s="531"/>
      <c r="AA81" s="531"/>
      <c r="AB81" s="531"/>
      <c r="AC81" s="531"/>
      <c r="AD81" s="531"/>
      <c r="AE81" s="531"/>
      <c r="AF81" s="531"/>
      <c r="AG81" s="531"/>
      <c r="AH81" s="531"/>
      <c r="AI81" s="531"/>
      <c r="AJ81" s="531"/>
      <c r="AK81" s="531"/>
      <c r="AL81" s="531"/>
      <c r="AM81" s="531"/>
      <c r="AN81" s="531"/>
      <c r="AO81" s="531"/>
      <c r="AP81" s="531"/>
      <c r="AQ81" s="531"/>
      <c r="AR81" s="531"/>
      <c r="AS81" s="531"/>
      <c r="AT81" s="531"/>
      <c r="AU81" s="531"/>
      <c r="AV81" s="531"/>
      <c r="AW81" s="531"/>
      <c r="AX81" s="531"/>
      <c r="AY81" s="531"/>
      <c r="AZ81" s="531"/>
      <c r="BA81" s="531"/>
      <c r="BB81" s="531"/>
      <c r="BC81" s="531"/>
      <c r="BD81" s="531"/>
      <c r="BE81" s="537" t="s">
        <v>202</v>
      </c>
      <c r="BF81" s="538"/>
      <c r="BG81" s="538"/>
      <c r="BH81" s="538"/>
      <c r="BI81" s="538"/>
      <c r="BJ81" s="539"/>
      <c r="BK81" s="344"/>
      <c r="BL81" s="51"/>
      <c r="BM81" s="51"/>
    </row>
    <row r="82" spans="1:68" s="14" customFormat="1" ht="78.599999999999994" customHeight="1" x14ac:dyDescent="0.5">
      <c r="A82" s="51"/>
      <c r="B82" s="406" t="s">
        <v>20</v>
      </c>
      <c r="C82" s="407"/>
      <c r="D82" s="407"/>
      <c r="E82" s="407"/>
      <c r="F82" s="407"/>
      <c r="G82" s="407"/>
      <c r="H82" s="408"/>
      <c r="I82" s="465" t="s">
        <v>84</v>
      </c>
      <c r="J82" s="465"/>
      <c r="K82" s="465"/>
      <c r="L82" s="465"/>
      <c r="M82" s="465"/>
      <c r="N82" s="465"/>
      <c r="O82" s="465"/>
      <c r="P82" s="465"/>
      <c r="Q82" s="465"/>
      <c r="R82" s="465"/>
      <c r="S82" s="465"/>
      <c r="T82" s="465"/>
      <c r="U82" s="465"/>
      <c r="V82" s="465"/>
      <c r="W82" s="465"/>
      <c r="X82" s="465"/>
      <c r="Y82" s="465"/>
      <c r="Z82" s="465"/>
      <c r="AA82" s="465"/>
      <c r="AB82" s="465"/>
      <c r="AC82" s="465"/>
      <c r="AD82" s="465"/>
      <c r="AE82" s="465"/>
      <c r="AF82" s="465"/>
      <c r="AG82" s="465"/>
      <c r="AH82" s="465"/>
      <c r="AI82" s="465"/>
      <c r="AJ82" s="465"/>
      <c r="AK82" s="465"/>
      <c r="AL82" s="465"/>
      <c r="AM82" s="465"/>
      <c r="AN82" s="465"/>
      <c r="AO82" s="465"/>
      <c r="AP82" s="465"/>
      <c r="AQ82" s="465"/>
      <c r="AR82" s="465"/>
      <c r="AS82" s="465"/>
      <c r="AT82" s="465"/>
      <c r="AU82" s="465"/>
      <c r="AV82" s="465"/>
      <c r="AW82" s="465"/>
      <c r="AX82" s="465"/>
      <c r="AY82" s="465"/>
      <c r="AZ82" s="465"/>
      <c r="BA82" s="465"/>
      <c r="BB82" s="465"/>
      <c r="BC82" s="465"/>
      <c r="BD82" s="465"/>
      <c r="BE82" s="391" t="s">
        <v>108</v>
      </c>
      <c r="BF82" s="392"/>
      <c r="BG82" s="392"/>
      <c r="BH82" s="392"/>
      <c r="BI82" s="392"/>
      <c r="BJ82" s="393"/>
      <c r="BK82" s="344"/>
      <c r="BL82" s="51"/>
      <c r="BM82" s="51"/>
    </row>
    <row r="83" spans="1:68" s="14" customFormat="1" ht="75.599999999999994" customHeight="1" x14ac:dyDescent="0.5">
      <c r="A83" s="51"/>
      <c r="B83" s="406" t="s">
        <v>21</v>
      </c>
      <c r="C83" s="407"/>
      <c r="D83" s="407"/>
      <c r="E83" s="407"/>
      <c r="F83" s="407"/>
      <c r="G83" s="407"/>
      <c r="H83" s="408"/>
      <c r="I83" s="465" t="s">
        <v>122</v>
      </c>
      <c r="J83" s="465"/>
      <c r="K83" s="465"/>
      <c r="L83" s="465"/>
      <c r="M83" s="465"/>
      <c r="N83" s="465"/>
      <c r="O83" s="465"/>
      <c r="P83" s="465"/>
      <c r="Q83" s="465"/>
      <c r="R83" s="465"/>
      <c r="S83" s="465"/>
      <c r="T83" s="465"/>
      <c r="U83" s="465"/>
      <c r="V83" s="465"/>
      <c r="W83" s="465"/>
      <c r="X83" s="465"/>
      <c r="Y83" s="465"/>
      <c r="Z83" s="465"/>
      <c r="AA83" s="465"/>
      <c r="AB83" s="465"/>
      <c r="AC83" s="465"/>
      <c r="AD83" s="465"/>
      <c r="AE83" s="465"/>
      <c r="AF83" s="465"/>
      <c r="AG83" s="465"/>
      <c r="AH83" s="465"/>
      <c r="AI83" s="465"/>
      <c r="AJ83" s="465"/>
      <c r="AK83" s="465"/>
      <c r="AL83" s="465"/>
      <c r="AM83" s="465"/>
      <c r="AN83" s="465"/>
      <c r="AO83" s="465"/>
      <c r="AP83" s="465"/>
      <c r="AQ83" s="465"/>
      <c r="AR83" s="465"/>
      <c r="AS83" s="465"/>
      <c r="AT83" s="465"/>
      <c r="AU83" s="465"/>
      <c r="AV83" s="465"/>
      <c r="AW83" s="465"/>
      <c r="AX83" s="465"/>
      <c r="AY83" s="465"/>
      <c r="AZ83" s="465"/>
      <c r="BA83" s="465"/>
      <c r="BB83" s="465"/>
      <c r="BC83" s="465"/>
      <c r="BD83" s="465"/>
      <c r="BE83" s="391" t="s">
        <v>169</v>
      </c>
      <c r="BF83" s="392"/>
      <c r="BG83" s="392"/>
      <c r="BH83" s="392"/>
      <c r="BI83" s="392"/>
      <c r="BJ83" s="393"/>
      <c r="BK83" s="344"/>
      <c r="BL83" s="51"/>
      <c r="BM83" s="51"/>
    </row>
    <row r="84" spans="1:68" s="14" customFormat="1" ht="71.45" customHeight="1" x14ac:dyDescent="0.5">
      <c r="A84" s="51"/>
      <c r="B84" s="406" t="s">
        <v>112</v>
      </c>
      <c r="C84" s="407"/>
      <c r="D84" s="407"/>
      <c r="E84" s="407"/>
      <c r="F84" s="407"/>
      <c r="G84" s="407"/>
      <c r="H84" s="408"/>
      <c r="I84" s="465" t="s">
        <v>111</v>
      </c>
      <c r="J84" s="465"/>
      <c r="K84" s="465"/>
      <c r="L84" s="465"/>
      <c r="M84" s="465"/>
      <c r="N84" s="465"/>
      <c r="O84" s="465"/>
      <c r="P84" s="465"/>
      <c r="Q84" s="465"/>
      <c r="R84" s="465"/>
      <c r="S84" s="465"/>
      <c r="T84" s="465"/>
      <c r="U84" s="465"/>
      <c r="V84" s="465"/>
      <c r="W84" s="465"/>
      <c r="X84" s="465"/>
      <c r="Y84" s="465"/>
      <c r="Z84" s="465"/>
      <c r="AA84" s="465"/>
      <c r="AB84" s="465"/>
      <c r="AC84" s="465"/>
      <c r="AD84" s="465"/>
      <c r="AE84" s="465"/>
      <c r="AF84" s="465"/>
      <c r="AG84" s="465"/>
      <c r="AH84" s="465"/>
      <c r="AI84" s="465"/>
      <c r="AJ84" s="465"/>
      <c r="AK84" s="465"/>
      <c r="AL84" s="465"/>
      <c r="AM84" s="465"/>
      <c r="AN84" s="465"/>
      <c r="AO84" s="465"/>
      <c r="AP84" s="465"/>
      <c r="AQ84" s="465"/>
      <c r="AR84" s="465"/>
      <c r="AS84" s="465"/>
      <c r="AT84" s="465"/>
      <c r="AU84" s="465"/>
      <c r="AV84" s="465"/>
      <c r="AW84" s="465"/>
      <c r="AX84" s="465"/>
      <c r="AY84" s="465"/>
      <c r="AZ84" s="465"/>
      <c r="BA84" s="465"/>
      <c r="BB84" s="465"/>
      <c r="BC84" s="465"/>
      <c r="BD84" s="465"/>
      <c r="BE84" s="391" t="s">
        <v>101</v>
      </c>
      <c r="BF84" s="392"/>
      <c r="BG84" s="392"/>
      <c r="BH84" s="392"/>
      <c r="BI84" s="392"/>
      <c r="BJ84" s="393"/>
      <c r="BK84" s="344"/>
      <c r="BL84" s="51"/>
      <c r="BM84" s="51"/>
    </row>
    <row r="85" spans="1:68" s="14" customFormat="1" ht="77.45" customHeight="1" x14ac:dyDescent="0.5">
      <c r="A85" s="51"/>
      <c r="B85" s="406" t="s">
        <v>113</v>
      </c>
      <c r="C85" s="407"/>
      <c r="D85" s="407"/>
      <c r="E85" s="407"/>
      <c r="F85" s="407"/>
      <c r="G85" s="407"/>
      <c r="H85" s="408"/>
      <c r="I85" s="465" t="s">
        <v>127</v>
      </c>
      <c r="J85" s="465"/>
      <c r="K85" s="465"/>
      <c r="L85" s="465"/>
      <c r="M85" s="465"/>
      <c r="N85" s="465"/>
      <c r="O85" s="465"/>
      <c r="P85" s="465"/>
      <c r="Q85" s="465"/>
      <c r="R85" s="465"/>
      <c r="S85" s="465"/>
      <c r="T85" s="465"/>
      <c r="U85" s="465"/>
      <c r="V85" s="465"/>
      <c r="W85" s="465"/>
      <c r="X85" s="465"/>
      <c r="Y85" s="465"/>
      <c r="Z85" s="465"/>
      <c r="AA85" s="465"/>
      <c r="AB85" s="465"/>
      <c r="AC85" s="465"/>
      <c r="AD85" s="465"/>
      <c r="AE85" s="465"/>
      <c r="AF85" s="465"/>
      <c r="AG85" s="465"/>
      <c r="AH85" s="465"/>
      <c r="AI85" s="465"/>
      <c r="AJ85" s="465"/>
      <c r="AK85" s="465"/>
      <c r="AL85" s="465"/>
      <c r="AM85" s="465"/>
      <c r="AN85" s="465"/>
      <c r="AO85" s="465"/>
      <c r="AP85" s="465"/>
      <c r="AQ85" s="465"/>
      <c r="AR85" s="465"/>
      <c r="AS85" s="465"/>
      <c r="AT85" s="465"/>
      <c r="AU85" s="465"/>
      <c r="AV85" s="465"/>
      <c r="AW85" s="465"/>
      <c r="AX85" s="465"/>
      <c r="AY85" s="465"/>
      <c r="AZ85" s="465"/>
      <c r="BA85" s="465"/>
      <c r="BB85" s="465"/>
      <c r="BC85" s="465"/>
      <c r="BD85" s="465"/>
      <c r="BE85" s="391" t="s">
        <v>250</v>
      </c>
      <c r="BF85" s="392"/>
      <c r="BG85" s="392"/>
      <c r="BH85" s="392"/>
      <c r="BI85" s="392"/>
      <c r="BJ85" s="393"/>
      <c r="BK85" s="344"/>
      <c r="BL85" s="51"/>
      <c r="BM85" s="51"/>
    </row>
    <row r="86" spans="1:68" s="14" customFormat="1" ht="72.599999999999994" customHeight="1" x14ac:dyDescent="0.5">
      <c r="A86" s="51"/>
      <c r="B86" s="406" t="s">
        <v>114</v>
      </c>
      <c r="C86" s="407"/>
      <c r="D86" s="407"/>
      <c r="E86" s="407"/>
      <c r="F86" s="407"/>
      <c r="G86" s="407"/>
      <c r="H86" s="408"/>
      <c r="I86" s="465" t="s">
        <v>121</v>
      </c>
      <c r="J86" s="465"/>
      <c r="K86" s="465"/>
      <c r="L86" s="465"/>
      <c r="M86" s="465"/>
      <c r="N86" s="465"/>
      <c r="O86" s="465"/>
      <c r="P86" s="465"/>
      <c r="Q86" s="465"/>
      <c r="R86" s="465"/>
      <c r="S86" s="465"/>
      <c r="T86" s="465"/>
      <c r="U86" s="465"/>
      <c r="V86" s="465"/>
      <c r="W86" s="465"/>
      <c r="X86" s="465"/>
      <c r="Y86" s="465"/>
      <c r="Z86" s="465"/>
      <c r="AA86" s="465"/>
      <c r="AB86" s="465"/>
      <c r="AC86" s="465"/>
      <c r="AD86" s="465"/>
      <c r="AE86" s="465"/>
      <c r="AF86" s="465"/>
      <c r="AG86" s="465"/>
      <c r="AH86" s="465"/>
      <c r="AI86" s="465"/>
      <c r="AJ86" s="465"/>
      <c r="AK86" s="465"/>
      <c r="AL86" s="465"/>
      <c r="AM86" s="465"/>
      <c r="AN86" s="465"/>
      <c r="AO86" s="465"/>
      <c r="AP86" s="465"/>
      <c r="AQ86" s="465"/>
      <c r="AR86" s="465"/>
      <c r="AS86" s="465"/>
      <c r="AT86" s="465"/>
      <c r="AU86" s="465"/>
      <c r="AV86" s="465"/>
      <c r="AW86" s="465"/>
      <c r="AX86" s="465"/>
      <c r="AY86" s="465"/>
      <c r="AZ86" s="465"/>
      <c r="BA86" s="465"/>
      <c r="BB86" s="465"/>
      <c r="BC86" s="465"/>
      <c r="BD86" s="465"/>
      <c r="BE86" s="391" t="s">
        <v>250</v>
      </c>
      <c r="BF86" s="392"/>
      <c r="BG86" s="392"/>
      <c r="BH86" s="392"/>
      <c r="BI86" s="392"/>
      <c r="BJ86" s="393"/>
      <c r="BK86" s="344"/>
      <c r="BL86" s="51"/>
      <c r="BM86" s="51"/>
    </row>
    <row r="87" spans="1:68" s="191" customFormat="1" ht="77.45" customHeight="1" x14ac:dyDescent="0.5">
      <c r="A87" s="190"/>
      <c r="B87" s="406" t="s">
        <v>142</v>
      </c>
      <c r="C87" s="407"/>
      <c r="D87" s="407"/>
      <c r="E87" s="407"/>
      <c r="F87" s="407"/>
      <c r="G87" s="407"/>
      <c r="H87" s="408"/>
      <c r="I87" s="465" t="s">
        <v>143</v>
      </c>
      <c r="J87" s="465"/>
      <c r="K87" s="465"/>
      <c r="L87" s="465"/>
      <c r="M87" s="465"/>
      <c r="N87" s="465"/>
      <c r="O87" s="465"/>
      <c r="P87" s="465"/>
      <c r="Q87" s="465"/>
      <c r="R87" s="465"/>
      <c r="S87" s="465"/>
      <c r="T87" s="465"/>
      <c r="U87" s="465"/>
      <c r="V87" s="465"/>
      <c r="W87" s="465"/>
      <c r="X87" s="465"/>
      <c r="Y87" s="465"/>
      <c r="Z87" s="465"/>
      <c r="AA87" s="465"/>
      <c r="AB87" s="465"/>
      <c r="AC87" s="465"/>
      <c r="AD87" s="465"/>
      <c r="AE87" s="465"/>
      <c r="AF87" s="465"/>
      <c r="AG87" s="465"/>
      <c r="AH87" s="465"/>
      <c r="AI87" s="465"/>
      <c r="AJ87" s="465"/>
      <c r="AK87" s="465"/>
      <c r="AL87" s="465"/>
      <c r="AM87" s="465"/>
      <c r="AN87" s="465"/>
      <c r="AO87" s="465"/>
      <c r="AP87" s="465"/>
      <c r="AQ87" s="465"/>
      <c r="AR87" s="465"/>
      <c r="AS87" s="465"/>
      <c r="AT87" s="465"/>
      <c r="AU87" s="465"/>
      <c r="AV87" s="465"/>
      <c r="AW87" s="465"/>
      <c r="AX87" s="465"/>
      <c r="AY87" s="465"/>
      <c r="AZ87" s="465"/>
      <c r="BA87" s="465"/>
      <c r="BB87" s="465"/>
      <c r="BC87" s="465"/>
      <c r="BD87" s="465"/>
      <c r="BE87" s="391" t="s">
        <v>185</v>
      </c>
      <c r="BF87" s="392"/>
      <c r="BG87" s="392"/>
      <c r="BH87" s="392"/>
      <c r="BI87" s="392"/>
      <c r="BJ87" s="393"/>
      <c r="BK87" s="345"/>
      <c r="BL87" s="190"/>
      <c r="BM87" s="190"/>
    </row>
    <row r="88" spans="1:68" s="193" customFormat="1" ht="118.35" customHeight="1" x14ac:dyDescent="0.5">
      <c r="A88" s="192"/>
      <c r="B88" s="406" t="s">
        <v>80</v>
      </c>
      <c r="C88" s="407"/>
      <c r="D88" s="407"/>
      <c r="E88" s="407"/>
      <c r="F88" s="407"/>
      <c r="G88" s="407"/>
      <c r="H88" s="408"/>
      <c r="I88" s="465" t="s">
        <v>261</v>
      </c>
      <c r="J88" s="465"/>
      <c r="K88" s="465"/>
      <c r="L88" s="465"/>
      <c r="M88" s="465"/>
      <c r="N88" s="465"/>
      <c r="O88" s="465"/>
      <c r="P88" s="465"/>
      <c r="Q88" s="465"/>
      <c r="R88" s="465"/>
      <c r="S88" s="465"/>
      <c r="T88" s="465"/>
      <c r="U88" s="465"/>
      <c r="V88" s="465"/>
      <c r="W88" s="465"/>
      <c r="X88" s="465"/>
      <c r="Y88" s="465"/>
      <c r="Z88" s="465"/>
      <c r="AA88" s="465"/>
      <c r="AB88" s="465"/>
      <c r="AC88" s="465"/>
      <c r="AD88" s="465"/>
      <c r="AE88" s="465"/>
      <c r="AF88" s="465"/>
      <c r="AG88" s="465"/>
      <c r="AH88" s="465"/>
      <c r="AI88" s="465"/>
      <c r="AJ88" s="465"/>
      <c r="AK88" s="465"/>
      <c r="AL88" s="465"/>
      <c r="AM88" s="465"/>
      <c r="AN88" s="465"/>
      <c r="AO88" s="465"/>
      <c r="AP88" s="465"/>
      <c r="AQ88" s="465"/>
      <c r="AR88" s="465"/>
      <c r="AS88" s="465"/>
      <c r="AT88" s="465"/>
      <c r="AU88" s="465"/>
      <c r="AV88" s="465"/>
      <c r="AW88" s="465"/>
      <c r="AX88" s="465"/>
      <c r="AY88" s="465"/>
      <c r="AZ88" s="465"/>
      <c r="BA88" s="465"/>
      <c r="BB88" s="465"/>
      <c r="BC88" s="465"/>
      <c r="BD88" s="465"/>
      <c r="BE88" s="391" t="s">
        <v>76</v>
      </c>
      <c r="BF88" s="392"/>
      <c r="BG88" s="392"/>
      <c r="BH88" s="392"/>
      <c r="BI88" s="392"/>
      <c r="BJ88" s="393"/>
      <c r="BK88" s="346"/>
      <c r="BL88" s="192"/>
      <c r="BM88" s="192"/>
    </row>
    <row r="89" spans="1:68" s="193" customFormat="1" ht="77.45" customHeight="1" x14ac:dyDescent="0.5">
      <c r="A89" s="192"/>
      <c r="B89" s="406" t="s">
        <v>81</v>
      </c>
      <c r="C89" s="407"/>
      <c r="D89" s="407"/>
      <c r="E89" s="407"/>
      <c r="F89" s="407"/>
      <c r="G89" s="407"/>
      <c r="H89" s="408"/>
      <c r="I89" s="465" t="s">
        <v>204</v>
      </c>
      <c r="J89" s="465"/>
      <c r="K89" s="465"/>
      <c r="L89" s="465"/>
      <c r="M89" s="465"/>
      <c r="N89" s="465"/>
      <c r="O89" s="465"/>
      <c r="P89" s="465"/>
      <c r="Q89" s="465"/>
      <c r="R89" s="465"/>
      <c r="S89" s="465"/>
      <c r="T89" s="465"/>
      <c r="U89" s="465"/>
      <c r="V89" s="465"/>
      <c r="W89" s="465"/>
      <c r="X89" s="465"/>
      <c r="Y89" s="465"/>
      <c r="Z89" s="465"/>
      <c r="AA89" s="465"/>
      <c r="AB89" s="465"/>
      <c r="AC89" s="465"/>
      <c r="AD89" s="465"/>
      <c r="AE89" s="465"/>
      <c r="AF89" s="465"/>
      <c r="AG89" s="465"/>
      <c r="AH89" s="465"/>
      <c r="AI89" s="465"/>
      <c r="AJ89" s="465"/>
      <c r="AK89" s="465"/>
      <c r="AL89" s="465"/>
      <c r="AM89" s="465"/>
      <c r="AN89" s="465"/>
      <c r="AO89" s="465"/>
      <c r="AP89" s="465"/>
      <c r="AQ89" s="465"/>
      <c r="AR89" s="465"/>
      <c r="AS89" s="465"/>
      <c r="AT89" s="465"/>
      <c r="AU89" s="465"/>
      <c r="AV89" s="465"/>
      <c r="AW89" s="465"/>
      <c r="AX89" s="465"/>
      <c r="AY89" s="465"/>
      <c r="AZ89" s="465"/>
      <c r="BA89" s="465"/>
      <c r="BB89" s="465"/>
      <c r="BC89" s="465"/>
      <c r="BD89" s="465"/>
      <c r="BE89" s="391" t="s">
        <v>77</v>
      </c>
      <c r="BF89" s="392"/>
      <c r="BG89" s="392"/>
      <c r="BH89" s="392"/>
      <c r="BI89" s="392"/>
      <c r="BJ89" s="393"/>
      <c r="BK89" s="346"/>
      <c r="BL89" s="192"/>
      <c r="BM89" s="192"/>
    </row>
    <row r="90" spans="1:68" s="191" customFormat="1" ht="82.35" customHeight="1" x14ac:dyDescent="0.5">
      <c r="A90" s="190"/>
      <c r="B90" s="406" t="s">
        <v>82</v>
      </c>
      <c r="C90" s="407"/>
      <c r="D90" s="407"/>
      <c r="E90" s="407"/>
      <c r="F90" s="407"/>
      <c r="G90" s="407"/>
      <c r="H90" s="408"/>
      <c r="I90" s="540" t="s">
        <v>206</v>
      </c>
      <c r="J90" s="541"/>
      <c r="K90" s="541"/>
      <c r="L90" s="541"/>
      <c r="M90" s="541"/>
      <c r="N90" s="541"/>
      <c r="O90" s="541"/>
      <c r="P90" s="541"/>
      <c r="Q90" s="541"/>
      <c r="R90" s="541"/>
      <c r="S90" s="541"/>
      <c r="T90" s="541"/>
      <c r="U90" s="541"/>
      <c r="V90" s="541"/>
      <c r="W90" s="541"/>
      <c r="X90" s="541"/>
      <c r="Y90" s="541"/>
      <c r="Z90" s="541"/>
      <c r="AA90" s="541"/>
      <c r="AB90" s="541"/>
      <c r="AC90" s="541"/>
      <c r="AD90" s="541"/>
      <c r="AE90" s="541"/>
      <c r="AF90" s="541"/>
      <c r="AG90" s="541"/>
      <c r="AH90" s="541"/>
      <c r="AI90" s="541"/>
      <c r="AJ90" s="541"/>
      <c r="AK90" s="541"/>
      <c r="AL90" s="541"/>
      <c r="AM90" s="541"/>
      <c r="AN90" s="541"/>
      <c r="AO90" s="541"/>
      <c r="AP90" s="541"/>
      <c r="AQ90" s="541"/>
      <c r="AR90" s="541"/>
      <c r="AS90" s="541"/>
      <c r="AT90" s="541"/>
      <c r="AU90" s="541"/>
      <c r="AV90" s="541"/>
      <c r="AW90" s="541"/>
      <c r="AX90" s="541"/>
      <c r="AY90" s="541"/>
      <c r="AZ90" s="541"/>
      <c r="BA90" s="541"/>
      <c r="BB90" s="541"/>
      <c r="BC90" s="541"/>
      <c r="BD90" s="541"/>
      <c r="BE90" s="391" t="s">
        <v>183</v>
      </c>
      <c r="BF90" s="392"/>
      <c r="BG90" s="392"/>
      <c r="BH90" s="392"/>
      <c r="BI90" s="392"/>
      <c r="BJ90" s="393"/>
      <c r="BK90" s="345"/>
      <c r="BL90" s="190"/>
      <c r="BM90" s="190"/>
    </row>
    <row r="91" spans="1:68" s="191" customFormat="1" ht="82.35" customHeight="1" x14ac:dyDescent="0.5">
      <c r="A91" s="190"/>
      <c r="B91" s="406" t="s">
        <v>110</v>
      </c>
      <c r="C91" s="407"/>
      <c r="D91" s="407"/>
      <c r="E91" s="407"/>
      <c r="F91" s="407"/>
      <c r="G91" s="407"/>
      <c r="H91" s="408"/>
      <c r="I91" s="465" t="s">
        <v>266</v>
      </c>
      <c r="J91" s="465"/>
      <c r="K91" s="465"/>
      <c r="L91" s="465"/>
      <c r="M91" s="465"/>
      <c r="N91" s="465"/>
      <c r="O91" s="465"/>
      <c r="P91" s="465"/>
      <c r="Q91" s="465"/>
      <c r="R91" s="465"/>
      <c r="S91" s="465"/>
      <c r="T91" s="465"/>
      <c r="U91" s="465"/>
      <c r="V91" s="465"/>
      <c r="W91" s="465"/>
      <c r="X91" s="465"/>
      <c r="Y91" s="465"/>
      <c r="Z91" s="465"/>
      <c r="AA91" s="465"/>
      <c r="AB91" s="465"/>
      <c r="AC91" s="465"/>
      <c r="AD91" s="465"/>
      <c r="AE91" s="465"/>
      <c r="AF91" s="465"/>
      <c r="AG91" s="465"/>
      <c r="AH91" s="465"/>
      <c r="AI91" s="465"/>
      <c r="AJ91" s="465"/>
      <c r="AK91" s="465"/>
      <c r="AL91" s="465"/>
      <c r="AM91" s="465"/>
      <c r="AN91" s="465"/>
      <c r="AO91" s="465"/>
      <c r="AP91" s="465"/>
      <c r="AQ91" s="465"/>
      <c r="AR91" s="465"/>
      <c r="AS91" s="465"/>
      <c r="AT91" s="465"/>
      <c r="AU91" s="465"/>
      <c r="AV91" s="465"/>
      <c r="AW91" s="465"/>
      <c r="AX91" s="465"/>
      <c r="AY91" s="465"/>
      <c r="AZ91" s="465"/>
      <c r="BA91" s="465"/>
      <c r="BB91" s="465"/>
      <c r="BC91" s="465"/>
      <c r="BD91" s="465"/>
      <c r="BE91" s="391" t="s">
        <v>184</v>
      </c>
      <c r="BF91" s="392"/>
      <c r="BG91" s="392"/>
      <c r="BH91" s="392"/>
      <c r="BI91" s="392"/>
      <c r="BJ91" s="393"/>
      <c r="BK91" s="345"/>
      <c r="BL91" s="190"/>
      <c r="BM91" s="190"/>
    </row>
    <row r="92" spans="1:68" s="191" customFormat="1" ht="62.45" customHeight="1" x14ac:dyDescent="0.5">
      <c r="A92" s="190"/>
      <c r="B92" s="406" t="s">
        <v>55</v>
      </c>
      <c r="C92" s="407"/>
      <c r="D92" s="407"/>
      <c r="E92" s="407"/>
      <c r="F92" s="407"/>
      <c r="G92" s="407"/>
      <c r="H92" s="408"/>
      <c r="I92" s="403" t="s">
        <v>251</v>
      </c>
      <c r="J92" s="404"/>
      <c r="K92" s="404"/>
      <c r="L92" s="404"/>
      <c r="M92" s="404"/>
      <c r="N92" s="404"/>
      <c r="O92" s="404"/>
      <c r="P92" s="404"/>
      <c r="Q92" s="404"/>
      <c r="R92" s="404"/>
      <c r="S92" s="404"/>
      <c r="T92" s="404"/>
      <c r="U92" s="404"/>
      <c r="V92" s="404"/>
      <c r="W92" s="404"/>
      <c r="X92" s="404"/>
      <c r="Y92" s="404"/>
      <c r="Z92" s="404"/>
      <c r="AA92" s="404"/>
      <c r="AB92" s="404"/>
      <c r="AC92" s="404"/>
      <c r="AD92" s="404"/>
      <c r="AE92" s="404"/>
      <c r="AF92" s="404"/>
      <c r="AG92" s="404"/>
      <c r="AH92" s="404"/>
      <c r="AI92" s="404"/>
      <c r="AJ92" s="404"/>
      <c r="AK92" s="404"/>
      <c r="AL92" s="404"/>
      <c r="AM92" s="404"/>
      <c r="AN92" s="404"/>
      <c r="AO92" s="404"/>
      <c r="AP92" s="404"/>
      <c r="AQ92" s="404"/>
      <c r="AR92" s="404"/>
      <c r="AS92" s="404"/>
      <c r="AT92" s="404"/>
      <c r="AU92" s="404"/>
      <c r="AV92" s="404"/>
      <c r="AW92" s="404"/>
      <c r="AX92" s="404"/>
      <c r="AY92" s="404"/>
      <c r="AZ92" s="404"/>
      <c r="BA92" s="404"/>
      <c r="BB92" s="404"/>
      <c r="BC92" s="404"/>
      <c r="BD92" s="405"/>
      <c r="BE92" s="391" t="s">
        <v>255</v>
      </c>
      <c r="BF92" s="392"/>
      <c r="BG92" s="392"/>
      <c r="BH92" s="392"/>
      <c r="BI92" s="392"/>
      <c r="BJ92" s="393"/>
      <c r="BK92" s="345"/>
      <c r="BL92" s="390"/>
      <c r="BM92" s="390"/>
      <c r="BN92" s="390"/>
      <c r="BO92" s="390"/>
      <c r="BP92" s="390"/>
    </row>
    <row r="93" spans="1:68" s="193" customFormat="1" ht="61.35" customHeight="1" x14ac:dyDescent="0.5">
      <c r="A93" s="192"/>
      <c r="B93" s="406" t="s">
        <v>56</v>
      </c>
      <c r="C93" s="407"/>
      <c r="D93" s="407"/>
      <c r="E93" s="407"/>
      <c r="F93" s="407"/>
      <c r="G93" s="407"/>
      <c r="H93" s="408"/>
      <c r="I93" s="403" t="s">
        <v>252</v>
      </c>
      <c r="J93" s="404"/>
      <c r="K93" s="404"/>
      <c r="L93" s="404"/>
      <c r="M93" s="404"/>
      <c r="N93" s="404"/>
      <c r="O93" s="404"/>
      <c r="P93" s="404"/>
      <c r="Q93" s="404"/>
      <c r="R93" s="404"/>
      <c r="S93" s="404"/>
      <c r="T93" s="404"/>
      <c r="U93" s="404"/>
      <c r="V93" s="404"/>
      <c r="W93" s="404"/>
      <c r="X93" s="404"/>
      <c r="Y93" s="404"/>
      <c r="Z93" s="404"/>
      <c r="AA93" s="404"/>
      <c r="AB93" s="404"/>
      <c r="AC93" s="404"/>
      <c r="AD93" s="404"/>
      <c r="AE93" s="404"/>
      <c r="AF93" s="404"/>
      <c r="AG93" s="404"/>
      <c r="AH93" s="404"/>
      <c r="AI93" s="404"/>
      <c r="AJ93" s="404"/>
      <c r="AK93" s="404"/>
      <c r="AL93" s="404"/>
      <c r="AM93" s="404"/>
      <c r="AN93" s="404"/>
      <c r="AO93" s="404"/>
      <c r="AP93" s="404"/>
      <c r="AQ93" s="404"/>
      <c r="AR93" s="404"/>
      <c r="AS93" s="404"/>
      <c r="AT93" s="404"/>
      <c r="AU93" s="404"/>
      <c r="AV93" s="404"/>
      <c r="AW93" s="404"/>
      <c r="AX93" s="404"/>
      <c r="AY93" s="404"/>
      <c r="AZ93" s="404"/>
      <c r="BA93" s="404"/>
      <c r="BB93" s="404"/>
      <c r="BC93" s="404"/>
      <c r="BD93" s="405"/>
      <c r="BE93" s="391" t="s">
        <v>256</v>
      </c>
      <c r="BF93" s="392"/>
      <c r="BG93" s="392"/>
      <c r="BH93" s="392"/>
      <c r="BI93" s="392"/>
      <c r="BJ93" s="393"/>
      <c r="BK93" s="346"/>
      <c r="BL93" s="390"/>
      <c r="BM93" s="390"/>
      <c r="BN93" s="390"/>
      <c r="BO93" s="390"/>
      <c r="BP93" s="390"/>
    </row>
    <row r="94" spans="1:68" s="193" customFormat="1" ht="79.349999999999994" customHeight="1" x14ac:dyDescent="0.5">
      <c r="A94" s="192"/>
      <c r="B94" s="406" t="s">
        <v>57</v>
      </c>
      <c r="C94" s="407"/>
      <c r="D94" s="407"/>
      <c r="E94" s="407"/>
      <c r="F94" s="407"/>
      <c r="G94" s="407"/>
      <c r="H94" s="408"/>
      <c r="I94" s="403" t="s">
        <v>207</v>
      </c>
      <c r="J94" s="404"/>
      <c r="K94" s="404"/>
      <c r="L94" s="404"/>
      <c r="M94" s="404"/>
      <c r="N94" s="404"/>
      <c r="O94" s="404"/>
      <c r="P94" s="404"/>
      <c r="Q94" s="404"/>
      <c r="R94" s="404"/>
      <c r="S94" s="404"/>
      <c r="T94" s="404"/>
      <c r="U94" s="404"/>
      <c r="V94" s="404"/>
      <c r="W94" s="404"/>
      <c r="X94" s="404"/>
      <c r="Y94" s="404"/>
      <c r="Z94" s="404"/>
      <c r="AA94" s="404"/>
      <c r="AB94" s="404"/>
      <c r="AC94" s="404"/>
      <c r="AD94" s="404"/>
      <c r="AE94" s="404"/>
      <c r="AF94" s="404"/>
      <c r="AG94" s="404"/>
      <c r="AH94" s="404"/>
      <c r="AI94" s="404"/>
      <c r="AJ94" s="404"/>
      <c r="AK94" s="404"/>
      <c r="AL94" s="404"/>
      <c r="AM94" s="404"/>
      <c r="AN94" s="404"/>
      <c r="AO94" s="404"/>
      <c r="AP94" s="404"/>
      <c r="AQ94" s="404"/>
      <c r="AR94" s="404"/>
      <c r="AS94" s="404"/>
      <c r="AT94" s="404"/>
      <c r="AU94" s="404"/>
      <c r="AV94" s="404"/>
      <c r="AW94" s="404"/>
      <c r="AX94" s="404"/>
      <c r="AY94" s="404"/>
      <c r="AZ94" s="404"/>
      <c r="BA94" s="404"/>
      <c r="BB94" s="404"/>
      <c r="BC94" s="404"/>
      <c r="BD94" s="405"/>
      <c r="BE94" s="391" t="s">
        <v>257</v>
      </c>
      <c r="BF94" s="392"/>
      <c r="BG94" s="392"/>
      <c r="BH94" s="392"/>
      <c r="BI94" s="392"/>
      <c r="BJ94" s="393"/>
      <c r="BK94" s="346"/>
      <c r="BL94" s="390"/>
      <c r="BM94" s="390"/>
      <c r="BN94" s="390"/>
      <c r="BO94" s="390"/>
      <c r="BP94" s="390"/>
    </row>
    <row r="95" spans="1:68" s="193" customFormat="1" ht="68.45" customHeight="1" x14ac:dyDescent="0.5">
      <c r="A95" s="192"/>
      <c r="B95" s="406" t="s">
        <v>115</v>
      </c>
      <c r="C95" s="407"/>
      <c r="D95" s="407"/>
      <c r="E95" s="407"/>
      <c r="F95" s="407"/>
      <c r="G95" s="407"/>
      <c r="H95" s="408"/>
      <c r="I95" s="403" t="s">
        <v>253</v>
      </c>
      <c r="J95" s="404"/>
      <c r="K95" s="404"/>
      <c r="L95" s="404"/>
      <c r="M95" s="404"/>
      <c r="N95" s="404"/>
      <c r="O95" s="404"/>
      <c r="P95" s="404"/>
      <c r="Q95" s="404"/>
      <c r="R95" s="404"/>
      <c r="S95" s="404"/>
      <c r="T95" s="404"/>
      <c r="U95" s="404"/>
      <c r="V95" s="404"/>
      <c r="W95" s="404"/>
      <c r="X95" s="404"/>
      <c r="Y95" s="404"/>
      <c r="Z95" s="404"/>
      <c r="AA95" s="404"/>
      <c r="AB95" s="404"/>
      <c r="AC95" s="404"/>
      <c r="AD95" s="404"/>
      <c r="AE95" s="404"/>
      <c r="AF95" s="404"/>
      <c r="AG95" s="404"/>
      <c r="AH95" s="404"/>
      <c r="AI95" s="404"/>
      <c r="AJ95" s="404"/>
      <c r="AK95" s="404"/>
      <c r="AL95" s="404"/>
      <c r="AM95" s="404"/>
      <c r="AN95" s="404"/>
      <c r="AO95" s="404"/>
      <c r="AP95" s="404"/>
      <c r="AQ95" s="404"/>
      <c r="AR95" s="404"/>
      <c r="AS95" s="404"/>
      <c r="AT95" s="404"/>
      <c r="AU95" s="404"/>
      <c r="AV95" s="404"/>
      <c r="AW95" s="404"/>
      <c r="AX95" s="404"/>
      <c r="AY95" s="404"/>
      <c r="AZ95" s="404"/>
      <c r="BA95" s="404"/>
      <c r="BB95" s="404"/>
      <c r="BC95" s="404"/>
      <c r="BD95" s="405"/>
      <c r="BE95" s="391" t="s">
        <v>258</v>
      </c>
      <c r="BF95" s="392"/>
      <c r="BG95" s="392"/>
      <c r="BH95" s="392"/>
      <c r="BI95" s="392"/>
      <c r="BJ95" s="393"/>
      <c r="BK95" s="346"/>
      <c r="BL95" s="390"/>
      <c r="BM95" s="390"/>
      <c r="BN95" s="390"/>
      <c r="BO95" s="390"/>
      <c r="BP95" s="390"/>
    </row>
    <row r="96" spans="1:68" s="191" customFormat="1" ht="62.45" customHeight="1" x14ac:dyDescent="0.5">
      <c r="A96" s="190"/>
      <c r="B96" s="406" t="s">
        <v>116</v>
      </c>
      <c r="C96" s="407"/>
      <c r="D96" s="407"/>
      <c r="E96" s="407"/>
      <c r="F96" s="407"/>
      <c r="G96" s="407"/>
      <c r="H96" s="408"/>
      <c r="I96" s="403" t="s">
        <v>208</v>
      </c>
      <c r="J96" s="404"/>
      <c r="K96" s="404"/>
      <c r="L96" s="404"/>
      <c r="M96" s="404"/>
      <c r="N96" s="404"/>
      <c r="O96" s="404"/>
      <c r="P96" s="404"/>
      <c r="Q96" s="404"/>
      <c r="R96" s="404"/>
      <c r="S96" s="404"/>
      <c r="T96" s="404"/>
      <c r="U96" s="404"/>
      <c r="V96" s="404"/>
      <c r="W96" s="404"/>
      <c r="X96" s="404"/>
      <c r="Y96" s="404"/>
      <c r="Z96" s="404"/>
      <c r="AA96" s="404"/>
      <c r="AB96" s="404"/>
      <c r="AC96" s="404"/>
      <c r="AD96" s="404"/>
      <c r="AE96" s="404"/>
      <c r="AF96" s="404"/>
      <c r="AG96" s="404"/>
      <c r="AH96" s="404"/>
      <c r="AI96" s="404"/>
      <c r="AJ96" s="404"/>
      <c r="AK96" s="404"/>
      <c r="AL96" s="404"/>
      <c r="AM96" s="404"/>
      <c r="AN96" s="404"/>
      <c r="AO96" s="404"/>
      <c r="AP96" s="404"/>
      <c r="AQ96" s="404"/>
      <c r="AR96" s="404"/>
      <c r="AS96" s="404"/>
      <c r="AT96" s="404"/>
      <c r="AU96" s="404"/>
      <c r="AV96" s="404"/>
      <c r="AW96" s="404"/>
      <c r="AX96" s="404"/>
      <c r="AY96" s="404"/>
      <c r="AZ96" s="404"/>
      <c r="BA96" s="404"/>
      <c r="BB96" s="404"/>
      <c r="BC96" s="404"/>
      <c r="BD96" s="405"/>
      <c r="BE96" s="391" t="s">
        <v>214</v>
      </c>
      <c r="BF96" s="392"/>
      <c r="BG96" s="392"/>
      <c r="BH96" s="392"/>
      <c r="BI96" s="392"/>
      <c r="BJ96" s="393"/>
      <c r="BK96" s="345"/>
      <c r="BL96" s="390"/>
      <c r="BM96" s="390"/>
      <c r="BN96" s="390"/>
      <c r="BO96" s="390"/>
      <c r="BP96" s="390"/>
    </row>
    <row r="97" spans="1:76" s="191" customFormat="1" ht="63.6" customHeight="1" x14ac:dyDescent="0.5">
      <c r="A97" s="190"/>
      <c r="B97" s="406" t="s">
        <v>117</v>
      </c>
      <c r="C97" s="407"/>
      <c r="D97" s="407"/>
      <c r="E97" s="407"/>
      <c r="F97" s="407"/>
      <c r="G97" s="407"/>
      <c r="H97" s="408"/>
      <c r="I97" s="403" t="s">
        <v>209</v>
      </c>
      <c r="J97" s="404"/>
      <c r="K97" s="404"/>
      <c r="L97" s="404"/>
      <c r="M97" s="404"/>
      <c r="N97" s="404"/>
      <c r="O97" s="404"/>
      <c r="P97" s="404"/>
      <c r="Q97" s="404"/>
      <c r="R97" s="404"/>
      <c r="S97" s="404"/>
      <c r="T97" s="404"/>
      <c r="U97" s="404"/>
      <c r="V97" s="404"/>
      <c r="W97" s="404"/>
      <c r="X97" s="404"/>
      <c r="Y97" s="404"/>
      <c r="Z97" s="404"/>
      <c r="AA97" s="404"/>
      <c r="AB97" s="404"/>
      <c r="AC97" s="404"/>
      <c r="AD97" s="404"/>
      <c r="AE97" s="404"/>
      <c r="AF97" s="404"/>
      <c r="AG97" s="404"/>
      <c r="AH97" s="404"/>
      <c r="AI97" s="404"/>
      <c r="AJ97" s="404"/>
      <c r="AK97" s="404"/>
      <c r="AL97" s="404"/>
      <c r="AM97" s="404"/>
      <c r="AN97" s="404"/>
      <c r="AO97" s="404"/>
      <c r="AP97" s="404"/>
      <c r="AQ97" s="404"/>
      <c r="AR97" s="404"/>
      <c r="AS97" s="404"/>
      <c r="AT97" s="404"/>
      <c r="AU97" s="404"/>
      <c r="AV97" s="404"/>
      <c r="AW97" s="404"/>
      <c r="AX97" s="404"/>
      <c r="AY97" s="404"/>
      <c r="AZ97" s="404"/>
      <c r="BA97" s="404"/>
      <c r="BB97" s="404"/>
      <c r="BC97" s="404"/>
      <c r="BD97" s="405"/>
      <c r="BE97" s="391" t="s">
        <v>215</v>
      </c>
      <c r="BF97" s="392"/>
      <c r="BG97" s="392"/>
      <c r="BH97" s="392"/>
      <c r="BI97" s="392"/>
      <c r="BJ97" s="393"/>
      <c r="BK97" s="345"/>
      <c r="BL97" s="390"/>
      <c r="BM97" s="390"/>
      <c r="BN97" s="390"/>
      <c r="BO97" s="390"/>
      <c r="BP97" s="390"/>
    </row>
    <row r="98" spans="1:76" s="191" customFormat="1" ht="65.45" customHeight="1" x14ac:dyDescent="0.5">
      <c r="A98" s="190"/>
      <c r="B98" s="406" t="s">
        <v>118</v>
      </c>
      <c r="C98" s="407"/>
      <c r="D98" s="407"/>
      <c r="E98" s="407"/>
      <c r="F98" s="407"/>
      <c r="G98" s="407"/>
      <c r="H98" s="408"/>
      <c r="I98" s="403" t="s">
        <v>210</v>
      </c>
      <c r="J98" s="404"/>
      <c r="K98" s="404"/>
      <c r="L98" s="404"/>
      <c r="M98" s="404"/>
      <c r="N98" s="404"/>
      <c r="O98" s="404"/>
      <c r="P98" s="404"/>
      <c r="Q98" s="404"/>
      <c r="R98" s="404"/>
      <c r="S98" s="404"/>
      <c r="T98" s="404"/>
      <c r="U98" s="404"/>
      <c r="V98" s="404"/>
      <c r="W98" s="404"/>
      <c r="X98" s="404"/>
      <c r="Y98" s="404"/>
      <c r="Z98" s="404"/>
      <c r="AA98" s="404"/>
      <c r="AB98" s="404"/>
      <c r="AC98" s="404"/>
      <c r="AD98" s="404"/>
      <c r="AE98" s="404"/>
      <c r="AF98" s="404"/>
      <c r="AG98" s="404"/>
      <c r="AH98" s="404"/>
      <c r="AI98" s="404"/>
      <c r="AJ98" s="404"/>
      <c r="AK98" s="404"/>
      <c r="AL98" s="404"/>
      <c r="AM98" s="404"/>
      <c r="AN98" s="404"/>
      <c r="AO98" s="404"/>
      <c r="AP98" s="404"/>
      <c r="AQ98" s="404"/>
      <c r="AR98" s="404"/>
      <c r="AS98" s="404"/>
      <c r="AT98" s="404"/>
      <c r="AU98" s="404"/>
      <c r="AV98" s="404"/>
      <c r="AW98" s="404"/>
      <c r="AX98" s="404"/>
      <c r="AY98" s="404"/>
      <c r="AZ98" s="404"/>
      <c r="BA98" s="404"/>
      <c r="BB98" s="404"/>
      <c r="BC98" s="404"/>
      <c r="BD98" s="405"/>
      <c r="BE98" s="391" t="s">
        <v>216</v>
      </c>
      <c r="BF98" s="392"/>
      <c r="BG98" s="392"/>
      <c r="BH98" s="392"/>
      <c r="BI98" s="392"/>
      <c r="BJ98" s="393"/>
      <c r="BK98" s="345"/>
      <c r="BL98" s="390"/>
      <c r="BM98" s="390"/>
      <c r="BN98" s="390"/>
      <c r="BO98" s="390"/>
      <c r="BP98" s="390"/>
    </row>
    <row r="99" spans="1:76" s="191" customFormat="1" ht="81.599999999999994" customHeight="1" x14ac:dyDescent="0.5">
      <c r="A99" s="190"/>
      <c r="B99" s="406" t="s">
        <v>119</v>
      </c>
      <c r="C99" s="407"/>
      <c r="D99" s="407"/>
      <c r="E99" s="407"/>
      <c r="F99" s="407"/>
      <c r="G99" s="407"/>
      <c r="H99" s="408"/>
      <c r="I99" s="403" t="s">
        <v>211</v>
      </c>
      <c r="J99" s="404"/>
      <c r="K99" s="404"/>
      <c r="L99" s="404"/>
      <c r="M99" s="404"/>
      <c r="N99" s="404"/>
      <c r="O99" s="404"/>
      <c r="P99" s="404"/>
      <c r="Q99" s="404"/>
      <c r="R99" s="404"/>
      <c r="S99" s="404"/>
      <c r="T99" s="404"/>
      <c r="U99" s="404"/>
      <c r="V99" s="404"/>
      <c r="W99" s="404"/>
      <c r="X99" s="404"/>
      <c r="Y99" s="404"/>
      <c r="Z99" s="404"/>
      <c r="AA99" s="404"/>
      <c r="AB99" s="404"/>
      <c r="AC99" s="404"/>
      <c r="AD99" s="404"/>
      <c r="AE99" s="404"/>
      <c r="AF99" s="404"/>
      <c r="AG99" s="404"/>
      <c r="AH99" s="404"/>
      <c r="AI99" s="404"/>
      <c r="AJ99" s="404"/>
      <c r="AK99" s="404"/>
      <c r="AL99" s="404"/>
      <c r="AM99" s="404"/>
      <c r="AN99" s="404"/>
      <c r="AO99" s="404"/>
      <c r="AP99" s="404"/>
      <c r="AQ99" s="404"/>
      <c r="AR99" s="404"/>
      <c r="AS99" s="404"/>
      <c r="AT99" s="404"/>
      <c r="AU99" s="404"/>
      <c r="AV99" s="404"/>
      <c r="AW99" s="404"/>
      <c r="AX99" s="404"/>
      <c r="AY99" s="404"/>
      <c r="AZ99" s="404"/>
      <c r="BA99" s="404"/>
      <c r="BB99" s="404"/>
      <c r="BC99" s="404"/>
      <c r="BD99" s="405"/>
      <c r="BE99" s="391" t="s">
        <v>259</v>
      </c>
      <c r="BF99" s="392"/>
      <c r="BG99" s="392"/>
      <c r="BH99" s="392"/>
      <c r="BI99" s="392"/>
      <c r="BJ99" s="393"/>
      <c r="BK99" s="345"/>
      <c r="BL99" s="390"/>
      <c r="BM99" s="390"/>
      <c r="BN99" s="390"/>
      <c r="BO99" s="390"/>
      <c r="BP99" s="390"/>
    </row>
    <row r="100" spans="1:76" s="191" customFormat="1" ht="69" customHeight="1" x14ac:dyDescent="0.5">
      <c r="A100" s="190"/>
      <c r="B100" s="406" t="s">
        <v>120</v>
      </c>
      <c r="C100" s="407"/>
      <c r="D100" s="407"/>
      <c r="E100" s="407"/>
      <c r="F100" s="407"/>
      <c r="G100" s="407"/>
      <c r="H100" s="408"/>
      <c r="I100" s="403" t="s">
        <v>212</v>
      </c>
      <c r="J100" s="404"/>
      <c r="K100" s="404"/>
      <c r="L100" s="404"/>
      <c r="M100" s="404"/>
      <c r="N100" s="404"/>
      <c r="O100" s="404"/>
      <c r="P100" s="404"/>
      <c r="Q100" s="404"/>
      <c r="R100" s="404"/>
      <c r="S100" s="404"/>
      <c r="T100" s="404"/>
      <c r="U100" s="404"/>
      <c r="V100" s="404"/>
      <c r="W100" s="404"/>
      <c r="X100" s="404"/>
      <c r="Y100" s="404"/>
      <c r="Z100" s="404"/>
      <c r="AA100" s="404"/>
      <c r="AB100" s="404"/>
      <c r="AC100" s="404"/>
      <c r="AD100" s="404"/>
      <c r="AE100" s="404"/>
      <c r="AF100" s="404"/>
      <c r="AG100" s="404"/>
      <c r="AH100" s="404"/>
      <c r="AI100" s="404"/>
      <c r="AJ100" s="404"/>
      <c r="AK100" s="404"/>
      <c r="AL100" s="404"/>
      <c r="AM100" s="404"/>
      <c r="AN100" s="404"/>
      <c r="AO100" s="404"/>
      <c r="AP100" s="404"/>
      <c r="AQ100" s="404"/>
      <c r="AR100" s="404"/>
      <c r="AS100" s="404"/>
      <c r="AT100" s="404"/>
      <c r="AU100" s="404"/>
      <c r="AV100" s="404"/>
      <c r="AW100" s="404"/>
      <c r="AX100" s="404"/>
      <c r="AY100" s="404"/>
      <c r="AZ100" s="404"/>
      <c r="BA100" s="404"/>
      <c r="BB100" s="404"/>
      <c r="BC100" s="404"/>
      <c r="BD100" s="405"/>
      <c r="BE100" s="391" t="s">
        <v>92</v>
      </c>
      <c r="BF100" s="392"/>
      <c r="BG100" s="392"/>
      <c r="BH100" s="392"/>
      <c r="BI100" s="392"/>
      <c r="BJ100" s="393"/>
      <c r="BK100" s="345"/>
      <c r="BL100" s="390"/>
      <c r="BM100" s="390"/>
      <c r="BN100" s="390"/>
      <c r="BO100" s="390"/>
      <c r="BP100" s="390"/>
    </row>
    <row r="101" spans="1:76" s="2" customFormat="1" ht="60.6" customHeight="1" x14ac:dyDescent="0.35">
      <c r="A101" s="49"/>
      <c r="B101" s="406" t="s">
        <v>170</v>
      </c>
      <c r="C101" s="407"/>
      <c r="D101" s="407"/>
      <c r="E101" s="407"/>
      <c r="F101" s="407"/>
      <c r="G101" s="407"/>
      <c r="H101" s="408"/>
      <c r="I101" s="403" t="s">
        <v>213</v>
      </c>
      <c r="J101" s="404"/>
      <c r="K101" s="404"/>
      <c r="L101" s="404"/>
      <c r="M101" s="404"/>
      <c r="N101" s="404"/>
      <c r="O101" s="404"/>
      <c r="P101" s="404"/>
      <c r="Q101" s="404"/>
      <c r="R101" s="404"/>
      <c r="S101" s="404"/>
      <c r="T101" s="404"/>
      <c r="U101" s="404"/>
      <c r="V101" s="404"/>
      <c r="W101" s="404"/>
      <c r="X101" s="404"/>
      <c r="Y101" s="404"/>
      <c r="Z101" s="404"/>
      <c r="AA101" s="404"/>
      <c r="AB101" s="404"/>
      <c r="AC101" s="404"/>
      <c r="AD101" s="404"/>
      <c r="AE101" s="404"/>
      <c r="AF101" s="404"/>
      <c r="AG101" s="404"/>
      <c r="AH101" s="404"/>
      <c r="AI101" s="404"/>
      <c r="AJ101" s="404"/>
      <c r="AK101" s="404"/>
      <c r="AL101" s="404"/>
      <c r="AM101" s="404"/>
      <c r="AN101" s="404"/>
      <c r="AO101" s="404"/>
      <c r="AP101" s="404"/>
      <c r="AQ101" s="404"/>
      <c r="AR101" s="404"/>
      <c r="AS101" s="404"/>
      <c r="AT101" s="404"/>
      <c r="AU101" s="404"/>
      <c r="AV101" s="404"/>
      <c r="AW101" s="404"/>
      <c r="AX101" s="404"/>
      <c r="AY101" s="404"/>
      <c r="AZ101" s="404"/>
      <c r="BA101" s="404"/>
      <c r="BB101" s="404"/>
      <c r="BC101" s="404"/>
      <c r="BD101" s="405"/>
      <c r="BE101" s="391" t="s">
        <v>93</v>
      </c>
      <c r="BF101" s="392"/>
      <c r="BG101" s="392"/>
      <c r="BH101" s="392"/>
      <c r="BI101" s="392"/>
      <c r="BJ101" s="393"/>
      <c r="BK101" s="337"/>
      <c r="BL101" s="390"/>
      <c r="BM101" s="390"/>
      <c r="BN101" s="390"/>
      <c r="BO101" s="390"/>
      <c r="BP101" s="390"/>
      <c r="BQ101" s="49"/>
      <c r="BR101" s="49"/>
      <c r="BS101" s="49"/>
      <c r="BT101" s="49"/>
      <c r="BU101" s="49"/>
      <c r="BV101" s="49"/>
      <c r="BW101" s="49"/>
      <c r="BX101" s="49"/>
    </row>
    <row r="102" spans="1:76" s="2" customFormat="1" ht="78.599999999999994" customHeight="1" x14ac:dyDescent="0.35">
      <c r="A102" s="49"/>
      <c r="B102" s="406" t="s">
        <v>171</v>
      </c>
      <c r="C102" s="407"/>
      <c r="D102" s="407"/>
      <c r="E102" s="407"/>
      <c r="F102" s="407"/>
      <c r="G102" s="407"/>
      <c r="H102" s="408"/>
      <c r="I102" s="403" t="s">
        <v>254</v>
      </c>
      <c r="J102" s="404"/>
      <c r="K102" s="404"/>
      <c r="L102" s="404"/>
      <c r="M102" s="404"/>
      <c r="N102" s="404"/>
      <c r="O102" s="404"/>
      <c r="P102" s="404"/>
      <c r="Q102" s="404"/>
      <c r="R102" s="404"/>
      <c r="S102" s="404"/>
      <c r="T102" s="404"/>
      <c r="U102" s="404"/>
      <c r="V102" s="404"/>
      <c r="W102" s="404"/>
      <c r="X102" s="404"/>
      <c r="Y102" s="404"/>
      <c r="Z102" s="404"/>
      <c r="AA102" s="404"/>
      <c r="AB102" s="404"/>
      <c r="AC102" s="404"/>
      <c r="AD102" s="404"/>
      <c r="AE102" s="404"/>
      <c r="AF102" s="404"/>
      <c r="AG102" s="404"/>
      <c r="AH102" s="404"/>
      <c r="AI102" s="404"/>
      <c r="AJ102" s="404"/>
      <c r="AK102" s="404"/>
      <c r="AL102" s="404"/>
      <c r="AM102" s="404"/>
      <c r="AN102" s="404"/>
      <c r="AO102" s="404"/>
      <c r="AP102" s="404"/>
      <c r="AQ102" s="404"/>
      <c r="AR102" s="404"/>
      <c r="AS102" s="404"/>
      <c r="AT102" s="404"/>
      <c r="AU102" s="404"/>
      <c r="AV102" s="404"/>
      <c r="AW102" s="404"/>
      <c r="AX102" s="404"/>
      <c r="AY102" s="404"/>
      <c r="AZ102" s="404"/>
      <c r="BA102" s="404"/>
      <c r="BB102" s="404"/>
      <c r="BC102" s="404"/>
      <c r="BD102" s="405"/>
      <c r="BE102" s="391" t="s">
        <v>104</v>
      </c>
      <c r="BF102" s="392"/>
      <c r="BG102" s="392"/>
      <c r="BH102" s="392"/>
      <c r="BI102" s="392"/>
      <c r="BJ102" s="393"/>
      <c r="BK102" s="337"/>
      <c r="BL102" s="328"/>
      <c r="BM102" s="328"/>
      <c r="BN102" s="328"/>
      <c r="BO102" s="328"/>
      <c r="BP102" s="328"/>
      <c r="BQ102" s="49"/>
      <c r="BR102" s="49"/>
      <c r="BS102" s="49"/>
      <c r="BT102" s="49"/>
      <c r="BU102" s="49"/>
      <c r="BV102" s="49"/>
      <c r="BW102" s="49"/>
      <c r="BX102" s="49"/>
    </row>
    <row r="103" spans="1:76" s="2" customFormat="1" ht="60.6" customHeight="1" x14ac:dyDescent="0.35">
      <c r="A103" s="49"/>
      <c r="B103" s="406" t="s">
        <v>273</v>
      </c>
      <c r="C103" s="407"/>
      <c r="D103" s="407"/>
      <c r="E103" s="407"/>
      <c r="F103" s="407"/>
      <c r="G103" s="407"/>
      <c r="H103" s="408"/>
      <c r="I103" s="403" t="s">
        <v>277</v>
      </c>
      <c r="J103" s="404"/>
      <c r="K103" s="404"/>
      <c r="L103" s="404"/>
      <c r="M103" s="404"/>
      <c r="N103" s="404"/>
      <c r="O103" s="404"/>
      <c r="P103" s="404"/>
      <c r="Q103" s="404"/>
      <c r="R103" s="404"/>
      <c r="S103" s="404"/>
      <c r="T103" s="404"/>
      <c r="U103" s="404"/>
      <c r="V103" s="404"/>
      <c r="W103" s="404"/>
      <c r="X103" s="404"/>
      <c r="Y103" s="404"/>
      <c r="Z103" s="404"/>
      <c r="AA103" s="404"/>
      <c r="AB103" s="404"/>
      <c r="AC103" s="404"/>
      <c r="AD103" s="404"/>
      <c r="AE103" s="404"/>
      <c r="AF103" s="404"/>
      <c r="AG103" s="404"/>
      <c r="AH103" s="404"/>
      <c r="AI103" s="404"/>
      <c r="AJ103" s="404"/>
      <c r="AK103" s="404"/>
      <c r="AL103" s="404"/>
      <c r="AM103" s="404"/>
      <c r="AN103" s="404"/>
      <c r="AO103" s="404"/>
      <c r="AP103" s="404"/>
      <c r="AQ103" s="404"/>
      <c r="AR103" s="404"/>
      <c r="AS103" s="404"/>
      <c r="AT103" s="404"/>
      <c r="AU103" s="404"/>
      <c r="AV103" s="404"/>
      <c r="AW103" s="404"/>
      <c r="AX103" s="404"/>
      <c r="AY103" s="404"/>
      <c r="AZ103" s="404"/>
      <c r="BA103" s="404"/>
      <c r="BB103" s="404"/>
      <c r="BC103" s="404"/>
      <c r="BD103" s="405"/>
      <c r="BE103" s="603" t="s">
        <v>227</v>
      </c>
      <c r="BF103" s="392"/>
      <c r="BG103" s="392"/>
      <c r="BH103" s="392"/>
      <c r="BI103" s="392"/>
      <c r="BJ103" s="393"/>
      <c r="BK103" s="337"/>
      <c r="BL103" s="328"/>
      <c r="BM103" s="328"/>
      <c r="BN103" s="328"/>
      <c r="BO103" s="328"/>
      <c r="BP103" s="328"/>
      <c r="BQ103" s="49"/>
      <c r="BR103" s="49"/>
      <c r="BS103" s="49"/>
      <c r="BT103" s="49"/>
      <c r="BU103" s="49"/>
      <c r="BV103" s="49"/>
      <c r="BW103" s="49"/>
      <c r="BX103" s="49"/>
    </row>
    <row r="104" spans="1:76" s="2" customFormat="1" ht="60.6" customHeight="1" x14ac:dyDescent="0.35">
      <c r="A104" s="49"/>
      <c r="B104" s="406" t="s">
        <v>274</v>
      </c>
      <c r="C104" s="407"/>
      <c r="D104" s="407"/>
      <c r="E104" s="407"/>
      <c r="F104" s="407"/>
      <c r="G104" s="407"/>
      <c r="H104" s="408"/>
      <c r="I104" s="403" t="s">
        <v>278</v>
      </c>
      <c r="J104" s="404"/>
      <c r="K104" s="404"/>
      <c r="L104" s="404"/>
      <c r="M104" s="404"/>
      <c r="N104" s="404"/>
      <c r="O104" s="404"/>
      <c r="P104" s="404"/>
      <c r="Q104" s="404"/>
      <c r="R104" s="404"/>
      <c r="S104" s="404"/>
      <c r="T104" s="404"/>
      <c r="U104" s="404"/>
      <c r="V104" s="404"/>
      <c r="W104" s="404"/>
      <c r="X104" s="404"/>
      <c r="Y104" s="404"/>
      <c r="Z104" s="404"/>
      <c r="AA104" s="404"/>
      <c r="AB104" s="404"/>
      <c r="AC104" s="404"/>
      <c r="AD104" s="404"/>
      <c r="AE104" s="404"/>
      <c r="AF104" s="404"/>
      <c r="AG104" s="404"/>
      <c r="AH104" s="404"/>
      <c r="AI104" s="404"/>
      <c r="AJ104" s="404"/>
      <c r="AK104" s="404"/>
      <c r="AL104" s="404"/>
      <c r="AM104" s="404"/>
      <c r="AN104" s="404"/>
      <c r="AO104" s="404"/>
      <c r="AP104" s="404"/>
      <c r="AQ104" s="404"/>
      <c r="AR104" s="404"/>
      <c r="AS104" s="404"/>
      <c r="AT104" s="404"/>
      <c r="AU104" s="404"/>
      <c r="AV104" s="404"/>
      <c r="AW104" s="404"/>
      <c r="AX104" s="404"/>
      <c r="AY104" s="404"/>
      <c r="AZ104" s="404"/>
      <c r="BA104" s="404"/>
      <c r="BB104" s="404"/>
      <c r="BC104" s="404"/>
      <c r="BD104" s="405"/>
      <c r="BE104" s="603" t="s">
        <v>228</v>
      </c>
      <c r="BF104" s="392"/>
      <c r="BG104" s="392"/>
      <c r="BH104" s="392"/>
      <c r="BI104" s="392"/>
      <c r="BJ104" s="393"/>
      <c r="BK104" s="337"/>
      <c r="BL104" s="328"/>
      <c r="BM104" s="328"/>
      <c r="BN104" s="328"/>
      <c r="BO104" s="328"/>
      <c r="BP104" s="328"/>
      <c r="BQ104" s="49"/>
      <c r="BR104" s="49"/>
      <c r="BS104" s="49"/>
      <c r="BT104" s="49"/>
      <c r="BU104" s="49"/>
      <c r="BV104" s="49"/>
      <c r="BW104" s="49"/>
      <c r="BX104" s="49"/>
    </row>
    <row r="105" spans="1:76" s="2" customFormat="1" ht="60.6" customHeight="1" x14ac:dyDescent="0.35">
      <c r="A105" s="49"/>
      <c r="B105" s="406" t="s">
        <v>275</v>
      </c>
      <c r="C105" s="407"/>
      <c r="D105" s="407"/>
      <c r="E105" s="407"/>
      <c r="F105" s="407"/>
      <c r="G105" s="407"/>
      <c r="H105" s="408"/>
      <c r="I105" s="403" t="s">
        <v>279</v>
      </c>
      <c r="J105" s="404"/>
      <c r="K105" s="404"/>
      <c r="L105" s="404"/>
      <c r="M105" s="404"/>
      <c r="N105" s="404"/>
      <c r="O105" s="404"/>
      <c r="P105" s="404"/>
      <c r="Q105" s="404"/>
      <c r="R105" s="404"/>
      <c r="S105" s="404"/>
      <c r="T105" s="404"/>
      <c r="U105" s="404"/>
      <c r="V105" s="404"/>
      <c r="W105" s="404"/>
      <c r="X105" s="404"/>
      <c r="Y105" s="404"/>
      <c r="Z105" s="404"/>
      <c r="AA105" s="404"/>
      <c r="AB105" s="404"/>
      <c r="AC105" s="404"/>
      <c r="AD105" s="404"/>
      <c r="AE105" s="404"/>
      <c r="AF105" s="404"/>
      <c r="AG105" s="404"/>
      <c r="AH105" s="404"/>
      <c r="AI105" s="404"/>
      <c r="AJ105" s="404"/>
      <c r="AK105" s="404"/>
      <c r="AL105" s="404"/>
      <c r="AM105" s="404"/>
      <c r="AN105" s="404"/>
      <c r="AO105" s="404"/>
      <c r="AP105" s="404"/>
      <c r="AQ105" s="404"/>
      <c r="AR105" s="404"/>
      <c r="AS105" s="404"/>
      <c r="AT105" s="404"/>
      <c r="AU105" s="404"/>
      <c r="AV105" s="404"/>
      <c r="AW105" s="404"/>
      <c r="AX105" s="404"/>
      <c r="AY105" s="404"/>
      <c r="AZ105" s="404"/>
      <c r="BA105" s="404"/>
      <c r="BB105" s="404"/>
      <c r="BC105" s="404"/>
      <c r="BD105" s="405"/>
      <c r="BE105" s="603" t="s">
        <v>229</v>
      </c>
      <c r="BF105" s="392"/>
      <c r="BG105" s="392"/>
      <c r="BH105" s="392"/>
      <c r="BI105" s="392"/>
      <c r="BJ105" s="393"/>
      <c r="BK105" s="337"/>
      <c r="BL105" s="328"/>
      <c r="BM105" s="328"/>
      <c r="BN105" s="328"/>
      <c r="BO105" s="328"/>
      <c r="BP105" s="328"/>
      <c r="BQ105" s="49"/>
      <c r="BR105" s="49"/>
      <c r="BS105" s="49"/>
      <c r="BT105" s="49"/>
      <c r="BU105" s="49"/>
      <c r="BV105" s="49"/>
      <c r="BW105" s="49"/>
      <c r="BX105" s="49"/>
    </row>
    <row r="106" spans="1:76" s="14" customFormat="1" ht="71.45" customHeight="1" thickBot="1" x14ac:dyDescent="0.55000000000000004">
      <c r="A106" s="51"/>
      <c r="B106" s="409" t="s">
        <v>276</v>
      </c>
      <c r="C106" s="410"/>
      <c r="D106" s="410"/>
      <c r="E106" s="410"/>
      <c r="F106" s="410"/>
      <c r="G106" s="410"/>
      <c r="H106" s="411"/>
      <c r="I106" s="412" t="s">
        <v>282</v>
      </c>
      <c r="J106" s="413"/>
      <c r="K106" s="413"/>
      <c r="L106" s="413"/>
      <c r="M106" s="413"/>
      <c r="N106" s="413"/>
      <c r="O106" s="413"/>
      <c r="P106" s="413"/>
      <c r="Q106" s="413"/>
      <c r="R106" s="413"/>
      <c r="S106" s="413"/>
      <c r="T106" s="413"/>
      <c r="U106" s="413"/>
      <c r="V106" s="413"/>
      <c r="W106" s="413"/>
      <c r="X106" s="413"/>
      <c r="Y106" s="413"/>
      <c r="Z106" s="413"/>
      <c r="AA106" s="413"/>
      <c r="AB106" s="413"/>
      <c r="AC106" s="413"/>
      <c r="AD106" s="413"/>
      <c r="AE106" s="413"/>
      <c r="AF106" s="413"/>
      <c r="AG106" s="413"/>
      <c r="AH106" s="413"/>
      <c r="AI106" s="413"/>
      <c r="AJ106" s="413"/>
      <c r="AK106" s="413"/>
      <c r="AL106" s="413"/>
      <c r="AM106" s="413"/>
      <c r="AN106" s="413"/>
      <c r="AO106" s="413"/>
      <c r="AP106" s="413"/>
      <c r="AQ106" s="413"/>
      <c r="AR106" s="413"/>
      <c r="AS106" s="413"/>
      <c r="AT106" s="413"/>
      <c r="AU106" s="413"/>
      <c r="AV106" s="413"/>
      <c r="AW106" s="413"/>
      <c r="AX106" s="413"/>
      <c r="AY106" s="413"/>
      <c r="AZ106" s="413"/>
      <c r="BA106" s="413"/>
      <c r="BB106" s="413"/>
      <c r="BC106" s="413"/>
      <c r="BD106" s="414"/>
      <c r="BE106" s="436" t="s">
        <v>230</v>
      </c>
      <c r="BF106" s="437"/>
      <c r="BG106" s="437"/>
      <c r="BH106" s="437"/>
      <c r="BI106" s="437"/>
      <c r="BJ106" s="438"/>
      <c r="BK106" s="347"/>
      <c r="BL106" s="390"/>
      <c r="BM106" s="390"/>
      <c r="BN106" s="390"/>
      <c r="BO106" s="390"/>
      <c r="BP106" s="390"/>
      <c r="BQ106" s="99"/>
      <c r="BR106" s="99"/>
      <c r="BS106" s="99"/>
      <c r="BT106" s="98"/>
      <c r="BU106" s="98"/>
      <c r="BV106" s="51"/>
      <c r="BW106" s="51"/>
      <c r="BX106" s="51"/>
    </row>
    <row r="107" spans="1:76" s="14" customFormat="1" ht="32.450000000000003" customHeight="1" thickTop="1" x14ac:dyDescent="0.5">
      <c r="A107" s="51"/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  <c r="AA107" s="207"/>
      <c r="AB107" s="207"/>
      <c r="AC107" s="207"/>
      <c r="AD107" s="207"/>
      <c r="AE107" s="207"/>
      <c r="AF107" s="207"/>
      <c r="AG107" s="207"/>
      <c r="AH107" s="207"/>
      <c r="AI107" s="207"/>
      <c r="AJ107" s="207"/>
      <c r="AK107" s="207"/>
      <c r="AL107" s="207"/>
      <c r="AM107" s="207"/>
      <c r="AN107" s="207"/>
      <c r="AO107" s="207"/>
      <c r="AP107" s="207"/>
      <c r="AQ107" s="207"/>
      <c r="AR107" s="207"/>
      <c r="AS107" s="207"/>
      <c r="AT107" s="207"/>
      <c r="AU107" s="207"/>
      <c r="AV107" s="207"/>
      <c r="AW107" s="207"/>
      <c r="AX107" s="207"/>
      <c r="AY107" s="207"/>
      <c r="AZ107" s="207"/>
      <c r="BA107" s="207"/>
      <c r="BB107" s="207"/>
      <c r="BC107" s="207"/>
      <c r="BD107" s="207"/>
      <c r="BE107" s="207"/>
      <c r="BF107" s="207"/>
      <c r="BG107" s="207"/>
      <c r="BH107" s="207"/>
      <c r="BI107" s="207"/>
      <c r="BJ107" s="207"/>
      <c r="BK107" s="347"/>
      <c r="BL107" s="107"/>
      <c r="BM107" s="107"/>
      <c r="BN107" s="107"/>
      <c r="BO107" s="107"/>
      <c r="BP107" s="107"/>
      <c r="BQ107" s="99"/>
      <c r="BR107" s="99"/>
      <c r="BS107" s="99"/>
      <c r="BT107" s="98"/>
      <c r="BU107" s="98"/>
      <c r="BV107" s="51"/>
      <c r="BW107" s="51"/>
      <c r="BX107" s="51"/>
    </row>
    <row r="108" spans="1:76" s="14" customFormat="1" ht="147" customHeight="1" x14ac:dyDescent="0.5">
      <c r="A108" s="51"/>
      <c r="B108" s="51"/>
      <c r="E108" s="395" t="s">
        <v>239</v>
      </c>
      <c r="F108" s="395"/>
      <c r="G108" s="395"/>
      <c r="H108" s="395"/>
      <c r="I108" s="395"/>
      <c r="J108" s="395"/>
      <c r="K108" s="395"/>
      <c r="L108" s="395"/>
      <c r="M108" s="395"/>
      <c r="N108" s="395"/>
      <c r="O108" s="395"/>
      <c r="P108" s="395"/>
      <c r="Q108" s="395"/>
      <c r="R108" s="395"/>
      <c r="S108" s="395"/>
      <c r="T108" s="395"/>
      <c r="U108" s="395"/>
      <c r="V108" s="395"/>
      <c r="W108" s="395"/>
      <c r="X108" s="395"/>
      <c r="Y108" s="395"/>
      <c r="Z108" s="395"/>
      <c r="AA108" s="395"/>
      <c r="AB108" s="395"/>
      <c r="AC108" s="395"/>
      <c r="AD108" s="395"/>
      <c r="AE108" s="395"/>
      <c r="AF108" s="395"/>
      <c r="AG108" s="395"/>
      <c r="AH108" s="395"/>
      <c r="AI108" s="395"/>
      <c r="AJ108" s="395"/>
      <c r="AK108" s="395"/>
      <c r="AL108" s="395"/>
      <c r="AM108" s="395"/>
      <c r="AN108" s="395"/>
      <c r="AO108" s="395"/>
      <c r="AP108" s="395"/>
      <c r="AQ108" s="395"/>
      <c r="AR108" s="395"/>
      <c r="AS108" s="395"/>
      <c r="AT108" s="395"/>
      <c r="AU108" s="395"/>
      <c r="AV108" s="395"/>
      <c r="AW108" s="395"/>
      <c r="AX108" s="395"/>
      <c r="AY108" s="395"/>
      <c r="AZ108" s="395"/>
      <c r="BA108" s="395"/>
      <c r="BB108" s="395"/>
      <c r="BC108" s="395"/>
      <c r="BD108" s="395"/>
      <c r="BE108" s="395"/>
      <c r="BF108" s="395"/>
      <c r="BG108" s="108"/>
      <c r="BH108" s="108"/>
      <c r="BI108" s="108"/>
      <c r="BJ108" s="107"/>
      <c r="BK108" s="344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</row>
    <row r="109" spans="1:76" s="14" customFormat="1" ht="45" customHeight="1" x14ac:dyDescent="0.5">
      <c r="A109" s="51"/>
      <c r="B109" s="51"/>
      <c r="C109" s="52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347"/>
      <c r="BL109" s="108"/>
      <c r="BM109" s="108"/>
      <c r="BN109" s="108"/>
      <c r="BO109" s="108"/>
      <c r="BP109" s="108"/>
      <c r="BQ109" s="51"/>
      <c r="BR109" s="51"/>
      <c r="BS109" s="51"/>
      <c r="BT109" s="51"/>
      <c r="BU109" s="51"/>
      <c r="BV109" s="51"/>
      <c r="BW109" s="51"/>
      <c r="BX109" s="51"/>
    </row>
    <row r="110" spans="1:76" s="13" customFormat="1" ht="97.35" customHeight="1" x14ac:dyDescent="0.4">
      <c r="A110" s="54"/>
      <c r="B110" s="53"/>
      <c r="C110" s="101" t="s">
        <v>85</v>
      </c>
      <c r="D110" s="395" t="s">
        <v>130</v>
      </c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  <c r="AA110" s="395"/>
      <c r="AB110" s="395"/>
      <c r="AC110" s="395"/>
      <c r="AD110" s="395"/>
      <c r="AE110" s="395"/>
      <c r="AF110" s="395"/>
      <c r="AG110" s="395"/>
      <c r="AH110" s="395"/>
      <c r="AI110" s="395"/>
      <c r="AJ110" s="395"/>
      <c r="AK110" s="395"/>
      <c r="AL110" s="395"/>
      <c r="AM110" s="395"/>
      <c r="AN110" s="395"/>
      <c r="AO110" s="395"/>
      <c r="AP110" s="395"/>
      <c r="AQ110" s="395"/>
      <c r="AR110" s="395"/>
      <c r="AS110" s="395"/>
      <c r="AT110" s="395"/>
      <c r="AU110" s="395"/>
      <c r="AV110" s="395"/>
      <c r="AW110" s="395"/>
      <c r="AX110" s="395"/>
      <c r="AY110" s="395"/>
      <c r="AZ110" s="395"/>
      <c r="BA110" s="395"/>
      <c r="BB110" s="395"/>
      <c r="BC110" s="395"/>
      <c r="BD110" s="395"/>
      <c r="BE110" s="395"/>
      <c r="BF110" s="395"/>
      <c r="BG110" s="108"/>
      <c r="BH110" s="108"/>
      <c r="BI110" s="108"/>
      <c r="BJ110" s="108"/>
      <c r="BK110" s="348"/>
      <c r="BL110" s="100"/>
      <c r="BM110" s="100"/>
      <c r="BN110" s="100"/>
      <c r="BO110" s="100"/>
      <c r="BP110" s="100"/>
      <c r="BQ110" s="54"/>
      <c r="BR110" s="54"/>
      <c r="BS110" s="54"/>
      <c r="BT110" s="54"/>
      <c r="BU110" s="54"/>
      <c r="BV110" s="54"/>
      <c r="BW110" s="54"/>
      <c r="BX110" s="54"/>
    </row>
    <row r="111" spans="1:76" s="14" customFormat="1" ht="24.6" customHeight="1" x14ac:dyDescent="0.5">
      <c r="A111" s="51"/>
      <c r="B111" s="55"/>
      <c r="C111" s="101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348"/>
      <c r="BL111" s="120"/>
      <c r="BM111" s="120"/>
      <c r="BN111" s="120"/>
      <c r="BO111" s="120"/>
      <c r="BP111" s="120"/>
      <c r="BQ111" s="51"/>
      <c r="BR111" s="51"/>
      <c r="BS111" s="51"/>
      <c r="BT111" s="51"/>
      <c r="BU111" s="51"/>
      <c r="BV111" s="51"/>
      <c r="BW111" s="51"/>
      <c r="BX111" s="51"/>
    </row>
    <row r="112" spans="1:76" s="2" customFormat="1" ht="65.45" customHeight="1" x14ac:dyDescent="0.55000000000000004">
      <c r="A112" s="49"/>
      <c r="B112" s="53"/>
      <c r="C112" s="102" t="s">
        <v>131</v>
      </c>
      <c r="D112" s="448" t="s">
        <v>132</v>
      </c>
      <c r="E112" s="448"/>
      <c r="F112" s="448"/>
      <c r="G112" s="448"/>
      <c r="H112" s="448"/>
      <c r="I112" s="448"/>
      <c r="J112" s="448"/>
      <c r="K112" s="448"/>
      <c r="L112" s="448"/>
      <c r="M112" s="448"/>
      <c r="N112" s="448"/>
      <c r="O112" s="448"/>
      <c r="P112" s="448"/>
      <c r="Q112" s="448"/>
      <c r="R112" s="448"/>
      <c r="S112" s="448"/>
      <c r="T112" s="448"/>
      <c r="U112" s="448"/>
      <c r="V112" s="448"/>
      <c r="W112" s="448"/>
      <c r="X112" s="448"/>
      <c r="Y112" s="448"/>
      <c r="Z112" s="448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0"/>
      <c r="BA112" s="120"/>
      <c r="BB112" s="120"/>
      <c r="BC112" s="120"/>
      <c r="BD112" s="120"/>
      <c r="BE112" s="120"/>
      <c r="BF112" s="120"/>
      <c r="BG112" s="120"/>
      <c r="BH112" s="120"/>
      <c r="BI112" s="120"/>
      <c r="BJ112" s="120"/>
      <c r="BK112" s="344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</row>
    <row r="113" spans="1:81" s="16" customFormat="1" ht="30.6" customHeight="1" x14ac:dyDescent="0.35">
      <c r="A113" s="56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349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</row>
    <row r="114" spans="1:81" s="15" customFormat="1" ht="70.349999999999994" customHeight="1" x14ac:dyDescent="0.65">
      <c r="A114" s="57"/>
      <c r="B114" s="57"/>
      <c r="C114" s="57"/>
      <c r="D114" s="60" t="s">
        <v>140</v>
      </c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8"/>
      <c r="AB114" s="59"/>
      <c r="AC114" s="59"/>
      <c r="AD114" s="59"/>
      <c r="AE114" s="59"/>
      <c r="AF114" s="59"/>
      <c r="AG114" s="59"/>
      <c r="AH114" s="58"/>
      <c r="AI114" s="60"/>
      <c r="AJ114" s="60"/>
      <c r="AK114" s="60"/>
      <c r="AL114" s="60"/>
      <c r="AM114" s="60"/>
      <c r="AN114" s="56"/>
      <c r="AO114" s="60" t="s">
        <v>141</v>
      </c>
      <c r="AP114" s="56"/>
      <c r="AQ114" s="61"/>
      <c r="AR114" s="61"/>
      <c r="AS114" s="61"/>
      <c r="AT114" s="61"/>
      <c r="AU114" s="56"/>
      <c r="AV114" s="56"/>
      <c r="AW114" s="56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349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</row>
    <row r="115" spans="1:81" s="14" customFormat="1" ht="16.350000000000001" customHeight="1" x14ac:dyDescent="0.65">
      <c r="A115" s="51"/>
      <c r="B115" s="57"/>
      <c r="C115" s="57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60"/>
      <c r="AB115" s="56"/>
      <c r="AC115" s="56"/>
      <c r="AD115" s="56"/>
      <c r="AE115" s="56"/>
      <c r="AF115" s="56"/>
      <c r="AG115" s="56"/>
      <c r="AH115" s="60"/>
      <c r="AI115" s="60"/>
      <c r="AJ115" s="60"/>
      <c r="AK115" s="60"/>
      <c r="AL115" s="60"/>
      <c r="AM115" s="60"/>
      <c r="AN115" s="56"/>
      <c r="AO115" s="60"/>
      <c r="AP115" s="56"/>
      <c r="AQ115" s="61"/>
      <c r="AR115" s="61"/>
      <c r="AS115" s="61"/>
      <c r="AT115" s="61"/>
      <c r="AU115" s="56"/>
      <c r="AV115" s="56"/>
      <c r="AW115" s="56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344"/>
      <c r="BL115" s="51"/>
      <c r="BM115" s="51"/>
      <c r="BN115" s="57"/>
      <c r="BO115" s="57"/>
      <c r="BP115" s="51"/>
      <c r="BQ115" s="51"/>
      <c r="BR115" s="51"/>
      <c r="BS115" s="51"/>
      <c r="BT115" s="51"/>
      <c r="BU115" s="51"/>
      <c r="BV115" s="51"/>
      <c r="BW115" s="51"/>
      <c r="BX115" s="51"/>
    </row>
    <row r="116" spans="1:81" s="14" customFormat="1" ht="52.5" x14ac:dyDescent="0.65">
      <c r="A116" s="51"/>
      <c r="B116" s="51"/>
      <c r="C116" s="51"/>
      <c r="D116" s="62"/>
      <c r="E116" s="62"/>
      <c r="F116" s="62"/>
      <c r="G116" s="194"/>
      <c r="H116" s="74" t="s">
        <v>175</v>
      </c>
      <c r="I116" s="60"/>
      <c r="J116" s="63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344"/>
      <c r="BL116" s="57"/>
      <c r="BM116" s="65"/>
      <c r="BN116" s="57"/>
      <c r="BO116" s="57"/>
      <c r="BP116" s="51"/>
      <c r="BQ116" s="51"/>
      <c r="BR116" s="51"/>
      <c r="BS116" s="51"/>
      <c r="BT116" s="51"/>
      <c r="BU116" s="51"/>
      <c r="BV116" s="51"/>
      <c r="BW116" s="51"/>
      <c r="BX116" s="51"/>
    </row>
    <row r="117" spans="1:81" s="15" customFormat="1" ht="32.1" customHeight="1" x14ac:dyDescent="0.65">
      <c r="A117" s="57"/>
      <c r="B117" s="51"/>
      <c r="C117" s="51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349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</row>
    <row r="118" spans="1:81" s="15" customFormat="1" ht="113.1" customHeight="1" x14ac:dyDescent="0.65">
      <c r="A118" s="57"/>
      <c r="B118" s="57"/>
      <c r="C118" s="57"/>
      <c r="D118" s="394" t="s">
        <v>172</v>
      </c>
      <c r="E118" s="394"/>
      <c r="F118" s="394"/>
      <c r="G118" s="394"/>
      <c r="H118" s="394"/>
      <c r="I118" s="394"/>
      <c r="J118" s="394"/>
      <c r="K118" s="394"/>
      <c r="L118" s="394"/>
      <c r="M118" s="394"/>
      <c r="N118" s="394"/>
      <c r="O118" s="394"/>
      <c r="P118" s="394"/>
      <c r="Q118" s="394"/>
      <c r="R118" s="394"/>
      <c r="S118" s="107"/>
      <c r="T118" s="107"/>
      <c r="U118" s="56"/>
      <c r="V118" s="56"/>
      <c r="W118" s="56"/>
      <c r="X118" s="56"/>
      <c r="Y118" s="56"/>
      <c r="Z118" s="56"/>
      <c r="AA118" s="62"/>
      <c r="AB118" s="62"/>
      <c r="AC118" s="62"/>
      <c r="AD118" s="62"/>
      <c r="AE118" s="62"/>
      <c r="AF118" s="62"/>
      <c r="AG118" s="66"/>
      <c r="AH118" s="66"/>
      <c r="AI118" s="60"/>
      <c r="AJ118" s="60"/>
      <c r="AK118" s="60"/>
      <c r="AL118" s="60"/>
      <c r="AM118" s="56"/>
      <c r="AN118" s="60"/>
      <c r="AO118" s="60" t="s">
        <v>173</v>
      </c>
      <c r="AP118" s="61"/>
      <c r="AQ118" s="61"/>
      <c r="AR118" s="61"/>
      <c r="AS118" s="61"/>
      <c r="AT118" s="56"/>
      <c r="AU118" s="56"/>
      <c r="AV118" s="56"/>
      <c r="AW118" s="56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349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</row>
    <row r="119" spans="1:81" s="14" customFormat="1" ht="22.35" customHeight="1" x14ac:dyDescent="0.5">
      <c r="A119" s="51"/>
      <c r="B119" s="57"/>
      <c r="C119" s="57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67"/>
      <c r="AY119" s="67"/>
      <c r="AZ119" s="67"/>
      <c r="BA119" s="67"/>
      <c r="BB119" s="67"/>
      <c r="BC119" s="67"/>
      <c r="BD119" s="67"/>
      <c r="BE119" s="57"/>
      <c r="BF119" s="57"/>
      <c r="BG119" s="57"/>
      <c r="BH119" s="57"/>
      <c r="BI119" s="57"/>
      <c r="BJ119" s="57"/>
      <c r="BK119" s="350"/>
      <c r="BL119" s="57"/>
      <c r="BM119" s="69"/>
      <c r="BN119" s="57"/>
      <c r="BO119" s="57"/>
      <c r="BP119" s="51"/>
      <c r="BQ119" s="51"/>
      <c r="BR119" s="51"/>
      <c r="BS119" s="51"/>
      <c r="BT119" s="51"/>
      <c r="BU119" s="51"/>
      <c r="BV119" s="51"/>
      <c r="BW119" s="51"/>
      <c r="BX119" s="51"/>
    </row>
    <row r="120" spans="1:81" s="14" customFormat="1" ht="52.5" x14ac:dyDescent="0.65">
      <c r="A120" s="51"/>
      <c r="B120" s="51"/>
      <c r="C120" s="51"/>
      <c r="D120" s="62"/>
      <c r="E120" s="62"/>
      <c r="F120" s="62"/>
      <c r="G120" s="194"/>
      <c r="H120" s="74" t="s">
        <v>175</v>
      </c>
      <c r="I120" s="60"/>
      <c r="J120" s="63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56"/>
      <c r="AA120" s="56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51"/>
      <c r="AY120" s="51"/>
      <c r="AZ120" s="51"/>
      <c r="BA120" s="51"/>
      <c r="BB120" s="51"/>
      <c r="BC120" s="51"/>
      <c r="BD120" s="51"/>
      <c r="BE120" s="68"/>
      <c r="BF120" s="65"/>
      <c r="BG120" s="65"/>
      <c r="BH120" s="65"/>
      <c r="BI120" s="65"/>
      <c r="BJ120" s="65"/>
      <c r="BK120" s="350"/>
      <c r="BL120" s="57"/>
      <c r="BM120" s="69"/>
      <c r="BN120" s="57"/>
      <c r="BO120" s="57"/>
      <c r="BP120" s="51"/>
      <c r="BQ120" s="51"/>
      <c r="BR120" s="51"/>
      <c r="BS120" s="51"/>
      <c r="BT120" s="51"/>
      <c r="BU120" s="51"/>
      <c r="BV120" s="51"/>
      <c r="BW120" s="51"/>
      <c r="BX120" s="51"/>
    </row>
    <row r="121" spans="1:81" s="15" customFormat="1" ht="44.1" customHeight="1" x14ac:dyDescent="0.65">
      <c r="A121" s="57"/>
      <c r="B121" s="51"/>
      <c r="C121" s="51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56"/>
      <c r="AX121" s="57"/>
      <c r="AY121" s="57"/>
      <c r="AZ121" s="57"/>
      <c r="BA121" s="70"/>
      <c r="BB121" s="71"/>
      <c r="BC121" s="51"/>
      <c r="BD121" s="51"/>
      <c r="BE121" s="68"/>
      <c r="BF121" s="65"/>
      <c r="BG121" s="65"/>
      <c r="BH121" s="65"/>
      <c r="BI121" s="65"/>
      <c r="BJ121" s="65"/>
      <c r="BK121" s="350"/>
      <c r="BL121" s="57"/>
      <c r="BM121" s="65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</row>
    <row r="122" spans="1:81" s="15" customFormat="1" ht="96.6" customHeight="1" x14ac:dyDescent="0.65">
      <c r="A122" s="57"/>
      <c r="B122" s="57"/>
      <c r="C122" s="57"/>
      <c r="D122" s="394" t="s">
        <v>199</v>
      </c>
      <c r="E122" s="394"/>
      <c r="F122" s="394"/>
      <c r="G122" s="394"/>
      <c r="H122" s="394"/>
      <c r="I122" s="394"/>
      <c r="J122" s="394"/>
      <c r="K122" s="394"/>
      <c r="L122" s="394"/>
      <c r="M122" s="394"/>
      <c r="N122" s="394"/>
      <c r="O122" s="394"/>
      <c r="P122" s="394"/>
      <c r="Q122" s="394"/>
      <c r="R122" s="394"/>
      <c r="S122" s="394"/>
      <c r="T122" s="394"/>
      <c r="U122" s="394"/>
      <c r="V122" s="56"/>
      <c r="W122" s="56"/>
      <c r="X122" s="56"/>
      <c r="Y122" s="56"/>
      <c r="Z122" s="56"/>
      <c r="AA122" s="58"/>
      <c r="AB122" s="59"/>
      <c r="AC122" s="59"/>
      <c r="AD122" s="59"/>
      <c r="AE122" s="59"/>
      <c r="AF122" s="59"/>
      <c r="AG122" s="59"/>
      <c r="AH122" s="58"/>
      <c r="AI122" s="60"/>
      <c r="AJ122" s="60"/>
      <c r="AK122" s="60"/>
      <c r="AL122" s="60"/>
      <c r="AM122" s="60"/>
      <c r="AN122" s="56"/>
      <c r="AO122" s="60" t="s">
        <v>200</v>
      </c>
      <c r="AP122" s="61"/>
      <c r="AQ122" s="61"/>
      <c r="AR122" s="61"/>
      <c r="AS122" s="61"/>
      <c r="AT122" s="56"/>
      <c r="AU122" s="56"/>
      <c r="AV122" s="56"/>
      <c r="AW122" s="56"/>
      <c r="AX122" s="57"/>
      <c r="AY122" s="57"/>
      <c r="AZ122" s="57"/>
      <c r="BA122" s="57"/>
      <c r="BB122" s="70"/>
      <c r="BC122" s="57"/>
      <c r="BD122" s="57"/>
      <c r="BE122" s="57"/>
      <c r="BF122" s="65"/>
      <c r="BG122" s="65"/>
      <c r="BH122" s="65"/>
      <c r="BI122" s="65"/>
      <c r="BJ122" s="65"/>
      <c r="BK122" s="350"/>
      <c r="BL122" s="57"/>
      <c r="BM122" s="65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</row>
    <row r="123" spans="1:81" s="14" customFormat="1" ht="17.45" customHeight="1" x14ac:dyDescent="0.65">
      <c r="A123" s="51"/>
      <c r="B123" s="57"/>
      <c r="C123" s="57"/>
      <c r="D123" s="56"/>
      <c r="E123" s="72"/>
      <c r="F123" s="72"/>
      <c r="G123" s="72"/>
      <c r="H123" s="72"/>
      <c r="I123" s="72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60"/>
      <c r="AB123" s="56"/>
      <c r="AC123" s="56"/>
      <c r="AD123" s="56"/>
      <c r="AE123" s="56"/>
      <c r="AF123" s="56"/>
      <c r="AG123" s="56"/>
      <c r="AH123" s="60"/>
      <c r="AI123" s="60"/>
      <c r="AJ123" s="60"/>
      <c r="AK123" s="60"/>
      <c r="AL123" s="60"/>
      <c r="AM123" s="60"/>
      <c r="AN123" s="56"/>
      <c r="AO123" s="56"/>
      <c r="AP123" s="61"/>
      <c r="AQ123" s="61"/>
      <c r="AR123" s="61"/>
      <c r="AS123" s="61"/>
      <c r="AT123" s="56"/>
      <c r="AU123" s="56"/>
      <c r="AV123" s="56"/>
      <c r="AW123" s="56"/>
      <c r="AX123" s="57"/>
      <c r="AY123" s="57"/>
      <c r="AZ123" s="57"/>
      <c r="BA123" s="57"/>
      <c r="BB123" s="70"/>
      <c r="BC123" s="57"/>
      <c r="BD123" s="57"/>
      <c r="BE123" s="57"/>
      <c r="BF123" s="65"/>
      <c r="BG123" s="65"/>
      <c r="BH123" s="65"/>
      <c r="BI123" s="65"/>
      <c r="BJ123" s="65"/>
      <c r="BK123" s="350"/>
      <c r="BL123" s="57"/>
      <c r="BM123" s="69"/>
      <c r="BN123" s="57"/>
      <c r="BO123" s="57"/>
      <c r="BP123" s="51"/>
      <c r="BQ123" s="51"/>
      <c r="BR123" s="51"/>
      <c r="BS123" s="51"/>
      <c r="BT123" s="51"/>
      <c r="BU123" s="51"/>
      <c r="BV123" s="51"/>
      <c r="BW123" s="51"/>
      <c r="BX123" s="51"/>
    </row>
    <row r="124" spans="1:81" s="14" customFormat="1" ht="52.5" x14ac:dyDescent="0.65">
      <c r="A124" s="51"/>
      <c r="B124" s="51"/>
      <c r="C124" s="51"/>
      <c r="D124" s="62"/>
      <c r="E124" s="62"/>
      <c r="F124" s="62"/>
      <c r="G124" s="194"/>
      <c r="H124" s="74" t="s">
        <v>175</v>
      </c>
      <c r="I124" s="60"/>
      <c r="J124" s="63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56"/>
      <c r="AX124" s="57"/>
      <c r="AY124" s="57"/>
      <c r="AZ124" s="57"/>
      <c r="BA124" s="70"/>
      <c r="BB124" s="71"/>
      <c r="BC124" s="51"/>
      <c r="BD124" s="51"/>
      <c r="BE124" s="68"/>
      <c r="BF124" s="65"/>
      <c r="BG124" s="65"/>
      <c r="BH124" s="65"/>
      <c r="BI124" s="65"/>
      <c r="BJ124" s="65"/>
      <c r="BK124" s="350"/>
      <c r="BL124" s="57"/>
      <c r="BM124" s="69"/>
      <c r="BN124" s="57"/>
      <c r="BO124" s="57"/>
      <c r="BP124" s="51"/>
      <c r="BQ124" s="51"/>
      <c r="BR124" s="51"/>
      <c r="BS124" s="51"/>
      <c r="BT124" s="51"/>
      <c r="BU124" s="51"/>
      <c r="BV124" s="51"/>
      <c r="BW124" s="51"/>
      <c r="BX124" s="51"/>
    </row>
    <row r="125" spans="1:81" s="14" customFormat="1" ht="33" customHeight="1" x14ac:dyDescent="0.65">
      <c r="A125" s="51"/>
      <c r="B125" s="51"/>
      <c r="C125" s="51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56"/>
      <c r="AX125" s="57"/>
      <c r="AY125" s="57"/>
      <c r="AZ125" s="57"/>
      <c r="BA125" s="70"/>
      <c r="BB125" s="71"/>
      <c r="BC125" s="51"/>
      <c r="BD125" s="51"/>
      <c r="BE125" s="68"/>
      <c r="BF125" s="65"/>
      <c r="BG125" s="65"/>
      <c r="BH125" s="65"/>
      <c r="BI125" s="65"/>
      <c r="BJ125" s="65"/>
      <c r="BK125" s="344"/>
      <c r="BL125" s="51"/>
      <c r="BM125" s="51"/>
      <c r="BN125" s="57"/>
      <c r="BO125" s="57"/>
      <c r="BP125" s="51"/>
      <c r="BQ125" s="51"/>
      <c r="BR125" s="51"/>
      <c r="BS125" s="51"/>
      <c r="BT125" s="51"/>
      <c r="BU125" s="51"/>
      <c r="BV125" s="51"/>
      <c r="BW125" s="51"/>
      <c r="BX125" s="51"/>
    </row>
    <row r="126" spans="1:81" s="14" customFormat="1" ht="59.1" customHeight="1" x14ac:dyDescent="0.65">
      <c r="A126" s="51"/>
      <c r="B126" s="51"/>
      <c r="C126" s="51"/>
      <c r="D126" s="73" t="s">
        <v>157</v>
      </c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349"/>
      <c r="BL126" s="57"/>
      <c r="BM126" s="57"/>
      <c r="BN126" s="57"/>
      <c r="BO126" s="57"/>
      <c r="BP126" s="51"/>
      <c r="BQ126" s="51"/>
      <c r="BR126" s="51"/>
      <c r="BS126" s="51"/>
      <c r="BT126" s="51"/>
      <c r="BU126" s="51"/>
      <c r="BV126" s="51"/>
      <c r="BW126" s="51"/>
      <c r="BX126" s="51"/>
    </row>
    <row r="127" spans="1:81" s="12" customFormat="1" ht="43.35" customHeight="1" x14ac:dyDescent="0.65">
      <c r="A127" s="75"/>
      <c r="B127" s="51"/>
      <c r="C127" s="51"/>
      <c r="D127" s="74" t="s">
        <v>289</v>
      </c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51"/>
      <c r="AY127" s="51"/>
      <c r="AZ127" s="51"/>
      <c r="BA127" s="51"/>
      <c r="BB127" s="70"/>
      <c r="BC127" s="57"/>
      <c r="BD127" s="57"/>
      <c r="BE127" s="57"/>
      <c r="BF127" s="57"/>
      <c r="BG127" s="57"/>
      <c r="BH127" s="57"/>
      <c r="BI127" s="57"/>
      <c r="BJ127" s="57"/>
      <c r="BK127" s="344"/>
      <c r="BL127" s="75"/>
      <c r="BM127" s="75"/>
      <c r="BN127" s="75"/>
      <c r="BO127" s="75"/>
      <c r="BP127" s="75"/>
      <c r="BQ127" s="75"/>
      <c r="BR127" s="75"/>
      <c r="BS127" s="75"/>
      <c r="BT127" s="75"/>
      <c r="BU127" s="75"/>
      <c r="BV127" s="75"/>
      <c r="BW127" s="75"/>
      <c r="BX127" s="75"/>
    </row>
    <row r="128" spans="1:81" s="7" customFormat="1" ht="36.950000000000003" customHeight="1" x14ac:dyDescent="0.45">
      <c r="A128" s="41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26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6"/>
      <c r="BZ128" s="6"/>
      <c r="CA128" s="6"/>
      <c r="CB128" s="6"/>
      <c r="CC128" s="6"/>
    </row>
    <row r="129" spans="1:76" s="9" customFormat="1" x14ac:dyDescent="0.3">
      <c r="A129" s="76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219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76"/>
      <c r="BX129" s="76"/>
    </row>
    <row r="130" spans="1:76" s="8" customFormat="1" ht="24" customHeight="1" x14ac:dyDescent="0.45">
      <c r="A130" s="84"/>
      <c r="B130" s="77"/>
      <c r="C130" s="77"/>
      <c r="D130" s="77"/>
      <c r="E130" s="77"/>
      <c r="F130" s="77"/>
      <c r="G130" s="78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7"/>
      <c r="U130" s="77"/>
      <c r="V130" s="77"/>
      <c r="W130" s="77"/>
      <c r="X130" s="77"/>
      <c r="Y130" s="77"/>
      <c r="Z130" s="77"/>
      <c r="AA130" s="77"/>
      <c r="AB130" s="78"/>
      <c r="AC130" s="78"/>
      <c r="AD130" s="79"/>
      <c r="AE130" s="79"/>
      <c r="AF130" s="77"/>
      <c r="AG130" s="77"/>
      <c r="AH130" s="77"/>
      <c r="AI130" s="77"/>
      <c r="AJ130" s="77"/>
      <c r="AK130" s="77"/>
      <c r="AL130" s="77"/>
      <c r="AM130" s="77"/>
      <c r="AN130" s="77"/>
      <c r="AO130" s="78"/>
      <c r="AP130" s="46"/>
      <c r="AQ130" s="80"/>
      <c r="AR130" s="81"/>
      <c r="AS130" s="82"/>
      <c r="AT130" s="82"/>
      <c r="AU130" s="82"/>
      <c r="AV130" s="82"/>
      <c r="AW130" s="82"/>
      <c r="AX130" s="42"/>
      <c r="AY130" s="83"/>
      <c r="AZ130" s="83"/>
      <c r="BA130" s="83"/>
      <c r="BB130" s="83"/>
      <c r="BC130" s="83"/>
      <c r="BD130" s="83"/>
      <c r="BE130" s="83"/>
      <c r="BF130" s="83"/>
      <c r="BG130" s="83"/>
      <c r="BH130" s="83"/>
      <c r="BI130" s="83"/>
      <c r="BJ130" s="83"/>
      <c r="BK130" s="340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84"/>
      <c r="BX130" s="84"/>
    </row>
    <row r="131" spans="1:76" s="10" customFormat="1" ht="34.700000000000003" customHeight="1" x14ac:dyDescent="0.45">
      <c r="A131" s="87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6"/>
      <c r="AQ131" s="86"/>
      <c r="AR131" s="86"/>
      <c r="AS131" s="86"/>
      <c r="AT131" s="86"/>
      <c r="AU131" s="86"/>
      <c r="AV131" s="86"/>
      <c r="AW131" s="86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39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</row>
    <row r="132" spans="1:76" s="11" customFormat="1" ht="30.75" x14ac:dyDescent="0.45">
      <c r="A132" s="39"/>
      <c r="B132" s="77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8"/>
      <c r="AQ132" s="88"/>
      <c r="AR132" s="88"/>
      <c r="AS132" s="88"/>
      <c r="AT132" s="88"/>
      <c r="AU132" s="88"/>
      <c r="AV132" s="88"/>
      <c r="AW132" s="88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340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</row>
    <row r="133" spans="1:76" ht="30.75" x14ac:dyDescent="0.45"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6"/>
      <c r="AQ133" s="86"/>
      <c r="AR133" s="86"/>
      <c r="AS133" s="86"/>
      <c r="AT133" s="86"/>
      <c r="AU133" s="86"/>
      <c r="AV133" s="86"/>
      <c r="AW133" s="86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</row>
    <row r="134" spans="1:76" ht="30.75" x14ac:dyDescent="0.45"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8"/>
      <c r="AQ134" s="88"/>
      <c r="AR134" s="88"/>
      <c r="AS134" s="88"/>
      <c r="AT134" s="88"/>
      <c r="AU134" s="88"/>
      <c r="AV134" s="88"/>
      <c r="AW134" s="88"/>
    </row>
    <row r="135" spans="1:76" ht="30.75" x14ac:dyDescent="0.45"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8"/>
      <c r="AQ135" s="88"/>
      <c r="AR135" s="88"/>
      <c r="AS135" s="88"/>
      <c r="AT135" s="88"/>
      <c r="AU135" s="88"/>
      <c r="AV135" s="88"/>
      <c r="AW135" s="88"/>
    </row>
  </sheetData>
  <mergeCells count="974">
    <mergeCell ref="B104:H104"/>
    <mergeCell ref="I104:BD104"/>
    <mergeCell ref="BE104:BJ104"/>
    <mergeCell ref="B105:H105"/>
    <mergeCell ref="I105:BD105"/>
    <mergeCell ref="BE105:BJ105"/>
    <mergeCell ref="B102:H102"/>
    <mergeCell ref="I102:BD102"/>
    <mergeCell ref="BE102:BJ102"/>
    <mergeCell ref="B103:H103"/>
    <mergeCell ref="I103:BD103"/>
    <mergeCell ref="BE103:BJ103"/>
    <mergeCell ref="AA6:AW6"/>
    <mergeCell ref="AT59:AU59"/>
    <mergeCell ref="AV59:AW59"/>
    <mergeCell ref="AX59:AY59"/>
    <mergeCell ref="AZ59:BA59"/>
    <mergeCell ref="BB59:BC59"/>
    <mergeCell ref="AB59:AC59"/>
    <mergeCell ref="AD59:AE59"/>
    <mergeCell ref="AF59:AG59"/>
    <mergeCell ref="AH59:AI59"/>
    <mergeCell ref="AP56:AQ56"/>
    <mergeCell ref="AN51:AO51"/>
    <mergeCell ref="AT48:AU48"/>
    <mergeCell ref="BB36:BC36"/>
    <mergeCell ref="AX52:AY52"/>
    <mergeCell ref="AZ52:BA52"/>
    <mergeCell ref="BB52:BC52"/>
    <mergeCell ref="AX36:AY36"/>
    <mergeCell ref="AD52:AE52"/>
    <mergeCell ref="BB54:BC54"/>
    <mergeCell ref="AF57:AG57"/>
    <mergeCell ref="AH57:AI57"/>
    <mergeCell ref="AV36:AW36"/>
    <mergeCell ref="BB37:BC37"/>
    <mergeCell ref="BG62:BJ62"/>
    <mergeCell ref="B62:C62"/>
    <mergeCell ref="D62:U62"/>
    <mergeCell ref="Z62:AA62"/>
    <mergeCell ref="AB62:AC62"/>
    <mergeCell ref="AD62:AE62"/>
    <mergeCell ref="AF62:AG62"/>
    <mergeCell ref="AH62:AI62"/>
    <mergeCell ref="AJ62:AK62"/>
    <mergeCell ref="AL62:AM62"/>
    <mergeCell ref="AN62:AO62"/>
    <mergeCell ref="AP62:AQ62"/>
    <mergeCell ref="AR62:AS62"/>
    <mergeCell ref="AT62:AU62"/>
    <mergeCell ref="AV62:AW62"/>
    <mergeCell ref="AX62:AY62"/>
    <mergeCell ref="AZ62:BA62"/>
    <mergeCell ref="BB62:BC62"/>
    <mergeCell ref="BG60:BJ60"/>
    <mergeCell ref="B61:C61"/>
    <mergeCell ref="D61:U61"/>
    <mergeCell ref="X61:Y61"/>
    <mergeCell ref="Z61:AA61"/>
    <mergeCell ref="AB61:AC61"/>
    <mergeCell ref="AD61:AE61"/>
    <mergeCell ref="AF61:AG61"/>
    <mergeCell ref="AH61:AI61"/>
    <mergeCell ref="AJ61:AK61"/>
    <mergeCell ref="AL61:AM61"/>
    <mergeCell ref="AN61:AO61"/>
    <mergeCell ref="AP61:AQ61"/>
    <mergeCell ref="AR61:AS61"/>
    <mergeCell ref="AT61:AU61"/>
    <mergeCell ref="AV61:AW61"/>
    <mergeCell ref="AX61:AY61"/>
    <mergeCell ref="AZ61:BA61"/>
    <mergeCell ref="BB61:BC61"/>
    <mergeCell ref="BG61:BJ61"/>
    <mergeCell ref="BB60:BC60"/>
    <mergeCell ref="V61:W61"/>
    <mergeCell ref="BG59:BJ59"/>
    <mergeCell ref="B60:C60"/>
    <mergeCell ref="D60:U60"/>
    <mergeCell ref="V60:W60"/>
    <mergeCell ref="X60:Y60"/>
    <mergeCell ref="Z60:AA60"/>
    <mergeCell ref="AB60:AC60"/>
    <mergeCell ref="AD60:AE60"/>
    <mergeCell ref="AF60:AG60"/>
    <mergeCell ref="AH60:AI60"/>
    <mergeCell ref="AJ60:AK60"/>
    <mergeCell ref="AL60:AM60"/>
    <mergeCell ref="AN60:AO60"/>
    <mergeCell ref="AP60:AQ60"/>
    <mergeCell ref="AR60:AS60"/>
    <mergeCell ref="AT60:AU60"/>
    <mergeCell ref="AV60:AW60"/>
    <mergeCell ref="AX60:AY60"/>
    <mergeCell ref="AZ60:BA60"/>
    <mergeCell ref="B59:C59"/>
    <mergeCell ref="D59:U59"/>
    <mergeCell ref="V59:W59"/>
    <mergeCell ref="X59:Y59"/>
    <mergeCell ref="Z59:AA59"/>
    <mergeCell ref="BG57:BJ57"/>
    <mergeCell ref="B58:C58"/>
    <mergeCell ref="D58:U58"/>
    <mergeCell ref="V58:W58"/>
    <mergeCell ref="X58:Y58"/>
    <mergeCell ref="Z58:AA58"/>
    <mergeCell ref="AB58:AC58"/>
    <mergeCell ref="AD58:AE58"/>
    <mergeCell ref="AF58:AG58"/>
    <mergeCell ref="AH58:AI58"/>
    <mergeCell ref="AJ58:AK58"/>
    <mergeCell ref="AL58:AM58"/>
    <mergeCell ref="AN58:AO58"/>
    <mergeCell ref="AP58:AQ58"/>
    <mergeCell ref="AR58:AS58"/>
    <mergeCell ref="AT58:AU58"/>
    <mergeCell ref="AV58:AW58"/>
    <mergeCell ref="AX58:AY58"/>
    <mergeCell ref="AZ58:BA58"/>
    <mergeCell ref="BB58:BC58"/>
    <mergeCell ref="B57:C57"/>
    <mergeCell ref="D57:U57"/>
    <mergeCell ref="V57:W57"/>
    <mergeCell ref="X57:Y57"/>
    <mergeCell ref="BB63:BC63"/>
    <mergeCell ref="AX64:AY64"/>
    <mergeCell ref="AX63:AY63"/>
    <mergeCell ref="AV54:AW54"/>
    <mergeCell ref="AL68:AM68"/>
    <mergeCell ref="AN68:AO68"/>
    <mergeCell ref="AR68:AS68"/>
    <mergeCell ref="AT68:AU68"/>
    <mergeCell ref="AR57:AS57"/>
    <mergeCell ref="AT57:AU57"/>
    <mergeCell ref="AR59:AS59"/>
    <mergeCell ref="AV57:AW57"/>
    <mergeCell ref="AX57:AY57"/>
    <mergeCell ref="AZ57:BA57"/>
    <mergeCell ref="BB57:BC57"/>
    <mergeCell ref="AZ63:BA63"/>
    <mergeCell ref="AL54:AM54"/>
    <mergeCell ref="AV68:AW68"/>
    <mergeCell ref="BB55:BC55"/>
    <mergeCell ref="BB56:BC56"/>
    <mergeCell ref="AX37:AY37"/>
    <mergeCell ref="BB39:BC39"/>
    <mergeCell ref="AF70:AG70"/>
    <mergeCell ref="AH70:AI70"/>
    <mergeCell ref="AJ69:AK69"/>
    <mergeCell ref="AZ53:BA53"/>
    <mergeCell ref="AX54:AY54"/>
    <mergeCell ref="AZ54:BA54"/>
    <mergeCell ref="AX48:AY48"/>
    <mergeCell ref="AV51:AW51"/>
    <mergeCell ref="AH49:AI49"/>
    <mergeCell ref="AT55:AU55"/>
    <mergeCell ref="AT56:AU56"/>
    <mergeCell ref="AV55:AW55"/>
    <mergeCell ref="AV56:AW56"/>
    <mergeCell ref="AX49:AY49"/>
    <mergeCell ref="AZ49:BA49"/>
    <mergeCell ref="AT49:AU49"/>
    <mergeCell ref="AZ56:BA56"/>
    <mergeCell ref="AX55:AY55"/>
    <mergeCell ref="AX56:AY56"/>
    <mergeCell ref="BB40:BC40"/>
    <mergeCell ref="BB66:BC66"/>
    <mergeCell ref="AX68:AY68"/>
    <mergeCell ref="AR40:AS40"/>
    <mergeCell ref="AR39:AS39"/>
    <mergeCell ref="AT39:AU39"/>
    <mergeCell ref="AV39:AW39"/>
    <mergeCell ref="AT40:AU40"/>
    <mergeCell ref="AV40:AW40"/>
    <mergeCell ref="BB38:BC38"/>
    <mergeCell ref="AX39:AY39"/>
    <mergeCell ref="AZ39:BA39"/>
    <mergeCell ref="AX38:AY38"/>
    <mergeCell ref="AZ38:BA38"/>
    <mergeCell ref="AV43:AW43"/>
    <mergeCell ref="AV44:AW44"/>
    <mergeCell ref="AJ45:AK45"/>
    <mergeCell ref="AH45:AI45"/>
    <mergeCell ref="AT47:AU47"/>
    <mergeCell ref="AR36:AS36"/>
    <mergeCell ref="AT36:AU36"/>
    <mergeCell ref="AX40:AY40"/>
    <mergeCell ref="AZ40:BA40"/>
    <mergeCell ref="AZ36:BA36"/>
    <mergeCell ref="AZ37:BA37"/>
    <mergeCell ref="AX41:AY41"/>
    <mergeCell ref="AZ41:BA41"/>
    <mergeCell ref="AL39:AM39"/>
    <mergeCell ref="AN39:AO39"/>
    <mergeCell ref="AP39:AQ39"/>
    <mergeCell ref="AR43:AS43"/>
    <mergeCell ref="AN36:AO36"/>
    <mergeCell ref="AP36:AQ36"/>
    <mergeCell ref="AV41:AW41"/>
    <mergeCell ref="AV45:AW45"/>
    <mergeCell ref="AT45:AU45"/>
    <mergeCell ref="AT41:AU41"/>
    <mergeCell ref="AT43:AU43"/>
    <mergeCell ref="BB41:BC41"/>
    <mergeCell ref="AX53:AY53"/>
    <mergeCell ref="AX44:AY44"/>
    <mergeCell ref="AX51:AY51"/>
    <mergeCell ref="AZ51:BA51"/>
    <mergeCell ref="BB51:BC51"/>
    <mergeCell ref="AX42:AY42"/>
    <mergeCell ref="AZ42:BA42"/>
    <mergeCell ref="BB42:BC42"/>
    <mergeCell ref="BB47:BC47"/>
    <mergeCell ref="BB45:BC45"/>
    <mergeCell ref="BB53:BC53"/>
    <mergeCell ref="AX43:AY43"/>
    <mergeCell ref="AZ43:BA43"/>
    <mergeCell ref="BB48:BC48"/>
    <mergeCell ref="BB43:BC43"/>
    <mergeCell ref="AZ44:BA44"/>
    <mergeCell ref="BB46:BC46"/>
    <mergeCell ref="BB44:BC44"/>
    <mergeCell ref="AZ45:BA45"/>
    <mergeCell ref="AX45:AY45"/>
    <mergeCell ref="BB49:BC49"/>
    <mergeCell ref="BB50:BC50"/>
    <mergeCell ref="AZ50:BA50"/>
    <mergeCell ref="AD45:AE45"/>
    <mergeCell ref="AB45:AC45"/>
    <mergeCell ref="AB42:AC42"/>
    <mergeCell ref="AD42:AE42"/>
    <mergeCell ref="AB47:AC47"/>
    <mergeCell ref="AJ40:AK40"/>
    <mergeCell ref="AL40:AM40"/>
    <mergeCell ref="AB40:AC40"/>
    <mergeCell ref="AD40:AE40"/>
    <mergeCell ref="AF40:AG40"/>
    <mergeCell ref="AJ44:AK44"/>
    <mergeCell ref="AJ43:AK43"/>
    <mergeCell ref="AL43:AM43"/>
    <mergeCell ref="AD43:AE43"/>
    <mergeCell ref="AF43:AG43"/>
    <mergeCell ref="AH43:AI43"/>
    <mergeCell ref="AF44:AG44"/>
    <mergeCell ref="AH44:AI44"/>
    <mergeCell ref="AR45:AS45"/>
    <mergeCell ref="AR47:AS47"/>
    <mergeCell ref="AR41:AS41"/>
    <mergeCell ref="AR52:AS52"/>
    <mergeCell ref="AP40:AQ40"/>
    <mergeCell ref="AP41:AQ41"/>
    <mergeCell ref="AF51:AG51"/>
    <mergeCell ref="AH51:AI51"/>
    <mergeCell ref="AJ42:AK42"/>
    <mergeCell ref="AR42:AS42"/>
    <mergeCell ref="AP43:AQ43"/>
    <mergeCell ref="AR44:AS44"/>
    <mergeCell ref="AN43:AO43"/>
    <mergeCell ref="AF52:AG52"/>
    <mergeCell ref="AH52:AI52"/>
    <mergeCell ref="AJ52:AK52"/>
    <mergeCell ref="AL52:AM52"/>
    <mergeCell ref="AF49:AG49"/>
    <mergeCell ref="AF47:AG47"/>
    <mergeCell ref="AH47:AI47"/>
    <mergeCell ref="AH48:AI48"/>
    <mergeCell ref="AL48:AM48"/>
    <mergeCell ref="AF45:AG45"/>
    <mergeCell ref="AL50:AM50"/>
    <mergeCell ref="B37:C37"/>
    <mergeCell ref="B40:C40"/>
    <mergeCell ref="V39:W39"/>
    <mergeCell ref="AD36:AE36"/>
    <mergeCell ref="AF36:AG36"/>
    <mergeCell ref="AH36:AI36"/>
    <mergeCell ref="AJ36:AK36"/>
    <mergeCell ref="AN41:AO41"/>
    <mergeCell ref="AL41:AM41"/>
    <mergeCell ref="D39:U39"/>
    <mergeCell ref="AJ41:AK41"/>
    <mergeCell ref="V40:W40"/>
    <mergeCell ref="B41:C41"/>
    <mergeCell ref="Z41:AA41"/>
    <mergeCell ref="AB41:AC41"/>
    <mergeCell ref="AD41:AE41"/>
    <mergeCell ref="AF41:AG41"/>
    <mergeCell ref="AH41:AI41"/>
    <mergeCell ref="V41:W41"/>
    <mergeCell ref="X41:Y41"/>
    <mergeCell ref="D40:U40"/>
    <mergeCell ref="D41:U41"/>
    <mergeCell ref="Z40:AA40"/>
    <mergeCell ref="AL35:AM35"/>
    <mergeCell ref="AN35:AO35"/>
    <mergeCell ref="AP35:AQ35"/>
    <mergeCell ref="Z51:AA51"/>
    <mergeCell ref="AD37:AE37"/>
    <mergeCell ref="AF37:AG37"/>
    <mergeCell ref="AH37:AI37"/>
    <mergeCell ref="AN37:AO37"/>
    <mergeCell ref="AP37:AQ37"/>
    <mergeCell ref="Z38:AA38"/>
    <mergeCell ref="AB38:AC38"/>
    <mergeCell ref="AD38:AE38"/>
    <mergeCell ref="AF38:AG38"/>
    <mergeCell ref="AH38:AI38"/>
    <mergeCell ref="AJ38:AK38"/>
    <mergeCell ref="AH40:AI40"/>
    <mergeCell ref="AP38:AQ38"/>
    <mergeCell ref="AJ37:AK37"/>
    <mergeCell ref="AN40:AO40"/>
    <mergeCell ref="AB49:AC49"/>
    <mergeCell ref="AL38:AM38"/>
    <mergeCell ref="AN38:AO38"/>
    <mergeCell ref="AF42:AG42"/>
    <mergeCell ref="AL36:AM36"/>
    <mergeCell ref="AF32:AG32"/>
    <mergeCell ref="AH32:AI32"/>
    <mergeCell ref="AB32:AC32"/>
    <mergeCell ref="AD32:AE32"/>
    <mergeCell ref="AP34:AQ34"/>
    <mergeCell ref="AJ33:AK33"/>
    <mergeCell ref="AJ32:AK32"/>
    <mergeCell ref="AL32:AM32"/>
    <mergeCell ref="AP32:AQ32"/>
    <mergeCell ref="AL33:AM33"/>
    <mergeCell ref="AH33:AI33"/>
    <mergeCell ref="AB33:AC33"/>
    <mergeCell ref="AR31:AS31"/>
    <mergeCell ref="AT32:AU32"/>
    <mergeCell ref="AV32:AW32"/>
    <mergeCell ref="AZ32:BA32"/>
    <mergeCell ref="BB32:BC32"/>
    <mergeCell ref="AR33:AS33"/>
    <mergeCell ref="AN33:AO33"/>
    <mergeCell ref="AP33:AQ33"/>
    <mergeCell ref="AN32:AO32"/>
    <mergeCell ref="BB33:BC33"/>
    <mergeCell ref="AZ28:BA28"/>
    <mergeCell ref="BB28:BC28"/>
    <mergeCell ref="AZ27:BC27"/>
    <mergeCell ref="AR28:AS28"/>
    <mergeCell ref="AP28:AQ28"/>
    <mergeCell ref="AL28:AM28"/>
    <mergeCell ref="AP10:AS10"/>
    <mergeCell ref="AV10:AX10"/>
    <mergeCell ref="AV28:AW28"/>
    <mergeCell ref="AT28:AU28"/>
    <mergeCell ref="AL26:AQ26"/>
    <mergeCell ref="AL25:AW25"/>
    <mergeCell ref="AN28:AO28"/>
    <mergeCell ref="AL10:AO10"/>
    <mergeCell ref="BS14:BT14"/>
    <mergeCell ref="BM15:BN15"/>
    <mergeCell ref="BO15:BP15"/>
    <mergeCell ref="BQ15:BR15"/>
    <mergeCell ref="BS15:BT15"/>
    <mergeCell ref="AL27:AM27"/>
    <mergeCell ref="AR27:AS27"/>
    <mergeCell ref="AN27:AQ27"/>
    <mergeCell ref="AT27:AW27"/>
    <mergeCell ref="AX26:BC26"/>
    <mergeCell ref="AX27:AY27"/>
    <mergeCell ref="BL16:BM16"/>
    <mergeCell ref="BP16:BQ16"/>
    <mergeCell ref="BR16:BS16"/>
    <mergeCell ref="BM14:BN14"/>
    <mergeCell ref="BN16:BO16"/>
    <mergeCell ref="AR26:AW26"/>
    <mergeCell ref="AL24:BF24"/>
    <mergeCell ref="AX25:BF25"/>
    <mergeCell ref="B23:BI23"/>
    <mergeCell ref="B24:C28"/>
    <mergeCell ref="BO14:BP14"/>
    <mergeCell ref="BQ14:BR14"/>
    <mergeCell ref="AX28:AY28"/>
    <mergeCell ref="B10:B13"/>
    <mergeCell ref="C10:F10"/>
    <mergeCell ref="H10:J10"/>
    <mergeCell ref="L10:O10"/>
    <mergeCell ref="P10:S10"/>
    <mergeCell ref="U10:W10"/>
    <mergeCell ref="Y10:AA10"/>
    <mergeCell ref="AC10:AF10"/>
    <mergeCell ref="V24:W28"/>
    <mergeCell ref="X24:Y28"/>
    <mergeCell ref="AD25:AK25"/>
    <mergeCell ref="AD26:AE28"/>
    <mergeCell ref="AF26:AG28"/>
    <mergeCell ref="AH26:AI28"/>
    <mergeCell ref="AJ26:AK28"/>
    <mergeCell ref="Z24:AK24"/>
    <mergeCell ref="Z25:AA28"/>
    <mergeCell ref="AB25:AC28"/>
    <mergeCell ref="AH10:AJ10"/>
    <mergeCell ref="D24:U28"/>
    <mergeCell ref="BK10:BL13"/>
    <mergeCell ref="BM10:BN13"/>
    <mergeCell ref="BO10:BP13"/>
    <mergeCell ref="BK14:BL14"/>
    <mergeCell ref="BK15:BL15"/>
    <mergeCell ref="AT11:AU11"/>
    <mergeCell ref="AT12:AU12"/>
    <mergeCell ref="AT13:AU13"/>
    <mergeCell ref="AT14:AU14"/>
    <mergeCell ref="BG10:BG13"/>
    <mergeCell ref="BH10:BH13"/>
    <mergeCell ref="AZ10:BC10"/>
    <mergeCell ref="BJ10:BJ13"/>
    <mergeCell ref="BI10:BI13"/>
    <mergeCell ref="BE80:BJ80"/>
    <mergeCell ref="BE81:BJ81"/>
    <mergeCell ref="BE82:BJ82"/>
    <mergeCell ref="BE83:BJ83"/>
    <mergeCell ref="BE84:BJ84"/>
    <mergeCell ref="I90:BD90"/>
    <mergeCell ref="BE85:BJ85"/>
    <mergeCell ref="I86:BD86"/>
    <mergeCell ref="I87:BD87"/>
    <mergeCell ref="I84:BD84"/>
    <mergeCell ref="I85:BD85"/>
    <mergeCell ref="AP57:AQ57"/>
    <mergeCell ref="Z54:AA54"/>
    <mergeCell ref="AN52:AO52"/>
    <mergeCell ref="AR55:AS55"/>
    <mergeCell ref="AR56:AS56"/>
    <mergeCell ref="Z57:AA57"/>
    <mergeCell ref="AR51:AS51"/>
    <mergeCell ref="X51:Y51"/>
    <mergeCell ref="Z52:AA52"/>
    <mergeCell ref="AJ51:AK51"/>
    <mergeCell ref="AN57:AO57"/>
    <mergeCell ref="V53:W53"/>
    <mergeCell ref="V54:W54"/>
    <mergeCell ref="B49:C49"/>
    <mergeCell ref="AB51:AC51"/>
    <mergeCell ref="X52:Y52"/>
    <mergeCell ref="X54:Y54"/>
    <mergeCell ref="AN54:AO54"/>
    <mergeCell ref="D50:U50"/>
    <mergeCell ref="Z49:AA49"/>
    <mergeCell ref="Z44:AA44"/>
    <mergeCell ref="AH42:AI42"/>
    <mergeCell ref="AB44:AC44"/>
    <mergeCell ref="AD44:AE44"/>
    <mergeCell ref="AB43:AC43"/>
    <mergeCell ref="Z42:AA42"/>
    <mergeCell ref="B65:C65"/>
    <mergeCell ref="AJ46:AK46"/>
    <mergeCell ref="AL46:AM46"/>
    <mergeCell ref="D45:U45"/>
    <mergeCell ref="V44:W44"/>
    <mergeCell ref="B44:C44"/>
    <mergeCell ref="Z45:AA45"/>
    <mergeCell ref="B43:C43"/>
    <mergeCell ref="V43:W43"/>
    <mergeCell ref="X43:Y43"/>
    <mergeCell ref="X45:Y45"/>
    <mergeCell ref="V48:W48"/>
    <mergeCell ref="V45:W45"/>
    <mergeCell ref="Z47:AA47"/>
    <mergeCell ref="V42:W42"/>
    <mergeCell ref="Z43:AA43"/>
    <mergeCell ref="X63:Y63"/>
    <mergeCell ref="X64:Y64"/>
    <mergeCell ref="AJ59:AK59"/>
    <mergeCell ref="AL59:AM59"/>
    <mergeCell ref="AN59:AO59"/>
    <mergeCell ref="AB57:AC57"/>
    <mergeCell ref="AD57:AE57"/>
    <mergeCell ref="Z53:AA53"/>
    <mergeCell ref="AB53:AC53"/>
    <mergeCell ref="AJ57:AK57"/>
    <mergeCell ref="AL57:AM57"/>
    <mergeCell ref="B64:C64"/>
    <mergeCell ref="B46:C46"/>
    <mergeCell ref="Z46:AA46"/>
    <mergeCell ref="AB46:AC46"/>
    <mergeCell ref="AD46:AE46"/>
    <mergeCell ref="AF46:AG46"/>
    <mergeCell ref="AH46:AI46"/>
    <mergeCell ref="AD48:AE48"/>
    <mergeCell ref="V47:W47"/>
    <mergeCell ref="B63:C63"/>
    <mergeCell ref="V63:W63"/>
    <mergeCell ref="B51:C51"/>
    <mergeCell ref="V49:W49"/>
    <mergeCell ref="D56:U56"/>
    <mergeCell ref="B55:C55"/>
    <mergeCell ref="B56:C56"/>
    <mergeCell ref="Z48:AA48"/>
    <mergeCell ref="AB48:AC48"/>
    <mergeCell ref="AF48:AG48"/>
    <mergeCell ref="Z69:AA69"/>
    <mergeCell ref="Z70:AA70"/>
    <mergeCell ref="AB70:AC70"/>
    <mergeCell ref="AH71:AI71"/>
    <mergeCell ref="AJ71:AK71"/>
    <mergeCell ref="AX47:AY47"/>
    <mergeCell ref="AZ47:BA47"/>
    <mergeCell ref="AP45:AQ45"/>
    <mergeCell ref="AN45:AO45"/>
    <mergeCell ref="AL45:AM45"/>
    <mergeCell ref="AV48:AW48"/>
    <mergeCell ref="AV49:AW49"/>
    <mergeCell ref="AP68:AQ68"/>
    <mergeCell ref="Z68:AA68"/>
    <mergeCell ref="AB68:AC68"/>
    <mergeCell ref="AD68:AE68"/>
    <mergeCell ref="AF68:AG68"/>
    <mergeCell ref="AJ68:AK68"/>
    <mergeCell ref="AD70:AE70"/>
    <mergeCell ref="AP59:AQ59"/>
    <mergeCell ref="AT46:AU46"/>
    <mergeCell ref="AJ48:AK48"/>
    <mergeCell ref="AD47:AE47"/>
    <mergeCell ref="AP47:AQ47"/>
    <mergeCell ref="B97:H97"/>
    <mergeCell ref="AC75:AT75"/>
    <mergeCell ref="AC76:AG76"/>
    <mergeCell ref="AC77:AG77"/>
    <mergeCell ref="AH76:AM76"/>
    <mergeCell ref="AH77:AM77"/>
    <mergeCell ref="AN76:AT76"/>
    <mergeCell ref="AN77:AT77"/>
    <mergeCell ref="I97:BD97"/>
    <mergeCell ref="I89:BD89"/>
    <mergeCell ref="I91:BD91"/>
    <mergeCell ref="I92:BD92"/>
    <mergeCell ref="I93:BD93"/>
    <mergeCell ref="I94:BD94"/>
    <mergeCell ref="I95:BD95"/>
    <mergeCell ref="I96:BD96"/>
    <mergeCell ref="I80:BD80"/>
    <mergeCell ref="I81:BD81"/>
    <mergeCell ref="I82:BD82"/>
    <mergeCell ref="I83:BD83"/>
    <mergeCell ref="B77:N77"/>
    <mergeCell ref="B76:N76"/>
    <mergeCell ref="O77:R77"/>
    <mergeCell ref="Z71:AA71"/>
    <mergeCell ref="AB71:AC71"/>
    <mergeCell ref="AF72:AG72"/>
    <mergeCell ref="B96:H96"/>
    <mergeCell ref="Z73:AA73"/>
    <mergeCell ref="Z72:AA72"/>
    <mergeCell ref="S77:U77"/>
    <mergeCell ref="S76:U76"/>
    <mergeCell ref="O76:R76"/>
    <mergeCell ref="B91:H91"/>
    <mergeCell ref="B82:H82"/>
    <mergeCell ref="B83:H83"/>
    <mergeCell ref="B84:H84"/>
    <mergeCell ref="AB73:AC73"/>
    <mergeCell ref="AD73:AE73"/>
    <mergeCell ref="AB72:AC72"/>
    <mergeCell ref="AD72:AE72"/>
    <mergeCell ref="AF73:AG73"/>
    <mergeCell ref="BE91:BJ91"/>
    <mergeCell ref="B89:H89"/>
    <mergeCell ref="B90:H90"/>
    <mergeCell ref="B92:H92"/>
    <mergeCell ref="B93:H93"/>
    <mergeCell ref="B94:H94"/>
    <mergeCell ref="B95:H95"/>
    <mergeCell ref="B85:H85"/>
    <mergeCell ref="B88:H88"/>
    <mergeCell ref="BE90:BJ90"/>
    <mergeCell ref="BE86:BJ86"/>
    <mergeCell ref="BE87:BJ87"/>
    <mergeCell ref="BE88:BJ88"/>
    <mergeCell ref="BE89:BJ89"/>
    <mergeCell ref="V32:W32"/>
    <mergeCell ref="X32:Y32"/>
    <mergeCell ref="D53:U53"/>
    <mergeCell ref="D54:U54"/>
    <mergeCell ref="B31:C31"/>
    <mergeCell ref="B36:C36"/>
    <mergeCell ref="B38:C38"/>
    <mergeCell ref="B39:C39"/>
    <mergeCell ref="B52:C52"/>
    <mergeCell ref="B53:C53"/>
    <mergeCell ref="X38:Y38"/>
    <mergeCell ref="X39:Y39"/>
    <mergeCell ref="B54:C54"/>
    <mergeCell ref="X44:Y44"/>
    <mergeCell ref="X46:Y46"/>
    <mergeCell ref="B47:C47"/>
    <mergeCell ref="X42:Y42"/>
    <mergeCell ref="X40:Y40"/>
    <mergeCell ref="X37:Y37"/>
    <mergeCell ref="V31:W31"/>
    <mergeCell ref="B42:C42"/>
    <mergeCell ref="B48:C48"/>
    <mergeCell ref="X49:Y49"/>
    <mergeCell ref="B45:C45"/>
    <mergeCell ref="B32:C32"/>
    <mergeCell ref="B33:C33"/>
    <mergeCell ref="B34:C34"/>
    <mergeCell ref="B35:C35"/>
    <mergeCell ref="AD33:AE33"/>
    <mergeCell ref="AF33:AG33"/>
    <mergeCell ref="Z34:AA34"/>
    <mergeCell ref="AP29:AQ29"/>
    <mergeCell ref="B29:C29"/>
    <mergeCell ref="Z29:AA29"/>
    <mergeCell ref="AB29:AC29"/>
    <mergeCell ref="V29:W29"/>
    <mergeCell ref="V30:W30"/>
    <mergeCell ref="X30:Y30"/>
    <mergeCell ref="AD30:AE30"/>
    <mergeCell ref="AF30:AG30"/>
    <mergeCell ref="AH30:AI30"/>
    <mergeCell ref="AJ29:AK29"/>
    <mergeCell ref="B30:C30"/>
    <mergeCell ref="Z30:AA30"/>
    <mergeCell ref="AB30:AC30"/>
    <mergeCell ref="X29:Y29"/>
    <mergeCell ref="D32:U32"/>
    <mergeCell ref="AN31:AO31"/>
    <mergeCell ref="BG38:BJ38"/>
    <mergeCell ref="V36:W36"/>
    <mergeCell ref="V37:W37"/>
    <mergeCell ref="V38:W38"/>
    <mergeCell ref="V34:W34"/>
    <mergeCell ref="V35:W35"/>
    <mergeCell ref="AR37:AS37"/>
    <mergeCell ref="AT37:AU37"/>
    <mergeCell ref="AV37:AW37"/>
    <mergeCell ref="AT38:AU38"/>
    <mergeCell ref="AV38:AW38"/>
    <mergeCell ref="AR35:AS35"/>
    <mergeCell ref="AT35:AU35"/>
    <mergeCell ref="AB34:AC34"/>
    <mergeCell ref="AD34:AE34"/>
    <mergeCell ref="AF34:AG34"/>
    <mergeCell ref="Z35:AA35"/>
    <mergeCell ref="AB35:AC35"/>
    <mergeCell ref="AR38:AS38"/>
    <mergeCell ref="AH34:AI34"/>
    <mergeCell ref="AJ34:AK34"/>
    <mergeCell ref="AL34:AM34"/>
    <mergeCell ref="AN34:AO34"/>
    <mergeCell ref="AJ35:AK35"/>
    <mergeCell ref="B66:C66"/>
    <mergeCell ref="B79:BI79"/>
    <mergeCell ref="AH69:AI69"/>
    <mergeCell ref="AD71:AE71"/>
    <mergeCell ref="AF71:AG71"/>
    <mergeCell ref="BG39:BJ39"/>
    <mergeCell ref="BG30:BJ30"/>
    <mergeCell ref="BG31:BJ31"/>
    <mergeCell ref="BG32:BJ32"/>
    <mergeCell ref="BG33:BJ33"/>
    <mergeCell ref="BG34:BJ34"/>
    <mergeCell ref="BG35:BJ35"/>
    <mergeCell ref="AR30:AS30"/>
    <mergeCell ref="AT30:AU30"/>
    <mergeCell ref="AV30:AW30"/>
    <mergeCell ref="AZ35:BA35"/>
    <mergeCell ref="BB35:BC35"/>
    <mergeCell ref="AZ33:BA33"/>
    <mergeCell ref="AZ30:BA30"/>
    <mergeCell ref="BB30:BC30"/>
    <mergeCell ref="AT33:AU33"/>
    <mergeCell ref="AV33:AW33"/>
    <mergeCell ref="AR34:AS34"/>
    <mergeCell ref="AT34:AU34"/>
    <mergeCell ref="AH72:AI72"/>
    <mergeCell ref="AJ70:AK70"/>
    <mergeCell ref="BG51:BJ51"/>
    <mergeCell ref="BG52:BJ52"/>
    <mergeCell ref="BG53:BJ53"/>
    <mergeCell ref="AT53:AU53"/>
    <mergeCell ref="AV53:AW53"/>
    <mergeCell ref="BG54:BJ54"/>
    <mergeCell ref="AH73:AI73"/>
    <mergeCell ref="AJ73:AK73"/>
    <mergeCell ref="AJ72:AK72"/>
    <mergeCell ref="BB64:BC64"/>
    <mergeCell ref="AX65:AY65"/>
    <mergeCell ref="AZ65:BA65"/>
    <mergeCell ref="AR69:AW69"/>
    <mergeCell ref="AX69:BC69"/>
    <mergeCell ref="AZ68:BA68"/>
    <mergeCell ref="BB68:BC68"/>
    <mergeCell ref="AH68:AI68"/>
    <mergeCell ref="AV52:AW52"/>
    <mergeCell ref="AN53:AO53"/>
    <mergeCell ref="AP53:AQ53"/>
    <mergeCell ref="AP54:AQ54"/>
    <mergeCell ref="AJ56:AK56"/>
    <mergeCell ref="AB69:AC69"/>
    <mergeCell ref="AF69:AG69"/>
    <mergeCell ref="AZ64:BA64"/>
    <mergeCell ref="AD69:AE69"/>
    <mergeCell ref="AD53:AE53"/>
    <mergeCell ref="AL55:AM55"/>
    <mergeCell ref="AL56:AM56"/>
    <mergeCell ref="AN55:AO55"/>
    <mergeCell ref="AN56:AO56"/>
    <mergeCell ref="AP55:AQ55"/>
    <mergeCell ref="AH56:AI56"/>
    <mergeCell ref="AJ55:AK55"/>
    <mergeCell ref="AF55:AG55"/>
    <mergeCell ref="AF56:AG56"/>
    <mergeCell ref="AH55:AI55"/>
    <mergeCell ref="AH54:AI54"/>
    <mergeCell ref="AJ54:AK54"/>
    <mergeCell ref="AB54:AC54"/>
    <mergeCell ref="AF54:AG54"/>
    <mergeCell ref="AD54:AE54"/>
    <mergeCell ref="AJ53:AK53"/>
    <mergeCell ref="AL53:AM53"/>
    <mergeCell ref="AF53:AG53"/>
    <mergeCell ref="AT54:AU54"/>
    <mergeCell ref="X65:Y65"/>
    <mergeCell ref="D64:U64"/>
    <mergeCell ref="D65:U65"/>
    <mergeCell ref="X47:Y47"/>
    <mergeCell ref="X48:Y48"/>
    <mergeCell ref="V46:W46"/>
    <mergeCell ref="D51:U51"/>
    <mergeCell ref="D52:U52"/>
    <mergeCell ref="X53:Y53"/>
    <mergeCell ref="AX46:AY46"/>
    <mergeCell ref="AZ46:BA46"/>
    <mergeCell ref="V51:W51"/>
    <mergeCell ref="AN48:AO48"/>
    <mergeCell ref="AP48:AQ48"/>
    <mergeCell ref="AD49:AE49"/>
    <mergeCell ref="AZ55:BA55"/>
    <mergeCell ref="AT52:AU52"/>
    <mergeCell ref="AP52:AQ52"/>
    <mergeCell ref="AP51:AQ51"/>
    <mergeCell ref="AR53:AS53"/>
    <mergeCell ref="AN50:AO50"/>
    <mergeCell ref="AP50:AQ50"/>
    <mergeCell ref="AR50:AS50"/>
    <mergeCell ref="AT50:AU50"/>
    <mergeCell ref="AV50:AW50"/>
    <mergeCell ref="AX50:AY50"/>
    <mergeCell ref="X55:Y55"/>
    <mergeCell ref="AR54:AS54"/>
    <mergeCell ref="Z55:AA55"/>
    <mergeCell ref="AN47:AO47"/>
    <mergeCell ref="AJ47:AK47"/>
    <mergeCell ref="AL47:AM47"/>
    <mergeCell ref="AR48:AS48"/>
    <mergeCell ref="AZ29:BA29"/>
    <mergeCell ref="BB29:BC29"/>
    <mergeCell ref="AV46:AW46"/>
    <mergeCell ref="AZ48:BA48"/>
    <mergeCell ref="AV47:AW47"/>
    <mergeCell ref="AP49:AQ49"/>
    <mergeCell ref="AJ49:AK49"/>
    <mergeCell ref="AL49:AM49"/>
    <mergeCell ref="AN49:AO49"/>
    <mergeCell ref="AR49:AS49"/>
    <mergeCell ref="AT42:AU42"/>
    <mergeCell ref="AT44:AU44"/>
    <mergeCell ref="AP42:AQ42"/>
    <mergeCell ref="AP44:AQ44"/>
    <mergeCell ref="AN42:AO42"/>
    <mergeCell ref="AL42:AM42"/>
    <mergeCell ref="AL44:AM44"/>
    <mergeCell ref="AN44:AO44"/>
    <mergeCell ref="AP31:AQ31"/>
    <mergeCell ref="AX29:AY29"/>
    <mergeCell ref="AX30:AY30"/>
    <mergeCell ref="AX31:AY31"/>
    <mergeCell ref="AL30:AM30"/>
    <mergeCell ref="AN30:AO30"/>
    <mergeCell ref="AD29:AE29"/>
    <mergeCell ref="AB31:AC31"/>
    <mergeCell ref="AD31:AE31"/>
    <mergeCell ref="Z31:AA31"/>
    <mergeCell ref="AF31:AG31"/>
    <mergeCell ref="AH31:AI31"/>
    <mergeCell ref="AJ31:AK31"/>
    <mergeCell ref="AL31:AM31"/>
    <mergeCell ref="D31:U31"/>
    <mergeCell ref="AF29:AG29"/>
    <mergeCell ref="AH29:AI29"/>
    <mergeCell ref="AJ30:AK30"/>
    <mergeCell ref="V33:W33"/>
    <mergeCell ref="AV34:AW34"/>
    <mergeCell ref="AD51:AE51"/>
    <mergeCell ref="AL51:AM51"/>
    <mergeCell ref="AT51:AU51"/>
    <mergeCell ref="AB52:AC52"/>
    <mergeCell ref="AH53:AI53"/>
    <mergeCell ref="AJ39:AK39"/>
    <mergeCell ref="AB39:AC39"/>
    <mergeCell ref="Z36:AA36"/>
    <mergeCell ref="AB36:AC36"/>
    <mergeCell ref="AD39:AE39"/>
    <mergeCell ref="AF39:AG39"/>
    <mergeCell ref="AH39:AI39"/>
    <mergeCell ref="Z39:AA39"/>
    <mergeCell ref="AD35:AE35"/>
    <mergeCell ref="AF35:AG35"/>
    <mergeCell ref="AH35:AI35"/>
    <mergeCell ref="Z37:AA37"/>
    <mergeCell ref="AB37:AC37"/>
    <mergeCell ref="Z33:AA33"/>
    <mergeCell ref="AN46:AO46"/>
    <mergeCell ref="AP46:AQ46"/>
    <mergeCell ref="AR46:AS46"/>
    <mergeCell ref="AG9:BI9"/>
    <mergeCell ref="BD10:BD13"/>
    <mergeCell ref="BE10:BE13"/>
    <mergeCell ref="AL37:AM37"/>
    <mergeCell ref="AX35:AY35"/>
    <mergeCell ref="AV35:AW35"/>
    <mergeCell ref="AZ31:BA31"/>
    <mergeCell ref="BB31:BC31"/>
    <mergeCell ref="AX32:AY32"/>
    <mergeCell ref="AX33:AY33"/>
    <mergeCell ref="AT31:AU31"/>
    <mergeCell ref="AV31:AW31"/>
    <mergeCell ref="AR29:AS29"/>
    <mergeCell ref="AT29:AU29"/>
    <mergeCell ref="AV29:AW29"/>
    <mergeCell ref="AL29:AM29"/>
    <mergeCell ref="AN29:AO29"/>
    <mergeCell ref="BF10:BF13"/>
    <mergeCell ref="BG24:BJ28"/>
    <mergeCell ref="BG29:BJ29"/>
    <mergeCell ref="AT10:AU10"/>
    <mergeCell ref="AP30:AQ30"/>
    <mergeCell ref="AX34:AY34"/>
    <mergeCell ref="AZ34:BA34"/>
    <mergeCell ref="D112:Z112"/>
    <mergeCell ref="BD26:BF26"/>
    <mergeCell ref="D42:U42"/>
    <mergeCell ref="D43:U43"/>
    <mergeCell ref="D44:U44"/>
    <mergeCell ref="D46:U46"/>
    <mergeCell ref="D47:U47"/>
    <mergeCell ref="D48:U48"/>
    <mergeCell ref="D49:U49"/>
    <mergeCell ref="D63:U63"/>
    <mergeCell ref="B75:AB75"/>
    <mergeCell ref="V76:AB76"/>
    <mergeCell ref="V77:AB77"/>
    <mergeCell ref="AU75:BJ75"/>
    <mergeCell ref="B86:H86"/>
    <mergeCell ref="B87:H87"/>
    <mergeCell ref="AV42:AW42"/>
    <mergeCell ref="I88:BD88"/>
    <mergeCell ref="V55:W55"/>
    <mergeCell ref="V52:W52"/>
    <mergeCell ref="BG41:BJ41"/>
    <mergeCell ref="D55:U55"/>
    <mergeCell ref="BG43:BJ43"/>
    <mergeCell ref="BG42:BJ42"/>
    <mergeCell ref="D118:R118"/>
    <mergeCell ref="I98:BD98"/>
    <mergeCell ref="Z56:AA56"/>
    <mergeCell ref="AB55:AC55"/>
    <mergeCell ref="AB56:AC56"/>
    <mergeCell ref="AD55:AE55"/>
    <mergeCell ref="AD56:AE56"/>
    <mergeCell ref="D66:U66"/>
    <mergeCell ref="AU76:BJ77"/>
    <mergeCell ref="B80:H80"/>
    <mergeCell ref="B81:H81"/>
    <mergeCell ref="BG64:BJ64"/>
    <mergeCell ref="BG65:BJ65"/>
    <mergeCell ref="BG66:BJ66"/>
    <mergeCell ref="AZ66:BA66"/>
    <mergeCell ref="AL69:AQ69"/>
    <mergeCell ref="BE106:BJ106"/>
    <mergeCell ref="BG55:BJ55"/>
    <mergeCell ref="BG56:BJ56"/>
    <mergeCell ref="BG68:BJ73"/>
    <mergeCell ref="BG63:BJ63"/>
    <mergeCell ref="BG58:BJ58"/>
    <mergeCell ref="BB65:BC65"/>
    <mergeCell ref="AX66:AY66"/>
    <mergeCell ref="D122:U122"/>
    <mergeCell ref="D110:BF110"/>
    <mergeCell ref="AL70:AQ70"/>
    <mergeCell ref="AL71:AQ71"/>
    <mergeCell ref="AL72:AQ72"/>
    <mergeCell ref="AL73:AQ73"/>
    <mergeCell ref="AR70:AW70"/>
    <mergeCell ref="AR71:AW71"/>
    <mergeCell ref="AR72:AW72"/>
    <mergeCell ref="AR73:AW73"/>
    <mergeCell ref="AX70:BC70"/>
    <mergeCell ref="AX71:BC71"/>
    <mergeCell ref="AX72:BC72"/>
    <mergeCell ref="AX73:BC73"/>
    <mergeCell ref="I99:BD99"/>
    <mergeCell ref="I100:BD100"/>
    <mergeCell ref="I101:BD101"/>
    <mergeCell ref="E108:BF108"/>
    <mergeCell ref="B98:H98"/>
    <mergeCell ref="B99:H99"/>
    <mergeCell ref="B100:H100"/>
    <mergeCell ref="B101:H101"/>
    <mergeCell ref="B106:H106"/>
    <mergeCell ref="I106:BD106"/>
    <mergeCell ref="BL101:BP101"/>
    <mergeCell ref="BL106:BP106"/>
    <mergeCell ref="BE92:BJ92"/>
    <mergeCell ref="BE93:BJ93"/>
    <mergeCell ref="BE94:BJ94"/>
    <mergeCell ref="BE95:BJ95"/>
    <mergeCell ref="BE96:BJ96"/>
    <mergeCell ref="BE97:BJ97"/>
    <mergeCell ref="BE98:BJ98"/>
    <mergeCell ref="BE99:BJ99"/>
    <mergeCell ref="BE101:BJ101"/>
    <mergeCell ref="BE100:BJ100"/>
    <mergeCell ref="BL92:BP92"/>
    <mergeCell ref="BL93:BP93"/>
    <mergeCell ref="BL94:BP94"/>
    <mergeCell ref="BL95:BP95"/>
    <mergeCell ref="BL96:BP96"/>
    <mergeCell ref="BL97:BP97"/>
    <mergeCell ref="BL98:BP98"/>
    <mergeCell ref="BL99:BP99"/>
    <mergeCell ref="BL100:BP100"/>
    <mergeCell ref="A2:BM2"/>
    <mergeCell ref="A3:BM3"/>
    <mergeCell ref="AV15:BC15"/>
    <mergeCell ref="D38:U38"/>
    <mergeCell ref="BL49:BN49"/>
    <mergeCell ref="BG40:BJ40"/>
    <mergeCell ref="BL40:BN40"/>
    <mergeCell ref="BL41:BN41"/>
    <mergeCell ref="BL42:BN42"/>
    <mergeCell ref="BL43:BN43"/>
    <mergeCell ref="BL44:BN44"/>
    <mergeCell ref="BL45:BN45"/>
    <mergeCell ref="BL46:BN46"/>
    <mergeCell ref="BL47:BN47"/>
    <mergeCell ref="BL48:BN48"/>
    <mergeCell ref="X36:Y36"/>
    <mergeCell ref="X33:Y33"/>
    <mergeCell ref="X34:Y34"/>
    <mergeCell ref="X35:Y35"/>
    <mergeCell ref="D36:U36"/>
    <mergeCell ref="D34:U34"/>
    <mergeCell ref="D35:U35"/>
    <mergeCell ref="D37:U37"/>
    <mergeCell ref="D33:U33"/>
    <mergeCell ref="BK24:BK28"/>
    <mergeCell ref="B50:C50"/>
    <mergeCell ref="V50:W50"/>
    <mergeCell ref="X50:Y50"/>
    <mergeCell ref="Z50:AA50"/>
    <mergeCell ref="AB50:AC50"/>
    <mergeCell ref="AD50:AE50"/>
    <mergeCell ref="AF50:AG50"/>
    <mergeCell ref="AH50:AI50"/>
    <mergeCell ref="AJ50:AK50"/>
    <mergeCell ref="BG44:BJ44"/>
    <mergeCell ref="BG46:BJ46"/>
    <mergeCell ref="BG47:BJ47"/>
    <mergeCell ref="BG48:BJ48"/>
    <mergeCell ref="BG49:BJ49"/>
    <mergeCell ref="BG45:BJ45"/>
    <mergeCell ref="BB34:BC34"/>
    <mergeCell ref="AR32:AS32"/>
    <mergeCell ref="BG36:BJ36"/>
    <mergeCell ref="BG37:BJ37"/>
    <mergeCell ref="Z32:AA32"/>
    <mergeCell ref="D29:U29"/>
    <mergeCell ref="D30:U30"/>
    <mergeCell ref="X31:Y31"/>
  </mergeCells>
  <phoneticPr fontId="11" type="noConversion"/>
  <printOptions horizontalCentered="1"/>
  <pageMargins left="0.39370078740157483" right="0.19685039370078741" top="0.19685039370078741" bottom="0.19685039370078741" header="0.39370078740157483" footer="0.31496062992125984"/>
  <pageSetup paperSize="8" scale="23" fitToHeight="0" orientation="portrait" r:id="rId1"/>
  <headerFooter alignWithMargins="0"/>
  <rowBreaks count="1" manualBreakCount="1">
    <brk id="77" max="6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K131"/>
  <sheetViews>
    <sheetView showZeros="0" tabSelected="1" view="pageBreakPreview" topLeftCell="B1" zoomScale="40" zoomScaleNormal="25" zoomScaleSheetLayoutView="40" workbookViewId="0">
      <selection activeCell="F8" sqref="F8"/>
    </sheetView>
  </sheetViews>
  <sheetFormatPr defaultRowHeight="15" x14ac:dyDescent="0.25"/>
  <cols>
    <col min="1" max="1" width="2.5703125" customWidth="1"/>
    <col min="2" max="2" width="5.85546875" customWidth="1"/>
    <col min="3" max="3" width="6.85546875" customWidth="1"/>
    <col min="4" max="4" width="6.5703125" customWidth="1"/>
    <col min="5" max="21" width="7" customWidth="1"/>
    <col min="22" max="24" width="7.42578125" customWidth="1"/>
    <col min="25" max="25" width="4.42578125" customWidth="1"/>
    <col min="26" max="26" width="4" customWidth="1"/>
    <col min="27" max="27" width="8.5703125" customWidth="1"/>
    <col min="28" max="28" width="7.42578125" customWidth="1"/>
    <col min="29" max="29" width="9.5703125" customWidth="1"/>
    <col min="30" max="30" width="7.42578125" customWidth="1"/>
    <col min="31" max="31" width="8.42578125" customWidth="1"/>
    <col min="32" max="35" width="7.42578125" customWidth="1"/>
    <col min="36" max="41" width="7" customWidth="1"/>
    <col min="42" max="42" width="7.42578125" customWidth="1"/>
    <col min="43" max="43" width="8.5703125" customWidth="1"/>
    <col min="44" max="44" width="7.42578125" customWidth="1"/>
    <col min="45" max="45" width="8.5703125" customWidth="1"/>
    <col min="46" max="48" width="6.5703125" customWidth="1"/>
    <col min="49" max="49" width="7.140625" customWidth="1"/>
    <col min="50" max="58" width="6.5703125" customWidth="1"/>
    <col min="59" max="75" width="5.5703125" customWidth="1"/>
  </cols>
  <sheetData>
    <row r="1" spans="1:76" s="3" customFormat="1" ht="48.6" customHeight="1" x14ac:dyDescent="0.25">
      <c r="A1" s="376" t="s">
        <v>54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  <c r="AB1" s="376"/>
      <c r="AC1" s="376"/>
      <c r="AD1" s="376"/>
      <c r="AE1" s="376"/>
      <c r="AF1" s="376"/>
      <c r="AG1" s="376"/>
      <c r="AH1" s="376"/>
      <c r="AI1" s="376"/>
      <c r="AJ1" s="376"/>
      <c r="AK1" s="376"/>
      <c r="AL1" s="376"/>
      <c r="AM1" s="376"/>
      <c r="AN1" s="376"/>
      <c r="AO1" s="376"/>
      <c r="AP1" s="376"/>
      <c r="AQ1" s="376"/>
      <c r="AR1" s="376"/>
      <c r="AS1" s="376"/>
      <c r="AT1" s="376"/>
      <c r="AU1" s="376"/>
      <c r="AV1" s="376"/>
      <c r="AW1" s="376"/>
      <c r="AX1" s="376"/>
      <c r="AY1" s="376"/>
      <c r="AZ1" s="376"/>
      <c r="BA1" s="376"/>
      <c r="BB1" s="376"/>
      <c r="BC1" s="376"/>
      <c r="BD1" s="376"/>
      <c r="BE1" s="376"/>
      <c r="BF1" s="376"/>
      <c r="BG1" s="376"/>
      <c r="BH1" s="376"/>
      <c r="BI1" s="376"/>
      <c r="BJ1" s="376"/>
      <c r="BK1" s="376"/>
      <c r="BL1" s="376"/>
      <c r="BM1" s="376"/>
      <c r="BN1" s="376"/>
      <c r="BO1" s="376"/>
      <c r="BP1" s="376"/>
      <c r="BQ1" s="376"/>
      <c r="BR1" s="376"/>
      <c r="BS1" s="376"/>
      <c r="BT1" s="376"/>
      <c r="BU1" s="376"/>
      <c r="BV1" s="21"/>
    </row>
    <row r="2" spans="1:76" s="3" customFormat="1" ht="43.35" customHeight="1" x14ac:dyDescent="0.25">
      <c r="A2" s="376" t="s">
        <v>137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6"/>
      <c r="BC2" s="376"/>
      <c r="BD2" s="376"/>
      <c r="BE2" s="376"/>
      <c r="BF2" s="376"/>
      <c r="BG2" s="376"/>
      <c r="BH2" s="376"/>
      <c r="BI2" s="376"/>
      <c r="BJ2" s="376"/>
      <c r="BK2" s="376"/>
      <c r="BL2" s="376"/>
      <c r="BM2" s="376"/>
      <c r="BN2" s="376"/>
      <c r="BO2" s="376"/>
      <c r="BP2" s="376"/>
      <c r="BQ2" s="376"/>
      <c r="BR2" s="376"/>
      <c r="BS2" s="376"/>
      <c r="BT2" s="376"/>
      <c r="BU2" s="376"/>
      <c r="BV2" s="21"/>
    </row>
    <row r="3" spans="1:76" s="3" customFormat="1" ht="51" customHeight="1" x14ac:dyDescent="0.5">
      <c r="A3" s="215"/>
      <c r="F3" s="22" t="s">
        <v>290</v>
      </c>
      <c r="G3" s="22"/>
      <c r="H3" s="216"/>
      <c r="I3" s="216"/>
      <c r="J3" s="216"/>
      <c r="K3" s="216"/>
      <c r="L3" s="216"/>
      <c r="M3" s="216"/>
      <c r="N3" s="216"/>
      <c r="O3" s="216"/>
      <c r="P3" s="22"/>
      <c r="Q3" s="188"/>
      <c r="R3" s="188"/>
      <c r="S3" s="217"/>
      <c r="T3" s="217"/>
      <c r="U3" s="217"/>
      <c r="V3" s="217"/>
      <c r="W3" s="188"/>
      <c r="X3" s="188"/>
      <c r="Y3" s="188"/>
      <c r="Z3" s="188"/>
      <c r="AA3" s="188"/>
      <c r="AB3" s="762" t="s">
        <v>139</v>
      </c>
      <c r="AC3" s="762"/>
      <c r="AD3" s="762"/>
      <c r="AE3" s="762"/>
      <c r="AF3" s="762"/>
      <c r="AG3" s="762"/>
      <c r="AH3" s="762"/>
      <c r="AI3" s="762"/>
      <c r="AJ3" s="762"/>
      <c r="AK3" s="762"/>
      <c r="AL3" s="762"/>
      <c r="AM3" s="762"/>
      <c r="AN3" s="762"/>
      <c r="AO3" s="762"/>
      <c r="AP3" s="762"/>
      <c r="AQ3" s="762"/>
      <c r="AR3" s="188"/>
      <c r="AS3" s="188"/>
      <c r="AT3" s="188"/>
      <c r="AU3" s="188"/>
      <c r="AV3" s="188"/>
      <c r="AW3" s="188"/>
      <c r="AX3" s="188"/>
      <c r="AY3" s="188"/>
      <c r="AZ3" s="188"/>
      <c r="BA3" s="188"/>
      <c r="BB3" s="126" t="s">
        <v>74</v>
      </c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218"/>
      <c r="BP3" s="218"/>
    </row>
    <row r="4" spans="1:76" s="3" customFormat="1" ht="50.45" customHeight="1" x14ac:dyDescent="0.4">
      <c r="A4" s="215"/>
      <c r="F4" s="22" t="s">
        <v>145</v>
      </c>
      <c r="G4" s="22"/>
      <c r="H4" s="216"/>
      <c r="I4" s="216"/>
      <c r="J4" s="216"/>
      <c r="K4" s="216"/>
      <c r="L4" s="216"/>
      <c r="M4" s="216"/>
      <c r="N4" s="216"/>
      <c r="O4" s="216"/>
      <c r="P4" s="22"/>
      <c r="Q4" s="23"/>
      <c r="R4" s="23"/>
      <c r="S4" s="219"/>
      <c r="T4" s="219"/>
      <c r="U4" s="219"/>
      <c r="V4" s="219"/>
      <c r="W4" s="23"/>
      <c r="X4" s="23"/>
      <c r="Y4" s="23"/>
      <c r="Z4" s="23"/>
      <c r="AA4" s="25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</row>
    <row r="5" spans="1:76" s="3" customFormat="1" ht="61.35" customHeight="1" x14ac:dyDescent="0.25">
      <c r="A5" s="215"/>
      <c r="F5" s="22" t="s">
        <v>291</v>
      </c>
      <c r="G5" s="22"/>
      <c r="H5" s="216"/>
      <c r="I5" s="216"/>
      <c r="J5" s="216"/>
      <c r="K5" s="216"/>
      <c r="L5" s="216"/>
      <c r="M5" s="216"/>
      <c r="N5" s="216"/>
      <c r="O5" s="216"/>
      <c r="P5" s="22"/>
      <c r="U5" s="220"/>
      <c r="V5" s="221" t="s">
        <v>128</v>
      </c>
      <c r="W5" s="221"/>
      <c r="X5" s="221"/>
      <c r="Y5" s="221"/>
      <c r="Z5" s="221"/>
      <c r="AA5" s="221"/>
      <c r="AB5" s="222"/>
      <c r="AC5" s="223"/>
      <c r="AD5" s="763" t="s">
        <v>177</v>
      </c>
      <c r="AE5" s="763"/>
      <c r="AF5" s="763"/>
      <c r="AG5" s="763"/>
      <c r="AH5" s="763"/>
      <c r="AI5" s="763"/>
      <c r="AJ5" s="763"/>
      <c r="AK5" s="763"/>
      <c r="AL5" s="763"/>
      <c r="AM5" s="763"/>
      <c r="AN5" s="763"/>
      <c r="AO5" s="763"/>
      <c r="AP5" s="763"/>
      <c r="AQ5" s="763"/>
      <c r="AR5" s="763"/>
      <c r="AS5" s="763"/>
      <c r="AT5" s="763"/>
      <c r="AU5" s="763"/>
      <c r="AV5" s="763"/>
      <c r="AW5" s="763"/>
      <c r="AX5" s="763"/>
      <c r="AY5" s="763"/>
      <c r="AZ5" s="763"/>
      <c r="BA5" s="224"/>
      <c r="BB5" s="225" t="s">
        <v>97</v>
      </c>
      <c r="BC5" s="225"/>
      <c r="BD5" s="225"/>
      <c r="BE5" s="225"/>
      <c r="BF5" s="225"/>
      <c r="BG5" s="225"/>
      <c r="BI5" s="226" t="s">
        <v>240</v>
      </c>
      <c r="BJ5" s="226"/>
      <c r="BK5" s="226"/>
      <c r="BL5" s="226"/>
      <c r="BM5" s="226"/>
      <c r="BN5" s="226"/>
      <c r="BO5" s="226"/>
      <c r="BP5" s="226"/>
    </row>
    <row r="6" spans="1:76" s="4" customFormat="1" ht="11.45" customHeight="1" x14ac:dyDescent="0.55000000000000004">
      <c r="A6" s="227"/>
      <c r="G6" s="22"/>
      <c r="H6" s="216"/>
      <c r="I6" s="216"/>
      <c r="J6" s="216"/>
      <c r="K6" s="216"/>
      <c r="L6" s="216"/>
      <c r="M6" s="216"/>
      <c r="N6" s="216"/>
      <c r="O6" s="216"/>
      <c r="P6" s="22"/>
      <c r="T6" s="220"/>
      <c r="U6" s="220"/>
      <c r="V6" s="220"/>
      <c r="W6" s="220"/>
      <c r="X6" s="220"/>
      <c r="Y6" s="220"/>
      <c r="Z6" s="220"/>
      <c r="AA6" s="220"/>
      <c r="AB6" s="224"/>
      <c r="AC6" s="224"/>
      <c r="AD6" s="763"/>
      <c r="AE6" s="763"/>
      <c r="AF6" s="763"/>
      <c r="AG6" s="763"/>
      <c r="AH6" s="763"/>
      <c r="AI6" s="763"/>
      <c r="AJ6" s="763"/>
      <c r="AK6" s="763"/>
      <c r="AL6" s="763"/>
      <c r="AM6" s="763"/>
      <c r="AN6" s="763"/>
      <c r="AO6" s="763"/>
      <c r="AP6" s="763"/>
      <c r="AQ6" s="763"/>
      <c r="AR6" s="763"/>
      <c r="AS6" s="763"/>
      <c r="AT6" s="763"/>
      <c r="AU6" s="763"/>
      <c r="AV6" s="763"/>
      <c r="AW6" s="763"/>
      <c r="AX6" s="763"/>
      <c r="AY6" s="763"/>
      <c r="AZ6" s="763"/>
      <c r="BA6" s="228"/>
      <c r="BB6" s="131"/>
      <c r="BC6" s="131"/>
      <c r="BD6" s="131"/>
      <c r="BE6" s="131"/>
      <c r="BF6" s="131"/>
      <c r="BG6" s="131"/>
      <c r="BH6" s="131"/>
      <c r="BI6" s="131"/>
      <c r="BJ6" s="132"/>
      <c r="BK6" s="130"/>
      <c r="BL6" s="131"/>
      <c r="BM6" s="132"/>
      <c r="BN6" s="131"/>
      <c r="BO6" s="131"/>
      <c r="BP6" s="131"/>
    </row>
    <row r="7" spans="1:76" s="4" customFormat="1" ht="42" customHeight="1" x14ac:dyDescent="0.25">
      <c r="A7" s="227"/>
      <c r="F7" s="22" t="s">
        <v>292</v>
      </c>
      <c r="G7" s="22"/>
      <c r="H7" s="216"/>
      <c r="I7" s="216"/>
      <c r="J7" s="216"/>
      <c r="K7" s="216"/>
      <c r="L7" s="216"/>
      <c r="M7" s="216"/>
      <c r="N7" s="216"/>
      <c r="O7" s="216"/>
      <c r="P7" s="22"/>
      <c r="T7" s="220"/>
      <c r="U7" s="220"/>
      <c r="V7" s="220"/>
      <c r="W7" s="220"/>
      <c r="X7" s="220"/>
      <c r="Y7" s="220"/>
      <c r="Z7" s="220"/>
      <c r="AA7" s="220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9"/>
      <c r="AW7" s="229"/>
      <c r="AX7" s="229"/>
      <c r="AY7" s="229"/>
      <c r="AZ7" s="229"/>
      <c r="BA7" s="229"/>
      <c r="BB7" s="126" t="s">
        <v>144</v>
      </c>
      <c r="BC7" s="126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</row>
    <row r="8" spans="1:76" s="4" customFormat="1" ht="63.6" customHeight="1" x14ac:dyDescent="0.55000000000000004">
      <c r="A8" s="227"/>
      <c r="F8" s="30" t="s">
        <v>294</v>
      </c>
      <c r="G8" s="216"/>
      <c r="H8" s="216"/>
      <c r="I8" s="216"/>
      <c r="J8" s="216"/>
      <c r="K8" s="216"/>
      <c r="L8" s="216"/>
      <c r="M8" s="216"/>
      <c r="N8" s="216"/>
      <c r="O8" s="216"/>
      <c r="P8" s="22"/>
      <c r="Q8" s="23"/>
      <c r="R8" s="23"/>
      <c r="S8" s="219"/>
      <c r="T8" s="219"/>
      <c r="U8" s="219"/>
      <c r="V8" s="219"/>
      <c r="W8" s="23"/>
      <c r="X8" s="23"/>
      <c r="Y8" s="23"/>
      <c r="Z8" s="23"/>
      <c r="AA8" s="31"/>
      <c r="AB8" s="23"/>
      <c r="AC8" s="23"/>
      <c r="AD8" s="23"/>
      <c r="AE8" s="23"/>
      <c r="AF8" s="23"/>
      <c r="AG8" s="32"/>
      <c r="AH8" s="2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133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230"/>
      <c r="BO8" s="231"/>
      <c r="BP8" s="231"/>
      <c r="BQ8" s="231"/>
    </row>
    <row r="9" spans="1:76" s="5" customFormat="1" ht="12.6" customHeight="1" x14ac:dyDescent="0.35">
      <c r="A9" s="203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212"/>
      <c r="T9" s="212"/>
      <c r="U9" s="212"/>
      <c r="V9" s="212"/>
      <c r="W9" s="38"/>
      <c r="X9" s="38"/>
      <c r="Y9" s="37"/>
      <c r="Z9" s="37"/>
      <c r="AA9" s="39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</row>
    <row r="10" spans="1:76" s="136" customFormat="1" ht="43.35" customHeight="1" thickBot="1" x14ac:dyDescent="0.7">
      <c r="C10" s="232"/>
      <c r="D10" s="232"/>
      <c r="E10" s="134"/>
      <c r="F10" s="134"/>
      <c r="G10" s="134"/>
      <c r="H10" s="134"/>
      <c r="I10" s="134"/>
      <c r="J10" s="134" t="s">
        <v>58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232"/>
      <c r="V10" s="232"/>
      <c r="W10" s="232"/>
      <c r="X10" s="232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233"/>
      <c r="AN10" s="233"/>
      <c r="AO10" s="233"/>
      <c r="AP10" s="233"/>
      <c r="AQ10" s="233"/>
      <c r="AR10" s="233"/>
      <c r="AS10" s="233"/>
      <c r="AT10" s="233"/>
      <c r="AU10" s="135"/>
      <c r="AV10" s="234"/>
      <c r="AW10" s="234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 t="s">
        <v>59</v>
      </c>
      <c r="BQ10" s="135"/>
      <c r="BR10" s="135"/>
      <c r="BS10" s="135"/>
      <c r="BT10" s="135"/>
      <c r="BU10" s="135"/>
      <c r="BV10" s="135"/>
      <c r="BW10" s="135"/>
    </row>
    <row r="11" spans="1:76" s="5" customFormat="1" ht="69.599999999999994" customHeight="1" thickTop="1" thickBot="1" x14ac:dyDescent="0.5">
      <c r="B11" s="764" t="s">
        <v>27</v>
      </c>
      <c r="C11" s="765"/>
      <c r="D11" s="766" t="s">
        <v>60</v>
      </c>
      <c r="E11" s="747"/>
      <c r="F11" s="747"/>
      <c r="G11" s="747"/>
      <c r="H11" s="235"/>
      <c r="I11" s="747" t="s">
        <v>61</v>
      </c>
      <c r="J11" s="747"/>
      <c r="K11" s="747"/>
      <c r="L11" s="236"/>
      <c r="M11" s="747" t="s">
        <v>62</v>
      </c>
      <c r="N11" s="747"/>
      <c r="O11" s="747"/>
      <c r="P11" s="747"/>
      <c r="Q11" s="747" t="s">
        <v>63</v>
      </c>
      <c r="R11" s="747"/>
      <c r="S11" s="747"/>
      <c r="T11" s="747"/>
      <c r="U11" s="235"/>
      <c r="V11" s="747" t="s">
        <v>64</v>
      </c>
      <c r="W11" s="747"/>
      <c r="X11" s="747"/>
      <c r="Y11" s="800"/>
      <c r="Z11" s="801"/>
      <c r="AA11" s="747" t="s">
        <v>65</v>
      </c>
      <c r="AB11" s="747"/>
      <c r="AC11" s="747"/>
      <c r="AD11" s="237"/>
      <c r="AE11" s="747" t="s">
        <v>66</v>
      </c>
      <c r="AF11" s="747"/>
      <c r="AG11" s="747"/>
      <c r="AH11" s="747"/>
      <c r="AI11" s="237"/>
      <c r="AJ11" s="747" t="s">
        <v>67</v>
      </c>
      <c r="AK11" s="747"/>
      <c r="AL11" s="747"/>
      <c r="AM11" s="237"/>
      <c r="AN11" s="747" t="s">
        <v>68</v>
      </c>
      <c r="AO11" s="747"/>
      <c r="AP11" s="747"/>
      <c r="AQ11" s="747"/>
      <c r="AR11" s="747" t="s">
        <v>69</v>
      </c>
      <c r="AS11" s="747"/>
      <c r="AT11" s="747"/>
      <c r="AU11" s="747"/>
      <c r="AV11" s="275"/>
      <c r="AW11" s="747" t="s">
        <v>70</v>
      </c>
      <c r="AX11" s="747"/>
      <c r="AY11" s="747"/>
      <c r="AZ11" s="236"/>
      <c r="BA11" s="747" t="s">
        <v>71</v>
      </c>
      <c r="BB11" s="747"/>
      <c r="BC11" s="747"/>
      <c r="BD11" s="793"/>
      <c r="BE11" s="794" t="s">
        <v>155</v>
      </c>
      <c r="BF11" s="778"/>
      <c r="BG11" s="772" t="s">
        <v>156</v>
      </c>
      <c r="BH11" s="797"/>
      <c r="BI11" s="778" t="s">
        <v>241</v>
      </c>
      <c r="BJ11" s="778"/>
      <c r="BK11" s="772" t="s">
        <v>29</v>
      </c>
      <c r="BL11" s="773"/>
      <c r="BM11" s="778" t="s">
        <v>136</v>
      </c>
      <c r="BN11" s="778"/>
      <c r="BO11" s="778" t="s">
        <v>30</v>
      </c>
      <c r="BP11" s="778"/>
      <c r="BQ11" s="781" t="s">
        <v>8</v>
      </c>
      <c r="BR11" s="782"/>
      <c r="BS11" s="36"/>
      <c r="BT11" s="36"/>
      <c r="BU11" s="36"/>
      <c r="BV11" s="36"/>
      <c r="BW11" s="36"/>
      <c r="BX11" s="36"/>
    </row>
    <row r="12" spans="1:76" s="5" customFormat="1" ht="161.44999999999999" customHeight="1" thickTop="1" thickBot="1" x14ac:dyDescent="0.45">
      <c r="B12" s="764"/>
      <c r="C12" s="765"/>
      <c r="D12" s="238">
        <v>1</v>
      </c>
      <c r="E12" s="239">
        <v>8</v>
      </c>
      <c r="F12" s="239">
        <v>15</v>
      </c>
      <c r="G12" s="239">
        <v>22</v>
      </c>
      <c r="H12" s="240">
        <v>29</v>
      </c>
      <c r="I12" s="239">
        <v>6</v>
      </c>
      <c r="J12" s="239">
        <v>13</v>
      </c>
      <c r="K12" s="239">
        <v>20</v>
      </c>
      <c r="L12" s="241">
        <v>27</v>
      </c>
      <c r="M12" s="239">
        <v>3</v>
      </c>
      <c r="N12" s="239">
        <v>10</v>
      </c>
      <c r="O12" s="239">
        <v>17</v>
      </c>
      <c r="P12" s="239">
        <v>24</v>
      </c>
      <c r="Q12" s="239">
        <v>1</v>
      </c>
      <c r="R12" s="239">
        <v>8</v>
      </c>
      <c r="S12" s="239">
        <v>15</v>
      </c>
      <c r="T12" s="239">
        <v>22</v>
      </c>
      <c r="U12" s="241">
        <v>29</v>
      </c>
      <c r="V12" s="239">
        <v>5</v>
      </c>
      <c r="W12" s="239">
        <v>12</v>
      </c>
      <c r="X12" s="239">
        <v>19</v>
      </c>
      <c r="Y12" s="787">
        <v>26</v>
      </c>
      <c r="Z12" s="788"/>
      <c r="AA12" s="239">
        <v>2</v>
      </c>
      <c r="AB12" s="239">
        <v>9</v>
      </c>
      <c r="AC12" s="239">
        <v>16</v>
      </c>
      <c r="AD12" s="240">
        <v>23</v>
      </c>
      <c r="AE12" s="239">
        <v>2</v>
      </c>
      <c r="AF12" s="239">
        <v>9</v>
      </c>
      <c r="AG12" s="239">
        <v>16</v>
      </c>
      <c r="AH12" s="239">
        <v>23</v>
      </c>
      <c r="AI12" s="240">
        <v>30</v>
      </c>
      <c r="AJ12" s="239">
        <v>6</v>
      </c>
      <c r="AK12" s="239">
        <v>13</v>
      </c>
      <c r="AL12" s="239">
        <v>20</v>
      </c>
      <c r="AM12" s="240">
        <v>27</v>
      </c>
      <c r="AN12" s="239">
        <v>4</v>
      </c>
      <c r="AO12" s="239">
        <v>11</v>
      </c>
      <c r="AP12" s="239">
        <v>18</v>
      </c>
      <c r="AQ12" s="239">
        <v>25</v>
      </c>
      <c r="AR12" s="239">
        <v>1</v>
      </c>
      <c r="AS12" s="239">
        <v>8</v>
      </c>
      <c r="AT12" s="239">
        <v>15</v>
      </c>
      <c r="AU12" s="239">
        <v>22</v>
      </c>
      <c r="AV12" s="276">
        <v>29</v>
      </c>
      <c r="AW12" s="239">
        <v>6</v>
      </c>
      <c r="AX12" s="239">
        <v>13</v>
      </c>
      <c r="AY12" s="239">
        <v>20</v>
      </c>
      <c r="AZ12" s="241">
        <v>27</v>
      </c>
      <c r="BA12" s="242">
        <v>3</v>
      </c>
      <c r="BB12" s="242">
        <v>10</v>
      </c>
      <c r="BC12" s="242">
        <v>17</v>
      </c>
      <c r="BD12" s="243">
        <v>24</v>
      </c>
      <c r="BE12" s="795"/>
      <c r="BF12" s="779"/>
      <c r="BG12" s="774"/>
      <c r="BH12" s="798"/>
      <c r="BI12" s="779"/>
      <c r="BJ12" s="779"/>
      <c r="BK12" s="774"/>
      <c r="BL12" s="775"/>
      <c r="BM12" s="779"/>
      <c r="BN12" s="779"/>
      <c r="BO12" s="779"/>
      <c r="BP12" s="779"/>
      <c r="BQ12" s="783"/>
      <c r="BR12" s="784"/>
      <c r="BS12" s="36"/>
      <c r="BT12" s="36"/>
      <c r="BU12" s="36"/>
      <c r="BV12" s="36"/>
      <c r="BW12" s="36"/>
      <c r="BX12" s="36"/>
    </row>
    <row r="13" spans="1:76" s="5" customFormat="1" ht="132.6" customHeight="1" thickTop="1" thickBot="1" x14ac:dyDescent="0.45">
      <c r="B13" s="764"/>
      <c r="C13" s="765"/>
      <c r="D13" s="244">
        <v>7</v>
      </c>
      <c r="E13" s="245">
        <v>14</v>
      </c>
      <c r="F13" s="245">
        <v>21</v>
      </c>
      <c r="G13" s="245">
        <v>28</v>
      </c>
      <c r="H13" s="245">
        <v>5</v>
      </c>
      <c r="I13" s="245">
        <v>12</v>
      </c>
      <c r="J13" s="245">
        <v>19</v>
      </c>
      <c r="K13" s="245">
        <v>26</v>
      </c>
      <c r="L13" s="245">
        <v>2</v>
      </c>
      <c r="M13" s="245">
        <v>9</v>
      </c>
      <c r="N13" s="245">
        <v>16</v>
      </c>
      <c r="O13" s="245">
        <v>23</v>
      </c>
      <c r="P13" s="245">
        <v>30</v>
      </c>
      <c r="Q13" s="245">
        <v>7</v>
      </c>
      <c r="R13" s="245">
        <v>14</v>
      </c>
      <c r="S13" s="245">
        <v>21</v>
      </c>
      <c r="T13" s="245">
        <v>28</v>
      </c>
      <c r="U13" s="245">
        <v>4</v>
      </c>
      <c r="V13" s="245">
        <v>11</v>
      </c>
      <c r="W13" s="245">
        <v>18</v>
      </c>
      <c r="X13" s="245">
        <v>25</v>
      </c>
      <c r="Y13" s="789">
        <v>1</v>
      </c>
      <c r="Z13" s="790"/>
      <c r="AA13" s="245">
        <v>8</v>
      </c>
      <c r="AB13" s="245">
        <v>15</v>
      </c>
      <c r="AC13" s="245">
        <v>22</v>
      </c>
      <c r="AD13" s="245">
        <v>1</v>
      </c>
      <c r="AE13" s="245">
        <v>8</v>
      </c>
      <c r="AF13" s="245">
        <v>15</v>
      </c>
      <c r="AG13" s="245">
        <v>22</v>
      </c>
      <c r="AH13" s="245">
        <v>29</v>
      </c>
      <c r="AI13" s="245">
        <v>5</v>
      </c>
      <c r="AJ13" s="245">
        <v>12</v>
      </c>
      <c r="AK13" s="245">
        <v>19</v>
      </c>
      <c r="AL13" s="245">
        <v>26</v>
      </c>
      <c r="AM13" s="245">
        <v>3</v>
      </c>
      <c r="AN13" s="245">
        <v>10</v>
      </c>
      <c r="AO13" s="245">
        <v>17</v>
      </c>
      <c r="AP13" s="245">
        <v>24</v>
      </c>
      <c r="AQ13" s="245">
        <v>31</v>
      </c>
      <c r="AR13" s="245">
        <v>7</v>
      </c>
      <c r="AS13" s="245">
        <v>14</v>
      </c>
      <c r="AT13" s="245">
        <v>21</v>
      </c>
      <c r="AU13" s="245">
        <v>28</v>
      </c>
      <c r="AV13" s="277">
        <v>5</v>
      </c>
      <c r="AW13" s="245">
        <v>12</v>
      </c>
      <c r="AX13" s="245">
        <v>19</v>
      </c>
      <c r="AY13" s="245">
        <v>26</v>
      </c>
      <c r="AZ13" s="245">
        <v>2</v>
      </c>
      <c r="BA13" s="240">
        <v>9</v>
      </c>
      <c r="BB13" s="240">
        <v>16</v>
      </c>
      <c r="BC13" s="240">
        <v>23</v>
      </c>
      <c r="BD13" s="246">
        <v>31</v>
      </c>
      <c r="BE13" s="795"/>
      <c r="BF13" s="779"/>
      <c r="BG13" s="774"/>
      <c r="BH13" s="798"/>
      <c r="BI13" s="779"/>
      <c r="BJ13" s="779"/>
      <c r="BK13" s="774"/>
      <c r="BL13" s="775"/>
      <c r="BM13" s="779"/>
      <c r="BN13" s="779"/>
      <c r="BO13" s="779"/>
      <c r="BP13" s="779"/>
      <c r="BQ13" s="783"/>
      <c r="BR13" s="784"/>
      <c r="BS13" s="36"/>
      <c r="BT13" s="36"/>
      <c r="BU13" s="36"/>
      <c r="BV13" s="36"/>
      <c r="BW13" s="36"/>
      <c r="BX13" s="36"/>
    </row>
    <row r="14" spans="1:76" s="5" customFormat="1" ht="38.1" customHeight="1" thickTop="1" thickBot="1" x14ac:dyDescent="0.4">
      <c r="B14" s="764"/>
      <c r="C14" s="765"/>
      <c r="D14" s="247">
        <v>1</v>
      </c>
      <c r="E14" s="248">
        <v>2</v>
      </c>
      <c r="F14" s="248">
        <v>3</v>
      </c>
      <c r="G14" s="248">
        <v>4</v>
      </c>
      <c r="H14" s="248">
        <v>5</v>
      </c>
      <c r="I14" s="248">
        <v>6</v>
      </c>
      <c r="J14" s="248">
        <v>7</v>
      </c>
      <c r="K14" s="248">
        <v>8</v>
      </c>
      <c r="L14" s="248">
        <v>9</v>
      </c>
      <c r="M14" s="248">
        <v>10</v>
      </c>
      <c r="N14" s="248">
        <v>11</v>
      </c>
      <c r="O14" s="248">
        <v>12</v>
      </c>
      <c r="P14" s="248">
        <v>13</v>
      </c>
      <c r="Q14" s="248">
        <v>14</v>
      </c>
      <c r="R14" s="248">
        <v>15</v>
      </c>
      <c r="S14" s="248">
        <v>16</v>
      </c>
      <c r="T14" s="248">
        <v>17</v>
      </c>
      <c r="U14" s="248">
        <v>18</v>
      </c>
      <c r="V14" s="248">
        <v>19</v>
      </c>
      <c r="W14" s="248">
        <v>20</v>
      </c>
      <c r="X14" s="248">
        <v>21</v>
      </c>
      <c r="Y14" s="791">
        <v>22</v>
      </c>
      <c r="Z14" s="792"/>
      <c r="AA14" s="248">
        <v>23</v>
      </c>
      <c r="AB14" s="248">
        <v>24</v>
      </c>
      <c r="AC14" s="248">
        <v>25</v>
      </c>
      <c r="AD14" s="248">
        <v>26</v>
      </c>
      <c r="AE14" s="248">
        <v>27</v>
      </c>
      <c r="AF14" s="248">
        <v>28</v>
      </c>
      <c r="AG14" s="248">
        <v>29</v>
      </c>
      <c r="AH14" s="248">
        <v>30</v>
      </c>
      <c r="AI14" s="248">
        <v>31</v>
      </c>
      <c r="AJ14" s="248">
        <v>32</v>
      </c>
      <c r="AK14" s="248">
        <v>33</v>
      </c>
      <c r="AL14" s="248">
        <v>34</v>
      </c>
      <c r="AM14" s="248">
        <v>35</v>
      </c>
      <c r="AN14" s="248">
        <v>36</v>
      </c>
      <c r="AO14" s="248">
        <v>37</v>
      </c>
      <c r="AP14" s="248">
        <v>38</v>
      </c>
      <c r="AQ14" s="248">
        <v>39</v>
      </c>
      <c r="AR14" s="248">
        <v>40</v>
      </c>
      <c r="AS14" s="248">
        <v>41</v>
      </c>
      <c r="AT14" s="248">
        <v>42</v>
      </c>
      <c r="AU14" s="248">
        <v>43</v>
      </c>
      <c r="AV14" s="280">
        <v>44</v>
      </c>
      <c r="AW14" s="248">
        <v>45</v>
      </c>
      <c r="AX14" s="248">
        <v>46</v>
      </c>
      <c r="AY14" s="248">
        <v>47</v>
      </c>
      <c r="AZ14" s="248">
        <v>48</v>
      </c>
      <c r="BA14" s="248">
        <v>49</v>
      </c>
      <c r="BB14" s="248">
        <v>50</v>
      </c>
      <c r="BC14" s="248">
        <v>51</v>
      </c>
      <c r="BD14" s="249">
        <v>52</v>
      </c>
      <c r="BE14" s="796"/>
      <c r="BF14" s="780"/>
      <c r="BG14" s="776"/>
      <c r="BH14" s="799"/>
      <c r="BI14" s="780"/>
      <c r="BJ14" s="780"/>
      <c r="BK14" s="776"/>
      <c r="BL14" s="777"/>
      <c r="BM14" s="780"/>
      <c r="BN14" s="780"/>
      <c r="BO14" s="780"/>
      <c r="BP14" s="780"/>
      <c r="BQ14" s="785"/>
      <c r="BR14" s="786"/>
      <c r="BS14" s="36"/>
      <c r="BT14" s="36"/>
      <c r="BU14" s="36"/>
      <c r="BV14" s="36"/>
      <c r="BW14" s="36"/>
      <c r="BX14" s="36"/>
    </row>
    <row r="15" spans="1:76" s="155" customFormat="1" ht="40.35" customHeight="1" thickTop="1" thickBot="1" x14ac:dyDescent="0.55000000000000004">
      <c r="B15" s="756" t="s">
        <v>32</v>
      </c>
      <c r="C15" s="757"/>
      <c r="D15" s="250"/>
      <c r="E15" s="96" t="s">
        <v>146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96"/>
      <c r="V15" s="252"/>
      <c r="W15" s="252" t="s">
        <v>33</v>
      </c>
      <c r="X15" s="252" t="s">
        <v>33</v>
      </c>
      <c r="Y15" s="758"/>
      <c r="Z15" s="759"/>
      <c r="AA15" s="252"/>
      <c r="AB15" s="253"/>
      <c r="AC15" s="254"/>
      <c r="AD15" s="253"/>
      <c r="AE15" s="253"/>
      <c r="AF15" s="253"/>
      <c r="AG15" s="253"/>
      <c r="AH15" s="253"/>
      <c r="AI15" s="253"/>
      <c r="AJ15" s="253"/>
      <c r="AK15" s="253"/>
      <c r="AL15" s="253"/>
      <c r="AM15" s="253"/>
      <c r="AN15" s="96"/>
      <c r="AO15" s="96"/>
      <c r="AP15" s="96"/>
      <c r="AQ15" s="252"/>
      <c r="AR15" s="252" t="s">
        <v>33</v>
      </c>
      <c r="AS15" s="252" t="s">
        <v>33</v>
      </c>
      <c r="AU15" s="252"/>
      <c r="AV15" s="278"/>
      <c r="AW15" s="252"/>
      <c r="AX15" s="252"/>
      <c r="AY15" s="252"/>
      <c r="AZ15" s="252"/>
      <c r="BA15" s="252"/>
      <c r="BB15" s="252"/>
      <c r="BC15" s="252"/>
      <c r="BD15" s="252"/>
      <c r="BE15" s="760">
        <v>47</v>
      </c>
      <c r="BF15" s="736"/>
      <c r="BG15" s="761">
        <v>1</v>
      </c>
      <c r="BH15" s="761"/>
      <c r="BI15" s="736">
        <v>4</v>
      </c>
      <c r="BJ15" s="736"/>
      <c r="BK15" s="736"/>
      <c r="BL15" s="736"/>
      <c r="BM15" s="736"/>
      <c r="BN15" s="736"/>
      <c r="BO15" s="736"/>
      <c r="BP15" s="736"/>
      <c r="BQ15" s="736">
        <f>BE15+BG15+BI15+BK15+BM15+BO15</f>
        <v>52</v>
      </c>
      <c r="BR15" s="737"/>
      <c r="BS15" s="543"/>
      <c r="BT15" s="543"/>
      <c r="BU15" s="543"/>
      <c r="BV15" s="543"/>
      <c r="BW15" s="543"/>
      <c r="BX15" s="543"/>
    </row>
    <row r="16" spans="1:76" s="155" customFormat="1" ht="42.6" customHeight="1" thickTop="1" thickBot="1" x14ac:dyDescent="0.45">
      <c r="B16" s="748" t="s">
        <v>35</v>
      </c>
      <c r="C16" s="749"/>
      <c r="D16" s="255"/>
      <c r="E16" s="256"/>
      <c r="F16" s="256"/>
      <c r="G16" s="256"/>
      <c r="H16" s="256"/>
      <c r="I16" s="256"/>
      <c r="J16" s="257" t="s">
        <v>36</v>
      </c>
      <c r="K16" s="257" t="s">
        <v>36</v>
      </c>
      <c r="L16" s="257" t="s">
        <v>36</v>
      </c>
      <c r="M16" s="257" t="s">
        <v>36</v>
      </c>
      <c r="N16" s="252" t="s">
        <v>33</v>
      </c>
      <c r="O16" s="252" t="s">
        <v>33</v>
      </c>
      <c r="P16" s="256"/>
      <c r="Q16" s="256"/>
      <c r="R16" s="256"/>
      <c r="S16" s="256"/>
      <c r="T16" s="256"/>
      <c r="U16" s="258"/>
      <c r="V16" s="257"/>
      <c r="W16" s="257"/>
      <c r="X16" s="259"/>
      <c r="Y16" s="750"/>
      <c r="Z16" s="751"/>
      <c r="AA16" s="257"/>
      <c r="AB16" s="261"/>
      <c r="AC16" s="262"/>
      <c r="AD16" s="261"/>
      <c r="AE16" s="261"/>
      <c r="AF16" s="261"/>
      <c r="AG16" s="261"/>
      <c r="AH16" s="261"/>
      <c r="AI16" s="261"/>
      <c r="AJ16" s="261"/>
      <c r="AK16" s="252" t="s">
        <v>33</v>
      </c>
      <c r="AL16" s="252" t="s">
        <v>33</v>
      </c>
      <c r="AM16" s="261"/>
      <c r="AN16" s="261"/>
      <c r="AO16" s="261"/>
      <c r="AP16" s="261"/>
      <c r="AQ16" s="257"/>
      <c r="AR16" s="257"/>
      <c r="AS16" s="257"/>
      <c r="AT16" s="257"/>
      <c r="AU16" s="257"/>
      <c r="AV16" s="279"/>
      <c r="AW16" s="257"/>
      <c r="AX16" s="257"/>
      <c r="AY16" s="257"/>
      <c r="AZ16" s="257"/>
      <c r="BA16" s="257"/>
      <c r="BB16" s="257"/>
      <c r="BC16" s="257"/>
      <c r="BD16" s="257"/>
      <c r="BE16" s="752">
        <v>44</v>
      </c>
      <c r="BF16" s="549"/>
      <c r="BG16" s="753"/>
      <c r="BH16" s="753"/>
      <c r="BI16" s="548">
        <v>4</v>
      </c>
      <c r="BJ16" s="549"/>
      <c r="BK16" s="548">
        <v>4</v>
      </c>
      <c r="BL16" s="549"/>
      <c r="BM16" s="754"/>
      <c r="BN16" s="755"/>
      <c r="BO16" s="548"/>
      <c r="BP16" s="549"/>
      <c r="BQ16" s="736">
        <f>BE16+BG16+BI16+BK16+BM16+BO16</f>
        <v>52</v>
      </c>
      <c r="BR16" s="737"/>
      <c r="BS16" s="209"/>
      <c r="BT16" s="209"/>
      <c r="BU16" s="209"/>
      <c r="BV16" s="209"/>
      <c r="BW16" s="209"/>
      <c r="BX16" s="209"/>
    </row>
    <row r="17" spans="1:76" s="155" customFormat="1" ht="47.45" customHeight="1" thickTop="1" thickBot="1" x14ac:dyDescent="0.45">
      <c r="B17" s="738" t="s">
        <v>162</v>
      </c>
      <c r="C17" s="739"/>
      <c r="D17" s="263"/>
      <c r="E17" s="117"/>
      <c r="F17" s="117" t="s">
        <v>33</v>
      </c>
      <c r="G17" s="117" t="s">
        <v>33</v>
      </c>
      <c r="H17" s="264" t="s">
        <v>38</v>
      </c>
      <c r="I17" s="264" t="s">
        <v>38</v>
      </c>
      <c r="J17" s="265" t="s">
        <v>38</v>
      </c>
      <c r="K17" s="265" t="s">
        <v>38</v>
      </c>
      <c r="L17" s="265" t="s">
        <v>38</v>
      </c>
      <c r="M17" s="265" t="s">
        <v>38</v>
      </c>
      <c r="N17" s="266" t="s">
        <v>38</v>
      </c>
      <c r="O17" s="266" t="s">
        <v>38</v>
      </c>
      <c r="P17" s="266" t="s">
        <v>38</v>
      </c>
      <c r="Q17" s="266" t="s">
        <v>38</v>
      </c>
      <c r="R17" s="266" t="s">
        <v>38</v>
      </c>
      <c r="S17" s="266" t="s">
        <v>38</v>
      </c>
      <c r="T17" s="266" t="s">
        <v>38</v>
      </c>
      <c r="U17" s="266" t="s">
        <v>38</v>
      </c>
      <c r="V17" s="266" t="s">
        <v>38</v>
      </c>
      <c r="W17" s="266" t="s">
        <v>38</v>
      </c>
      <c r="X17" s="267" t="s">
        <v>37</v>
      </c>
      <c r="Y17" s="268" t="s">
        <v>37</v>
      </c>
      <c r="Z17" s="269"/>
      <c r="AA17" s="744"/>
      <c r="AB17" s="745"/>
      <c r="AC17" s="745"/>
      <c r="AD17" s="745"/>
      <c r="AE17" s="745"/>
      <c r="AF17" s="745"/>
      <c r="AG17" s="745"/>
      <c r="AH17" s="745"/>
      <c r="AI17" s="745"/>
      <c r="AJ17" s="745"/>
      <c r="AK17" s="745"/>
      <c r="AL17" s="745"/>
      <c r="AM17" s="745"/>
      <c r="AN17" s="745"/>
      <c r="AO17" s="745"/>
      <c r="AP17" s="745"/>
      <c r="AQ17" s="745"/>
      <c r="AR17" s="745"/>
      <c r="AS17" s="745"/>
      <c r="AT17" s="745"/>
      <c r="AU17" s="745"/>
      <c r="AV17" s="745"/>
      <c r="AW17" s="745"/>
      <c r="AX17" s="745"/>
      <c r="AY17" s="745"/>
      <c r="AZ17" s="745"/>
      <c r="BA17" s="745"/>
      <c r="BB17" s="745"/>
      <c r="BC17" s="745"/>
      <c r="BD17" s="746"/>
      <c r="BE17" s="740">
        <v>2</v>
      </c>
      <c r="BF17" s="741"/>
      <c r="BG17" s="733"/>
      <c r="BH17" s="733"/>
      <c r="BI17" s="741">
        <v>2</v>
      </c>
      <c r="BJ17" s="741"/>
      <c r="BK17" s="741"/>
      <c r="BL17" s="741"/>
      <c r="BM17" s="742">
        <v>16</v>
      </c>
      <c r="BN17" s="742"/>
      <c r="BO17" s="741">
        <v>2</v>
      </c>
      <c r="BP17" s="741"/>
      <c r="BQ17" s="743">
        <f>BE17+BG17+BI17+BK17+BM17+BO17</f>
        <v>22</v>
      </c>
      <c r="BR17" s="735"/>
      <c r="BS17" s="543"/>
      <c r="BT17" s="543"/>
      <c r="BU17" s="543"/>
      <c r="BV17" s="543"/>
      <c r="BW17" s="543"/>
      <c r="BX17" s="543"/>
    </row>
    <row r="18" spans="1:76" s="155" customFormat="1" ht="36.6" customHeight="1" thickTop="1" thickBot="1" x14ac:dyDescent="0.45">
      <c r="B18" s="154"/>
      <c r="C18" s="154"/>
      <c r="D18" s="209"/>
      <c r="E18" s="209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209"/>
      <c r="W18" s="209"/>
      <c r="X18" s="209"/>
      <c r="Y18" s="209"/>
      <c r="Z18" s="157"/>
      <c r="AA18" s="157"/>
      <c r="AB18" s="156"/>
      <c r="AC18" s="156"/>
      <c r="AD18" s="154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732">
        <f>BE15+BE16+BE17</f>
        <v>93</v>
      </c>
      <c r="BF18" s="733"/>
      <c r="BG18" s="732">
        <f t="shared" ref="BG18" si="0">BG15+BG16+BG17</f>
        <v>1</v>
      </c>
      <c r="BH18" s="733"/>
      <c r="BI18" s="732">
        <f t="shared" ref="BI18" si="1">BI15+BI16+BI17</f>
        <v>10</v>
      </c>
      <c r="BJ18" s="733"/>
      <c r="BK18" s="732">
        <f t="shared" ref="BK18" si="2">BK15+BK16+BK17</f>
        <v>4</v>
      </c>
      <c r="BL18" s="733"/>
      <c r="BM18" s="732">
        <f t="shared" ref="BM18" si="3">BM15+BM16+BM17</f>
        <v>16</v>
      </c>
      <c r="BN18" s="733"/>
      <c r="BO18" s="732">
        <f t="shared" ref="BO18" si="4">BO15+BO16+BO17</f>
        <v>2</v>
      </c>
      <c r="BP18" s="733"/>
      <c r="BQ18" s="734">
        <f>BQ15+BQ16+BQ17</f>
        <v>126</v>
      </c>
      <c r="BR18" s="735"/>
      <c r="BS18" s="543"/>
      <c r="BT18" s="543"/>
      <c r="BU18" s="543"/>
      <c r="BV18" s="543"/>
      <c r="BW18" s="543"/>
      <c r="BX18" s="543"/>
    </row>
    <row r="19" spans="1:76" s="18" customFormat="1" ht="36" customHeight="1" thickTop="1" x14ac:dyDescent="0.5">
      <c r="A19" s="43"/>
      <c r="B19" s="281" t="s">
        <v>39</v>
      </c>
      <c r="C19" s="281"/>
      <c r="D19" s="281"/>
      <c r="E19" s="281"/>
      <c r="F19" s="281"/>
      <c r="G19" s="281"/>
      <c r="H19" s="281"/>
      <c r="I19" s="281"/>
      <c r="J19" s="270"/>
      <c r="K19" s="270"/>
      <c r="L19" s="151"/>
      <c r="M19" s="20" t="s">
        <v>40</v>
      </c>
      <c r="N19" s="731" t="s">
        <v>154</v>
      </c>
      <c r="O19" s="731"/>
      <c r="P19" s="731"/>
      <c r="Q19" s="731"/>
      <c r="R19" s="731"/>
      <c r="S19" s="731"/>
      <c r="T19" s="731"/>
      <c r="U19" s="731"/>
      <c r="V19" s="731"/>
      <c r="W19" s="731"/>
      <c r="X19" s="731"/>
      <c r="Y19" s="731"/>
      <c r="Z19" s="731"/>
      <c r="AA19" s="731"/>
      <c r="AB19" s="731"/>
      <c r="AC19" s="206"/>
      <c r="AE19" s="152" t="s">
        <v>36</v>
      </c>
      <c r="AF19" s="20" t="s">
        <v>40</v>
      </c>
      <c r="AG19" s="90" t="s">
        <v>44</v>
      </c>
      <c r="AH19" s="91"/>
      <c r="AI19" s="91"/>
      <c r="AJ19" s="91"/>
      <c r="AK19" s="91"/>
      <c r="AL19" s="91"/>
      <c r="AM19" s="43"/>
      <c r="AN19" s="43"/>
      <c r="AS19" s="153" t="s">
        <v>37</v>
      </c>
      <c r="AT19" s="20" t="s">
        <v>40</v>
      </c>
      <c r="AU19" s="90" t="s">
        <v>45</v>
      </c>
      <c r="AV19" s="90"/>
      <c r="AW19" s="90"/>
      <c r="AX19" s="90"/>
      <c r="AY19" s="90"/>
      <c r="AZ19" s="90"/>
      <c r="BA19" s="43"/>
      <c r="BB19" s="43"/>
      <c r="BC19" s="43"/>
      <c r="BD19" s="90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</row>
    <row r="20" spans="1:76" s="18" customFormat="1" ht="35.25" x14ac:dyDescent="0.5">
      <c r="A20" s="43"/>
      <c r="B20" s="271"/>
      <c r="C20" s="90"/>
      <c r="D20" s="90"/>
      <c r="E20" s="90"/>
      <c r="F20" s="43"/>
      <c r="J20" s="270"/>
      <c r="K20" s="270"/>
      <c r="L20" s="20"/>
      <c r="M20" s="20"/>
      <c r="N20" s="731"/>
      <c r="O20" s="731"/>
      <c r="P20" s="731"/>
      <c r="Q20" s="731"/>
      <c r="R20" s="731"/>
      <c r="S20" s="731"/>
      <c r="T20" s="731"/>
      <c r="U20" s="731"/>
      <c r="V20" s="731"/>
      <c r="W20" s="731"/>
      <c r="X20" s="731"/>
      <c r="Y20" s="731"/>
      <c r="Z20" s="731"/>
      <c r="AA20" s="731"/>
      <c r="AB20" s="731"/>
      <c r="AD20" s="213"/>
      <c r="AE20" s="20"/>
      <c r="AF20" s="90"/>
      <c r="AG20" s="91"/>
      <c r="AH20" s="91"/>
      <c r="AI20" s="91"/>
      <c r="AJ20" s="91"/>
      <c r="AK20" s="91"/>
      <c r="AL20" s="43"/>
      <c r="AM20" s="43"/>
      <c r="AQ20" s="272"/>
      <c r="AR20" s="20"/>
      <c r="AS20" s="90"/>
      <c r="AT20" s="90"/>
      <c r="AU20" s="90"/>
      <c r="AV20" s="90"/>
      <c r="AW20" s="90"/>
      <c r="AX20" s="90"/>
      <c r="AY20" s="43"/>
      <c r="AZ20" s="43"/>
      <c r="BA20" s="43"/>
      <c r="BB20" s="90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1:76" s="18" customFormat="1" ht="20.45" customHeight="1" x14ac:dyDescent="0.5">
      <c r="A21" s="43"/>
      <c r="B21" s="90"/>
      <c r="C21" s="90"/>
      <c r="D21" s="90"/>
      <c r="E21" s="90"/>
      <c r="I21" s="90"/>
      <c r="J21" s="90"/>
      <c r="K21" s="90"/>
      <c r="L21" s="90"/>
      <c r="M21" s="90"/>
      <c r="N21" s="90"/>
      <c r="O21" s="90"/>
      <c r="P21" s="90"/>
      <c r="Q21" s="90"/>
      <c r="R21" s="273"/>
      <c r="S21" s="273"/>
      <c r="T21" s="273"/>
      <c r="U21" s="273"/>
      <c r="AC21" s="90"/>
      <c r="AD21" s="90"/>
      <c r="AE21" s="90"/>
      <c r="AF21" s="91"/>
      <c r="AG21" s="91"/>
      <c r="AH21" s="91"/>
      <c r="AI21" s="91"/>
      <c r="AJ21" s="91"/>
      <c r="AK21" s="90"/>
      <c r="AL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43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</row>
    <row r="22" spans="1:76" s="18" customFormat="1" ht="35.450000000000003" customHeight="1" x14ac:dyDescent="0.5">
      <c r="A22" s="20"/>
      <c r="B22" s="90"/>
      <c r="C22" s="90"/>
      <c r="D22" s="274"/>
      <c r="J22" s="270"/>
      <c r="K22" s="270"/>
      <c r="L22" s="152" t="s">
        <v>33</v>
      </c>
      <c r="M22" s="20" t="s">
        <v>40</v>
      </c>
      <c r="N22" s="731" t="s">
        <v>152</v>
      </c>
      <c r="O22" s="731"/>
      <c r="P22" s="731"/>
      <c r="Q22" s="731"/>
      <c r="R22" s="731"/>
      <c r="S22" s="731"/>
      <c r="T22" s="731"/>
      <c r="U22" s="731"/>
      <c r="V22" s="731"/>
      <c r="W22" s="731"/>
      <c r="X22" s="731"/>
      <c r="Y22" s="731"/>
      <c r="Z22" s="731"/>
      <c r="AA22" s="731"/>
      <c r="AB22" s="731"/>
      <c r="AC22" s="731"/>
      <c r="AE22" s="153" t="s">
        <v>38</v>
      </c>
      <c r="AF22" s="20" t="s">
        <v>40</v>
      </c>
      <c r="AG22" s="90" t="s">
        <v>75</v>
      </c>
      <c r="AH22" s="91"/>
      <c r="AI22" s="91"/>
      <c r="AJ22" s="91"/>
      <c r="AK22" s="91"/>
      <c r="AL22" s="91"/>
      <c r="AM22" s="43"/>
      <c r="AN22" s="43"/>
      <c r="AS22" s="152" t="s">
        <v>146</v>
      </c>
      <c r="AT22" s="20" t="s">
        <v>40</v>
      </c>
      <c r="AU22" s="90" t="s">
        <v>153</v>
      </c>
      <c r="AV22" s="89"/>
      <c r="AW22" s="89"/>
      <c r="AX22" s="89"/>
      <c r="AY22" s="43"/>
      <c r="AZ22" s="91"/>
      <c r="BA22" s="91"/>
      <c r="BB22" s="43"/>
      <c r="BC22" s="43"/>
      <c r="BD22" s="90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</row>
    <row r="23" spans="1:76" s="18" customFormat="1" ht="35.450000000000003" customHeight="1" x14ac:dyDescent="0.5">
      <c r="A23" s="20"/>
      <c r="B23" s="90"/>
      <c r="C23" s="90"/>
      <c r="D23" s="274"/>
      <c r="J23" s="270"/>
      <c r="K23" s="270"/>
      <c r="L23" s="213"/>
      <c r="M23" s="20"/>
      <c r="N23" s="335"/>
      <c r="O23" s="335"/>
      <c r="P23" s="335"/>
      <c r="Q23" s="335"/>
      <c r="R23" s="335"/>
      <c r="S23" s="335"/>
      <c r="T23" s="335"/>
      <c r="U23" s="335"/>
      <c r="V23" s="335"/>
      <c r="W23" s="335"/>
      <c r="X23" s="335"/>
      <c r="Y23" s="335"/>
      <c r="Z23" s="335"/>
      <c r="AA23" s="335"/>
      <c r="AB23" s="335"/>
      <c r="AC23" s="206"/>
      <c r="AE23" s="272"/>
      <c r="AF23" s="20"/>
      <c r="AG23" s="90"/>
      <c r="AH23" s="91"/>
      <c r="AI23" s="91"/>
      <c r="AJ23" s="91"/>
      <c r="AK23" s="91"/>
      <c r="AL23" s="91"/>
      <c r="AM23" s="43"/>
      <c r="AN23" s="43"/>
      <c r="AS23" s="213"/>
      <c r="AT23" s="20"/>
      <c r="AU23" s="90"/>
      <c r="AV23" s="89"/>
      <c r="AW23" s="89"/>
      <c r="AX23" s="89"/>
      <c r="AY23" s="43"/>
      <c r="AZ23" s="91"/>
      <c r="BA23" s="91"/>
      <c r="BB23" s="43"/>
      <c r="BC23" s="43"/>
      <c r="BD23" s="90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</row>
    <row r="24" spans="1:76" s="138" customFormat="1" ht="58.35" customHeight="1" thickBot="1" x14ac:dyDescent="0.7">
      <c r="A24" s="137"/>
      <c r="B24" s="20"/>
      <c r="C24" s="90"/>
      <c r="D24" s="90"/>
      <c r="E24" s="90"/>
      <c r="F24" s="90"/>
      <c r="G24" s="90"/>
      <c r="H24" s="90"/>
      <c r="I24" s="604" t="s">
        <v>72</v>
      </c>
      <c r="J24" s="604"/>
      <c r="K24" s="604"/>
      <c r="L24" s="604"/>
      <c r="M24" s="604"/>
      <c r="N24" s="604"/>
      <c r="O24" s="604"/>
      <c r="P24" s="604"/>
      <c r="Q24" s="604"/>
      <c r="R24" s="604"/>
      <c r="S24" s="604"/>
      <c r="T24" s="604"/>
      <c r="U24" s="604"/>
      <c r="V24" s="604"/>
      <c r="W24" s="604"/>
      <c r="X24" s="604"/>
      <c r="Y24" s="604"/>
      <c r="Z24" s="604"/>
      <c r="AA24" s="604"/>
      <c r="AB24" s="604"/>
      <c r="AC24" s="604"/>
      <c r="AD24" s="604"/>
      <c r="AE24" s="604"/>
      <c r="AF24" s="604"/>
      <c r="AG24" s="604"/>
      <c r="AH24" s="604"/>
      <c r="AI24" s="604"/>
      <c r="AJ24" s="604"/>
      <c r="AK24" s="604"/>
      <c r="AL24" s="604"/>
      <c r="AM24" s="604"/>
      <c r="AN24" s="604"/>
      <c r="AO24" s="604"/>
      <c r="AP24" s="604"/>
      <c r="AQ24" s="604"/>
      <c r="AR24" s="604"/>
      <c r="AS24" s="604"/>
      <c r="AT24" s="604"/>
      <c r="AU24" s="604"/>
      <c r="AV24" s="604"/>
      <c r="AW24" s="604"/>
      <c r="AX24" s="604"/>
      <c r="AY24" s="604"/>
      <c r="AZ24" s="604"/>
      <c r="BA24" s="604"/>
      <c r="BB24" s="604"/>
      <c r="BC24" s="604"/>
      <c r="BD24" s="604"/>
      <c r="BE24" s="604"/>
      <c r="BF24" s="604"/>
      <c r="BG24" s="604"/>
      <c r="BH24" s="604"/>
      <c r="BI24" s="604"/>
      <c r="BJ24" s="604"/>
      <c r="BK24" s="604"/>
      <c r="BL24" s="604"/>
      <c r="BM24" s="604"/>
      <c r="BN24" s="604"/>
      <c r="BO24" s="134"/>
      <c r="BP24" s="134"/>
      <c r="BQ24" s="134"/>
      <c r="BR24" s="134"/>
      <c r="BS24" s="134"/>
      <c r="BT24" s="134"/>
      <c r="BU24" s="134"/>
      <c r="BV24" s="134"/>
      <c r="BW24" s="137"/>
      <c r="BX24" s="137"/>
    </row>
    <row r="25" spans="1:76" s="41" customFormat="1" ht="47.45" customHeight="1" thickTop="1" thickBot="1" x14ac:dyDescent="0.4">
      <c r="B25" s="586" t="s">
        <v>100</v>
      </c>
      <c r="C25" s="726"/>
      <c r="D25" s="728" t="s">
        <v>2</v>
      </c>
      <c r="E25" s="577"/>
      <c r="F25" s="577"/>
      <c r="G25" s="577"/>
      <c r="H25" s="577"/>
      <c r="I25" s="577"/>
      <c r="J25" s="577"/>
      <c r="K25" s="577"/>
      <c r="L25" s="577"/>
      <c r="M25" s="577"/>
      <c r="N25" s="577"/>
      <c r="O25" s="577"/>
      <c r="P25" s="577"/>
      <c r="Q25" s="577"/>
      <c r="R25" s="577"/>
      <c r="S25" s="577"/>
      <c r="T25" s="577"/>
      <c r="U25" s="578"/>
      <c r="V25" s="558" t="s">
        <v>3</v>
      </c>
      <c r="W25" s="559"/>
      <c r="X25" s="558" t="s">
        <v>4</v>
      </c>
      <c r="Y25" s="559"/>
      <c r="Z25" s="608" t="s">
        <v>5</v>
      </c>
      <c r="AA25" s="609"/>
      <c r="AB25" s="609"/>
      <c r="AC25" s="609"/>
      <c r="AD25" s="609"/>
      <c r="AE25" s="609"/>
      <c r="AF25" s="609"/>
      <c r="AG25" s="609"/>
      <c r="AH25" s="609"/>
      <c r="AI25" s="609"/>
      <c r="AJ25" s="609"/>
      <c r="AK25" s="609"/>
      <c r="AL25" s="609"/>
      <c r="AM25" s="609"/>
      <c r="AN25" s="453" t="s">
        <v>262</v>
      </c>
      <c r="AO25" s="454"/>
      <c r="AP25" s="454"/>
      <c r="AQ25" s="454"/>
      <c r="AR25" s="454"/>
      <c r="AS25" s="454"/>
      <c r="AT25" s="454"/>
      <c r="AU25" s="454"/>
      <c r="AV25" s="454"/>
      <c r="AW25" s="454"/>
      <c r="AX25" s="454"/>
      <c r="AY25" s="454"/>
      <c r="AZ25" s="454"/>
      <c r="BA25" s="454"/>
      <c r="BB25" s="454"/>
      <c r="BC25" s="454"/>
      <c r="BD25" s="454"/>
      <c r="BE25" s="454"/>
      <c r="BF25" s="454"/>
      <c r="BG25" s="454"/>
      <c r="BH25" s="454"/>
      <c r="BI25" s="454"/>
      <c r="BJ25" s="454"/>
      <c r="BK25" s="454"/>
      <c r="BL25" s="454"/>
      <c r="BM25" s="454"/>
      <c r="BN25" s="454"/>
      <c r="BO25" s="454"/>
      <c r="BP25" s="454"/>
      <c r="BQ25" s="454"/>
      <c r="BR25" s="454"/>
      <c r="BS25" s="463"/>
      <c r="BT25" s="485" t="s">
        <v>7</v>
      </c>
      <c r="BU25" s="486"/>
      <c r="BV25" s="486"/>
      <c r="BW25" s="487"/>
    </row>
    <row r="26" spans="1:76" s="41" customFormat="1" ht="39.6" customHeight="1" thickTop="1" thickBot="1" x14ac:dyDescent="0.4">
      <c r="B26" s="587"/>
      <c r="C26" s="727"/>
      <c r="D26" s="729"/>
      <c r="E26" s="579"/>
      <c r="F26" s="579"/>
      <c r="G26" s="579"/>
      <c r="H26" s="579"/>
      <c r="I26" s="579"/>
      <c r="J26" s="579"/>
      <c r="K26" s="579"/>
      <c r="L26" s="579"/>
      <c r="M26" s="579"/>
      <c r="N26" s="579"/>
      <c r="O26" s="579"/>
      <c r="P26" s="579"/>
      <c r="Q26" s="579"/>
      <c r="R26" s="579"/>
      <c r="S26" s="579"/>
      <c r="T26" s="579"/>
      <c r="U26" s="580"/>
      <c r="V26" s="560"/>
      <c r="W26" s="561"/>
      <c r="X26" s="560"/>
      <c r="Y26" s="561"/>
      <c r="Z26" s="558" t="s">
        <v>8</v>
      </c>
      <c r="AA26" s="619"/>
      <c r="AB26" s="622" t="s">
        <v>242</v>
      </c>
      <c r="AC26" s="623"/>
      <c r="AD26" s="622" t="s">
        <v>243</v>
      </c>
      <c r="AE26" s="628"/>
      <c r="AF26" s="593" t="s">
        <v>10</v>
      </c>
      <c r="AG26" s="460"/>
      <c r="AH26" s="460"/>
      <c r="AI26" s="460"/>
      <c r="AJ26" s="460"/>
      <c r="AK26" s="460"/>
      <c r="AL26" s="460"/>
      <c r="AM26" s="460"/>
      <c r="AN26" s="453" t="s">
        <v>11</v>
      </c>
      <c r="AO26" s="454"/>
      <c r="AP26" s="454"/>
      <c r="AQ26" s="454"/>
      <c r="AR26" s="454"/>
      <c r="AS26" s="454"/>
      <c r="AT26" s="454"/>
      <c r="AU26" s="454"/>
      <c r="AV26" s="454"/>
      <c r="AW26" s="454"/>
      <c r="AX26" s="454"/>
      <c r="AY26" s="454"/>
      <c r="AZ26" s="454"/>
      <c r="BA26" s="454"/>
      <c r="BB26" s="453" t="s">
        <v>12</v>
      </c>
      <c r="BC26" s="454"/>
      <c r="BD26" s="454"/>
      <c r="BE26" s="454"/>
      <c r="BF26" s="454"/>
      <c r="BG26" s="454"/>
      <c r="BH26" s="454"/>
      <c r="BI26" s="454"/>
      <c r="BJ26" s="454"/>
      <c r="BK26" s="454"/>
      <c r="BL26" s="454"/>
      <c r="BM26" s="463"/>
      <c r="BN26" s="454" t="s">
        <v>164</v>
      </c>
      <c r="BO26" s="652"/>
      <c r="BP26" s="652"/>
      <c r="BQ26" s="652"/>
      <c r="BR26" s="652"/>
      <c r="BS26" s="653"/>
      <c r="BT26" s="489"/>
      <c r="BU26" s="489"/>
      <c r="BV26" s="489"/>
      <c r="BW26" s="490"/>
    </row>
    <row r="27" spans="1:76" s="41" customFormat="1" ht="44.45" customHeight="1" thickTop="1" x14ac:dyDescent="0.35">
      <c r="B27" s="587"/>
      <c r="C27" s="727"/>
      <c r="D27" s="729"/>
      <c r="E27" s="579"/>
      <c r="F27" s="579"/>
      <c r="G27" s="579"/>
      <c r="H27" s="579"/>
      <c r="I27" s="579"/>
      <c r="J27" s="579"/>
      <c r="K27" s="579"/>
      <c r="L27" s="579"/>
      <c r="M27" s="579"/>
      <c r="N27" s="579"/>
      <c r="O27" s="579"/>
      <c r="P27" s="579"/>
      <c r="Q27" s="579"/>
      <c r="R27" s="579"/>
      <c r="S27" s="579"/>
      <c r="T27" s="579"/>
      <c r="U27" s="580"/>
      <c r="V27" s="560"/>
      <c r="W27" s="561"/>
      <c r="X27" s="560"/>
      <c r="Y27" s="561"/>
      <c r="Z27" s="560"/>
      <c r="AA27" s="620"/>
      <c r="AB27" s="624"/>
      <c r="AC27" s="625"/>
      <c r="AD27" s="624"/>
      <c r="AE27" s="629"/>
      <c r="AF27" s="631" t="s">
        <v>13</v>
      </c>
      <c r="AG27" s="619"/>
      <c r="AH27" s="631" t="s">
        <v>14</v>
      </c>
      <c r="AI27" s="619"/>
      <c r="AJ27" s="631" t="s">
        <v>15</v>
      </c>
      <c r="AK27" s="619"/>
      <c r="AL27" s="631" t="s">
        <v>16</v>
      </c>
      <c r="AM27" s="634"/>
      <c r="AN27" s="610" t="s">
        <v>247</v>
      </c>
      <c r="AO27" s="611"/>
      <c r="AP27" s="507" t="s">
        <v>147</v>
      </c>
      <c r="AQ27" s="642"/>
      <c r="AR27" s="642"/>
      <c r="AS27" s="642"/>
      <c r="AT27" s="642"/>
      <c r="AU27" s="730"/>
      <c r="AV27" s="550" t="s">
        <v>149</v>
      </c>
      <c r="AW27" s="642"/>
      <c r="AX27" s="642"/>
      <c r="AY27" s="642"/>
      <c r="AZ27" s="642"/>
      <c r="BA27" s="642"/>
      <c r="BB27" s="506" t="s">
        <v>150</v>
      </c>
      <c r="BC27" s="642"/>
      <c r="BD27" s="642"/>
      <c r="BE27" s="642"/>
      <c r="BF27" s="642"/>
      <c r="BG27" s="730"/>
      <c r="BH27" s="655" t="s">
        <v>151</v>
      </c>
      <c r="BI27" s="642"/>
      <c r="BJ27" s="642"/>
      <c r="BK27" s="642"/>
      <c r="BL27" s="642"/>
      <c r="BM27" s="643"/>
      <c r="BN27" s="641" t="s">
        <v>163</v>
      </c>
      <c r="BO27" s="642"/>
      <c r="BP27" s="642"/>
      <c r="BQ27" s="642"/>
      <c r="BR27" s="642"/>
      <c r="BS27" s="643"/>
      <c r="BT27" s="489"/>
      <c r="BU27" s="489"/>
      <c r="BV27" s="489"/>
      <c r="BW27" s="490"/>
    </row>
    <row r="28" spans="1:76" s="41" customFormat="1" ht="35.450000000000003" customHeight="1" x14ac:dyDescent="0.35">
      <c r="B28" s="587"/>
      <c r="C28" s="727"/>
      <c r="D28" s="729"/>
      <c r="E28" s="579"/>
      <c r="F28" s="579"/>
      <c r="G28" s="579"/>
      <c r="H28" s="579"/>
      <c r="I28" s="579"/>
      <c r="J28" s="579"/>
      <c r="K28" s="579"/>
      <c r="L28" s="579"/>
      <c r="M28" s="579"/>
      <c r="N28" s="579"/>
      <c r="O28" s="579"/>
      <c r="P28" s="579"/>
      <c r="Q28" s="579"/>
      <c r="R28" s="579"/>
      <c r="S28" s="579"/>
      <c r="T28" s="579"/>
      <c r="U28" s="580"/>
      <c r="V28" s="560"/>
      <c r="W28" s="561"/>
      <c r="X28" s="560"/>
      <c r="Y28" s="561"/>
      <c r="Z28" s="560"/>
      <c r="AA28" s="620"/>
      <c r="AB28" s="624"/>
      <c r="AC28" s="625"/>
      <c r="AD28" s="624"/>
      <c r="AE28" s="629"/>
      <c r="AF28" s="632"/>
      <c r="AG28" s="620"/>
      <c r="AH28" s="632"/>
      <c r="AI28" s="620"/>
      <c r="AJ28" s="632"/>
      <c r="AK28" s="620"/>
      <c r="AL28" s="632"/>
      <c r="AM28" s="635"/>
      <c r="AN28" s="612"/>
      <c r="AO28" s="613"/>
      <c r="AP28" s="359">
        <v>2</v>
      </c>
      <c r="AQ28" s="359"/>
      <c r="AR28" s="359" t="s">
        <v>148</v>
      </c>
      <c r="AS28" s="359"/>
      <c r="AT28" s="359"/>
      <c r="AU28" s="370"/>
      <c r="AV28" s="497">
        <v>2</v>
      </c>
      <c r="AW28" s="359"/>
      <c r="AX28" s="359" t="s">
        <v>148</v>
      </c>
      <c r="AY28" s="359"/>
      <c r="AZ28" s="359"/>
      <c r="BA28" s="359"/>
      <c r="BB28" s="366">
        <v>2</v>
      </c>
      <c r="BC28" s="359"/>
      <c r="BD28" s="359" t="s">
        <v>148</v>
      </c>
      <c r="BE28" s="359"/>
      <c r="BF28" s="359"/>
      <c r="BG28" s="370"/>
      <c r="BH28" s="497">
        <v>2</v>
      </c>
      <c r="BI28" s="359"/>
      <c r="BJ28" s="644" t="s">
        <v>148</v>
      </c>
      <c r="BK28" s="644"/>
      <c r="BL28" s="644"/>
      <c r="BM28" s="645"/>
      <c r="BN28" s="359">
        <v>2</v>
      </c>
      <c r="BO28" s="359"/>
      <c r="BP28" s="644" t="s">
        <v>148</v>
      </c>
      <c r="BQ28" s="644"/>
      <c r="BR28" s="644"/>
      <c r="BS28" s="645"/>
      <c r="BT28" s="488"/>
      <c r="BU28" s="489"/>
      <c r="BV28" s="489"/>
      <c r="BW28" s="490"/>
    </row>
    <row r="29" spans="1:76" s="41" customFormat="1" ht="136.35" customHeight="1" thickBot="1" x14ac:dyDescent="0.4">
      <c r="B29" s="587"/>
      <c r="C29" s="727"/>
      <c r="D29" s="729"/>
      <c r="E29" s="579"/>
      <c r="F29" s="579"/>
      <c r="G29" s="579"/>
      <c r="H29" s="579"/>
      <c r="I29" s="579"/>
      <c r="J29" s="579"/>
      <c r="K29" s="579"/>
      <c r="L29" s="579"/>
      <c r="M29" s="579"/>
      <c r="N29" s="579"/>
      <c r="O29" s="579"/>
      <c r="P29" s="579"/>
      <c r="Q29" s="579"/>
      <c r="R29" s="579"/>
      <c r="S29" s="579"/>
      <c r="T29" s="579"/>
      <c r="U29" s="580"/>
      <c r="V29" s="560"/>
      <c r="W29" s="561"/>
      <c r="X29" s="560"/>
      <c r="Y29" s="561"/>
      <c r="Z29" s="562"/>
      <c r="AA29" s="621"/>
      <c r="AB29" s="626"/>
      <c r="AC29" s="627"/>
      <c r="AD29" s="626"/>
      <c r="AE29" s="630"/>
      <c r="AF29" s="633"/>
      <c r="AG29" s="621"/>
      <c r="AH29" s="633"/>
      <c r="AI29" s="621"/>
      <c r="AJ29" s="633"/>
      <c r="AK29" s="621"/>
      <c r="AL29" s="633"/>
      <c r="AM29" s="636"/>
      <c r="AN29" s="614" t="s">
        <v>98</v>
      </c>
      <c r="AO29" s="615"/>
      <c r="AP29" s="650" t="s">
        <v>18</v>
      </c>
      <c r="AQ29" s="651"/>
      <c r="AR29" s="651" t="s">
        <v>98</v>
      </c>
      <c r="AS29" s="651"/>
      <c r="AT29" s="651" t="s">
        <v>99</v>
      </c>
      <c r="AU29" s="651"/>
      <c r="AV29" s="651" t="s">
        <v>18</v>
      </c>
      <c r="AW29" s="651"/>
      <c r="AX29" s="651" t="s">
        <v>98</v>
      </c>
      <c r="AY29" s="651"/>
      <c r="AZ29" s="651" t="s">
        <v>99</v>
      </c>
      <c r="BA29" s="721"/>
      <c r="BB29" s="614" t="s">
        <v>18</v>
      </c>
      <c r="BC29" s="651"/>
      <c r="BD29" s="651" t="s">
        <v>98</v>
      </c>
      <c r="BE29" s="651"/>
      <c r="BF29" s="651" t="s">
        <v>99</v>
      </c>
      <c r="BG29" s="651"/>
      <c r="BH29" s="651" t="s">
        <v>18</v>
      </c>
      <c r="BI29" s="651"/>
      <c r="BJ29" s="651" t="s">
        <v>98</v>
      </c>
      <c r="BK29" s="651"/>
      <c r="BL29" s="651" t="s">
        <v>99</v>
      </c>
      <c r="BM29" s="615"/>
      <c r="BN29" s="650" t="s">
        <v>18</v>
      </c>
      <c r="BO29" s="651"/>
      <c r="BP29" s="651" t="s">
        <v>98</v>
      </c>
      <c r="BQ29" s="651"/>
      <c r="BR29" s="651" t="s">
        <v>99</v>
      </c>
      <c r="BS29" s="651"/>
      <c r="BT29" s="488"/>
      <c r="BU29" s="489"/>
      <c r="BV29" s="489"/>
      <c r="BW29" s="490"/>
    </row>
    <row r="30" spans="1:76" s="7" customFormat="1" ht="39" customHeight="1" thickTop="1" thickBot="1" x14ac:dyDescent="0.4">
      <c r="A30" s="41"/>
      <c r="B30" s="513">
        <v>1</v>
      </c>
      <c r="C30" s="478"/>
      <c r="D30" s="706" t="s">
        <v>0</v>
      </c>
      <c r="E30" s="372"/>
      <c r="F30" s="372"/>
      <c r="G30" s="372"/>
      <c r="H30" s="372"/>
      <c r="I30" s="372"/>
      <c r="J30" s="372"/>
      <c r="K30" s="372"/>
      <c r="L30" s="372"/>
      <c r="M30" s="372"/>
      <c r="N30" s="372"/>
      <c r="O30" s="372"/>
      <c r="P30" s="372"/>
      <c r="Q30" s="372"/>
      <c r="R30" s="372"/>
      <c r="S30" s="372"/>
      <c r="T30" s="372"/>
      <c r="U30" s="373"/>
      <c r="V30" s="513"/>
      <c r="W30" s="514"/>
      <c r="X30" s="513"/>
      <c r="Y30" s="514"/>
      <c r="Z30" s="707">
        <f>Z31+Z35+Z38+Z32</f>
        <v>1110</v>
      </c>
      <c r="AA30" s="708"/>
      <c r="AB30" s="520">
        <v>276</v>
      </c>
      <c r="AC30" s="478"/>
      <c r="AD30" s="478">
        <f t="shared" ref="AD30" si="5">AD31+AD35+AD38+AD32</f>
        <v>74</v>
      </c>
      <c r="AE30" s="479"/>
      <c r="AF30" s="478">
        <f t="shared" ref="AF30" si="6">AF31+AF35+AF38+AF32</f>
        <v>34</v>
      </c>
      <c r="AG30" s="479"/>
      <c r="AH30" s="478">
        <f t="shared" ref="AH30" si="7">AH31+AH35+AH38+AH32</f>
        <v>26</v>
      </c>
      <c r="AI30" s="479"/>
      <c r="AJ30" s="478">
        <f t="shared" ref="AJ30" si="8">AJ31+AJ35+AJ38+AJ32</f>
        <v>14</v>
      </c>
      <c r="AK30" s="479"/>
      <c r="AL30" s="520"/>
      <c r="AM30" s="637"/>
      <c r="AN30" s="481">
        <f t="shared" ref="AN30" si="9">AN31+AN35+AN38+AN32</f>
        <v>0</v>
      </c>
      <c r="AO30" s="480"/>
      <c r="AP30" s="478">
        <f t="shared" ref="AP30" si="10">AP31+AP35+AP38+AP32</f>
        <v>486</v>
      </c>
      <c r="AQ30" s="479"/>
      <c r="AR30" s="478">
        <f t="shared" ref="AR30" si="11">AR31+AR35+AR38+AR32</f>
        <v>46</v>
      </c>
      <c r="AS30" s="479"/>
      <c r="AT30" s="478">
        <f t="shared" ref="AT30" si="12">AT31+AT35+AT38+AT32</f>
        <v>15</v>
      </c>
      <c r="AU30" s="479"/>
      <c r="AV30" s="478">
        <f t="shared" ref="AV30" si="13">AV31+AV35+AV38+AV32</f>
        <v>220</v>
      </c>
      <c r="AW30" s="479"/>
      <c r="AX30" s="478">
        <f t="shared" ref="AX30" si="14">AX31+AX35+AX38+AX32</f>
        <v>14</v>
      </c>
      <c r="AY30" s="479"/>
      <c r="AZ30" s="478">
        <f t="shared" ref="AZ30" si="15">AZ31+AZ35+AZ38+AZ32</f>
        <v>6</v>
      </c>
      <c r="BA30" s="520"/>
      <c r="BB30" s="481">
        <f t="shared" ref="BB30" si="16">BB31+BB35+BB38+BB32</f>
        <v>100</v>
      </c>
      <c r="BC30" s="479"/>
      <c r="BD30" s="478">
        <f t="shared" ref="BD30" si="17">BD31+BD35+BD38+BD32</f>
        <v>0</v>
      </c>
      <c r="BE30" s="479"/>
      <c r="BF30" s="478">
        <f t="shared" ref="BF30" si="18">BF31+BF35+BF38+BF32</f>
        <v>3</v>
      </c>
      <c r="BG30" s="479"/>
      <c r="BH30" s="479">
        <f>BH31+BH35+BH38</f>
        <v>208</v>
      </c>
      <c r="BI30" s="479"/>
      <c r="BJ30" s="479">
        <f t="shared" ref="BJ30" si="19">BJ31+BJ35+BJ38</f>
        <v>14</v>
      </c>
      <c r="BK30" s="479"/>
      <c r="BL30" s="479">
        <f t="shared" ref="BL30" si="20">BL31+BL35+BL38</f>
        <v>6</v>
      </c>
      <c r="BM30" s="480"/>
      <c r="BN30" s="478">
        <f t="shared" ref="BN30" si="21">BN31+BN35+BN38</f>
        <v>96</v>
      </c>
      <c r="BO30" s="479"/>
      <c r="BP30" s="479">
        <f t="shared" ref="BP30" si="22">BP31+BP35+BP38</f>
        <v>0</v>
      </c>
      <c r="BQ30" s="479"/>
      <c r="BR30" s="479">
        <f t="shared" ref="BR30" si="23">BR31+BR35+BR38</f>
        <v>3</v>
      </c>
      <c r="BS30" s="479"/>
      <c r="BT30" s="513"/>
      <c r="BU30" s="637"/>
      <c r="BV30" s="637"/>
      <c r="BW30" s="514"/>
      <c r="BX30" s="41"/>
    </row>
    <row r="31" spans="1:76" s="7" customFormat="1" ht="46.35" customHeight="1" thickTop="1" x14ac:dyDescent="0.35">
      <c r="A31" s="41"/>
      <c r="B31" s="698" t="s">
        <v>101</v>
      </c>
      <c r="C31" s="699"/>
      <c r="D31" s="700" t="s">
        <v>178</v>
      </c>
      <c r="E31" s="701"/>
      <c r="F31" s="701"/>
      <c r="G31" s="701"/>
      <c r="H31" s="701"/>
      <c r="I31" s="701"/>
      <c r="J31" s="701"/>
      <c r="K31" s="701"/>
      <c r="L31" s="701"/>
      <c r="M31" s="701"/>
      <c r="N31" s="701"/>
      <c r="O31" s="701"/>
      <c r="P31" s="701"/>
      <c r="Q31" s="701"/>
      <c r="R31" s="701"/>
      <c r="S31" s="701"/>
      <c r="T31" s="701"/>
      <c r="U31" s="702"/>
      <c r="V31" s="722"/>
      <c r="W31" s="723"/>
      <c r="X31" s="724" t="s">
        <v>244</v>
      </c>
      <c r="Y31" s="725"/>
      <c r="Z31" s="494">
        <v>396</v>
      </c>
      <c r="AA31" s="492"/>
      <c r="AB31" s="616"/>
      <c r="AC31" s="617"/>
      <c r="AD31" s="492"/>
      <c r="AE31" s="492"/>
      <c r="AF31" s="492"/>
      <c r="AG31" s="492"/>
      <c r="AH31" s="492"/>
      <c r="AI31" s="492"/>
      <c r="AJ31" s="492"/>
      <c r="AK31" s="492"/>
      <c r="AL31" s="616"/>
      <c r="AM31" s="638"/>
      <c r="AN31" s="499">
        <f t="shared" ref="AN31" si="24">SUM(AN32:AO34)</f>
        <v>0</v>
      </c>
      <c r="AO31" s="512"/>
      <c r="AP31" s="494"/>
      <c r="AQ31" s="492"/>
      <c r="AR31" s="492"/>
      <c r="AS31" s="492"/>
      <c r="AT31" s="492"/>
      <c r="AU31" s="492"/>
      <c r="AV31" s="492">
        <v>100</v>
      </c>
      <c r="AW31" s="492"/>
      <c r="AX31" s="492"/>
      <c r="AY31" s="492"/>
      <c r="AZ31" s="492">
        <v>3</v>
      </c>
      <c r="BA31" s="493"/>
      <c r="BB31" s="499">
        <v>100</v>
      </c>
      <c r="BC31" s="492"/>
      <c r="BD31" s="492">
        <f t="shared" ref="BD31" si="25">SUM(BD32:BE34)</f>
        <v>0</v>
      </c>
      <c r="BE31" s="492"/>
      <c r="BF31" s="492">
        <v>3</v>
      </c>
      <c r="BG31" s="492"/>
      <c r="BH31" s="492">
        <v>100</v>
      </c>
      <c r="BI31" s="492"/>
      <c r="BJ31" s="492">
        <f>SUM(BJ32:BJ34)</f>
        <v>0</v>
      </c>
      <c r="BK31" s="492"/>
      <c r="BL31" s="492">
        <v>3</v>
      </c>
      <c r="BM31" s="512"/>
      <c r="BN31" s="617">
        <v>96</v>
      </c>
      <c r="BO31" s="646"/>
      <c r="BP31" s="646"/>
      <c r="BQ31" s="646"/>
      <c r="BR31" s="646">
        <v>3</v>
      </c>
      <c r="BS31" s="648"/>
      <c r="BT31" s="415" t="s">
        <v>201</v>
      </c>
      <c r="BU31" s="696"/>
      <c r="BV31" s="696"/>
      <c r="BW31" s="697"/>
      <c r="BX31" s="41"/>
    </row>
    <row r="32" spans="1:76" s="7" customFormat="1" ht="77.099999999999994" customHeight="1" x14ac:dyDescent="0.35">
      <c r="A32" s="41"/>
      <c r="B32" s="352" t="s">
        <v>73</v>
      </c>
      <c r="C32" s="678"/>
      <c r="D32" s="679" t="s">
        <v>179</v>
      </c>
      <c r="E32" s="384"/>
      <c r="F32" s="384"/>
      <c r="G32" s="384"/>
      <c r="H32" s="384"/>
      <c r="I32" s="384"/>
      <c r="J32" s="384"/>
      <c r="K32" s="384"/>
      <c r="L32" s="384"/>
      <c r="M32" s="384"/>
      <c r="N32" s="384"/>
      <c r="O32" s="384"/>
      <c r="P32" s="384"/>
      <c r="Q32" s="384"/>
      <c r="R32" s="384"/>
      <c r="S32" s="384"/>
      <c r="T32" s="384"/>
      <c r="U32" s="385"/>
      <c r="V32" s="366"/>
      <c r="W32" s="355"/>
      <c r="X32" s="366"/>
      <c r="Y32" s="355"/>
      <c r="Z32" s="363">
        <f>Z33+Z34</f>
        <v>288</v>
      </c>
      <c r="AA32" s="364"/>
      <c r="AB32" s="399">
        <v>98</v>
      </c>
      <c r="AC32" s="363"/>
      <c r="AD32" s="363">
        <f>AF32+AH32+AJ32+AN32</f>
        <v>28</v>
      </c>
      <c r="AE32" s="364"/>
      <c r="AF32" s="363">
        <f t="shared" ref="AF32" si="26">AF33+AF34</f>
        <v>10</v>
      </c>
      <c r="AG32" s="364"/>
      <c r="AH32" s="363">
        <f t="shared" ref="AH32" si="27">AH33+AH34</f>
        <v>8</v>
      </c>
      <c r="AI32" s="364"/>
      <c r="AJ32" s="363">
        <f t="shared" ref="AJ32" si="28">AJ33+AJ34</f>
        <v>10</v>
      </c>
      <c r="AK32" s="364"/>
      <c r="AL32" s="358"/>
      <c r="AM32" s="361"/>
      <c r="AN32" s="356">
        <f t="shared" ref="AN32" si="29">AN33+AN34</f>
        <v>0</v>
      </c>
      <c r="AO32" s="477"/>
      <c r="AP32" s="363">
        <f t="shared" ref="AP32" si="30">AP33+AP34</f>
        <v>288</v>
      </c>
      <c r="AQ32" s="357"/>
      <c r="AR32" s="363">
        <f t="shared" ref="AR32" si="31">AR33+AR34</f>
        <v>28</v>
      </c>
      <c r="AS32" s="357"/>
      <c r="AT32" s="363">
        <f t="shared" ref="AT32" si="32">AT33+AT34</f>
        <v>9</v>
      </c>
      <c r="AU32" s="357"/>
      <c r="AV32" s="363">
        <f t="shared" ref="AV32" si="33">AV33+AV34</f>
        <v>0</v>
      </c>
      <c r="AW32" s="357"/>
      <c r="AX32" s="363">
        <f t="shared" ref="AX32" si="34">AX33+AX34</f>
        <v>0</v>
      </c>
      <c r="AY32" s="357"/>
      <c r="AZ32" s="357">
        <f t="shared" ref="AZ32" si="35">AZ33+AZ34</f>
        <v>0</v>
      </c>
      <c r="BA32" s="358"/>
      <c r="BB32" s="356">
        <f t="shared" ref="BB32" si="36">BB33+BB34</f>
        <v>0</v>
      </c>
      <c r="BC32" s="357"/>
      <c r="BD32" s="363">
        <f t="shared" ref="BD32" si="37">BD33+BD34</f>
        <v>0</v>
      </c>
      <c r="BE32" s="357"/>
      <c r="BF32" s="363">
        <f t="shared" ref="BF32" si="38">BF33+BF34</f>
        <v>0</v>
      </c>
      <c r="BG32" s="357"/>
      <c r="BH32" s="365"/>
      <c r="BI32" s="365"/>
      <c r="BJ32" s="365"/>
      <c r="BK32" s="365"/>
      <c r="BL32" s="365"/>
      <c r="BM32" s="464"/>
      <c r="BN32" s="370"/>
      <c r="BO32" s="365"/>
      <c r="BP32" s="365"/>
      <c r="BQ32" s="365"/>
      <c r="BR32" s="365"/>
      <c r="BS32" s="464"/>
      <c r="BT32" s="366"/>
      <c r="BU32" s="359"/>
      <c r="BV32" s="359"/>
      <c r="BW32" s="355"/>
      <c r="BX32" s="41"/>
    </row>
    <row r="33" spans="1:79" s="43" customFormat="1" ht="41.45" customHeight="1" x14ac:dyDescent="0.5">
      <c r="B33" s="516" t="s">
        <v>76</v>
      </c>
      <c r="C33" s="675"/>
      <c r="D33" s="693" t="s">
        <v>180</v>
      </c>
      <c r="E33" s="404"/>
      <c r="F33" s="404"/>
      <c r="G33" s="404"/>
      <c r="H33" s="404"/>
      <c r="I33" s="404"/>
      <c r="J33" s="404"/>
      <c r="K33" s="404"/>
      <c r="L33" s="404"/>
      <c r="M33" s="404"/>
      <c r="N33" s="404"/>
      <c r="O33" s="404"/>
      <c r="P33" s="404"/>
      <c r="Q33" s="404"/>
      <c r="R33" s="404"/>
      <c r="S33" s="404"/>
      <c r="T33" s="404"/>
      <c r="U33" s="405"/>
      <c r="V33" s="366">
        <v>1</v>
      </c>
      <c r="W33" s="355"/>
      <c r="X33" s="366"/>
      <c r="Y33" s="355"/>
      <c r="Z33" s="370">
        <v>198</v>
      </c>
      <c r="AA33" s="371"/>
      <c r="AB33" s="417">
        <v>66</v>
      </c>
      <c r="AC33" s="370"/>
      <c r="AD33" s="370">
        <f>AF33+AH33+AJ33+AN33</f>
        <v>18</v>
      </c>
      <c r="AE33" s="371"/>
      <c r="AF33" s="371">
        <v>6</v>
      </c>
      <c r="AG33" s="371"/>
      <c r="AH33" s="371">
        <v>8</v>
      </c>
      <c r="AI33" s="371"/>
      <c r="AJ33" s="371">
        <v>4</v>
      </c>
      <c r="AK33" s="371"/>
      <c r="AL33" s="497"/>
      <c r="AM33" s="359"/>
      <c r="AN33" s="498"/>
      <c r="AO33" s="464"/>
      <c r="AP33" s="370">
        <f>Z33</f>
        <v>198</v>
      </c>
      <c r="AQ33" s="365"/>
      <c r="AR33" s="365">
        <f>AD33</f>
        <v>18</v>
      </c>
      <c r="AS33" s="365"/>
      <c r="AT33" s="365">
        <v>6</v>
      </c>
      <c r="AU33" s="365"/>
      <c r="AV33" s="365"/>
      <c r="AW33" s="365"/>
      <c r="AX33" s="365"/>
      <c r="AY33" s="365"/>
      <c r="AZ33" s="365"/>
      <c r="BA33" s="497"/>
      <c r="BB33" s="498"/>
      <c r="BC33" s="365"/>
      <c r="BD33" s="365"/>
      <c r="BE33" s="365"/>
      <c r="BF33" s="365"/>
      <c r="BG33" s="365"/>
      <c r="BH33" s="365"/>
      <c r="BI33" s="365"/>
      <c r="BJ33" s="365"/>
      <c r="BK33" s="365"/>
      <c r="BL33" s="365"/>
      <c r="BM33" s="464"/>
      <c r="BN33" s="370"/>
      <c r="BO33" s="365"/>
      <c r="BP33" s="365"/>
      <c r="BQ33" s="365"/>
      <c r="BR33" s="365"/>
      <c r="BS33" s="464"/>
      <c r="BT33" s="718" t="s">
        <v>203</v>
      </c>
      <c r="BU33" s="719"/>
      <c r="BV33" s="719"/>
      <c r="BW33" s="720"/>
    </row>
    <row r="34" spans="1:79" s="43" customFormat="1" ht="42.6" customHeight="1" x14ac:dyDescent="0.5">
      <c r="B34" s="516" t="s">
        <v>77</v>
      </c>
      <c r="C34" s="675"/>
      <c r="D34" s="694" t="s">
        <v>181</v>
      </c>
      <c r="E34" s="388"/>
      <c r="F34" s="388"/>
      <c r="G34" s="388"/>
      <c r="H34" s="388"/>
      <c r="I34" s="388"/>
      <c r="J34" s="388"/>
      <c r="K34" s="388"/>
      <c r="L34" s="388"/>
      <c r="M34" s="388"/>
      <c r="N34" s="388"/>
      <c r="O34" s="388"/>
      <c r="P34" s="388"/>
      <c r="Q34" s="388"/>
      <c r="R34" s="388"/>
      <c r="S34" s="388"/>
      <c r="T34" s="388"/>
      <c r="U34" s="389"/>
      <c r="V34" s="366"/>
      <c r="W34" s="355"/>
      <c r="X34" s="366">
        <v>1</v>
      </c>
      <c r="Y34" s="355"/>
      <c r="Z34" s="370">
        <v>90</v>
      </c>
      <c r="AA34" s="371"/>
      <c r="AB34" s="417">
        <v>32</v>
      </c>
      <c r="AC34" s="370"/>
      <c r="AD34" s="370">
        <f>AF34+AH34+AJ34+AN34</f>
        <v>10</v>
      </c>
      <c r="AE34" s="371"/>
      <c r="AF34" s="371">
        <v>4</v>
      </c>
      <c r="AG34" s="371"/>
      <c r="AH34" s="371"/>
      <c r="AI34" s="371"/>
      <c r="AJ34" s="371">
        <v>6</v>
      </c>
      <c r="AK34" s="371"/>
      <c r="AL34" s="497"/>
      <c r="AM34" s="359"/>
      <c r="AN34" s="498"/>
      <c r="AO34" s="464"/>
      <c r="AP34" s="370">
        <f>Z34</f>
        <v>90</v>
      </c>
      <c r="AQ34" s="365"/>
      <c r="AR34" s="365">
        <f>AD34</f>
        <v>10</v>
      </c>
      <c r="AS34" s="365"/>
      <c r="AT34" s="365">
        <v>3</v>
      </c>
      <c r="AU34" s="365"/>
      <c r="AV34" s="370"/>
      <c r="AW34" s="365"/>
      <c r="AX34" s="497"/>
      <c r="AY34" s="370"/>
      <c r="AZ34" s="497"/>
      <c r="BA34" s="359"/>
      <c r="BB34" s="498"/>
      <c r="BC34" s="365"/>
      <c r="BD34" s="365"/>
      <c r="BE34" s="365"/>
      <c r="BF34" s="365"/>
      <c r="BG34" s="365"/>
      <c r="BH34" s="365"/>
      <c r="BI34" s="365"/>
      <c r="BJ34" s="365"/>
      <c r="BK34" s="365"/>
      <c r="BL34" s="365"/>
      <c r="BM34" s="464"/>
      <c r="BN34" s="370"/>
      <c r="BO34" s="365"/>
      <c r="BP34" s="365"/>
      <c r="BQ34" s="365"/>
      <c r="BR34" s="365"/>
      <c r="BS34" s="464"/>
      <c r="BT34" s="366" t="s">
        <v>81</v>
      </c>
      <c r="BU34" s="359"/>
      <c r="BV34" s="359"/>
      <c r="BW34" s="355"/>
    </row>
    <row r="35" spans="1:79" s="7" customFormat="1" ht="45.6" customHeight="1" x14ac:dyDescent="0.35">
      <c r="A35" s="41"/>
      <c r="B35" s="352" t="s">
        <v>102</v>
      </c>
      <c r="C35" s="678"/>
      <c r="D35" s="679" t="s">
        <v>182</v>
      </c>
      <c r="E35" s="384"/>
      <c r="F35" s="384"/>
      <c r="G35" s="384"/>
      <c r="H35" s="384"/>
      <c r="I35" s="384"/>
      <c r="J35" s="384"/>
      <c r="K35" s="384"/>
      <c r="L35" s="384"/>
      <c r="M35" s="384"/>
      <c r="N35" s="384"/>
      <c r="O35" s="384"/>
      <c r="P35" s="384"/>
      <c r="Q35" s="384"/>
      <c r="R35" s="384"/>
      <c r="S35" s="384"/>
      <c r="T35" s="384"/>
      <c r="U35" s="385"/>
      <c r="V35" s="381"/>
      <c r="W35" s="362"/>
      <c r="X35" s="381"/>
      <c r="Y35" s="362"/>
      <c r="Z35" s="363">
        <f>SUM(Z36:AA37)</f>
        <v>318</v>
      </c>
      <c r="AA35" s="364"/>
      <c r="AB35" s="399">
        <v>122</v>
      </c>
      <c r="AC35" s="363"/>
      <c r="AD35" s="364">
        <f>SUM(AD36:AE37)</f>
        <v>32</v>
      </c>
      <c r="AE35" s="364"/>
      <c r="AF35" s="364">
        <f>SUM(AF36:AG37)</f>
        <v>14</v>
      </c>
      <c r="AG35" s="364"/>
      <c r="AH35" s="364">
        <f>SUM(AH36:AI37)</f>
        <v>18</v>
      </c>
      <c r="AI35" s="364"/>
      <c r="AJ35" s="364">
        <f>SUM(AJ36:AK37)</f>
        <v>0</v>
      </c>
      <c r="AK35" s="364"/>
      <c r="AL35" s="358"/>
      <c r="AM35" s="361"/>
      <c r="AN35" s="356">
        <f>SUM(AN36:AO37)</f>
        <v>0</v>
      </c>
      <c r="AO35" s="477"/>
      <c r="AP35" s="363">
        <f>SUM(AP36:AQ37)</f>
        <v>198</v>
      </c>
      <c r="AQ35" s="357"/>
      <c r="AR35" s="357">
        <f>SUM(AR36:AS37)</f>
        <v>18</v>
      </c>
      <c r="AS35" s="357"/>
      <c r="AT35" s="357">
        <f>SUM(AT36:AU37)</f>
        <v>6</v>
      </c>
      <c r="AU35" s="357"/>
      <c r="AV35" s="357">
        <f>SUM(AV36:AW37)</f>
        <v>120</v>
      </c>
      <c r="AW35" s="357"/>
      <c r="AX35" s="357">
        <f>SUM(AX36:AY37)</f>
        <v>14</v>
      </c>
      <c r="AY35" s="357"/>
      <c r="AZ35" s="357">
        <f>SUM(AZ36:BA37)</f>
        <v>3</v>
      </c>
      <c r="BA35" s="358"/>
      <c r="BB35" s="356">
        <f>SUM(BB36:BC37)</f>
        <v>0</v>
      </c>
      <c r="BC35" s="357"/>
      <c r="BD35" s="357">
        <f>SUM(BD36:BE37)</f>
        <v>0</v>
      </c>
      <c r="BE35" s="357"/>
      <c r="BF35" s="363">
        <f>SUM(BF36:BG37)</f>
        <v>0</v>
      </c>
      <c r="BG35" s="357"/>
      <c r="BH35" s="357">
        <f>SUM(BH36:BH37)</f>
        <v>0</v>
      </c>
      <c r="BI35" s="357"/>
      <c r="BJ35" s="357">
        <f>SUM(BJ36:BJ37)</f>
        <v>0</v>
      </c>
      <c r="BK35" s="357"/>
      <c r="BL35" s="357">
        <f>SUM(BL36:BL37)</f>
        <v>0</v>
      </c>
      <c r="BM35" s="477"/>
      <c r="BN35" s="363"/>
      <c r="BO35" s="357"/>
      <c r="BP35" s="357"/>
      <c r="BQ35" s="357"/>
      <c r="BR35" s="357"/>
      <c r="BS35" s="477"/>
      <c r="BT35" s="381"/>
      <c r="BU35" s="361"/>
      <c r="BV35" s="361"/>
      <c r="BW35" s="362"/>
      <c r="BX35" s="41"/>
    </row>
    <row r="36" spans="1:79" s="7" customFormat="1" ht="41.1" customHeight="1" x14ac:dyDescent="0.35">
      <c r="A36" s="41"/>
      <c r="B36" s="516" t="s">
        <v>183</v>
      </c>
      <c r="C36" s="675"/>
      <c r="D36" s="676" t="s">
        <v>186</v>
      </c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382"/>
      <c r="P36" s="382"/>
      <c r="Q36" s="382"/>
      <c r="R36" s="382"/>
      <c r="S36" s="382"/>
      <c r="T36" s="382"/>
      <c r="U36" s="383"/>
      <c r="V36" s="366">
        <v>1</v>
      </c>
      <c r="W36" s="355"/>
      <c r="X36" s="366"/>
      <c r="Y36" s="355"/>
      <c r="Z36" s="370">
        <v>198</v>
      </c>
      <c r="AA36" s="371"/>
      <c r="AB36" s="417">
        <v>66</v>
      </c>
      <c r="AC36" s="370"/>
      <c r="AD36" s="371">
        <f>SUM(AF36:AO36)</f>
        <v>18</v>
      </c>
      <c r="AE36" s="371"/>
      <c r="AF36" s="371">
        <v>8</v>
      </c>
      <c r="AG36" s="371"/>
      <c r="AH36" s="371">
        <v>10</v>
      </c>
      <c r="AI36" s="371"/>
      <c r="AJ36" s="371"/>
      <c r="AK36" s="371"/>
      <c r="AL36" s="497"/>
      <c r="AM36" s="359"/>
      <c r="AN36" s="498"/>
      <c r="AO36" s="464"/>
      <c r="AP36" s="370">
        <f>Z36</f>
        <v>198</v>
      </c>
      <c r="AQ36" s="365"/>
      <c r="AR36" s="365">
        <f>AD36</f>
        <v>18</v>
      </c>
      <c r="AS36" s="365"/>
      <c r="AT36" s="365">
        <v>6</v>
      </c>
      <c r="AU36" s="365"/>
      <c r="AV36" s="365"/>
      <c r="AW36" s="365"/>
      <c r="AX36" s="365"/>
      <c r="AY36" s="365"/>
      <c r="AZ36" s="365"/>
      <c r="BA36" s="497"/>
      <c r="BB36" s="498"/>
      <c r="BC36" s="365"/>
      <c r="BD36" s="365"/>
      <c r="BE36" s="365"/>
      <c r="BF36" s="370"/>
      <c r="BG36" s="365"/>
      <c r="BH36" s="365">
        <f t="shared" ref="BH36" si="39">BJ36*36</f>
        <v>0</v>
      </c>
      <c r="BI36" s="365"/>
      <c r="BJ36" s="365"/>
      <c r="BK36" s="365"/>
      <c r="BL36" s="365"/>
      <c r="BM36" s="464"/>
      <c r="BN36" s="370"/>
      <c r="BO36" s="365"/>
      <c r="BP36" s="365"/>
      <c r="BQ36" s="365"/>
      <c r="BR36" s="365"/>
      <c r="BS36" s="464"/>
      <c r="BT36" s="366" t="s">
        <v>82</v>
      </c>
      <c r="BU36" s="359"/>
      <c r="BV36" s="359"/>
      <c r="BW36" s="355"/>
      <c r="BX36" s="41"/>
    </row>
    <row r="37" spans="1:79" s="7" customFormat="1" ht="44.45" customHeight="1" x14ac:dyDescent="0.35">
      <c r="A37" s="41"/>
      <c r="B37" s="516" t="s">
        <v>184</v>
      </c>
      <c r="C37" s="675"/>
      <c r="D37" s="676" t="s">
        <v>187</v>
      </c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382"/>
      <c r="P37" s="382"/>
      <c r="Q37" s="382"/>
      <c r="R37" s="382"/>
      <c r="S37" s="382"/>
      <c r="T37" s="382"/>
      <c r="U37" s="383"/>
      <c r="V37" s="366">
        <v>2</v>
      </c>
      <c r="W37" s="355"/>
      <c r="X37" s="366"/>
      <c r="Y37" s="355"/>
      <c r="Z37" s="370">
        <v>120</v>
      </c>
      <c r="AA37" s="371"/>
      <c r="AB37" s="417">
        <v>56</v>
      </c>
      <c r="AC37" s="370"/>
      <c r="AD37" s="371">
        <f>SUM(AF37:AO37)</f>
        <v>14</v>
      </c>
      <c r="AE37" s="371"/>
      <c r="AF37" s="371">
        <v>6</v>
      </c>
      <c r="AG37" s="371"/>
      <c r="AH37" s="371">
        <v>8</v>
      </c>
      <c r="AI37" s="371"/>
      <c r="AJ37" s="371"/>
      <c r="AK37" s="371"/>
      <c r="AL37" s="497"/>
      <c r="AM37" s="359"/>
      <c r="AN37" s="498"/>
      <c r="AO37" s="464"/>
      <c r="AP37" s="370">
        <f>AT37*36</f>
        <v>0</v>
      </c>
      <c r="AQ37" s="365"/>
      <c r="AR37" s="365"/>
      <c r="AS37" s="365"/>
      <c r="AT37" s="365"/>
      <c r="AU37" s="365"/>
      <c r="AV37" s="365">
        <f>Z37</f>
        <v>120</v>
      </c>
      <c r="AW37" s="365"/>
      <c r="AX37" s="365">
        <f>AD37</f>
        <v>14</v>
      </c>
      <c r="AY37" s="365"/>
      <c r="AZ37" s="365">
        <v>3</v>
      </c>
      <c r="BA37" s="497"/>
      <c r="BB37" s="498"/>
      <c r="BC37" s="365"/>
      <c r="BD37" s="365"/>
      <c r="BE37" s="365"/>
      <c r="BF37" s="370"/>
      <c r="BG37" s="365"/>
      <c r="BH37" s="365"/>
      <c r="BI37" s="365"/>
      <c r="BJ37" s="365"/>
      <c r="BK37" s="365"/>
      <c r="BL37" s="365"/>
      <c r="BM37" s="464"/>
      <c r="BN37" s="370"/>
      <c r="BO37" s="365"/>
      <c r="BP37" s="365"/>
      <c r="BQ37" s="365"/>
      <c r="BR37" s="365"/>
      <c r="BS37" s="464"/>
      <c r="BT37" s="366" t="s">
        <v>110</v>
      </c>
      <c r="BU37" s="359"/>
      <c r="BV37" s="359"/>
      <c r="BW37" s="355"/>
      <c r="BX37" s="41"/>
    </row>
    <row r="38" spans="1:79" s="7" customFormat="1" ht="43.35" customHeight="1" thickBot="1" x14ac:dyDescent="0.4">
      <c r="A38" s="41"/>
      <c r="B38" s="713" t="s">
        <v>185</v>
      </c>
      <c r="C38" s="714"/>
      <c r="D38" s="715" t="s">
        <v>167</v>
      </c>
      <c r="E38" s="716"/>
      <c r="F38" s="716"/>
      <c r="G38" s="716"/>
      <c r="H38" s="716"/>
      <c r="I38" s="716"/>
      <c r="J38" s="716"/>
      <c r="K38" s="716"/>
      <c r="L38" s="716"/>
      <c r="M38" s="716"/>
      <c r="N38" s="716"/>
      <c r="O38" s="716"/>
      <c r="P38" s="716"/>
      <c r="Q38" s="716"/>
      <c r="R38" s="716"/>
      <c r="S38" s="716"/>
      <c r="T38" s="716"/>
      <c r="U38" s="717"/>
      <c r="V38" s="703"/>
      <c r="W38" s="705"/>
      <c r="X38" s="703">
        <v>4</v>
      </c>
      <c r="Y38" s="705"/>
      <c r="Z38" s="495">
        <v>108</v>
      </c>
      <c r="AA38" s="496"/>
      <c r="AB38" s="400">
        <v>56</v>
      </c>
      <c r="AC38" s="402"/>
      <c r="AD38" s="496">
        <f>SUM(AF38:AO38)</f>
        <v>14</v>
      </c>
      <c r="AE38" s="496"/>
      <c r="AF38" s="496">
        <v>10</v>
      </c>
      <c r="AG38" s="496"/>
      <c r="AH38" s="496"/>
      <c r="AI38" s="496"/>
      <c r="AJ38" s="496">
        <v>4</v>
      </c>
      <c r="AK38" s="496"/>
      <c r="AL38" s="431"/>
      <c r="AM38" s="430"/>
      <c r="AN38" s="475"/>
      <c r="AO38" s="711"/>
      <c r="AP38" s="712">
        <f>AT38*36</f>
        <v>0</v>
      </c>
      <c r="AQ38" s="476"/>
      <c r="AR38" s="476"/>
      <c r="AS38" s="476"/>
      <c r="AT38" s="476"/>
      <c r="AU38" s="476"/>
      <c r="AV38" s="496"/>
      <c r="AW38" s="496"/>
      <c r="AX38" s="496"/>
      <c r="AY38" s="496"/>
      <c r="AZ38" s="496"/>
      <c r="BA38" s="709"/>
      <c r="BB38" s="710"/>
      <c r="BC38" s="496"/>
      <c r="BD38" s="496"/>
      <c r="BE38" s="496"/>
      <c r="BF38" s="495"/>
      <c r="BG38" s="496"/>
      <c r="BH38" s="496">
        <f>Z38</f>
        <v>108</v>
      </c>
      <c r="BI38" s="496"/>
      <c r="BJ38" s="496">
        <f>AD38</f>
        <v>14</v>
      </c>
      <c r="BK38" s="496"/>
      <c r="BL38" s="496">
        <v>3</v>
      </c>
      <c r="BM38" s="515"/>
      <c r="BN38" s="432"/>
      <c r="BO38" s="618"/>
      <c r="BP38" s="618"/>
      <c r="BQ38" s="618"/>
      <c r="BR38" s="618"/>
      <c r="BS38" s="639"/>
      <c r="BT38" s="703" t="s">
        <v>142</v>
      </c>
      <c r="BU38" s="704"/>
      <c r="BV38" s="704"/>
      <c r="BW38" s="705"/>
      <c r="BX38" s="41"/>
    </row>
    <row r="39" spans="1:79" s="7" customFormat="1" ht="45.6" customHeight="1" thickTop="1" thickBot="1" x14ac:dyDescent="0.4">
      <c r="A39" s="41"/>
      <c r="B39" s="513">
        <v>2</v>
      </c>
      <c r="C39" s="478"/>
      <c r="D39" s="706" t="s">
        <v>129</v>
      </c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3"/>
      <c r="V39" s="513"/>
      <c r="W39" s="514"/>
      <c r="X39" s="513"/>
      <c r="Y39" s="514"/>
      <c r="Z39" s="707">
        <f>Z40+Z41+Z47+Z51</f>
        <v>2024</v>
      </c>
      <c r="AA39" s="708"/>
      <c r="AB39" s="520">
        <v>786</v>
      </c>
      <c r="AC39" s="478"/>
      <c r="AD39" s="478">
        <f>AD40+AD41+AD47+AD51</f>
        <v>202</v>
      </c>
      <c r="AE39" s="479"/>
      <c r="AF39" s="478">
        <f>AF40+AF41+AF47+AF51</f>
        <v>88</v>
      </c>
      <c r="AG39" s="479"/>
      <c r="AH39" s="478">
        <f t="shared" ref="AH39" si="40">AH40+AH41+AH47+AH51</f>
        <v>64</v>
      </c>
      <c r="AI39" s="479"/>
      <c r="AJ39" s="478">
        <f t="shared" ref="AJ39" si="41">AJ40+AJ41+AJ47+AJ51</f>
        <v>50</v>
      </c>
      <c r="AK39" s="479"/>
      <c r="AL39" s="520"/>
      <c r="AM39" s="637"/>
      <c r="AN39" s="481">
        <f t="shared" ref="AN39" si="42">AN40+AN41+AN47+AN51</f>
        <v>0</v>
      </c>
      <c r="AO39" s="480"/>
      <c r="AP39" s="478">
        <f t="shared" ref="AP39" si="43">AP40+AP41+AP47+AP51</f>
        <v>108</v>
      </c>
      <c r="AQ39" s="479"/>
      <c r="AR39" s="478">
        <f t="shared" ref="AR39" si="44">AR40+AR41+AR47+AR51</f>
        <v>14</v>
      </c>
      <c r="AS39" s="479"/>
      <c r="AT39" s="478">
        <f t="shared" ref="AT39" si="45">AT40+AT41+AT47+AT51</f>
        <v>3</v>
      </c>
      <c r="AU39" s="479"/>
      <c r="AV39" s="478">
        <f t="shared" ref="AV39" si="46">AV40+AV41+AV47+AV51</f>
        <v>360</v>
      </c>
      <c r="AW39" s="479"/>
      <c r="AX39" s="478">
        <f t="shared" ref="AX39" si="47">AX40+AX41+AX47+AX51</f>
        <v>34</v>
      </c>
      <c r="AY39" s="479"/>
      <c r="AZ39" s="478">
        <f>AZ40+AZ41+AZ47+AZ51</f>
        <v>10</v>
      </c>
      <c r="BA39" s="520"/>
      <c r="BB39" s="481">
        <f>BB40+BB41+BB47+BB51</f>
        <v>612</v>
      </c>
      <c r="BC39" s="479"/>
      <c r="BD39" s="478">
        <f t="shared" ref="BD39" si="48">BD40+BD41+BD47+BD51</f>
        <v>66</v>
      </c>
      <c r="BE39" s="479"/>
      <c r="BF39" s="478">
        <f t="shared" ref="BF39" si="49">BF40+BF41+BF47+BF51</f>
        <v>17</v>
      </c>
      <c r="BG39" s="479"/>
      <c r="BH39" s="478">
        <f>BH40+BH41+BH47+BH51</f>
        <v>564</v>
      </c>
      <c r="BI39" s="479"/>
      <c r="BJ39" s="478">
        <f t="shared" ref="BJ39" si="50">BJ40+BJ41+BJ47+BJ51</f>
        <v>58</v>
      </c>
      <c r="BK39" s="479"/>
      <c r="BL39" s="478">
        <f t="shared" ref="BL39" si="51">BL40+BL41+BL47+BL51</f>
        <v>16</v>
      </c>
      <c r="BM39" s="480"/>
      <c r="BN39" s="478">
        <f>BN40+BN41+BN47+BN51</f>
        <v>380</v>
      </c>
      <c r="BO39" s="479"/>
      <c r="BP39" s="478">
        <f t="shared" ref="BP39" si="52">BP40+BP41+BP47+BP51</f>
        <v>30</v>
      </c>
      <c r="BQ39" s="479"/>
      <c r="BR39" s="478">
        <f t="shared" ref="BR39" si="53">BR40+BR41+BR47+BR51</f>
        <v>11</v>
      </c>
      <c r="BS39" s="479"/>
      <c r="BT39" s="513"/>
      <c r="BU39" s="637"/>
      <c r="BV39" s="637"/>
      <c r="BW39" s="514"/>
      <c r="BX39" s="41"/>
    </row>
    <row r="40" spans="1:79" s="7" customFormat="1" ht="71.45" customHeight="1" thickTop="1" x14ac:dyDescent="0.35">
      <c r="A40" s="41"/>
      <c r="B40" s="698" t="s">
        <v>52</v>
      </c>
      <c r="C40" s="699"/>
      <c r="D40" s="700" t="s">
        <v>91</v>
      </c>
      <c r="E40" s="701"/>
      <c r="F40" s="701"/>
      <c r="G40" s="701"/>
      <c r="H40" s="701"/>
      <c r="I40" s="701"/>
      <c r="J40" s="701"/>
      <c r="K40" s="701"/>
      <c r="L40" s="701"/>
      <c r="M40" s="701"/>
      <c r="N40" s="701"/>
      <c r="O40" s="701"/>
      <c r="P40" s="701"/>
      <c r="Q40" s="701"/>
      <c r="R40" s="701"/>
      <c r="S40" s="701"/>
      <c r="T40" s="701"/>
      <c r="U40" s="702"/>
      <c r="V40" s="415">
        <v>2</v>
      </c>
      <c r="W40" s="697"/>
      <c r="X40" s="415">
        <v>1</v>
      </c>
      <c r="Y40" s="697"/>
      <c r="Z40" s="494">
        <f>AP40+AV40+BH40</f>
        <v>252</v>
      </c>
      <c r="AA40" s="492"/>
      <c r="AB40" s="616">
        <v>108</v>
      </c>
      <c r="AC40" s="617"/>
      <c r="AD40" s="492">
        <f>AF40+AH40+AJ40+AN40</f>
        <v>30</v>
      </c>
      <c r="AE40" s="492"/>
      <c r="AF40" s="492"/>
      <c r="AG40" s="492"/>
      <c r="AH40" s="492"/>
      <c r="AI40" s="492"/>
      <c r="AJ40" s="492">
        <v>30</v>
      </c>
      <c r="AK40" s="492"/>
      <c r="AL40" s="616"/>
      <c r="AM40" s="638"/>
      <c r="AN40" s="499"/>
      <c r="AO40" s="512"/>
      <c r="AP40" s="494">
        <f>AT40*36</f>
        <v>108</v>
      </c>
      <c r="AQ40" s="492"/>
      <c r="AR40" s="492">
        <v>14</v>
      </c>
      <c r="AS40" s="492"/>
      <c r="AT40" s="492">
        <v>3</v>
      </c>
      <c r="AU40" s="492"/>
      <c r="AV40" s="492">
        <f t="shared" ref="AV40" si="54">AZ40*36</f>
        <v>144</v>
      </c>
      <c r="AW40" s="492"/>
      <c r="AX40" s="492">
        <v>16</v>
      </c>
      <c r="AY40" s="492"/>
      <c r="AZ40" s="492">
        <v>4</v>
      </c>
      <c r="BA40" s="493"/>
      <c r="BB40" s="695">
        <f t="shared" ref="BB40" si="55">BF40*36</f>
        <v>0</v>
      </c>
      <c r="BC40" s="598"/>
      <c r="BD40" s="598"/>
      <c r="BE40" s="598"/>
      <c r="BF40" s="597"/>
      <c r="BG40" s="598"/>
      <c r="BH40" s="598">
        <f t="shared" ref="BH40" si="56">BJ40*36</f>
        <v>0</v>
      </c>
      <c r="BI40" s="598"/>
      <c r="BJ40" s="598"/>
      <c r="BK40" s="598"/>
      <c r="BL40" s="598"/>
      <c r="BM40" s="654"/>
      <c r="BN40" s="649"/>
      <c r="BO40" s="640"/>
      <c r="BP40" s="640"/>
      <c r="BQ40" s="640"/>
      <c r="BR40" s="640"/>
      <c r="BS40" s="647"/>
      <c r="BT40" s="415" t="s">
        <v>21</v>
      </c>
      <c r="BU40" s="696"/>
      <c r="BV40" s="696"/>
      <c r="BW40" s="697"/>
      <c r="BX40" s="41"/>
    </row>
    <row r="41" spans="1:79" s="7" customFormat="1" ht="40.35" customHeight="1" x14ac:dyDescent="0.35">
      <c r="A41" s="41"/>
      <c r="B41" s="352" t="s">
        <v>87</v>
      </c>
      <c r="C41" s="678"/>
      <c r="D41" s="679" t="s">
        <v>191</v>
      </c>
      <c r="E41" s="384"/>
      <c r="F41" s="384"/>
      <c r="G41" s="384"/>
      <c r="H41" s="384"/>
      <c r="I41" s="384"/>
      <c r="J41" s="384"/>
      <c r="K41" s="384"/>
      <c r="L41" s="384"/>
      <c r="M41" s="384"/>
      <c r="N41" s="384"/>
      <c r="O41" s="384"/>
      <c r="P41" s="384"/>
      <c r="Q41" s="384"/>
      <c r="R41" s="384"/>
      <c r="S41" s="384"/>
      <c r="T41" s="384"/>
      <c r="U41" s="385"/>
      <c r="V41" s="381"/>
      <c r="W41" s="362"/>
      <c r="X41" s="381"/>
      <c r="Y41" s="362"/>
      <c r="Z41" s="363">
        <f>SUM(Z42:AA46)</f>
        <v>692</v>
      </c>
      <c r="AA41" s="364"/>
      <c r="AB41" s="399">
        <v>264</v>
      </c>
      <c r="AC41" s="363"/>
      <c r="AD41" s="363">
        <f t="shared" ref="AD41" si="57">SUM(AD42:AE46)</f>
        <v>68</v>
      </c>
      <c r="AE41" s="364"/>
      <c r="AF41" s="363">
        <f t="shared" ref="AF41" si="58">SUM(AF42:AG46)</f>
        <v>36</v>
      </c>
      <c r="AG41" s="364"/>
      <c r="AH41" s="363">
        <f t="shared" ref="AH41" si="59">SUM(AH42:AI46)</f>
        <v>32</v>
      </c>
      <c r="AI41" s="364"/>
      <c r="AJ41" s="364">
        <f>SUM(AJ42:AK45)</f>
        <v>0</v>
      </c>
      <c r="AK41" s="364"/>
      <c r="AL41" s="358"/>
      <c r="AM41" s="361"/>
      <c r="AN41" s="356">
        <f>SUM(AN42:AO45)</f>
        <v>0</v>
      </c>
      <c r="AO41" s="477"/>
      <c r="AP41" s="363">
        <f>SUM(AP42:AQ46)</f>
        <v>0</v>
      </c>
      <c r="AQ41" s="357"/>
      <c r="AR41" s="357">
        <f t="shared" ref="AR41" si="60">SUM(AR42:AS46)</f>
        <v>0</v>
      </c>
      <c r="AS41" s="357"/>
      <c r="AT41" s="357">
        <f t="shared" ref="AT41" si="61">SUM(AT42:AU46)</f>
        <v>0</v>
      </c>
      <c r="AU41" s="357"/>
      <c r="AV41" s="357">
        <f t="shared" ref="AV41" si="62">SUM(AV42:AW46)</f>
        <v>0</v>
      </c>
      <c r="AW41" s="357"/>
      <c r="AX41" s="363">
        <f t="shared" ref="AX41" si="63">SUM(AX42:AY46)</f>
        <v>0</v>
      </c>
      <c r="AY41" s="357"/>
      <c r="AZ41" s="357">
        <f t="shared" ref="AZ41" si="64">SUM(AZ42:BA46)</f>
        <v>0</v>
      </c>
      <c r="BA41" s="358"/>
      <c r="BB41" s="356">
        <f t="shared" ref="BB41" si="65">SUM(BB42:BC46)</f>
        <v>504</v>
      </c>
      <c r="BC41" s="357"/>
      <c r="BD41" s="363">
        <f t="shared" ref="BD41" si="66">SUM(BD42:BE46)</f>
        <v>52</v>
      </c>
      <c r="BE41" s="357"/>
      <c r="BF41" s="363">
        <f t="shared" ref="BF41" si="67">SUM(BF42:BG46)</f>
        <v>14</v>
      </c>
      <c r="BG41" s="357"/>
      <c r="BH41" s="357">
        <f>SUM(BH42:BI46)</f>
        <v>188</v>
      </c>
      <c r="BI41" s="357"/>
      <c r="BJ41" s="357">
        <f t="shared" ref="BJ41" si="68">SUM(BJ42:BK46)</f>
        <v>16</v>
      </c>
      <c r="BK41" s="357"/>
      <c r="BL41" s="357">
        <f t="shared" ref="BL41" si="69">SUM(BL42:BM46)</f>
        <v>5</v>
      </c>
      <c r="BM41" s="477"/>
      <c r="BN41" s="363">
        <f t="shared" ref="BN41" si="70">SUM(BN42:BN45)</f>
        <v>0</v>
      </c>
      <c r="BO41" s="357"/>
      <c r="BP41" s="357">
        <f t="shared" ref="BP41" si="71">SUM(BP42:BP45)</f>
        <v>0</v>
      </c>
      <c r="BQ41" s="357"/>
      <c r="BR41" s="357">
        <f t="shared" ref="BR41" si="72">SUM(BR42:BR45)</f>
        <v>0</v>
      </c>
      <c r="BS41" s="357"/>
      <c r="BT41" s="360"/>
      <c r="BU41" s="361"/>
      <c r="BV41" s="361"/>
      <c r="BW41" s="362"/>
      <c r="BX41" s="41"/>
      <c r="BY41" s="380"/>
      <c r="BZ41" s="380"/>
      <c r="CA41" s="380"/>
    </row>
    <row r="42" spans="1:79" s="7" customFormat="1" ht="42.6" customHeight="1" x14ac:dyDescent="0.35">
      <c r="A42" s="41"/>
      <c r="B42" s="516" t="s">
        <v>88</v>
      </c>
      <c r="C42" s="675"/>
      <c r="D42" s="694" t="s">
        <v>192</v>
      </c>
      <c r="E42" s="388"/>
      <c r="F42" s="388"/>
      <c r="G42" s="388"/>
      <c r="H42" s="388"/>
      <c r="I42" s="388"/>
      <c r="J42" s="388"/>
      <c r="K42" s="388"/>
      <c r="L42" s="388"/>
      <c r="M42" s="388"/>
      <c r="N42" s="388"/>
      <c r="O42" s="388"/>
      <c r="P42" s="388"/>
      <c r="Q42" s="388"/>
      <c r="R42" s="388"/>
      <c r="S42" s="388"/>
      <c r="T42" s="388"/>
      <c r="U42" s="389"/>
      <c r="V42" s="366"/>
      <c r="W42" s="355"/>
      <c r="X42" s="366">
        <v>2</v>
      </c>
      <c r="Y42" s="355"/>
      <c r="Z42" s="370">
        <v>216</v>
      </c>
      <c r="AA42" s="371"/>
      <c r="AB42" s="399">
        <v>72</v>
      </c>
      <c r="AC42" s="363"/>
      <c r="AD42" s="371">
        <f>SUM(AF42:AO42)</f>
        <v>18</v>
      </c>
      <c r="AE42" s="371"/>
      <c r="AF42" s="371">
        <v>10</v>
      </c>
      <c r="AG42" s="371"/>
      <c r="AH42" s="371">
        <v>8</v>
      </c>
      <c r="AI42" s="371"/>
      <c r="AJ42" s="371"/>
      <c r="AK42" s="371"/>
      <c r="AL42" s="497"/>
      <c r="AM42" s="359"/>
      <c r="AN42" s="498"/>
      <c r="AO42" s="464"/>
      <c r="AP42" s="370"/>
      <c r="AQ42" s="365"/>
      <c r="AR42" s="365"/>
      <c r="AS42" s="365"/>
      <c r="AT42" s="365"/>
      <c r="AU42" s="365"/>
      <c r="AV42" s="365"/>
      <c r="AW42" s="365"/>
      <c r="AX42" s="365"/>
      <c r="AY42" s="365"/>
      <c r="AZ42" s="365"/>
      <c r="BA42" s="497"/>
      <c r="BB42" s="498">
        <f>Z42</f>
        <v>216</v>
      </c>
      <c r="BC42" s="365"/>
      <c r="BD42" s="365">
        <f>AD42</f>
        <v>18</v>
      </c>
      <c r="BE42" s="365"/>
      <c r="BF42" s="370">
        <v>6</v>
      </c>
      <c r="BG42" s="365"/>
      <c r="BH42" s="365">
        <f t="shared" ref="BH42" si="73">BJ42*36</f>
        <v>0</v>
      </c>
      <c r="BI42" s="365"/>
      <c r="BJ42" s="365"/>
      <c r="BK42" s="365"/>
      <c r="BL42" s="365"/>
      <c r="BM42" s="464"/>
      <c r="BN42" s="370"/>
      <c r="BO42" s="365"/>
      <c r="BP42" s="365"/>
      <c r="BQ42" s="365"/>
      <c r="BR42" s="365"/>
      <c r="BS42" s="464"/>
      <c r="BT42" s="354" t="s">
        <v>116</v>
      </c>
      <c r="BU42" s="359"/>
      <c r="BV42" s="359"/>
      <c r="BW42" s="355"/>
      <c r="BX42" s="41"/>
      <c r="BY42" s="380"/>
      <c r="BZ42" s="380"/>
      <c r="CA42" s="380"/>
    </row>
    <row r="43" spans="1:79" s="7" customFormat="1" ht="38.450000000000003" customHeight="1" x14ac:dyDescent="0.35">
      <c r="A43" s="41"/>
      <c r="B43" s="516" t="s">
        <v>89</v>
      </c>
      <c r="C43" s="675"/>
      <c r="D43" s="676" t="s">
        <v>193</v>
      </c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3"/>
      <c r="V43" s="366">
        <v>3</v>
      </c>
      <c r="W43" s="355"/>
      <c r="X43" s="366"/>
      <c r="Y43" s="355"/>
      <c r="Z43" s="370">
        <v>108</v>
      </c>
      <c r="AA43" s="371"/>
      <c r="AB43" s="399">
        <v>60</v>
      </c>
      <c r="AC43" s="363"/>
      <c r="AD43" s="371">
        <f>SUM(AF43:AO43)</f>
        <v>16</v>
      </c>
      <c r="AE43" s="371"/>
      <c r="AF43" s="371">
        <v>8</v>
      </c>
      <c r="AG43" s="371"/>
      <c r="AH43" s="371">
        <v>8</v>
      </c>
      <c r="AI43" s="371"/>
      <c r="AJ43" s="371"/>
      <c r="AK43" s="371"/>
      <c r="AL43" s="497"/>
      <c r="AM43" s="359"/>
      <c r="AN43" s="498"/>
      <c r="AO43" s="464"/>
      <c r="AP43" s="370"/>
      <c r="AQ43" s="365"/>
      <c r="AR43" s="365"/>
      <c r="AS43" s="365"/>
      <c r="AT43" s="365"/>
      <c r="AU43" s="365"/>
      <c r="AV43" s="365">
        <f t="shared" ref="AV43:AV44" si="74">AZ43*36</f>
        <v>0</v>
      </c>
      <c r="AW43" s="365"/>
      <c r="AX43" s="365"/>
      <c r="AY43" s="365"/>
      <c r="AZ43" s="365"/>
      <c r="BA43" s="497"/>
      <c r="BB43" s="498">
        <f>Z43</f>
        <v>108</v>
      </c>
      <c r="BC43" s="365"/>
      <c r="BD43" s="365">
        <f>AD43</f>
        <v>16</v>
      </c>
      <c r="BE43" s="365"/>
      <c r="BF43" s="370">
        <v>3</v>
      </c>
      <c r="BG43" s="365"/>
      <c r="BH43" s="365"/>
      <c r="BI43" s="365"/>
      <c r="BJ43" s="365"/>
      <c r="BK43" s="365"/>
      <c r="BL43" s="365"/>
      <c r="BM43" s="464"/>
      <c r="BN43" s="370"/>
      <c r="BO43" s="365"/>
      <c r="BP43" s="365"/>
      <c r="BQ43" s="365"/>
      <c r="BR43" s="365"/>
      <c r="BS43" s="464"/>
      <c r="BT43" s="354" t="s">
        <v>117</v>
      </c>
      <c r="BU43" s="359"/>
      <c r="BV43" s="359"/>
      <c r="BW43" s="355"/>
      <c r="BX43" s="41"/>
      <c r="BY43" s="380"/>
      <c r="BZ43" s="380"/>
      <c r="CA43" s="380"/>
    </row>
    <row r="44" spans="1:79" s="7" customFormat="1" ht="43.35" customHeight="1" x14ac:dyDescent="0.35">
      <c r="A44" s="41"/>
      <c r="B44" s="516" t="s">
        <v>90</v>
      </c>
      <c r="C44" s="675"/>
      <c r="D44" s="676" t="s">
        <v>194</v>
      </c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  <c r="S44" s="382"/>
      <c r="T44" s="382"/>
      <c r="U44" s="383"/>
      <c r="V44" s="366">
        <v>4</v>
      </c>
      <c r="W44" s="355"/>
      <c r="X44" s="366"/>
      <c r="Y44" s="355"/>
      <c r="Z44" s="370">
        <v>108</v>
      </c>
      <c r="AA44" s="371"/>
      <c r="AB44" s="399">
        <v>60</v>
      </c>
      <c r="AC44" s="363"/>
      <c r="AD44" s="371">
        <f>SUM(AF44:AO44)</f>
        <v>16</v>
      </c>
      <c r="AE44" s="371"/>
      <c r="AF44" s="371">
        <v>8</v>
      </c>
      <c r="AG44" s="371"/>
      <c r="AH44" s="371">
        <v>8</v>
      </c>
      <c r="AI44" s="371"/>
      <c r="AJ44" s="371"/>
      <c r="AK44" s="371"/>
      <c r="AL44" s="497"/>
      <c r="AM44" s="359"/>
      <c r="AN44" s="498"/>
      <c r="AO44" s="464"/>
      <c r="AP44" s="370">
        <f>AT44*36</f>
        <v>0</v>
      </c>
      <c r="AQ44" s="365"/>
      <c r="AR44" s="365"/>
      <c r="AS44" s="365"/>
      <c r="AT44" s="365"/>
      <c r="AU44" s="365"/>
      <c r="AV44" s="365">
        <f t="shared" si="74"/>
        <v>0</v>
      </c>
      <c r="AW44" s="365"/>
      <c r="AX44" s="365"/>
      <c r="AY44" s="365"/>
      <c r="AZ44" s="365"/>
      <c r="BA44" s="497"/>
      <c r="BB44" s="498"/>
      <c r="BC44" s="365"/>
      <c r="BD44" s="365"/>
      <c r="BE44" s="365"/>
      <c r="BF44" s="370"/>
      <c r="BG44" s="365"/>
      <c r="BH44" s="365">
        <f>Z44</f>
        <v>108</v>
      </c>
      <c r="BI44" s="365"/>
      <c r="BJ44" s="365">
        <f>AD44</f>
        <v>16</v>
      </c>
      <c r="BK44" s="365"/>
      <c r="BL44" s="365">
        <v>3</v>
      </c>
      <c r="BM44" s="464"/>
      <c r="BN44" s="370"/>
      <c r="BO44" s="365"/>
      <c r="BP44" s="365"/>
      <c r="BQ44" s="365"/>
      <c r="BR44" s="365"/>
      <c r="BS44" s="464"/>
      <c r="BT44" s="354" t="s">
        <v>118</v>
      </c>
      <c r="BU44" s="359"/>
      <c r="BV44" s="359"/>
      <c r="BW44" s="355"/>
      <c r="BX44" s="41"/>
      <c r="BY44" s="380"/>
      <c r="BZ44" s="380"/>
      <c r="CA44" s="380"/>
    </row>
    <row r="45" spans="1:79" s="7" customFormat="1" ht="47.45" customHeight="1" x14ac:dyDescent="0.35">
      <c r="A45" s="41"/>
      <c r="B45" s="516" t="s">
        <v>189</v>
      </c>
      <c r="C45" s="675"/>
      <c r="D45" s="693" t="s">
        <v>188</v>
      </c>
      <c r="E45" s="404"/>
      <c r="F45" s="404"/>
      <c r="G45" s="404"/>
      <c r="H45" s="404"/>
      <c r="I45" s="404"/>
      <c r="J45" s="404"/>
      <c r="K45" s="404"/>
      <c r="L45" s="404"/>
      <c r="M45" s="404"/>
      <c r="N45" s="404"/>
      <c r="O45" s="404"/>
      <c r="P45" s="404"/>
      <c r="Q45" s="404"/>
      <c r="R45" s="404"/>
      <c r="S45" s="404"/>
      <c r="T45" s="404"/>
      <c r="U45" s="405"/>
      <c r="V45" s="366"/>
      <c r="W45" s="355"/>
      <c r="X45" s="366">
        <v>3</v>
      </c>
      <c r="Y45" s="355"/>
      <c r="Z45" s="370">
        <v>180</v>
      </c>
      <c r="AA45" s="371"/>
      <c r="AB45" s="399">
        <v>72</v>
      </c>
      <c r="AC45" s="363"/>
      <c r="AD45" s="371">
        <f>SUM(AF45:AO45)</f>
        <v>18</v>
      </c>
      <c r="AE45" s="371"/>
      <c r="AF45" s="371">
        <v>10</v>
      </c>
      <c r="AG45" s="371"/>
      <c r="AH45" s="371">
        <v>8</v>
      </c>
      <c r="AI45" s="371"/>
      <c r="AJ45" s="371"/>
      <c r="AK45" s="371"/>
      <c r="AL45" s="497"/>
      <c r="AM45" s="359"/>
      <c r="AN45" s="498"/>
      <c r="AO45" s="464"/>
      <c r="AP45" s="370">
        <f t="shared" ref="AP45" si="75">AT45*36</f>
        <v>0</v>
      </c>
      <c r="AQ45" s="365"/>
      <c r="AR45" s="365"/>
      <c r="AS45" s="365"/>
      <c r="AT45" s="365"/>
      <c r="AU45" s="365"/>
      <c r="AV45" s="365"/>
      <c r="AW45" s="365"/>
      <c r="AX45" s="365"/>
      <c r="AY45" s="365"/>
      <c r="AZ45" s="365"/>
      <c r="BA45" s="497"/>
      <c r="BB45" s="498">
        <f>Z45</f>
        <v>180</v>
      </c>
      <c r="BC45" s="365"/>
      <c r="BD45" s="365">
        <f>AD45</f>
        <v>18</v>
      </c>
      <c r="BE45" s="365"/>
      <c r="BF45" s="370">
        <v>5</v>
      </c>
      <c r="BG45" s="365"/>
      <c r="BH45" s="365"/>
      <c r="BI45" s="365"/>
      <c r="BJ45" s="365"/>
      <c r="BK45" s="365"/>
      <c r="BL45" s="365"/>
      <c r="BM45" s="464"/>
      <c r="BN45" s="370"/>
      <c r="BO45" s="365"/>
      <c r="BP45" s="365"/>
      <c r="BQ45" s="365"/>
      <c r="BR45" s="365"/>
      <c r="BS45" s="464"/>
      <c r="BT45" s="354" t="s">
        <v>119</v>
      </c>
      <c r="BU45" s="359"/>
      <c r="BV45" s="359"/>
      <c r="BW45" s="355"/>
      <c r="BX45" s="41"/>
      <c r="BY45" s="380"/>
      <c r="BZ45" s="380"/>
      <c r="CA45" s="380"/>
    </row>
    <row r="46" spans="1:79" s="7" customFormat="1" ht="42.6" customHeight="1" x14ac:dyDescent="0.35">
      <c r="A46" s="41"/>
      <c r="B46" s="516" t="s">
        <v>190</v>
      </c>
      <c r="C46" s="675"/>
      <c r="D46" s="694" t="s">
        <v>246</v>
      </c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9"/>
      <c r="V46" s="354"/>
      <c r="W46" s="355"/>
      <c r="X46" s="354"/>
      <c r="Y46" s="355"/>
      <c r="Z46" s="354">
        <v>80</v>
      </c>
      <c r="AA46" s="370"/>
      <c r="AB46" s="399"/>
      <c r="AC46" s="363"/>
      <c r="AD46" s="417"/>
      <c r="AE46" s="370"/>
      <c r="AF46" s="417"/>
      <c r="AG46" s="370"/>
      <c r="AH46" s="417"/>
      <c r="AI46" s="370"/>
      <c r="AJ46" s="417"/>
      <c r="AK46" s="370"/>
      <c r="AL46" s="497"/>
      <c r="AM46" s="359"/>
      <c r="AN46" s="366"/>
      <c r="AO46" s="355"/>
      <c r="AP46" s="359"/>
      <c r="AQ46" s="370"/>
      <c r="AR46" s="497"/>
      <c r="AS46" s="370"/>
      <c r="AT46" s="497"/>
      <c r="AU46" s="370"/>
      <c r="AV46" s="497"/>
      <c r="AW46" s="370"/>
      <c r="AX46" s="497"/>
      <c r="AY46" s="370"/>
      <c r="AZ46" s="497"/>
      <c r="BA46" s="359"/>
      <c r="BB46" s="366"/>
      <c r="BC46" s="370"/>
      <c r="BD46" s="497"/>
      <c r="BE46" s="370"/>
      <c r="BF46" s="497"/>
      <c r="BG46" s="370"/>
      <c r="BH46" s="365">
        <f>Z46</f>
        <v>80</v>
      </c>
      <c r="BI46" s="365"/>
      <c r="BJ46" s="365"/>
      <c r="BK46" s="365"/>
      <c r="BL46" s="365">
        <v>2</v>
      </c>
      <c r="BM46" s="464"/>
      <c r="BN46" s="370"/>
      <c r="BO46" s="365"/>
      <c r="BP46" s="365"/>
      <c r="BQ46" s="365"/>
      <c r="BR46" s="365"/>
      <c r="BS46" s="464"/>
      <c r="BT46" s="354" t="s">
        <v>260</v>
      </c>
      <c r="BU46" s="359"/>
      <c r="BV46" s="359"/>
      <c r="BW46" s="355"/>
      <c r="BX46" s="41"/>
      <c r="BY46" s="380"/>
      <c r="BZ46" s="380"/>
      <c r="CA46" s="380"/>
    </row>
    <row r="47" spans="1:79" s="7" customFormat="1" ht="45.6" customHeight="1" x14ac:dyDescent="0.35">
      <c r="A47" s="41"/>
      <c r="B47" s="352" t="s">
        <v>103</v>
      </c>
      <c r="C47" s="678"/>
      <c r="D47" s="679" t="s">
        <v>195</v>
      </c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5"/>
      <c r="V47" s="381"/>
      <c r="W47" s="362"/>
      <c r="X47" s="381"/>
      <c r="Y47" s="362"/>
      <c r="Z47" s="363">
        <f>SUM(Z48:AA50)</f>
        <v>376</v>
      </c>
      <c r="AA47" s="364"/>
      <c r="AB47" s="399">
        <v>158</v>
      </c>
      <c r="AC47" s="363"/>
      <c r="AD47" s="364">
        <f>SUM(AD48:AE50)</f>
        <v>40</v>
      </c>
      <c r="AE47" s="364"/>
      <c r="AF47" s="364">
        <f t="shared" ref="AF47" si="76">SUM(AF48:AG50)</f>
        <v>20</v>
      </c>
      <c r="AG47" s="364"/>
      <c r="AH47" s="364">
        <f t="shared" ref="AH47" si="77">SUM(AH48:AI50)</f>
        <v>0</v>
      </c>
      <c r="AI47" s="364"/>
      <c r="AJ47" s="364">
        <f t="shared" ref="AJ47" si="78">SUM(AJ48:AK50)</f>
        <v>20</v>
      </c>
      <c r="AK47" s="364"/>
      <c r="AL47" s="358"/>
      <c r="AM47" s="361"/>
      <c r="AN47" s="356">
        <f>SUM(AN48:AO49)</f>
        <v>0</v>
      </c>
      <c r="AO47" s="477"/>
      <c r="AP47" s="363">
        <f>SUM(AP48:AQ49)</f>
        <v>0</v>
      </c>
      <c r="AQ47" s="357"/>
      <c r="AR47" s="357">
        <f>SUM(AR48:AS49)</f>
        <v>0</v>
      </c>
      <c r="AS47" s="357"/>
      <c r="AT47" s="357">
        <f>SUM(AT48:AU49)</f>
        <v>0</v>
      </c>
      <c r="AU47" s="357"/>
      <c r="AV47" s="357">
        <f>SUM(AV48:AW49)</f>
        <v>0</v>
      </c>
      <c r="AW47" s="357"/>
      <c r="AX47" s="357">
        <f>SUM(AX48:AY49)</f>
        <v>0</v>
      </c>
      <c r="AY47" s="357"/>
      <c r="AZ47" s="357">
        <f>SUM(AZ48:BA49)</f>
        <v>0</v>
      </c>
      <c r="BA47" s="358"/>
      <c r="BB47" s="356">
        <f>SUM(BB48:BC50)</f>
        <v>0</v>
      </c>
      <c r="BC47" s="357"/>
      <c r="BD47" s="357">
        <f>SUM(BD48:BE50)</f>
        <v>0</v>
      </c>
      <c r="BE47" s="357"/>
      <c r="BF47" s="363">
        <f>SUM(BF48:BG50)</f>
        <v>0</v>
      </c>
      <c r="BG47" s="357"/>
      <c r="BH47" s="357">
        <f>SUM(BH48:BI50)</f>
        <v>268</v>
      </c>
      <c r="BI47" s="357"/>
      <c r="BJ47" s="357">
        <f t="shared" ref="BJ47" si="79">SUM(BJ48:BK50)</f>
        <v>28</v>
      </c>
      <c r="BK47" s="357"/>
      <c r="BL47" s="357">
        <f t="shared" ref="BL47" si="80">SUM(BL48:BM50)</f>
        <v>8</v>
      </c>
      <c r="BM47" s="477"/>
      <c r="BN47" s="363">
        <f t="shared" ref="BN47" si="81">SUM(BN48:BN49)</f>
        <v>108</v>
      </c>
      <c r="BO47" s="357"/>
      <c r="BP47" s="357">
        <f t="shared" ref="BP47" si="82">SUM(BP48:BP49)</f>
        <v>12</v>
      </c>
      <c r="BQ47" s="357"/>
      <c r="BR47" s="357">
        <f t="shared" ref="BR47" si="83">SUM(BR48:BR49)</f>
        <v>3</v>
      </c>
      <c r="BS47" s="357"/>
      <c r="BT47" s="360"/>
      <c r="BU47" s="361"/>
      <c r="BV47" s="361"/>
      <c r="BW47" s="362"/>
      <c r="BX47" s="41"/>
      <c r="BY47" s="380"/>
      <c r="BZ47" s="380"/>
      <c r="CA47" s="380"/>
    </row>
    <row r="48" spans="1:79" s="7" customFormat="1" ht="42.6" customHeight="1" x14ac:dyDescent="0.35">
      <c r="A48" s="41"/>
      <c r="B48" s="516" t="s">
        <v>92</v>
      </c>
      <c r="C48" s="675"/>
      <c r="D48" s="693" t="s">
        <v>196</v>
      </c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5"/>
      <c r="V48" s="366"/>
      <c r="W48" s="355"/>
      <c r="X48" s="366">
        <v>4</v>
      </c>
      <c r="Y48" s="355"/>
      <c r="Z48" s="354">
        <v>108</v>
      </c>
      <c r="AA48" s="370"/>
      <c r="AB48" s="399">
        <v>34</v>
      </c>
      <c r="AC48" s="363"/>
      <c r="AD48" s="371">
        <f>SUM(AF48:AO48)</f>
        <v>10</v>
      </c>
      <c r="AE48" s="371"/>
      <c r="AF48" s="417">
        <v>4</v>
      </c>
      <c r="AG48" s="370"/>
      <c r="AH48" s="417"/>
      <c r="AI48" s="370"/>
      <c r="AJ48" s="417">
        <v>6</v>
      </c>
      <c r="AK48" s="370"/>
      <c r="AL48" s="497"/>
      <c r="AM48" s="359"/>
      <c r="AN48" s="366"/>
      <c r="AO48" s="355"/>
      <c r="AP48" s="359">
        <f>AT48*36</f>
        <v>0</v>
      </c>
      <c r="AQ48" s="370"/>
      <c r="AR48" s="497"/>
      <c r="AS48" s="370"/>
      <c r="AT48" s="497"/>
      <c r="AU48" s="370"/>
      <c r="AV48" s="497"/>
      <c r="AW48" s="370"/>
      <c r="AX48" s="497"/>
      <c r="AY48" s="370"/>
      <c r="AZ48" s="497"/>
      <c r="BA48" s="359"/>
      <c r="BB48" s="366">
        <f t="shared" ref="BB48" si="84">BF48*36</f>
        <v>0</v>
      </c>
      <c r="BC48" s="370"/>
      <c r="BD48" s="497"/>
      <c r="BE48" s="370"/>
      <c r="BF48" s="359"/>
      <c r="BG48" s="370"/>
      <c r="BH48" s="365">
        <f>Z48</f>
        <v>108</v>
      </c>
      <c r="BI48" s="365"/>
      <c r="BJ48" s="365">
        <f>AD48</f>
        <v>10</v>
      </c>
      <c r="BK48" s="365"/>
      <c r="BL48" s="365">
        <v>3</v>
      </c>
      <c r="BM48" s="464"/>
      <c r="BN48" s="370"/>
      <c r="BO48" s="365"/>
      <c r="BP48" s="365"/>
      <c r="BQ48" s="365"/>
      <c r="BR48" s="365"/>
      <c r="BS48" s="464"/>
      <c r="BT48" s="354" t="s">
        <v>120</v>
      </c>
      <c r="BU48" s="359"/>
      <c r="BV48" s="359"/>
      <c r="BW48" s="355"/>
      <c r="BX48" s="41"/>
      <c r="BY48" s="380"/>
      <c r="BZ48" s="380"/>
      <c r="CA48" s="380"/>
    </row>
    <row r="49" spans="1:79" s="7" customFormat="1" ht="75" customHeight="1" x14ac:dyDescent="0.35">
      <c r="A49" s="41"/>
      <c r="B49" s="516" t="s">
        <v>93</v>
      </c>
      <c r="C49" s="675"/>
      <c r="D49" s="693" t="s">
        <v>197</v>
      </c>
      <c r="E49" s="404"/>
      <c r="F49" s="404"/>
      <c r="G49" s="404"/>
      <c r="H49" s="404"/>
      <c r="I49" s="404"/>
      <c r="J49" s="404"/>
      <c r="K49" s="404"/>
      <c r="L49" s="404"/>
      <c r="M49" s="404"/>
      <c r="N49" s="404"/>
      <c r="O49" s="404"/>
      <c r="P49" s="404"/>
      <c r="Q49" s="404"/>
      <c r="R49" s="404"/>
      <c r="S49" s="404"/>
      <c r="T49" s="404"/>
      <c r="U49" s="405"/>
      <c r="V49" s="366">
        <v>5</v>
      </c>
      <c r="W49" s="355"/>
      <c r="X49" s="366"/>
      <c r="Y49" s="355"/>
      <c r="Z49" s="370">
        <v>108</v>
      </c>
      <c r="AA49" s="371"/>
      <c r="AB49" s="399">
        <v>52</v>
      </c>
      <c r="AC49" s="363"/>
      <c r="AD49" s="371">
        <f>SUM(AF49:AO49)</f>
        <v>12</v>
      </c>
      <c r="AE49" s="371"/>
      <c r="AF49" s="371">
        <v>6</v>
      </c>
      <c r="AG49" s="371"/>
      <c r="AH49" s="371"/>
      <c r="AI49" s="371"/>
      <c r="AJ49" s="371">
        <v>6</v>
      </c>
      <c r="AK49" s="371"/>
      <c r="AL49" s="497"/>
      <c r="AM49" s="359"/>
      <c r="AN49" s="498"/>
      <c r="AO49" s="464"/>
      <c r="AP49" s="370">
        <f>AT49*36</f>
        <v>0</v>
      </c>
      <c r="AQ49" s="365"/>
      <c r="AR49" s="365"/>
      <c r="AS49" s="365"/>
      <c r="AT49" s="365"/>
      <c r="AU49" s="365"/>
      <c r="AV49" s="365"/>
      <c r="AW49" s="365"/>
      <c r="AX49" s="365"/>
      <c r="AY49" s="365"/>
      <c r="AZ49" s="365"/>
      <c r="BA49" s="497"/>
      <c r="BB49" s="498"/>
      <c r="BC49" s="365"/>
      <c r="BD49" s="365"/>
      <c r="BE49" s="365"/>
      <c r="BF49" s="370"/>
      <c r="BG49" s="365"/>
      <c r="BH49" s="365">
        <f t="shared" ref="BH49" si="85">BJ49*36</f>
        <v>0</v>
      </c>
      <c r="BI49" s="365"/>
      <c r="BJ49" s="365"/>
      <c r="BK49" s="365"/>
      <c r="BL49" s="365"/>
      <c r="BM49" s="464"/>
      <c r="BN49" s="370">
        <f>Z49</f>
        <v>108</v>
      </c>
      <c r="BO49" s="365"/>
      <c r="BP49" s="365">
        <f>AD49</f>
        <v>12</v>
      </c>
      <c r="BQ49" s="365"/>
      <c r="BR49" s="365">
        <v>3</v>
      </c>
      <c r="BS49" s="464"/>
      <c r="BT49" s="354" t="s">
        <v>170</v>
      </c>
      <c r="BU49" s="359"/>
      <c r="BV49" s="359"/>
      <c r="BW49" s="355"/>
      <c r="BX49" s="41"/>
      <c r="BY49" s="380"/>
      <c r="BZ49" s="380"/>
      <c r="CA49" s="380"/>
    </row>
    <row r="50" spans="1:79" s="7" customFormat="1" ht="45.6" customHeight="1" x14ac:dyDescent="0.35">
      <c r="A50" s="41"/>
      <c r="B50" s="516" t="s">
        <v>104</v>
      </c>
      <c r="C50" s="675"/>
      <c r="D50" s="692" t="s">
        <v>198</v>
      </c>
      <c r="E50" s="451"/>
      <c r="F50" s="451"/>
      <c r="G50" s="451"/>
      <c r="H50" s="451"/>
      <c r="I50" s="451"/>
      <c r="J50" s="451"/>
      <c r="K50" s="451"/>
      <c r="L50" s="451"/>
      <c r="M50" s="451"/>
      <c r="N50" s="451"/>
      <c r="O50" s="451"/>
      <c r="P50" s="451"/>
      <c r="Q50" s="451"/>
      <c r="R50" s="451"/>
      <c r="S50" s="451"/>
      <c r="T50" s="451"/>
      <c r="U50" s="452"/>
      <c r="V50" s="366"/>
      <c r="W50" s="355"/>
      <c r="X50" s="366">
        <v>4</v>
      </c>
      <c r="Y50" s="355"/>
      <c r="Z50" s="370">
        <v>160</v>
      </c>
      <c r="AA50" s="371"/>
      <c r="AB50" s="399">
        <v>72</v>
      </c>
      <c r="AC50" s="363"/>
      <c r="AD50" s="371">
        <f>SUM(AF50:AO50)</f>
        <v>18</v>
      </c>
      <c r="AE50" s="371"/>
      <c r="AF50" s="371">
        <v>10</v>
      </c>
      <c r="AG50" s="371"/>
      <c r="AH50" s="371"/>
      <c r="AI50" s="371"/>
      <c r="AJ50" s="371">
        <v>8</v>
      </c>
      <c r="AK50" s="371"/>
      <c r="AL50" s="497"/>
      <c r="AM50" s="359"/>
      <c r="AN50" s="498"/>
      <c r="AO50" s="464"/>
      <c r="AP50" s="370">
        <f>AT50*36</f>
        <v>0</v>
      </c>
      <c r="AQ50" s="365"/>
      <c r="AR50" s="365"/>
      <c r="AS50" s="365"/>
      <c r="AT50" s="365"/>
      <c r="AU50" s="365"/>
      <c r="AV50" s="365">
        <f t="shared" ref="AV50" si="86">AZ50*36</f>
        <v>0</v>
      </c>
      <c r="AW50" s="365"/>
      <c r="AX50" s="365"/>
      <c r="AY50" s="365"/>
      <c r="AZ50" s="365"/>
      <c r="BA50" s="497"/>
      <c r="BB50" s="498"/>
      <c r="BC50" s="365"/>
      <c r="BD50" s="365"/>
      <c r="BE50" s="365"/>
      <c r="BF50" s="370"/>
      <c r="BG50" s="365"/>
      <c r="BH50" s="365">
        <f>Z50</f>
        <v>160</v>
      </c>
      <c r="BI50" s="365"/>
      <c r="BJ50" s="365">
        <f>AD50</f>
        <v>18</v>
      </c>
      <c r="BK50" s="365"/>
      <c r="BL50" s="365">
        <v>5</v>
      </c>
      <c r="BM50" s="464"/>
      <c r="BN50" s="370"/>
      <c r="BO50" s="365"/>
      <c r="BP50" s="365"/>
      <c r="BQ50" s="365"/>
      <c r="BR50" s="365"/>
      <c r="BS50" s="464"/>
      <c r="BT50" s="354" t="s">
        <v>171</v>
      </c>
      <c r="BU50" s="359"/>
      <c r="BV50" s="359"/>
      <c r="BW50" s="355"/>
      <c r="BX50" s="41"/>
      <c r="BY50" s="380"/>
      <c r="BZ50" s="380"/>
      <c r="CA50" s="380"/>
    </row>
    <row r="51" spans="1:79" s="7" customFormat="1" ht="45.6" customHeight="1" x14ac:dyDescent="0.35">
      <c r="A51" s="41"/>
      <c r="B51" s="688" t="s">
        <v>94</v>
      </c>
      <c r="C51" s="678"/>
      <c r="D51" s="689" t="s">
        <v>226</v>
      </c>
      <c r="E51" s="690"/>
      <c r="F51" s="690"/>
      <c r="G51" s="690"/>
      <c r="H51" s="690"/>
      <c r="I51" s="690"/>
      <c r="J51" s="690"/>
      <c r="K51" s="690"/>
      <c r="L51" s="690"/>
      <c r="M51" s="690"/>
      <c r="N51" s="690"/>
      <c r="O51" s="690"/>
      <c r="P51" s="690"/>
      <c r="Q51" s="690"/>
      <c r="R51" s="690"/>
      <c r="S51" s="690"/>
      <c r="T51" s="690"/>
      <c r="U51" s="691"/>
      <c r="V51" s="354"/>
      <c r="W51" s="355"/>
      <c r="X51" s="354"/>
      <c r="Y51" s="355"/>
      <c r="Z51" s="360">
        <f>Z52</f>
        <v>704</v>
      </c>
      <c r="AA51" s="363"/>
      <c r="AB51" s="364">
        <v>256</v>
      </c>
      <c r="AC51" s="364"/>
      <c r="AD51" s="364">
        <f t="shared" ref="AD51" si="87">AD52</f>
        <v>64</v>
      </c>
      <c r="AE51" s="364"/>
      <c r="AF51" s="364">
        <f t="shared" ref="AF51" si="88">AF52</f>
        <v>32</v>
      </c>
      <c r="AG51" s="364"/>
      <c r="AH51" s="364">
        <f t="shared" ref="AH51" si="89">AH52</f>
        <v>32</v>
      </c>
      <c r="AI51" s="364"/>
      <c r="AJ51" s="364">
        <f t="shared" ref="AJ51" si="90">AJ52</f>
        <v>0</v>
      </c>
      <c r="AK51" s="364"/>
      <c r="AL51" s="358"/>
      <c r="AM51" s="361"/>
      <c r="AN51" s="381">
        <f t="shared" ref="AN51" si="91">AN52</f>
        <v>0</v>
      </c>
      <c r="AO51" s="362"/>
      <c r="AP51" s="363">
        <f t="shared" ref="AP51:BR51" si="92">AP52</f>
        <v>0</v>
      </c>
      <c r="AQ51" s="357"/>
      <c r="AR51" s="363">
        <f t="shared" si="92"/>
        <v>0</v>
      </c>
      <c r="AS51" s="357"/>
      <c r="AT51" s="363">
        <f t="shared" si="92"/>
        <v>0</v>
      </c>
      <c r="AU51" s="357"/>
      <c r="AV51" s="363">
        <f t="shared" si="92"/>
        <v>216</v>
      </c>
      <c r="AW51" s="357"/>
      <c r="AX51" s="363">
        <f t="shared" si="92"/>
        <v>18</v>
      </c>
      <c r="AY51" s="357"/>
      <c r="AZ51" s="363">
        <f t="shared" si="92"/>
        <v>6</v>
      </c>
      <c r="BA51" s="358"/>
      <c r="BB51" s="356">
        <f t="shared" si="92"/>
        <v>108</v>
      </c>
      <c r="BC51" s="357"/>
      <c r="BD51" s="363">
        <f t="shared" si="92"/>
        <v>14</v>
      </c>
      <c r="BE51" s="357"/>
      <c r="BF51" s="363">
        <f t="shared" si="92"/>
        <v>3</v>
      </c>
      <c r="BG51" s="357"/>
      <c r="BH51" s="363">
        <f t="shared" si="92"/>
        <v>108</v>
      </c>
      <c r="BI51" s="357"/>
      <c r="BJ51" s="363">
        <f t="shared" si="92"/>
        <v>14</v>
      </c>
      <c r="BK51" s="357"/>
      <c r="BL51" s="363">
        <f t="shared" si="92"/>
        <v>3</v>
      </c>
      <c r="BM51" s="477"/>
      <c r="BN51" s="363">
        <f t="shared" si="92"/>
        <v>272</v>
      </c>
      <c r="BO51" s="357"/>
      <c r="BP51" s="363">
        <f t="shared" si="92"/>
        <v>18</v>
      </c>
      <c r="BQ51" s="357"/>
      <c r="BR51" s="363">
        <f t="shared" si="92"/>
        <v>8</v>
      </c>
      <c r="BS51" s="357"/>
      <c r="BT51" s="174"/>
      <c r="BU51" s="163"/>
      <c r="BV51" s="163"/>
      <c r="BW51" s="195"/>
      <c r="BX51" s="41"/>
      <c r="BY51" s="208"/>
      <c r="BZ51" s="208"/>
      <c r="CA51" s="208"/>
    </row>
    <row r="52" spans="1:79" s="7" customFormat="1" ht="45.6" customHeight="1" x14ac:dyDescent="0.35">
      <c r="A52" s="41"/>
      <c r="B52" s="352" t="s">
        <v>95</v>
      </c>
      <c r="C52" s="678"/>
      <c r="D52" s="679" t="s">
        <v>281</v>
      </c>
      <c r="E52" s="384"/>
      <c r="F52" s="384"/>
      <c r="G52" s="384"/>
      <c r="H52" s="384"/>
      <c r="I52" s="384"/>
      <c r="J52" s="384"/>
      <c r="K52" s="384"/>
      <c r="L52" s="384"/>
      <c r="M52" s="384"/>
      <c r="N52" s="384"/>
      <c r="O52" s="384"/>
      <c r="P52" s="384"/>
      <c r="Q52" s="384"/>
      <c r="R52" s="384"/>
      <c r="S52" s="384"/>
      <c r="T52" s="384"/>
      <c r="U52" s="385"/>
      <c r="V52" s="381"/>
      <c r="W52" s="362"/>
      <c r="X52" s="381"/>
      <c r="Y52" s="362"/>
      <c r="Z52" s="363">
        <f>SUM(Z53:AA57)</f>
        <v>704</v>
      </c>
      <c r="AA52" s="364"/>
      <c r="AB52" s="399">
        <v>256</v>
      </c>
      <c r="AC52" s="363"/>
      <c r="AD52" s="364">
        <f>SUM(AD53:AE57)</f>
        <v>64</v>
      </c>
      <c r="AE52" s="364"/>
      <c r="AF52" s="364">
        <f t="shared" ref="AF52" si="93">SUM(AF53:AG57)</f>
        <v>32</v>
      </c>
      <c r="AG52" s="364"/>
      <c r="AH52" s="364">
        <f>SUM(AH53:AI57)</f>
        <v>32</v>
      </c>
      <c r="AI52" s="364"/>
      <c r="AJ52" s="364">
        <f t="shared" ref="AJ52" si="94">SUM(AJ53:AK57)</f>
        <v>0</v>
      </c>
      <c r="AK52" s="364"/>
      <c r="AL52" s="358"/>
      <c r="AM52" s="361"/>
      <c r="AN52" s="356">
        <f t="shared" ref="AN52" si="95">SUM(AN53:AO57)</f>
        <v>0</v>
      </c>
      <c r="AO52" s="477"/>
      <c r="AP52" s="363">
        <f t="shared" ref="AP52" si="96">SUM(AP53:AQ57)</f>
        <v>0</v>
      </c>
      <c r="AQ52" s="357"/>
      <c r="AR52" s="357">
        <f t="shared" ref="AR52" si="97">SUM(AR53:AS57)</f>
        <v>0</v>
      </c>
      <c r="AS52" s="357"/>
      <c r="AT52" s="357">
        <f t="shared" ref="AT52" si="98">SUM(AT53:AU57)</f>
        <v>0</v>
      </c>
      <c r="AU52" s="357"/>
      <c r="AV52" s="357">
        <f t="shared" ref="AV52" si="99">SUM(AV53:AW57)</f>
        <v>216</v>
      </c>
      <c r="AW52" s="357"/>
      <c r="AX52" s="357">
        <f t="shared" ref="AX52" si="100">SUM(AX53:AY57)</f>
        <v>18</v>
      </c>
      <c r="AY52" s="357"/>
      <c r="AZ52" s="357">
        <f t="shared" ref="AZ52" si="101">SUM(AZ53:BA57)</f>
        <v>6</v>
      </c>
      <c r="BA52" s="358"/>
      <c r="BB52" s="356">
        <f t="shared" ref="BB52" si="102">SUM(BB53:BC57)</f>
        <v>108</v>
      </c>
      <c r="BC52" s="357"/>
      <c r="BD52" s="357">
        <f t="shared" ref="BD52" si="103">SUM(BD53:BE57)</f>
        <v>14</v>
      </c>
      <c r="BE52" s="357"/>
      <c r="BF52" s="357">
        <f t="shared" ref="BF52" si="104">SUM(BF53:BG57)</f>
        <v>3</v>
      </c>
      <c r="BG52" s="357"/>
      <c r="BH52" s="357">
        <f t="shared" ref="BH52" si="105">SUM(BH53:BI57)</f>
        <v>108</v>
      </c>
      <c r="BI52" s="357"/>
      <c r="BJ52" s="357">
        <f t="shared" ref="BJ52" si="106">SUM(BJ53:BK57)</f>
        <v>14</v>
      </c>
      <c r="BK52" s="357"/>
      <c r="BL52" s="357">
        <f t="shared" ref="BL52" si="107">SUM(BL53:BM57)</f>
        <v>3</v>
      </c>
      <c r="BM52" s="477"/>
      <c r="BN52" s="363">
        <f>SUM(BN53:BO57)</f>
        <v>272</v>
      </c>
      <c r="BO52" s="357"/>
      <c r="BP52" s="357">
        <f t="shared" ref="BP52" si="108">SUM(BP53:BQ57)</f>
        <v>18</v>
      </c>
      <c r="BQ52" s="357"/>
      <c r="BR52" s="357">
        <f t="shared" ref="BR52" si="109">SUM(BR53:BS57)</f>
        <v>8</v>
      </c>
      <c r="BS52" s="357"/>
      <c r="BT52" s="360"/>
      <c r="BU52" s="361"/>
      <c r="BV52" s="361"/>
      <c r="BW52" s="362"/>
      <c r="BX52" s="41"/>
      <c r="BY52" s="208"/>
      <c r="BZ52" s="208"/>
      <c r="CA52" s="208"/>
    </row>
    <row r="53" spans="1:79" s="7" customFormat="1" ht="45.6" customHeight="1" x14ac:dyDescent="0.35">
      <c r="A53" s="41"/>
      <c r="B53" s="687" t="s">
        <v>227</v>
      </c>
      <c r="C53" s="681"/>
      <c r="D53" s="676" t="s">
        <v>217</v>
      </c>
      <c r="E53" s="382"/>
      <c r="F53" s="382"/>
      <c r="G53" s="382"/>
      <c r="H53" s="382"/>
      <c r="I53" s="382"/>
      <c r="J53" s="382"/>
      <c r="K53" s="382"/>
      <c r="L53" s="382"/>
      <c r="M53" s="382"/>
      <c r="N53" s="382"/>
      <c r="O53" s="382"/>
      <c r="P53" s="382"/>
      <c r="Q53" s="382"/>
      <c r="R53" s="382"/>
      <c r="S53" s="382"/>
      <c r="T53" s="382"/>
      <c r="U53" s="383"/>
      <c r="V53" s="366"/>
      <c r="W53" s="355"/>
      <c r="X53" s="366">
        <v>2</v>
      </c>
      <c r="Y53" s="355"/>
      <c r="Z53" s="370">
        <v>216</v>
      </c>
      <c r="AA53" s="371"/>
      <c r="AB53" s="417">
        <v>72</v>
      </c>
      <c r="AC53" s="370"/>
      <c r="AD53" s="371">
        <f>SUM(AF53:AO53)</f>
        <v>18</v>
      </c>
      <c r="AE53" s="371"/>
      <c r="AF53" s="371">
        <v>10</v>
      </c>
      <c r="AG53" s="371"/>
      <c r="AH53" s="371">
        <v>8</v>
      </c>
      <c r="AI53" s="371"/>
      <c r="AJ53" s="371"/>
      <c r="AK53" s="371"/>
      <c r="AL53" s="497"/>
      <c r="AM53" s="359"/>
      <c r="AN53" s="498"/>
      <c r="AO53" s="464"/>
      <c r="AP53" s="370">
        <f>AT53*36</f>
        <v>0</v>
      </c>
      <c r="AQ53" s="365"/>
      <c r="AR53" s="365"/>
      <c r="AS53" s="365"/>
      <c r="AT53" s="365"/>
      <c r="AU53" s="365"/>
      <c r="AV53" s="365">
        <f>Z53</f>
        <v>216</v>
      </c>
      <c r="AW53" s="365"/>
      <c r="AX53" s="365">
        <f>AD53</f>
        <v>18</v>
      </c>
      <c r="AY53" s="365"/>
      <c r="AZ53" s="365">
        <v>6</v>
      </c>
      <c r="BA53" s="497"/>
      <c r="BB53" s="498">
        <f t="shared" ref="BB53:BB55" si="110">BF53*36</f>
        <v>0</v>
      </c>
      <c r="BC53" s="365"/>
      <c r="BD53" s="365"/>
      <c r="BE53" s="365"/>
      <c r="BF53" s="370"/>
      <c r="BG53" s="365"/>
      <c r="BH53" s="365">
        <f t="shared" ref="BH53:BH54" si="111">BJ53*36</f>
        <v>0</v>
      </c>
      <c r="BI53" s="365"/>
      <c r="BJ53" s="365"/>
      <c r="BK53" s="365"/>
      <c r="BL53" s="365"/>
      <c r="BM53" s="464"/>
      <c r="BN53" s="370"/>
      <c r="BO53" s="365"/>
      <c r="BP53" s="365"/>
      <c r="BQ53" s="365"/>
      <c r="BR53" s="365"/>
      <c r="BS53" s="464"/>
      <c r="BT53" s="354" t="s">
        <v>267</v>
      </c>
      <c r="BU53" s="359"/>
      <c r="BV53" s="359"/>
      <c r="BW53" s="355"/>
      <c r="BX53" s="41"/>
      <c r="BY53" s="208"/>
      <c r="BZ53" s="208"/>
      <c r="CA53" s="208"/>
    </row>
    <row r="54" spans="1:79" s="7" customFormat="1" ht="45.6" customHeight="1" x14ac:dyDescent="0.35">
      <c r="A54" s="41"/>
      <c r="B54" s="687" t="s">
        <v>228</v>
      </c>
      <c r="C54" s="681"/>
      <c r="D54" s="684" t="s">
        <v>218</v>
      </c>
      <c r="E54" s="523"/>
      <c r="F54" s="523"/>
      <c r="G54" s="523"/>
      <c r="H54" s="523"/>
      <c r="I54" s="523"/>
      <c r="J54" s="523"/>
      <c r="K54" s="523"/>
      <c r="L54" s="523"/>
      <c r="M54" s="523"/>
      <c r="N54" s="523"/>
      <c r="O54" s="523"/>
      <c r="P54" s="523"/>
      <c r="Q54" s="523"/>
      <c r="R54" s="523"/>
      <c r="S54" s="523"/>
      <c r="T54" s="523"/>
      <c r="U54" s="524"/>
      <c r="V54" s="366"/>
      <c r="W54" s="355"/>
      <c r="X54" s="366">
        <v>3</v>
      </c>
      <c r="Y54" s="355"/>
      <c r="Z54" s="370">
        <v>108</v>
      </c>
      <c r="AA54" s="371"/>
      <c r="AB54" s="417">
        <v>56</v>
      </c>
      <c r="AC54" s="370"/>
      <c r="AD54" s="371">
        <f>SUM(AF54:AO54)</f>
        <v>14</v>
      </c>
      <c r="AE54" s="371"/>
      <c r="AF54" s="371">
        <v>6</v>
      </c>
      <c r="AG54" s="371"/>
      <c r="AH54" s="371">
        <v>8</v>
      </c>
      <c r="AI54" s="371"/>
      <c r="AJ54" s="371"/>
      <c r="AK54" s="371"/>
      <c r="AL54" s="497"/>
      <c r="AM54" s="359"/>
      <c r="AN54" s="498"/>
      <c r="AO54" s="464"/>
      <c r="AP54" s="370">
        <f>AT54*36</f>
        <v>0</v>
      </c>
      <c r="AQ54" s="365"/>
      <c r="AR54" s="365"/>
      <c r="AS54" s="365"/>
      <c r="AT54" s="365"/>
      <c r="AU54" s="365"/>
      <c r="AV54" s="365"/>
      <c r="AW54" s="365"/>
      <c r="AX54" s="365"/>
      <c r="AY54" s="365"/>
      <c r="AZ54" s="365"/>
      <c r="BA54" s="497"/>
      <c r="BB54" s="498">
        <f>Z54</f>
        <v>108</v>
      </c>
      <c r="BC54" s="365"/>
      <c r="BD54" s="365">
        <f>AD54</f>
        <v>14</v>
      </c>
      <c r="BE54" s="365"/>
      <c r="BF54" s="370">
        <v>3</v>
      </c>
      <c r="BG54" s="365"/>
      <c r="BH54" s="365">
        <f t="shared" si="111"/>
        <v>0</v>
      </c>
      <c r="BI54" s="365"/>
      <c r="BJ54" s="365"/>
      <c r="BK54" s="365"/>
      <c r="BL54" s="365"/>
      <c r="BM54" s="464"/>
      <c r="BN54" s="370"/>
      <c r="BO54" s="365"/>
      <c r="BP54" s="365"/>
      <c r="BQ54" s="365"/>
      <c r="BR54" s="365"/>
      <c r="BS54" s="464"/>
      <c r="BT54" s="354" t="s">
        <v>268</v>
      </c>
      <c r="BU54" s="359"/>
      <c r="BV54" s="359"/>
      <c r="BW54" s="355"/>
      <c r="BX54" s="41"/>
      <c r="BY54" s="208"/>
      <c r="BZ54" s="208"/>
      <c r="CA54" s="208"/>
    </row>
    <row r="55" spans="1:79" s="7" customFormat="1" ht="45.6" customHeight="1" x14ac:dyDescent="0.35">
      <c r="A55" s="41"/>
      <c r="B55" s="687" t="s">
        <v>229</v>
      </c>
      <c r="C55" s="681"/>
      <c r="D55" s="676" t="s">
        <v>219</v>
      </c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3"/>
      <c r="V55" s="366"/>
      <c r="W55" s="355"/>
      <c r="X55" s="366">
        <v>4</v>
      </c>
      <c r="Y55" s="355"/>
      <c r="Z55" s="370">
        <v>108</v>
      </c>
      <c r="AA55" s="371"/>
      <c r="AB55" s="417">
        <v>56</v>
      </c>
      <c r="AC55" s="370"/>
      <c r="AD55" s="371">
        <f>SUM(AF55:AO55)</f>
        <v>14</v>
      </c>
      <c r="AE55" s="371"/>
      <c r="AF55" s="371">
        <v>6</v>
      </c>
      <c r="AG55" s="371"/>
      <c r="AH55" s="371">
        <v>8</v>
      </c>
      <c r="AI55" s="371"/>
      <c r="AJ55" s="371"/>
      <c r="AK55" s="371"/>
      <c r="AL55" s="497"/>
      <c r="AM55" s="359"/>
      <c r="AN55" s="498"/>
      <c r="AO55" s="464"/>
      <c r="AP55" s="370">
        <f>AT55*36</f>
        <v>0</v>
      </c>
      <c r="AQ55" s="365"/>
      <c r="AR55" s="365"/>
      <c r="AS55" s="365"/>
      <c r="AT55" s="365"/>
      <c r="AU55" s="365"/>
      <c r="AV55" s="365">
        <f t="shared" ref="AV55" si="112">AZ55*36</f>
        <v>0</v>
      </c>
      <c r="AW55" s="365"/>
      <c r="AX55" s="365"/>
      <c r="AY55" s="365"/>
      <c r="AZ55" s="365"/>
      <c r="BA55" s="497"/>
      <c r="BB55" s="498">
        <f t="shared" si="110"/>
        <v>0</v>
      </c>
      <c r="BC55" s="365"/>
      <c r="BD55" s="365"/>
      <c r="BE55" s="365"/>
      <c r="BF55" s="370"/>
      <c r="BG55" s="365"/>
      <c r="BH55" s="365">
        <f>Z55</f>
        <v>108</v>
      </c>
      <c r="BI55" s="365"/>
      <c r="BJ55" s="365">
        <f>AD55</f>
        <v>14</v>
      </c>
      <c r="BK55" s="365"/>
      <c r="BL55" s="365">
        <v>3</v>
      </c>
      <c r="BM55" s="464"/>
      <c r="BN55" s="370"/>
      <c r="BO55" s="365"/>
      <c r="BP55" s="365"/>
      <c r="BQ55" s="365"/>
      <c r="BR55" s="365"/>
      <c r="BS55" s="464"/>
      <c r="BT55" s="354" t="s">
        <v>269</v>
      </c>
      <c r="BU55" s="359"/>
      <c r="BV55" s="359"/>
      <c r="BW55" s="355"/>
      <c r="BX55" s="41"/>
      <c r="BY55" s="208"/>
      <c r="BZ55" s="208"/>
      <c r="CA55" s="208"/>
    </row>
    <row r="56" spans="1:79" s="7" customFormat="1" ht="45.6" customHeight="1" x14ac:dyDescent="0.35">
      <c r="A56" s="41"/>
      <c r="B56" s="687" t="s">
        <v>230</v>
      </c>
      <c r="C56" s="681"/>
      <c r="D56" s="683" t="s">
        <v>220</v>
      </c>
      <c r="E56" s="466"/>
      <c r="F56" s="466"/>
      <c r="G56" s="466"/>
      <c r="H56" s="466"/>
      <c r="I56" s="466"/>
      <c r="J56" s="466"/>
      <c r="K56" s="466"/>
      <c r="L56" s="466"/>
      <c r="M56" s="466"/>
      <c r="N56" s="466"/>
      <c r="O56" s="466"/>
      <c r="P56" s="466"/>
      <c r="Q56" s="466"/>
      <c r="R56" s="466"/>
      <c r="S56" s="466"/>
      <c r="T56" s="466"/>
      <c r="U56" s="467"/>
      <c r="V56" s="366">
        <v>5</v>
      </c>
      <c r="W56" s="355"/>
      <c r="X56" s="354"/>
      <c r="Y56" s="355"/>
      <c r="Z56" s="354">
        <v>192</v>
      </c>
      <c r="AA56" s="370"/>
      <c r="AB56" s="417">
        <v>72</v>
      </c>
      <c r="AC56" s="370"/>
      <c r="AD56" s="371">
        <f>SUM(AF56:AO56)</f>
        <v>18</v>
      </c>
      <c r="AE56" s="371"/>
      <c r="AF56" s="417">
        <v>10</v>
      </c>
      <c r="AG56" s="370"/>
      <c r="AH56" s="417">
        <v>8</v>
      </c>
      <c r="AI56" s="370"/>
      <c r="AJ56" s="417"/>
      <c r="AK56" s="370"/>
      <c r="AL56" s="497"/>
      <c r="AM56" s="359"/>
      <c r="AN56" s="366"/>
      <c r="AO56" s="355"/>
      <c r="AP56" s="359"/>
      <c r="AQ56" s="370"/>
      <c r="AR56" s="497"/>
      <c r="AS56" s="370"/>
      <c r="AT56" s="497"/>
      <c r="AU56" s="370"/>
      <c r="AV56" s="497"/>
      <c r="AW56" s="370"/>
      <c r="AX56" s="497"/>
      <c r="AY56" s="370"/>
      <c r="AZ56" s="497"/>
      <c r="BA56" s="359"/>
      <c r="BB56" s="366"/>
      <c r="BC56" s="370"/>
      <c r="BD56" s="497"/>
      <c r="BE56" s="370"/>
      <c r="BF56" s="497"/>
      <c r="BG56" s="370"/>
      <c r="BH56" s="365"/>
      <c r="BI56" s="365"/>
      <c r="BJ56" s="365"/>
      <c r="BK56" s="365"/>
      <c r="BL56" s="365"/>
      <c r="BM56" s="464"/>
      <c r="BN56" s="370">
        <f>Z56</f>
        <v>192</v>
      </c>
      <c r="BO56" s="365"/>
      <c r="BP56" s="365">
        <f>AD56</f>
        <v>18</v>
      </c>
      <c r="BQ56" s="365"/>
      <c r="BR56" s="365">
        <v>6</v>
      </c>
      <c r="BS56" s="464"/>
      <c r="BT56" s="354" t="s">
        <v>270</v>
      </c>
      <c r="BU56" s="359"/>
      <c r="BV56" s="359"/>
      <c r="BW56" s="355"/>
      <c r="BX56" s="41"/>
      <c r="BY56" s="208"/>
      <c r="BZ56" s="208"/>
      <c r="CA56" s="208"/>
    </row>
    <row r="57" spans="1:79" s="7" customFormat="1" ht="38.1" customHeight="1" x14ac:dyDescent="0.35">
      <c r="A57" s="41"/>
      <c r="B57" s="687" t="s">
        <v>231</v>
      </c>
      <c r="C57" s="681"/>
      <c r="D57" s="682" t="s">
        <v>237</v>
      </c>
      <c r="E57" s="533"/>
      <c r="F57" s="533"/>
      <c r="G57" s="533"/>
      <c r="H57" s="533"/>
      <c r="I57" s="533"/>
      <c r="J57" s="533"/>
      <c r="K57" s="533"/>
      <c r="L57" s="533"/>
      <c r="M57" s="533"/>
      <c r="N57" s="533"/>
      <c r="O57" s="533"/>
      <c r="P57" s="533"/>
      <c r="Q57" s="533"/>
      <c r="R57" s="533"/>
      <c r="S57" s="533"/>
      <c r="T57" s="533"/>
      <c r="U57" s="534"/>
      <c r="V57" s="174"/>
      <c r="W57" s="195"/>
      <c r="X57" s="174"/>
      <c r="Y57" s="195"/>
      <c r="Z57" s="415">
        <v>80</v>
      </c>
      <c r="AA57" s="416"/>
      <c r="AB57" s="399">
        <v>0</v>
      </c>
      <c r="AC57" s="363"/>
      <c r="AD57" s="371">
        <f>SUM(AF57:AO57)</f>
        <v>0</v>
      </c>
      <c r="AE57" s="371"/>
      <c r="AF57" s="417"/>
      <c r="AG57" s="370"/>
      <c r="AH57" s="417"/>
      <c r="AI57" s="370"/>
      <c r="AJ57" s="417"/>
      <c r="AK57" s="370"/>
      <c r="AL57" s="497"/>
      <c r="AM57" s="359"/>
      <c r="AN57" s="366"/>
      <c r="AO57" s="355"/>
      <c r="AP57" s="359"/>
      <c r="AQ57" s="370"/>
      <c r="AR57" s="497"/>
      <c r="AS57" s="370"/>
      <c r="AT57" s="497"/>
      <c r="AU57" s="370"/>
      <c r="AV57" s="497"/>
      <c r="AW57" s="370"/>
      <c r="AX57" s="497"/>
      <c r="AY57" s="370"/>
      <c r="AZ57" s="497"/>
      <c r="BA57" s="359"/>
      <c r="BB57" s="366"/>
      <c r="BC57" s="370"/>
      <c r="BD57" s="497"/>
      <c r="BE57" s="370"/>
      <c r="BF57" s="497"/>
      <c r="BG57" s="370"/>
      <c r="BH57" s="365"/>
      <c r="BI57" s="365"/>
      <c r="BJ57" s="365"/>
      <c r="BK57" s="365"/>
      <c r="BL57" s="365"/>
      <c r="BM57" s="464"/>
      <c r="BN57" s="370">
        <f>Z57</f>
        <v>80</v>
      </c>
      <c r="BO57" s="365"/>
      <c r="BP57" s="365"/>
      <c r="BQ57" s="365"/>
      <c r="BR57" s="365">
        <v>2</v>
      </c>
      <c r="BS57" s="464"/>
      <c r="BT57" s="354" t="s">
        <v>272</v>
      </c>
      <c r="BU57" s="359"/>
      <c r="BV57" s="359"/>
      <c r="BW57" s="355"/>
      <c r="BX57" s="41"/>
      <c r="BY57" s="208"/>
      <c r="BZ57" s="208"/>
      <c r="CA57" s="208"/>
    </row>
    <row r="58" spans="1:79" s="7" customFormat="1" ht="45.6" customHeight="1" x14ac:dyDescent="0.35">
      <c r="A58" s="41"/>
      <c r="B58" s="685" t="s">
        <v>96</v>
      </c>
      <c r="C58" s="686"/>
      <c r="D58" s="679" t="s">
        <v>221</v>
      </c>
      <c r="E58" s="384"/>
      <c r="F58" s="384"/>
      <c r="G58" s="384"/>
      <c r="H58" s="384"/>
      <c r="I58" s="384"/>
      <c r="J58" s="384"/>
      <c r="K58" s="384"/>
      <c r="L58" s="384"/>
      <c r="M58" s="384"/>
      <c r="N58" s="384"/>
      <c r="O58" s="384"/>
      <c r="P58" s="384"/>
      <c r="Q58" s="384"/>
      <c r="R58" s="384"/>
      <c r="S58" s="384"/>
      <c r="T58" s="384"/>
      <c r="U58" s="385"/>
      <c r="V58" s="360"/>
      <c r="W58" s="362"/>
      <c r="X58" s="360"/>
      <c r="Y58" s="362"/>
      <c r="Z58" s="363">
        <f>SUM(Z59:AA63)</f>
        <v>704</v>
      </c>
      <c r="AA58" s="364"/>
      <c r="AB58" s="399">
        <v>256</v>
      </c>
      <c r="AC58" s="363"/>
      <c r="AD58" s="364">
        <f>SUM(AD59:AE63)</f>
        <v>64</v>
      </c>
      <c r="AE58" s="364"/>
      <c r="AF58" s="364">
        <f t="shared" ref="AF58" si="113">SUM(AF59:AG63)</f>
        <v>32</v>
      </c>
      <c r="AG58" s="364"/>
      <c r="AH58" s="364">
        <f t="shared" ref="AH58" si="114">SUM(AH59:AI63)</f>
        <v>32</v>
      </c>
      <c r="AI58" s="364"/>
      <c r="AJ58" s="364">
        <f t="shared" ref="AJ58" si="115">SUM(AJ59:AK63)</f>
        <v>0</v>
      </c>
      <c r="AK58" s="364"/>
      <c r="AL58" s="358"/>
      <c r="AM58" s="361"/>
      <c r="AN58" s="356">
        <f t="shared" ref="AN58" si="116">SUM(AN59:AO63)</f>
        <v>0</v>
      </c>
      <c r="AO58" s="477"/>
      <c r="AP58" s="363">
        <f t="shared" ref="AP58" si="117">SUM(AP59:AQ63)</f>
        <v>0</v>
      </c>
      <c r="AQ58" s="357"/>
      <c r="AR58" s="357">
        <f t="shared" ref="AR58" si="118">SUM(AR59:AS63)</f>
        <v>0</v>
      </c>
      <c r="AS58" s="357"/>
      <c r="AT58" s="357">
        <f t="shared" ref="AT58" si="119">SUM(AT59:AU63)</f>
        <v>0</v>
      </c>
      <c r="AU58" s="357"/>
      <c r="AV58" s="357">
        <f t="shared" ref="AV58" si="120">SUM(AV59:AW63)</f>
        <v>216</v>
      </c>
      <c r="AW58" s="357"/>
      <c r="AX58" s="357">
        <f t="shared" ref="AX58" si="121">SUM(AX59:AY63)</f>
        <v>18</v>
      </c>
      <c r="AY58" s="357"/>
      <c r="AZ58" s="357">
        <f t="shared" ref="AZ58" si="122">SUM(AZ59:BA63)</f>
        <v>6</v>
      </c>
      <c r="BA58" s="358"/>
      <c r="BB58" s="356">
        <f t="shared" ref="BB58" si="123">SUM(BB59:BC63)</f>
        <v>108</v>
      </c>
      <c r="BC58" s="357"/>
      <c r="BD58" s="357">
        <f t="shared" ref="BD58" si="124">SUM(BD59:BE63)</f>
        <v>14</v>
      </c>
      <c r="BE58" s="357"/>
      <c r="BF58" s="357">
        <f t="shared" ref="BF58" si="125">SUM(BF59:BG63)</f>
        <v>3</v>
      </c>
      <c r="BG58" s="357"/>
      <c r="BH58" s="357">
        <f t="shared" ref="BH58" si="126">SUM(BH59:BI63)</f>
        <v>108</v>
      </c>
      <c r="BI58" s="357"/>
      <c r="BJ58" s="357">
        <f t="shared" ref="BJ58" si="127">SUM(BJ59:BK63)</f>
        <v>14</v>
      </c>
      <c r="BK58" s="357"/>
      <c r="BL58" s="357">
        <f t="shared" ref="BL58" si="128">SUM(BL59:BM63)</f>
        <v>3</v>
      </c>
      <c r="BM58" s="477"/>
      <c r="BN58" s="363">
        <f t="shared" ref="BN58" si="129">SUM(BN59:BO63)</f>
        <v>272</v>
      </c>
      <c r="BO58" s="357"/>
      <c r="BP58" s="357">
        <f t="shared" ref="BP58" si="130">SUM(BP59:BQ63)</f>
        <v>18</v>
      </c>
      <c r="BQ58" s="357"/>
      <c r="BR58" s="357">
        <f t="shared" ref="BR58" si="131">SUM(BR59:BS63)</f>
        <v>8</v>
      </c>
      <c r="BS58" s="357"/>
      <c r="BT58" s="360"/>
      <c r="BU58" s="361"/>
      <c r="BV58" s="361"/>
      <c r="BW58" s="362"/>
      <c r="BX58" s="41"/>
      <c r="BY58" s="208"/>
      <c r="BZ58" s="208"/>
      <c r="CA58" s="208"/>
    </row>
    <row r="59" spans="1:79" s="7" customFormat="1" ht="45.6" customHeight="1" x14ac:dyDescent="0.35">
      <c r="A59" s="41"/>
      <c r="B59" s="680" t="s">
        <v>232</v>
      </c>
      <c r="C59" s="681"/>
      <c r="D59" s="676" t="s">
        <v>222</v>
      </c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382"/>
      <c r="P59" s="382"/>
      <c r="Q59" s="382"/>
      <c r="R59" s="382"/>
      <c r="S59" s="382"/>
      <c r="T59" s="382"/>
      <c r="U59" s="383"/>
      <c r="V59" s="354"/>
      <c r="W59" s="355"/>
      <c r="X59" s="354">
        <v>2</v>
      </c>
      <c r="Y59" s="355"/>
      <c r="Z59" s="370">
        <v>216</v>
      </c>
      <c r="AA59" s="371"/>
      <c r="AB59" s="417">
        <v>72</v>
      </c>
      <c r="AC59" s="370"/>
      <c r="AD59" s="371">
        <f>SUM(AF59:AO59)</f>
        <v>18</v>
      </c>
      <c r="AE59" s="371"/>
      <c r="AF59" s="371">
        <v>10</v>
      </c>
      <c r="AG59" s="371"/>
      <c r="AH59" s="371">
        <v>8</v>
      </c>
      <c r="AI59" s="371"/>
      <c r="AJ59" s="371"/>
      <c r="AK59" s="371"/>
      <c r="AL59" s="497"/>
      <c r="AM59" s="359"/>
      <c r="AN59" s="498"/>
      <c r="AO59" s="464"/>
      <c r="AP59" s="370">
        <f>AT59*36</f>
        <v>0</v>
      </c>
      <c r="AQ59" s="365"/>
      <c r="AR59" s="365"/>
      <c r="AS59" s="365"/>
      <c r="AT59" s="365"/>
      <c r="AU59" s="365"/>
      <c r="AV59" s="365">
        <f t="shared" ref="AV59:AV61" si="132">AZ59*36</f>
        <v>216</v>
      </c>
      <c r="AW59" s="365"/>
      <c r="AX59" s="365">
        <f>AD59</f>
        <v>18</v>
      </c>
      <c r="AY59" s="365"/>
      <c r="AZ59" s="365">
        <v>6</v>
      </c>
      <c r="BA59" s="497"/>
      <c r="BB59" s="498">
        <f t="shared" ref="BB59:BB61" si="133">BF59*36</f>
        <v>0</v>
      </c>
      <c r="BC59" s="365"/>
      <c r="BD59" s="365"/>
      <c r="BE59" s="365"/>
      <c r="BF59" s="370"/>
      <c r="BG59" s="365"/>
      <c r="BH59" s="365">
        <f t="shared" ref="BH59:BH60" si="134">BJ59*36</f>
        <v>0</v>
      </c>
      <c r="BI59" s="365"/>
      <c r="BJ59" s="365"/>
      <c r="BK59" s="365"/>
      <c r="BL59" s="365"/>
      <c r="BM59" s="464"/>
      <c r="BN59" s="370"/>
      <c r="BO59" s="365"/>
      <c r="BP59" s="365"/>
      <c r="BQ59" s="365"/>
      <c r="BR59" s="365"/>
      <c r="BS59" s="464"/>
      <c r="BT59" s="354" t="s">
        <v>55</v>
      </c>
      <c r="BU59" s="359"/>
      <c r="BV59" s="359"/>
      <c r="BW59" s="355"/>
      <c r="BX59" s="41"/>
      <c r="BY59" s="208"/>
      <c r="BZ59" s="208"/>
      <c r="CA59" s="208"/>
    </row>
    <row r="60" spans="1:79" s="7" customFormat="1" ht="45.6" customHeight="1" x14ac:dyDescent="0.35">
      <c r="A60" s="41"/>
      <c r="B60" s="680" t="s">
        <v>233</v>
      </c>
      <c r="C60" s="681"/>
      <c r="D60" s="684" t="s">
        <v>223</v>
      </c>
      <c r="E60" s="523"/>
      <c r="F60" s="523"/>
      <c r="G60" s="523"/>
      <c r="H60" s="523"/>
      <c r="I60" s="523"/>
      <c r="J60" s="523"/>
      <c r="K60" s="523"/>
      <c r="L60" s="523"/>
      <c r="M60" s="523"/>
      <c r="N60" s="523"/>
      <c r="O60" s="523"/>
      <c r="P60" s="523"/>
      <c r="Q60" s="523"/>
      <c r="R60" s="523"/>
      <c r="S60" s="523"/>
      <c r="T60" s="523"/>
      <c r="U60" s="524"/>
      <c r="V60" s="354"/>
      <c r="W60" s="355"/>
      <c r="X60" s="354">
        <v>3</v>
      </c>
      <c r="Y60" s="355"/>
      <c r="Z60" s="370">
        <v>108</v>
      </c>
      <c r="AA60" s="371"/>
      <c r="AB60" s="417">
        <v>56</v>
      </c>
      <c r="AC60" s="370"/>
      <c r="AD60" s="371">
        <f>SUM(AF60:AO60)</f>
        <v>14</v>
      </c>
      <c r="AE60" s="371"/>
      <c r="AF60" s="371">
        <v>6</v>
      </c>
      <c r="AG60" s="371"/>
      <c r="AH60" s="371">
        <v>8</v>
      </c>
      <c r="AI60" s="371"/>
      <c r="AJ60" s="371"/>
      <c r="AK60" s="371"/>
      <c r="AL60" s="497"/>
      <c r="AM60" s="359"/>
      <c r="AN60" s="498"/>
      <c r="AO60" s="464"/>
      <c r="AP60" s="370">
        <f>AT60*36</f>
        <v>0</v>
      </c>
      <c r="AQ60" s="365"/>
      <c r="AR60" s="365"/>
      <c r="AS60" s="365"/>
      <c r="AT60" s="365"/>
      <c r="AU60" s="365"/>
      <c r="AV60" s="365"/>
      <c r="AW60" s="365"/>
      <c r="AX60" s="365"/>
      <c r="AY60" s="365"/>
      <c r="AZ60" s="365"/>
      <c r="BA60" s="497"/>
      <c r="BB60" s="498">
        <f t="shared" si="133"/>
        <v>108</v>
      </c>
      <c r="BC60" s="365"/>
      <c r="BD60" s="365">
        <f>AD60</f>
        <v>14</v>
      </c>
      <c r="BE60" s="365"/>
      <c r="BF60" s="370">
        <v>3</v>
      </c>
      <c r="BG60" s="365"/>
      <c r="BH60" s="365">
        <f t="shared" si="134"/>
        <v>0</v>
      </c>
      <c r="BI60" s="365"/>
      <c r="BJ60" s="365"/>
      <c r="BK60" s="365"/>
      <c r="BL60" s="365"/>
      <c r="BM60" s="464"/>
      <c r="BN60" s="370"/>
      <c r="BO60" s="365"/>
      <c r="BP60" s="365"/>
      <c r="BQ60" s="365"/>
      <c r="BR60" s="365"/>
      <c r="BS60" s="464"/>
      <c r="BT60" s="354" t="s">
        <v>56</v>
      </c>
      <c r="BU60" s="359"/>
      <c r="BV60" s="359"/>
      <c r="BW60" s="355"/>
      <c r="BX60" s="41"/>
      <c r="BY60" s="208"/>
      <c r="BZ60" s="208"/>
      <c r="CA60" s="208"/>
    </row>
    <row r="61" spans="1:79" s="7" customFormat="1" ht="45.6" customHeight="1" x14ac:dyDescent="0.35">
      <c r="A61" s="41"/>
      <c r="B61" s="680" t="s">
        <v>234</v>
      </c>
      <c r="C61" s="681"/>
      <c r="D61" s="676" t="s">
        <v>224</v>
      </c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3"/>
      <c r="V61" s="354"/>
      <c r="W61" s="355"/>
      <c r="X61" s="354">
        <v>4</v>
      </c>
      <c r="Y61" s="355"/>
      <c r="Z61" s="370">
        <v>108</v>
      </c>
      <c r="AA61" s="371"/>
      <c r="AB61" s="417">
        <v>56</v>
      </c>
      <c r="AC61" s="370"/>
      <c r="AD61" s="371">
        <f>SUM(AF61:AO61)</f>
        <v>14</v>
      </c>
      <c r="AE61" s="371"/>
      <c r="AF61" s="371">
        <v>6</v>
      </c>
      <c r="AG61" s="371"/>
      <c r="AH61" s="371">
        <v>8</v>
      </c>
      <c r="AI61" s="371"/>
      <c r="AJ61" s="371"/>
      <c r="AK61" s="371"/>
      <c r="AL61" s="497"/>
      <c r="AM61" s="359"/>
      <c r="AN61" s="498"/>
      <c r="AO61" s="464"/>
      <c r="AP61" s="370">
        <f>AT61*36</f>
        <v>0</v>
      </c>
      <c r="AQ61" s="365"/>
      <c r="AR61" s="365"/>
      <c r="AS61" s="365"/>
      <c r="AT61" s="365"/>
      <c r="AU61" s="365"/>
      <c r="AV61" s="365">
        <f t="shared" si="132"/>
        <v>0</v>
      </c>
      <c r="AW61" s="365"/>
      <c r="AX61" s="365"/>
      <c r="AY61" s="365"/>
      <c r="AZ61" s="365"/>
      <c r="BA61" s="497"/>
      <c r="BB61" s="498">
        <f t="shared" si="133"/>
        <v>0</v>
      </c>
      <c r="BC61" s="365"/>
      <c r="BD61" s="365"/>
      <c r="BE61" s="365"/>
      <c r="BF61" s="370"/>
      <c r="BG61" s="365"/>
      <c r="BH61" s="365">
        <f>Z61</f>
        <v>108</v>
      </c>
      <c r="BI61" s="365"/>
      <c r="BJ61" s="365">
        <f>AD61</f>
        <v>14</v>
      </c>
      <c r="BK61" s="365"/>
      <c r="BL61" s="365">
        <v>3</v>
      </c>
      <c r="BM61" s="464"/>
      <c r="BN61" s="370"/>
      <c r="BO61" s="365"/>
      <c r="BP61" s="365"/>
      <c r="BQ61" s="365"/>
      <c r="BR61" s="365"/>
      <c r="BS61" s="464"/>
      <c r="BT61" s="354" t="s">
        <v>57</v>
      </c>
      <c r="BU61" s="359"/>
      <c r="BV61" s="359"/>
      <c r="BW61" s="355"/>
      <c r="BX61" s="41"/>
      <c r="BY61" s="208"/>
      <c r="BZ61" s="208"/>
      <c r="CA61" s="208"/>
    </row>
    <row r="62" spans="1:79" s="7" customFormat="1" ht="45.6" customHeight="1" x14ac:dyDescent="0.35">
      <c r="A62" s="41"/>
      <c r="B62" s="680" t="s">
        <v>235</v>
      </c>
      <c r="C62" s="681"/>
      <c r="D62" s="683" t="s">
        <v>225</v>
      </c>
      <c r="E62" s="466"/>
      <c r="F62" s="466"/>
      <c r="G62" s="466"/>
      <c r="H62" s="466"/>
      <c r="I62" s="466"/>
      <c r="J62" s="466"/>
      <c r="K62" s="466"/>
      <c r="L62" s="466"/>
      <c r="M62" s="466"/>
      <c r="N62" s="466"/>
      <c r="O62" s="466"/>
      <c r="P62" s="466"/>
      <c r="Q62" s="466"/>
      <c r="R62" s="466"/>
      <c r="S62" s="466"/>
      <c r="T62" s="466"/>
      <c r="U62" s="467"/>
      <c r="V62" s="366">
        <v>5</v>
      </c>
      <c r="W62" s="355"/>
      <c r="X62" s="354"/>
      <c r="Y62" s="355"/>
      <c r="Z62" s="354">
        <v>192</v>
      </c>
      <c r="AA62" s="370"/>
      <c r="AB62" s="417">
        <v>72</v>
      </c>
      <c r="AC62" s="370"/>
      <c r="AD62" s="371">
        <f>SUM(AF62:AO62)</f>
        <v>18</v>
      </c>
      <c r="AE62" s="371"/>
      <c r="AF62" s="417">
        <v>10</v>
      </c>
      <c r="AG62" s="370"/>
      <c r="AH62" s="417">
        <v>8</v>
      </c>
      <c r="AI62" s="370"/>
      <c r="AJ62" s="417"/>
      <c r="AK62" s="370"/>
      <c r="AL62" s="163"/>
      <c r="AM62" s="163"/>
      <c r="AN62" s="366"/>
      <c r="AO62" s="355"/>
      <c r="AP62" s="359"/>
      <c r="AQ62" s="370"/>
      <c r="AR62" s="497"/>
      <c r="AS62" s="370"/>
      <c r="AT62" s="497"/>
      <c r="AU62" s="370"/>
      <c r="AV62" s="497"/>
      <c r="AW62" s="370"/>
      <c r="AX62" s="497"/>
      <c r="AY62" s="370"/>
      <c r="AZ62" s="497"/>
      <c r="BA62" s="359"/>
      <c r="BB62" s="366"/>
      <c r="BC62" s="370"/>
      <c r="BD62" s="497"/>
      <c r="BE62" s="370"/>
      <c r="BF62" s="497"/>
      <c r="BG62" s="370"/>
      <c r="BH62" s="365"/>
      <c r="BI62" s="365"/>
      <c r="BJ62" s="365"/>
      <c r="BK62" s="365"/>
      <c r="BL62" s="365"/>
      <c r="BM62" s="464"/>
      <c r="BN62" s="370">
        <f>Z62</f>
        <v>192</v>
      </c>
      <c r="BO62" s="365"/>
      <c r="BP62" s="365">
        <f>AD62</f>
        <v>18</v>
      </c>
      <c r="BQ62" s="365"/>
      <c r="BR62" s="365">
        <v>6</v>
      </c>
      <c r="BS62" s="464"/>
      <c r="BT62" s="354" t="s">
        <v>115</v>
      </c>
      <c r="BU62" s="359"/>
      <c r="BV62" s="359"/>
      <c r="BW62" s="355"/>
      <c r="BX62" s="41"/>
      <c r="BY62" s="208"/>
      <c r="BZ62" s="208"/>
      <c r="CA62" s="208"/>
    </row>
    <row r="63" spans="1:79" s="7" customFormat="1" ht="44.1" customHeight="1" x14ac:dyDescent="0.35">
      <c r="A63" s="41"/>
      <c r="B63" s="680" t="s">
        <v>236</v>
      </c>
      <c r="C63" s="681"/>
      <c r="D63" s="682" t="s">
        <v>238</v>
      </c>
      <c r="E63" s="533"/>
      <c r="F63" s="533"/>
      <c r="G63" s="533"/>
      <c r="H63" s="533"/>
      <c r="I63" s="533"/>
      <c r="J63" s="533"/>
      <c r="K63" s="533"/>
      <c r="L63" s="533"/>
      <c r="M63" s="533"/>
      <c r="N63" s="533"/>
      <c r="O63" s="533"/>
      <c r="P63" s="533"/>
      <c r="Q63" s="533"/>
      <c r="R63" s="533"/>
      <c r="S63" s="533"/>
      <c r="T63" s="533"/>
      <c r="U63" s="534"/>
      <c r="V63" s="174"/>
      <c r="W63" s="195"/>
      <c r="X63" s="174"/>
      <c r="Y63" s="195"/>
      <c r="Z63" s="366">
        <v>80</v>
      </c>
      <c r="AA63" s="370"/>
      <c r="AB63" s="361">
        <v>0</v>
      </c>
      <c r="AC63" s="363"/>
      <c r="AD63" s="371">
        <f>SUM(AF63:AO63)</f>
        <v>0</v>
      </c>
      <c r="AE63" s="371"/>
      <c r="AF63" s="417"/>
      <c r="AG63" s="370"/>
      <c r="AH63" s="417"/>
      <c r="AI63" s="370"/>
      <c r="AJ63" s="417"/>
      <c r="AK63" s="370"/>
      <c r="AL63" s="163"/>
      <c r="AM63" s="163"/>
      <c r="AN63" s="366"/>
      <c r="AO63" s="355"/>
      <c r="AP63" s="359"/>
      <c r="AQ63" s="370"/>
      <c r="AR63" s="497"/>
      <c r="AS63" s="370"/>
      <c r="AT63" s="497"/>
      <c r="AU63" s="370"/>
      <c r="AV63" s="497"/>
      <c r="AW63" s="370"/>
      <c r="AX63" s="497"/>
      <c r="AY63" s="370"/>
      <c r="AZ63" s="497"/>
      <c r="BA63" s="359"/>
      <c r="BB63" s="366"/>
      <c r="BC63" s="370"/>
      <c r="BD63" s="497"/>
      <c r="BE63" s="370"/>
      <c r="BF63" s="497"/>
      <c r="BG63" s="370"/>
      <c r="BH63" s="365"/>
      <c r="BI63" s="365"/>
      <c r="BJ63" s="365"/>
      <c r="BK63" s="365"/>
      <c r="BL63" s="365"/>
      <c r="BM63" s="464"/>
      <c r="BN63" s="370">
        <f>Z63</f>
        <v>80</v>
      </c>
      <c r="BO63" s="365"/>
      <c r="BP63" s="365"/>
      <c r="BQ63" s="365"/>
      <c r="BR63" s="365">
        <v>2</v>
      </c>
      <c r="BS63" s="464"/>
      <c r="BT63" s="354" t="s">
        <v>249</v>
      </c>
      <c r="BU63" s="359"/>
      <c r="BV63" s="359"/>
      <c r="BW63" s="355"/>
      <c r="BX63" s="41"/>
      <c r="BY63" s="208"/>
      <c r="BZ63" s="208"/>
      <c r="CA63" s="208"/>
    </row>
    <row r="64" spans="1:79" s="7" customFormat="1" ht="36.6" customHeight="1" x14ac:dyDescent="0.35">
      <c r="A64" s="41"/>
      <c r="B64" s="352" t="s">
        <v>105</v>
      </c>
      <c r="C64" s="678"/>
      <c r="D64" s="679" t="s">
        <v>1</v>
      </c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5"/>
      <c r="V64" s="366"/>
      <c r="W64" s="355"/>
      <c r="X64" s="366"/>
      <c r="Y64" s="355"/>
      <c r="Z64" s="317" t="s">
        <v>38</v>
      </c>
      <c r="AA64" s="211">
        <f>SUM(AA65:AA67)</f>
        <v>338</v>
      </c>
      <c r="AB64" s="314" t="s">
        <v>38</v>
      </c>
      <c r="AC64" s="297">
        <v>218</v>
      </c>
      <c r="AD64" s="319" t="s">
        <v>38</v>
      </c>
      <c r="AE64" s="297">
        <f>AE65+AE66+AE67</f>
        <v>60</v>
      </c>
      <c r="AF64" s="320" t="s">
        <v>38</v>
      </c>
      <c r="AG64" s="260">
        <f>AG65+AG66+AG67</f>
        <v>18</v>
      </c>
      <c r="AH64" s="287" t="s">
        <v>38</v>
      </c>
      <c r="AI64" s="288">
        <f>AI65+AI66+AI67</f>
        <v>6</v>
      </c>
      <c r="AJ64" s="287" t="s">
        <v>38</v>
      </c>
      <c r="AK64" s="260">
        <f>AK65+AK66+AK67</f>
        <v>26</v>
      </c>
      <c r="AL64" s="289" t="s">
        <v>38</v>
      </c>
      <c r="AM64" s="299">
        <v>10</v>
      </c>
      <c r="AN64" s="294"/>
      <c r="AO64" s="295"/>
      <c r="AP64" s="319" t="s">
        <v>38</v>
      </c>
      <c r="AQ64" s="296">
        <f>AQ65+AQ66</f>
        <v>132</v>
      </c>
      <c r="AR64" s="298" t="s">
        <v>38</v>
      </c>
      <c r="AS64" s="297">
        <f>AS65+AS66</f>
        <v>20</v>
      </c>
      <c r="AT64" s="767"/>
      <c r="AU64" s="751"/>
      <c r="AV64" s="298" t="s">
        <v>38</v>
      </c>
      <c r="AW64" s="296">
        <f>AW65+AW66</f>
        <v>134</v>
      </c>
      <c r="AX64" s="298" t="s">
        <v>38</v>
      </c>
      <c r="AY64" s="260">
        <f>AY65+AY66</f>
        <v>26</v>
      </c>
      <c r="AZ64" s="298" t="s">
        <v>38</v>
      </c>
      <c r="BA64" s="299">
        <v>7</v>
      </c>
      <c r="BB64" s="300" t="s">
        <v>38</v>
      </c>
      <c r="BC64" s="260">
        <v>72</v>
      </c>
      <c r="BD64" s="298" t="s">
        <v>38</v>
      </c>
      <c r="BE64" s="260">
        <v>14</v>
      </c>
      <c r="BF64" s="298" t="s">
        <v>38</v>
      </c>
      <c r="BG64" s="260">
        <v>2</v>
      </c>
      <c r="BH64" s="365"/>
      <c r="BI64" s="365"/>
      <c r="BJ64" s="365"/>
      <c r="BK64" s="365"/>
      <c r="BL64" s="365"/>
      <c r="BM64" s="464"/>
      <c r="BN64" s="370"/>
      <c r="BO64" s="365"/>
      <c r="BP64" s="365"/>
      <c r="BQ64" s="365"/>
      <c r="BR64" s="365"/>
      <c r="BS64" s="464"/>
      <c r="BT64" s="354"/>
      <c r="BU64" s="359"/>
      <c r="BV64" s="359"/>
      <c r="BW64" s="355"/>
      <c r="BX64" s="41"/>
    </row>
    <row r="65" spans="1:89" s="7" customFormat="1" ht="38.450000000000003" customHeight="1" x14ac:dyDescent="0.35">
      <c r="A65" s="41"/>
      <c r="B65" s="516" t="s">
        <v>106</v>
      </c>
      <c r="C65" s="675"/>
      <c r="D65" s="676" t="s">
        <v>123</v>
      </c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382"/>
      <c r="P65" s="382"/>
      <c r="Q65" s="382"/>
      <c r="R65" s="382"/>
      <c r="S65" s="382"/>
      <c r="T65" s="382"/>
      <c r="U65" s="383"/>
      <c r="V65" s="172" t="s">
        <v>38</v>
      </c>
      <c r="W65" s="173">
        <v>2</v>
      </c>
      <c r="X65" s="366"/>
      <c r="Y65" s="355"/>
      <c r="Z65" s="285" t="s">
        <v>38</v>
      </c>
      <c r="AA65" s="210">
        <f>AQ65+AW65</f>
        <v>124</v>
      </c>
      <c r="AB65" s="315" t="s">
        <v>38</v>
      </c>
      <c r="AC65" s="321">
        <v>72</v>
      </c>
      <c r="AD65" s="320" t="s">
        <v>38</v>
      </c>
      <c r="AE65" s="303">
        <v>20</v>
      </c>
      <c r="AF65" s="320" t="s">
        <v>38</v>
      </c>
      <c r="AG65" s="290">
        <v>10</v>
      </c>
      <c r="AH65" s="287"/>
      <c r="AI65" s="291"/>
      <c r="AJ65" s="287"/>
      <c r="AK65" s="290"/>
      <c r="AL65" s="289" t="s">
        <v>38</v>
      </c>
      <c r="AM65" s="304">
        <v>10</v>
      </c>
      <c r="AN65" s="302"/>
      <c r="AO65" s="301"/>
      <c r="AP65" s="319" t="s">
        <v>38</v>
      </c>
      <c r="AQ65" s="290">
        <v>62</v>
      </c>
      <c r="AR65" s="289" t="s">
        <v>38</v>
      </c>
      <c r="AS65" s="303">
        <v>10</v>
      </c>
      <c r="AT65" s="768"/>
      <c r="AU65" s="769"/>
      <c r="AV65" s="289" t="s">
        <v>38</v>
      </c>
      <c r="AW65" s="290">
        <v>62</v>
      </c>
      <c r="AX65" s="289" t="s">
        <v>38</v>
      </c>
      <c r="AY65" s="290">
        <v>10</v>
      </c>
      <c r="AZ65" s="289" t="s">
        <v>38</v>
      </c>
      <c r="BA65" s="304">
        <v>3</v>
      </c>
      <c r="BB65" s="300"/>
      <c r="BC65" s="290"/>
      <c r="BD65" s="289"/>
      <c r="BE65" s="290"/>
      <c r="BF65" s="289"/>
      <c r="BG65" s="290"/>
      <c r="BH65" s="365"/>
      <c r="BI65" s="365"/>
      <c r="BJ65" s="365"/>
      <c r="BK65" s="365"/>
      <c r="BL65" s="365"/>
      <c r="BM65" s="464"/>
      <c r="BN65" s="370"/>
      <c r="BO65" s="365"/>
      <c r="BP65" s="365"/>
      <c r="BQ65" s="365"/>
      <c r="BR65" s="365"/>
      <c r="BS65" s="464"/>
      <c r="BT65" s="354" t="s">
        <v>19</v>
      </c>
      <c r="BU65" s="359"/>
      <c r="BV65" s="359"/>
      <c r="BW65" s="355"/>
      <c r="BX65" s="41"/>
    </row>
    <row r="66" spans="1:89" s="7" customFormat="1" ht="42.6" customHeight="1" x14ac:dyDescent="0.35">
      <c r="A66" s="41"/>
      <c r="B66" s="516" t="s">
        <v>107</v>
      </c>
      <c r="C66" s="675"/>
      <c r="D66" s="676" t="s">
        <v>124</v>
      </c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3"/>
      <c r="V66" s="172" t="s">
        <v>38</v>
      </c>
      <c r="W66" s="173">
        <v>2</v>
      </c>
      <c r="X66" s="366"/>
      <c r="Y66" s="355"/>
      <c r="Z66" s="285" t="s">
        <v>38</v>
      </c>
      <c r="AA66" s="210">
        <f>AQ66+AW66</f>
        <v>142</v>
      </c>
      <c r="AB66" s="315" t="s">
        <v>38</v>
      </c>
      <c r="AC66" s="321">
        <v>96</v>
      </c>
      <c r="AD66" s="320" t="s">
        <v>38</v>
      </c>
      <c r="AE66" s="303">
        <v>26</v>
      </c>
      <c r="AF66" s="320"/>
      <c r="AG66" s="291"/>
      <c r="AH66" s="287"/>
      <c r="AI66" s="291"/>
      <c r="AJ66" s="287" t="s">
        <v>38</v>
      </c>
      <c r="AK66" s="290">
        <v>26</v>
      </c>
      <c r="AL66" s="289"/>
      <c r="AM66" s="304"/>
      <c r="AN66" s="302"/>
      <c r="AO66" s="301"/>
      <c r="AP66" s="319" t="s">
        <v>38</v>
      </c>
      <c r="AQ66" s="290">
        <v>70</v>
      </c>
      <c r="AR66" s="289" t="s">
        <v>38</v>
      </c>
      <c r="AS66" s="303">
        <v>10</v>
      </c>
      <c r="AT66" s="768"/>
      <c r="AU66" s="769"/>
      <c r="AV66" s="289" t="s">
        <v>38</v>
      </c>
      <c r="AW66" s="290">
        <v>72</v>
      </c>
      <c r="AX66" s="289" t="s">
        <v>38</v>
      </c>
      <c r="AY66" s="290">
        <v>16</v>
      </c>
      <c r="AZ66" s="289" t="s">
        <v>38</v>
      </c>
      <c r="BA66" s="304">
        <v>4</v>
      </c>
      <c r="BB66" s="300"/>
      <c r="BC66" s="290"/>
      <c r="BD66" s="289"/>
      <c r="BE66" s="290"/>
      <c r="BF66" s="289"/>
      <c r="BG66" s="290"/>
      <c r="BH66" s="365"/>
      <c r="BI66" s="365"/>
      <c r="BJ66" s="365"/>
      <c r="BK66" s="365"/>
      <c r="BL66" s="365"/>
      <c r="BM66" s="464"/>
      <c r="BN66" s="370"/>
      <c r="BO66" s="365"/>
      <c r="BP66" s="365"/>
      <c r="BQ66" s="365"/>
      <c r="BR66" s="365"/>
      <c r="BS66" s="464"/>
      <c r="BT66" s="354" t="s">
        <v>21</v>
      </c>
      <c r="BU66" s="359"/>
      <c r="BV66" s="359"/>
      <c r="BW66" s="355"/>
      <c r="BX66" s="41"/>
    </row>
    <row r="67" spans="1:89" s="7" customFormat="1" ht="53.1" customHeight="1" thickBot="1" x14ac:dyDescent="0.4">
      <c r="A67" s="41"/>
      <c r="B67" s="503" t="s">
        <v>108</v>
      </c>
      <c r="C67" s="673"/>
      <c r="D67" s="674" t="s">
        <v>125</v>
      </c>
      <c r="E67" s="418"/>
      <c r="F67" s="418"/>
      <c r="G67" s="418"/>
      <c r="H67" s="418"/>
      <c r="I67" s="418"/>
      <c r="J67" s="418"/>
      <c r="K67" s="418"/>
      <c r="L67" s="418"/>
      <c r="M67" s="418"/>
      <c r="N67" s="418"/>
      <c r="O67" s="418"/>
      <c r="P67" s="418"/>
      <c r="Q67" s="418"/>
      <c r="R67" s="418"/>
      <c r="S67" s="418"/>
      <c r="T67" s="418"/>
      <c r="U67" s="419"/>
      <c r="V67" s="282"/>
      <c r="W67" s="283"/>
      <c r="X67" s="367" t="s">
        <v>245</v>
      </c>
      <c r="Y67" s="369"/>
      <c r="Z67" s="318" t="s">
        <v>38</v>
      </c>
      <c r="AA67" s="284">
        <v>72</v>
      </c>
      <c r="AB67" s="316" t="s">
        <v>38</v>
      </c>
      <c r="AC67" s="322">
        <v>50</v>
      </c>
      <c r="AD67" s="313" t="s">
        <v>38</v>
      </c>
      <c r="AE67" s="307">
        <v>14</v>
      </c>
      <c r="AF67" s="313" t="s">
        <v>38</v>
      </c>
      <c r="AG67" s="292">
        <v>8</v>
      </c>
      <c r="AH67" s="293" t="s">
        <v>38</v>
      </c>
      <c r="AI67" s="292">
        <v>6</v>
      </c>
      <c r="AJ67" s="293"/>
      <c r="AK67" s="292"/>
      <c r="AL67" s="293"/>
      <c r="AM67" s="313"/>
      <c r="AN67" s="306"/>
      <c r="AO67" s="305"/>
      <c r="AP67" s="313"/>
      <c r="AQ67" s="307"/>
      <c r="AR67" s="308"/>
      <c r="AS67" s="307"/>
      <c r="AT67" s="770"/>
      <c r="AU67" s="771"/>
      <c r="AV67" s="309"/>
      <c r="AW67" s="307"/>
      <c r="AX67" s="309"/>
      <c r="AY67" s="307"/>
      <c r="AZ67" s="309"/>
      <c r="BA67" s="310"/>
      <c r="BB67" s="311" t="s">
        <v>38</v>
      </c>
      <c r="BC67" s="312">
        <v>72</v>
      </c>
      <c r="BD67" s="308" t="s">
        <v>38</v>
      </c>
      <c r="BE67" s="312">
        <v>14</v>
      </c>
      <c r="BF67" s="308" t="s">
        <v>38</v>
      </c>
      <c r="BG67" s="312">
        <v>2</v>
      </c>
      <c r="BH67" s="618"/>
      <c r="BI67" s="618"/>
      <c r="BJ67" s="618"/>
      <c r="BK67" s="618"/>
      <c r="BL67" s="618"/>
      <c r="BM67" s="639"/>
      <c r="BN67" s="432"/>
      <c r="BO67" s="618"/>
      <c r="BP67" s="618"/>
      <c r="BQ67" s="618"/>
      <c r="BR67" s="618"/>
      <c r="BS67" s="639"/>
      <c r="BT67" s="367" t="s">
        <v>20</v>
      </c>
      <c r="BU67" s="430"/>
      <c r="BV67" s="430"/>
      <c r="BW67" s="369"/>
      <c r="BX67" s="42"/>
      <c r="BY67" s="42"/>
      <c r="BZ67" s="42"/>
      <c r="CA67" s="42"/>
      <c r="CB67" s="42"/>
      <c r="CC67" s="42"/>
      <c r="CD67" s="41"/>
      <c r="CE67" s="41"/>
    </row>
    <row r="68" spans="1:89" s="18" customFormat="1" ht="8.1" customHeight="1" thickTop="1" thickBot="1" x14ac:dyDescent="0.55000000000000004">
      <c r="A68" s="43"/>
      <c r="B68" s="4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3"/>
      <c r="BW68" s="43"/>
    </row>
    <row r="69" spans="1:89" s="18" customFormat="1" ht="42.6" customHeight="1" thickTop="1" x14ac:dyDescent="0.5">
      <c r="A69" s="43"/>
      <c r="B69" s="140" t="s">
        <v>53</v>
      </c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2"/>
      <c r="Z69" s="677">
        <f>Z30+Z39</f>
        <v>3134</v>
      </c>
      <c r="AA69" s="677"/>
      <c r="AB69" s="502">
        <f>AB30+AB39</f>
        <v>1062</v>
      </c>
      <c r="AC69" s="502"/>
      <c r="AD69" s="502">
        <f>AD30+AD39</f>
        <v>276</v>
      </c>
      <c r="AE69" s="502"/>
      <c r="AF69" s="502">
        <f t="shared" ref="AF69" si="135">AF30+AF39</f>
        <v>122</v>
      </c>
      <c r="AG69" s="502"/>
      <c r="AH69" s="502">
        <f t="shared" ref="AH69" si="136">AH30+AH39</f>
        <v>90</v>
      </c>
      <c r="AI69" s="502"/>
      <c r="AJ69" s="502">
        <f t="shared" ref="AJ69" si="137">AJ30+AJ39</f>
        <v>64</v>
      </c>
      <c r="AK69" s="502"/>
      <c r="AL69" s="616"/>
      <c r="AM69" s="617"/>
      <c r="AN69" s="502">
        <f t="shared" ref="AN69" si="138">AN30+AN39</f>
        <v>0</v>
      </c>
      <c r="AO69" s="502"/>
      <c r="AP69" s="502">
        <f t="shared" ref="AP69" si="139">AP30+AP39</f>
        <v>594</v>
      </c>
      <c r="AQ69" s="502"/>
      <c r="AR69" s="502">
        <f t="shared" ref="AR69" si="140">AR30+AR39</f>
        <v>60</v>
      </c>
      <c r="AS69" s="502"/>
      <c r="AT69" s="502">
        <f t="shared" ref="AT69" si="141">AT30+AT39</f>
        <v>18</v>
      </c>
      <c r="AU69" s="502"/>
      <c r="AV69" s="502">
        <f t="shared" ref="AV69" si="142">AV30+AV39</f>
        <v>580</v>
      </c>
      <c r="AW69" s="502"/>
      <c r="AX69" s="502">
        <f t="shared" ref="AX69" si="143">AX30+AX39</f>
        <v>48</v>
      </c>
      <c r="AY69" s="502"/>
      <c r="AZ69" s="502">
        <f t="shared" ref="AZ69" si="144">AZ30+AZ39</f>
        <v>16</v>
      </c>
      <c r="BA69" s="502"/>
      <c r="BB69" s="502">
        <f t="shared" ref="BB69" si="145">BB30+BB39</f>
        <v>712</v>
      </c>
      <c r="BC69" s="502"/>
      <c r="BD69" s="502">
        <f t="shared" ref="BD69" si="146">BD30+BD39</f>
        <v>66</v>
      </c>
      <c r="BE69" s="502"/>
      <c r="BF69" s="502">
        <f t="shared" ref="BF69" si="147">BF30+BF39</f>
        <v>20</v>
      </c>
      <c r="BG69" s="502"/>
      <c r="BH69" s="502">
        <f t="shared" ref="BH69" si="148">BH30+BH39</f>
        <v>772</v>
      </c>
      <c r="BI69" s="502"/>
      <c r="BJ69" s="502">
        <f t="shared" ref="BJ69" si="149">BJ30+BJ39</f>
        <v>72</v>
      </c>
      <c r="BK69" s="502"/>
      <c r="BL69" s="502">
        <f t="shared" ref="BL69:BR69" si="150">BL30+BL39</f>
        <v>22</v>
      </c>
      <c r="BM69" s="502"/>
      <c r="BN69" s="502">
        <f t="shared" si="150"/>
        <v>476</v>
      </c>
      <c r="BO69" s="502"/>
      <c r="BP69" s="502">
        <f t="shared" si="150"/>
        <v>30</v>
      </c>
      <c r="BQ69" s="502"/>
      <c r="BR69" s="502">
        <f t="shared" si="150"/>
        <v>14</v>
      </c>
      <c r="BS69" s="502"/>
      <c r="BT69" s="439" t="e">
        <f>AZ70+#REF!</f>
        <v>#REF!</v>
      </c>
      <c r="BU69" s="440"/>
      <c r="BV69" s="440"/>
      <c r="BW69" s="441"/>
      <c r="BX69" s="43"/>
      <c r="BY69" s="43"/>
    </row>
    <row r="70" spans="1:89" s="200" customFormat="1" ht="42.6" customHeight="1" x14ac:dyDescent="0.5">
      <c r="A70" s="198"/>
      <c r="B70" s="144" t="s">
        <v>22</v>
      </c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202"/>
      <c r="Z70" s="500">
        <f>AP69+AV69+BH69</f>
        <v>1946</v>
      </c>
      <c r="AA70" s="500"/>
      <c r="AB70" s="500">
        <f>AR69+AX69+BJ69</f>
        <v>180</v>
      </c>
      <c r="AC70" s="500"/>
      <c r="AD70" s="364"/>
      <c r="AE70" s="364"/>
      <c r="AF70" s="364"/>
      <c r="AG70" s="364"/>
      <c r="AH70" s="364"/>
      <c r="AI70" s="364"/>
      <c r="AJ70" s="399"/>
      <c r="AK70" s="363"/>
      <c r="AL70" s="358"/>
      <c r="AM70" s="363"/>
      <c r="AN70" s="364"/>
      <c r="AO70" s="364"/>
      <c r="AP70" s="433">
        <f>AR69/AP28</f>
        <v>30</v>
      </c>
      <c r="AQ70" s="434"/>
      <c r="AR70" s="434"/>
      <c r="AS70" s="434"/>
      <c r="AT70" s="434"/>
      <c r="AU70" s="435"/>
      <c r="AV70" s="433">
        <f>AX69/AV28</f>
        <v>24</v>
      </c>
      <c r="AW70" s="434"/>
      <c r="AX70" s="434"/>
      <c r="AY70" s="434"/>
      <c r="AZ70" s="434"/>
      <c r="BA70" s="435"/>
      <c r="BB70" s="433">
        <f>BD69/BB28</f>
        <v>33</v>
      </c>
      <c r="BC70" s="434"/>
      <c r="BD70" s="434"/>
      <c r="BE70" s="434"/>
      <c r="BF70" s="434"/>
      <c r="BG70" s="435"/>
      <c r="BH70" s="433">
        <f t="shared" ref="BH70" si="151">BJ69/BH28</f>
        <v>36</v>
      </c>
      <c r="BI70" s="434"/>
      <c r="BJ70" s="434"/>
      <c r="BK70" s="434"/>
      <c r="BL70" s="434"/>
      <c r="BM70" s="435"/>
      <c r="BN70" s="433">
        <f t="shared" ref="BN70" si="152">BP69/BN28</f>
        <v>15</v>
      </c>
      <c r="BO70" s="434"/>
      <c r="BP70" s="434"/>
      <c r="BQ70" s="434"/>
      <c r="BR70" s="434"/>
      <c r="BS70" s="435"/>
      <c r="BT70" s="442"/>
      <c r="BU70" s="443"/>
      <c r="BV70" s="443"/>
      <c r="BW70" s="444"/>
      <c r="BX70" s="198"/>
      <c r="BY70" s="198"/>
    </row>
    <row r="71" spans="1:89" s="200" customFormat="1" ht="48.6" hidden="1" customHeight="1" x14ac:dyDescent="0.5">
      <c r="A71" s="198"/>
      <c r="B71" s="144" t="s">
        <v>23</v>
      </c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202"/>
      <c r="Z71" s="364">
        <f>AP71+AV71+BB71</f>
        <v>0</v>
      </c>
      <c r="AA71" s="364"/>
      <c r="AB71" s="364"/>
      <c r="AC71" s="364"/>
      <c r="AD71" s="364"/>
      <c r="AE71" s="364"/>
      <c r="AF71" s="364"/>
      <c r="AG71" s="364"/>
      <c r="AH71" s="364"/>
      <c r="AI71" s="364"/>
      <c r="AJ71" s="399"/>
      <c r="AK71" s="363"/>
      <c r="AL71" s="358"/>
      <c r="AM71" s="363"/>
      <c r="AN71" s="364"/>
      <c r="AO71" s="364"/>
      <c r="AP71" s="396"/>
      <c r="AQ71" s="397"/>
      <c r="AR71" s="397"/>
      <c r="AS71" s="397"/>
      <c r="AT71" s="397"/>
      <c r="AU71" s="398"/>
      <c r="AV71" s="399"/>
      <c r="AW71" s="361"/>
      <c r="AX71" s="361"/>
      <c r="AY71" s="361"/>
      <c r="AZ71" s="361"/>
      <c r="BA71" s="363"/>
      <c r="BB71" s="399"/>
      <c r="BC71" s="361"/>
      <c r="BD71" s="361"/>
      <c r="BE71" s="361"/>
      <c r="BF71" s="361"/>
      <c r="BG71" s="363"/>
      <c r="BH71" s="399"/>
      <c r="BI71" s="361"/>
      <c r="BJ71" s="361"/>
      <c r="BK71" s="361"/>
      <c r="BL71" s="361"/>
      <c r="BM71" s="363"/>
      <c r="BN71" s="399"/>
      <c r="BO71" s="361"/>
      <c r="BP71" s="361"/>
      <c r="BQ71" s="361"/>
      <c r="BR71" s="361"/>
      <c r="BS71" s="363"/>
      <c r="BT71" s="442"/>
      <c r="BU71" s="443"/>
      <c r="BV71" s="443"/>
      <c r="BW71" s="444"/>
      <c r="BX71" s="198"/>
      <c r="BY71" s="198"/>
    </row>
    <row r="72" spans="1:89" s="200" customFormat="1" ht="41.1" customHeight="1" x14ac:dyDescent="0.5">
      <c r="A72" s="198"/>
      <c r="B72" s="144" t="s">
        <v>24</v>
      </c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202"/>
      <c r="Z72" s="364">
        <f>AP72+AV72+BB72+BH72+BN72</f>
        <v>2</v>
      </c>
      <c r="AA72" s="364"/>
      <c r="AB72" s="364"/>
      <c r="AC72" s="364"/>
      <c r="AD72" s="364"/>
      <c r="AE72" s="364"/>
      <c r="AF72" s="364"/>
      <c r="AG72" s="364"/>
      <c r="AH72" s="364"/>
      <c r="AI72" s="364"/>
      <c r="AJ72" s="399"/>
      <c r="AK72" s="363"/>
      <c r="AL72" s="358"/>
      <c r="AM72" s="363"/>
      <c r="AN72" s="364"/>
      <c r="AO72" s="364"/>
      <c r="AP72" s="399"/>
      <c r="AQ72" s="361"/>
      <c r="AR72" s="361"/>
      <c r="AS72" s="361"/>
      <c r="AT72" s="361"/>
      <c r="AU72" s="363"/>
      <c r="AV72" s="399"/>
      <c r="AW72" s="361"/>
      <c r="AX72" s="361"/>
      <c r="AY72" s="361"/>
      <c r="AZ72" s="361"/>
      <c r="BA72" s="363"/>
      <c r="BB72" s="399"/>
      <c r="BC72" s="361"/>
      <c r="BD72" s="361"/>
      <c r="BE72" s="361"/>
      <c r="BF72" s="361"/>
      <c r="BG72" s="363"/>
      <c r="BH72" s="399">
        <v>1</v>
      </c>
      <c r="BI72" s="361"/>
      <c r="BJ72" s="361"/>
      <c r="BK72" s="361"/>
      <c r="BL72" s="361"/>
      <c r="BM72" s="363"/>
      <c r="BN72" s="399">
        <v>1</v>
      </c>
      <c r="BO72" s="361"/>
      <c r="BP72" s="361"/>
      <c r="BQ72" s="361"/>
      <c r="BR72" s="361"/>
      <c r="BS72" s="363"/>
      <c r="BT72" s="442"/>
      <c r="BU72" s="443"/>
      <c r="BV72" s="443"/>
      <c r="BW72" s="444"/>
      <c r="BX72" s="198"/>
      <c r="BY72" s="198"/>
    </row>
    <row r="73" spans="1:89" s="200" customFormat="1" ht="41.1" customHeight="1" x14ac:dyDescent="0.5">
      <c r="A73" s="198"/>
      <c r="B73" s="144" t="s">
        <v>25</v>
      </c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202"/>
      <c r="Z73" s="364">
        <f t="shared" ref="Z73:Z74" si="153">AP73+AV73+BB73+BH73+BN73</f>
        <v>8</v>
      </c>
      <c r="AA73" s="364"/>
      <c r="AB73" s="364"/>
      <c r="AC73" s="364"/>
      <c r="AD73" s="364"/>
      <c r="AE73" s="364"/>
      <c r="AF73" s="364"/>
      <c r="AG73" s="364"/>
      <c r="AH73" s="364"/>
      <c r="AI73" s="364"/>
      <c r="AJ73" s="399"/>
      <c r="AK73" s="363"/>
      <c r="AL73" s="358"/>
      <c r="AM73" s="363"/>
      <c r="AN73" s="364"/>
      <c r="AO73" s="364"/>
      <c r="AP73" s="399">
        <f>COUNTIF($V$24:$W$57,1)</f>
        <v>2</v>
      </c>
      <c r="AQ73" s="361"/>
      <c r="AR73" s="361"/>
      <c r="AS73" s="361"/>
      <c r="AT73" s="361"/>
      <c r="AU73" s="363"/>
      <c r="AV73" s="399">
        <f>COUNTIF($V$24:$W$57,2)</f>
        <v>2</v>
      </c>
      <c r="AW73" s="361"/>
      <c r="AX73" s="361"/>
      <c r="AY73" s="361"/>
      <c r="AZ73" s="361"/>
      <c r="BA73" s="363"/>
      <c r="BB73" s="399">
        <f>COUNTIF(V31:W57,3)</f>
        <v>1</v>
      </c>
      <c r="BC73" s="361"/>
      <c r="BD73" s="361"/>
      <c r="BE73" s="361"/>
      <c r="BF73" s="361"/>
      <c r="BG73" s="363"/>
      <c r="BH73" s="399">
        <f>COUNTIF(V31:W57,4)</f>
        <v>1</v>
      </c>
      <c r="BI73" s="361"/>
      <c r="BJ73" s="361"/>
      <c r="BK73" s="361"/>
      <c r="BL73" s="361"/>
      <c r="BM73" s="363"/>
      <c r="BN73" s="399">
        <f>COUNTIF(V31:W57,5)</f>
        <v>2</v>
      </c>
      <c r="BO73" s="361"/>
      <c r="BP73" s="361"/>
      <c r="BQ73" s="361"/>
      <c r="BR73" s="361"/>
      <c r="BS73" s="363"/>
      <c r="BT73" s="442"/>
      <c r="BU73" s="443"/>
      <c r="BV73" s="443"/>
      <c r="BW73" s="444"/>
      <c r="BX73" s="198"/>
      <c r="BY73" s="198"/>
    </row>
    <row r="74" spans="1:89" s="205" customFormat="1" ht="45.6" customHeight="1" thickBot="1" x14ac:dyDescent="0.4">
      <c r="A74" s="203"/>
      <c r="B74" s="147" t="s">
        <v>26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9"/>
      <c r="U74" s="148"/>
      <c r="V74" s="149"/>
      <c r="W74" s="148"/>
      <c r="X74" s="148"/>
      <c r="Y74" s="150"/>
      <c r="Z74" s="527">
        <f t="shared" si="153"/>
        <v>14</v>
      </c>
      <c r="AA74" s="527"/>
      <c r="AB74" s="501"/>
      <c r="AC74" s="501"/>
      <c r="AD74" s="501"/>
      <c r="AE74" s="501"/>
      <c r="AF74" s="501"/>
      <c r="AG74" s="501"/>
      <c r="AH74" s="501"/>
      <c r="AI74" s="501"/>
      <c r="AJ74" s="400"/>
      <c r="AK74" s="402"/>
      <c r="AL74" s="400"/>
      <c r="AM74" s="402"/>
      <c r="AN74" s="501"/>
      <c r="AO74" s="501"/>
      <c r="AP74" s="400">
        <f>COUNTIF($X$32:$Y$56,1)</f>
        <v>2</v>
      </c>
      <c r="AQ74" s="401"/>
      <c r="AR74" s="401"/>
      <c r="AS74" s="401"/>
      <c r="AT74" s="401"/>
      <c r="AU74" s="402"/>
      <c r="AV74" s="400">
        <v>2</v>
      </c>
      <c r="AW74" s="401"/>
      <c r="AX74" s="401"/>
      <c r="AY74" s="401"/>
      <c r="AZ74" s="401"/>
      <c r="BA74" s="402"/>
      <c r="BB74" s="400">
        <v>4</v>
      </c>
      <c r="BC74" s="401"/>
      <c r="BD74" s="401"/>
      <c r="BE74" s="401"/>
      <c r="BF74" s="401"/>
      <c r="BG74" s="402"/>
      <c r="BH74" s="400">
        <v>5</v>
      </c>
      <c r="BI74" s="401"/>
      <c r="BJ74" s="401"/>
      <c r="BK74" s="401"/>
      <c r="BL74" s="401"/>
      <c r="BM74" s="402"/>
      <c r="BN74" s="400">
        <v>1</v>
      </c>
      <c r="BO74" s="401"/>
      <c r="BP74" s="401"/>
      <c r="BQ74" s="401"/>
      <c r="BR74" s="401"/>
      <c r="BS74" s="402"/>
      <c r="BT74" s="445"/>
      <c r="BU74" s="446"/>
      <c r="BV74" s="446"/>
      <c r="BW74" s="447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203"/>
      <c r="CJ74" s="203"/>
    </row>
    <row r="75" spans="1:89" s="18" customFormat="1" ht="9.6" customHeight="1" thickTop="1" thickBot="1" x14ac:dyDescent="0.55000000000000004">
      <c r="A75" s="43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3"/>
      <c r="BL75" s="43"/>
    </row>
    <row r="76" spans="1:89" s="18" customFormat="1" ht="48" customHeight="1" thickTop="1" thickBot="1" x14ac:dyDescent="0.55000000000000004">
      <c r="A76" s="43"/>
      <c r="B76" s="453" t="s">
        <v>78</v>
      </c>
      <c r="C76" s="454"/>
      <c r="D76" s="454"/>
      <c r="E76" s="454"/>
      <c r="F76" s="454"/>
      <c r="G76" s="454"/>
      <c r="H76" s="454"/>
      <c r="I76" s="454"/>
      <c r="J76" s="454"/>
      <c r="K76" s="454"/>
      <c r="L76" s="454"/>
      <c r="M76" s="454"/>
      <c r="N76" s="454"/>
      <c r="O76" s="454"/>
      <c r="P76" s="454"/>
      <c r="Q76" s="454"/>
      <c r="R76" s="454"/>
      <c r="S76" s="454"/>
      <c r="T76" s="454"/>
      <c r="U76" s="454"/>
      <c r="V76" s="454"/>
      <c r="W76" s="454"/>
      <c r="X76" s="454"/>
      <c r="Y76" s="454"/>
      <c r="Z76" s="454"/>
      <c r="AA76" s="454"/>
      <c r="AB76" s="454"/>
      <c r="AC76" s="454"/>
      <c r="AD76" s="454"/>
      <c r="AE76" s="454"/>
      <c r="AF76" s="454"/>
      <c r="AG76" s="454"/>
      <c r="AH76" s="454"/>
      <c r="AI76" s="455"/>
      <c r="AJ76" s="462" t="s">
        <v>79</v>
      </c>
      <c r="AK76" s="454"/>
      <c r="AL76" s="454"/>
      <c r="AM76" s="454"/>
      <c r="AN76" s="454"/>
      <c r="AO76" s="454"/>
      <c r="AP76" s="454"/>
      <c r="AQ76" s="454"/>
      <c r="AR76" s="454"/>
      <c r="AS76" s="454"/>
      <c r="AT76" s="454"/>
      <c r="AU76" s="454"/>
      <c r="AV76" s="454"/>
      <c r="AW76" s="454"/>
      <c r="AX76" s="454"/>
      <c r="AY76" s="454"/>
      <c r="AZ76" s="454"/>
      <c r="BA76" s="454"/>
      <c r="BB76" s="454"/>
      <c r="BC76" s="454"/>
      <c r="BD76" s="455"/>
      <c r="BE76" s="462" t="s">
        <v>109</v>
      </c>
      <c r="BF76" s="454"/>
      <c r="BG76" s="454"/>
      <c r="BH76" s="454"/>
      <c r="BI76" s="454"/>
      <c r="BJ76" s="454"/>
      <c r="BK76" s="454"/>
      <c r="BL76" s="454"/>
      <c r="BM76" s="454"/>
      <c r="BN76" s="454"/>
      <c r="BO76" s="454"/>
      <c r="BP76" s="454"/>
      <c r="BQ76" s="454"/>
      <c r="BR76" s="454"/>
      <c r="BS76" s="454"/>
      <c r="BT76" s="454"/>
      <c r="BU76" s="454"/>
      <c r="BV76" s="454"/>
      <c r="BW76" s="463"/>
      <c r="BX76" s="43"/>
      <c r="BY76" s="43"/>
    </row>
    <row r="77" spans="1:89" s="18" customFormat="1" ht="47.45" customHeight="1" thickTop="1" thickBot="1" x14ac:dyDescent="0.55000000000000004">
      <c r="A77" s="43"/>
      <c r="B77" s="593" t="s">
        <v>48</v>
      </c>
      <c r="C77" s="460"/>
      <c r="D77" s="460"/>
      <c r="E77" s="460"/>
      <c r="F77" s="460"/>
      <c r="G77" s="460"/>
      <c r="H77" s="460"/>
      <c r="I77" s="460"/>
      <c r="J77" s="460"/>
      <c r="K77" s="460"/>
      <c r="L77" s="460"/>
      <c r="M77" s="460"/>
      <c r="N77" s="460"/>
      <c r="O77" s="460"/>
      <c r="P77" s="461"/>
      <c r="Q77" s="459" t="s">
        <v>49</v>
      </c>
      <c r="R77" s="460"/>
      <c r="S77" s="460"/>
      <c r="T77" s="460"/>
      <c r="U77" s="460"/>
      <c r="V77" s="461"/>
      <c r="W77" s="459" t="s">
        <v>50</v>
      </c>
      <c r="X77" s="460"/>
      <c r="Y77" s="460"/>
      <c r="Z77" s="460"/>
      <c r="AA77" s="460"/>
      <c r="AB77" s="461"/>
      <c r="AC77" s="456" t="s">
        <v>51</v>
      </c>
      <c r="AD77" s="457"/>
      <c r="AE77" s="457"/>
      <c r="AF77" s="457"/>
      <c r="AG77" s="457"/>
      <c r="AH77" s="457"/>
      <c r="AI77" s="458"/>
      <c r="AJ77" s="459" t="s">
        <v>49</v>
      </c>
      <c r="AK77" s="460"/>
      <c r="AL77" s="460"/>
      <c r="AM77" s="460"/>
      <c r="AN77" s="460"/>
      <c r="AO77" s="461"/>
      <c r="AP77" s="459" t="s">
        <v>50</v>
      </c>
      <c r="AQ77" s="460"/>
      <c r="AR77" s="460"/>
      <c r="AS77" s="460"/>
      <c r="AT77" s="460"/>
      <c r="AU77" s="460"/>
      <c r="AV77" s="461"/>
      <c r="AW77" s="459" t="s">
        <v>51</v>
      </c>
      <c r="AX77" s="460"/>
      <c r="AY77" s="460"/>
      <c r="AZ77" s="460"/>
      <c r="BA77" s="460"/>
      <c r="BB77" s="460"/>
      <c r="BC77" s="460"/>
      <c r="BD77" s="461"/>
      <c r="BE77" s="420" t="s">
        <v>83</v>
      </c>
      <c r="BF77" s="421"/>
      <c r="BG77" s="421"/>
      <c r="BH77" s="421"/>
      <c r="BI77" s="421"/>
      <c r="BJ77" s="421"/>
      <c r="BK77" s="421"/>
      <c r="BL77" s="421"/>
      <c r="BM77" s="421"/>
      <c r="BN77" s="421"/>
      <c r="BO77" s="421"/>
      <c r="BP77" s="421"/>
      <c r="BQ77" s="421"/>
      <c r="BR77" s="421"/>
      <c r="BS77" s="421"/>
      <c r="BT77" s="421"/>
      <c r="BU77" s="421"/>
      <c r="BV77" s="421"/>
      <c r="BW77" s="422"/>
      <c r="BX77" s="43"/>
      <c r="BY77" s="43"/>
    </row>
    <row r="78" spans="1:89" s="1" customFormat="1" ht="46.35" customHeight="1" thickTop="1" thickBot="1" x14ac:dyDescent="0.3">
      <c r="A78" s="47"/>
      <c r="B78" s="593" t="s">
        <v>174</v>
      </c>
      <c r="C78" s="460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1"/>
      <c r="Q78" s="459">
        <v>3</v>
      </c>
      <c r="R78" s="460"/>
      <c r="S78" s="460"/>
      <c r="T78" s="460"/>
      <c r="U78" s="460"/>
      <c r="V78" s="461"/>
      <c r="W78" s="459">
        <v>4</v>
      </c>
      <c r="X78" s="460"/>
      <c r="Y78" s="460"/>
      <c r="Z78" s="460"/>
      <c r="AA78" s="460"/>
      <c r="AB78" s="461"/>
      <c r="AC78" s="459">
        <f>W78*54/36</f>
        <v>6</v>
      </c>
      <c r="AD78" s="460"/>
      <c r="AE78" s="460"/>
      <c r="AF78" s="460"/>
      <c r="AG78" s="460"/>
      <c r="AH78" s="460"/>
      <c r="AI78" s="461"/>
      <c r="AJ78" s="459">
        <v>5</v>
      </c>
      <c r="AK78" s="460"/>
      <c r="AL78" s="460"/>
      <c r="AM78" s="460"/>
      <c r="AN78" s="460"/>
      <c r="AO78" s="461"/>
      <c r="AP78" s="459">
        <v>16</v>
      </c>
      <c r="AQ78" s="460"/>
      <c r="AR78" s="460"/>
      <c r="AS78" s="460"/>
      <c r="AT78" s="460"/>
      <c r="AU78" s="460"/>
      <c r="AV78" s="461"/>
      <c r="AW78" s="459">
        <v>24</v>
      </c>
      <c r="AX78" s="460"/>
      <c r="AY78" s="460"/>
      <c r="AZ78" s="460"/>
      <c r="BA78" s="460"/>
      <c r="BB78" s="460"/>
      <c r="BC78" s="460"/>
      <c r="BD78" s="461"/>
      <c r="BE78" s="423"/>
      <c r="BF78" s="424"/>
      <c r="BG78" s="424"/>
      <c r="BH78" s="424"/>
      <c r="BI78" s="424"/>
      <c r="BJ78" s="424"/>
      <c r="BK78" s="424"/>
      <c r="BL78" s="424"/>
      <c r="BM78" s="424"/>
      <c r="BN78" s="424"/>
      <c r="BO78" s="424"/>
      <c r="BP78" s="424"/>
      <c r="BQ78" s="424"/>
      <c r="BR78" s="424"/>
      <c r="BS78" s="424"/>
      <c r="BT78" s="424"/>
      <c r="BU78" s="424"/>
      <c r="BV78" s="424"/>
      <c r="BW78" s="425"/>
      <c r="BX78" s="47"/>
      <c r="BY78" s="47"/>
      <c r="BZ78" s="47"/>
      <c r="CA78" s="48"/>
      <c r="CB78" s="48"/>
      <c r="CC78" s="48"/>
      <c r="CD78" s="47"/>
      <c r="CE78" s="47"/>
      <c r="CF78" s="47"/>
      <c r="CG78" s="47"/>
      <c r="CH78" s="47"/>
      <c r="CI78" s="47"/>
      <c r="CJ78" s="47"/>
      <c r="CK78" s="47"/>
    </row>
    <row r="79" spans="1:89" s="139" customFormat="1" ht="30" customHeight="1" thickTop="1" x14ac:dyDescent="0.65">
      <c r="A79" s="60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196"/>
      <c r="BL79" s="196"/>
      <c r="BM79" s="196"/>
      <c r="BN79" s="196"/>
      <c r="BO79" s="196"/>
      <c r="BP79" s="196"/>
      <c r="BQ79" s="60"/>
      <c r="BR79" s="60"/>
      <c r="BS79" s="60"/>
      <c r="BT79" s="60"/>
      <c r="BU79" s="60"/>
      <c r="BV79" s="60"/>
      <c r="BW79" s="60"/>
      <c r="BX79" s="60"/>
    </row>
    <row r="80" spans="1:89" s="14" customFormat="1" ht="82.7" customHeight="1" thickBot="1" x14ac:dyDescent="0.55000000000000004">
      <c r="A80" s="51"/>
      <c r="B80" s="505" t="s">
        <v>126</v>
      </c>
      <c r="C80" s="505"/>
      <c r="D80" s="505"/>
      <c r="E80" s="505"/>
      <c r="F80" s="505"/>
      <c r="G80" s="505"/>
      <c r="H80" s="505"/>
      <c r="I80" s="505"/>
      <c r="J80" s="505"/>
      <c r="K80" s="505"/>
      <c r="L80" s="505"/>
      <c r="M80" s="505"/>
      <c r="N80" s="505"/>
      <c r="O80" s="505"/>
      <c r="P80" s="505"/>
      <c r="Q80" s="505"/>
      <c r="R80" s="505"/>
      <c r="S80" s="505"/>
      <c r="T80" s="505"/>
      <c r="U80" s="505"/>
      <c r="V80" s="505"/>
      <c r="W80" s="505"/>
      <c r="X80" s="505"/>
      <c r="Y80" s="505"/>
      <c r="Z80" s="505"/>
      <c r="AA80" s="505"/>
      <c r="AB80" s="505"/>
      <c r="AC80" s="505"/>
      <c r="AD80" s="505"/>
      <c r="AE80" s="505"/>
      <c r="AF80" s="505"/>
      <c r="AG80" s="505"/>
      <c r="AH80" s="505"/>
      <c r="AI80" s="505"/>
      <c r="AJ80" s="505"/>
      <c r="AK80" s="505"/>
      <c r="AL80" s="505"/>
      <c r="AM80" s="505"/>
      <c r="AN80" s="505"/>
      <c r="AO80" s="505"/>
      <c r="AP80" s="505"/>
      <c r="AQ80" s="505"/>
      <c r="AR80" s="505"/>
      <c r="AS80" s="505"/>
      <c r="AT80" s="505"/>
      <c r="AU80" s="505"/>
      <c r="AV80" s="505"/>
      <c r="AW80" s="505"/>
      <c r="AX80" s="505"/>
      <c r="AY80" s="505"/>
      <c r="AZ80" s="505"/>
      <c r="BA80" s="505"/>
      <c r="BB80" s="505"/>
      <c r="BC80" s="505"/>
      <c r="BD80" s="505"/>
      <c r="BE80" s="505"/>
      <c r="BF80" s="505"/>
      <c r="BG80" s="505"/>
      <c r="BH80" s="505"/>
      <c r="BI80" s="505"/>
      <c r="BJ80" s="505"/>
      <c r="BK80" s="505"/>
      <c r="BL80" s="505"/>
      <c r="BM80" s="505"/>
      <c r="BN80" s="505"/>
      <c r="BO80" s="505"/>
      <c r="BP80" s="505"/>
      <c r="BQ80" s="505"/>
      <c r="BR80" s="505"/>
      <c r="BS80" s="505"/>
      <c r="BT80" s="505"/>
      <c r="BU80" s="505"/>
      <c r="BV80" s="505"/>
    </row>
    <row r="81" spans="1:81" s="14" customFormat="1" ht="123.6" customHeight="1" thickTop="1" thickBot="1" x14ac:dyDescent="0.55000000000000004">
      <c r="A81" s="51"/>
      <c r="B81" s="426" t="s">
        <v>7</v>
      </c>
      <c r="C81" s="426"/>
      <c r="D81" s="426"/>
      <c r="E81" s="426"/>
      <c r="F81" s="426"/>
      <c r="G81" s="426"/>
      <c r="H81" s="426"/>
      <c r="I81" s="530" t="s">
        <v>46</v>
      </c>
      <c r="J81" s="668"/>
      <c r="K81" s="668"/>
      <c r="L81" s="668"/>
      <c r="M81" s="668"/>
      <c r="N81" s="668"/>
      <c r="O81" s="668"/>
      <c r="P81" s="668"/>
      <c r="Q81" s="668"/>
      <c r="R81" s="668"/>
      <c r="S81" s="668"/>
      <c r="T81" s="668"/>
      <c r="U81" s="668"/>
      <c r="V81" s="668"/>
      <c r="W81" s="668"/>
      <c r="X81" s="668"/>
      <c r="Y81" s="668"/>
      <c r="Z81" s="668"/>
      <c r="AA81" s="668"/>
      <c r="AB81" s="668"/>
      <c r="AC81" s="668"/>
      <c r="AD81" s="668"/>
      <c r="AE81" s="668"/>
      <c r="AF81" s="668"/>
      <c r="AG81" s="668"/>
      <c r="AH81" s="668"/>
      <c r="AI81" s="668"/>
      <c r="AJ81" s="668"/>
      <c r="AK81" s="668"/>
      <c r="AL81" s="668"/>
      <c r="AM81" s="668"/>
      <c r="AN81" s="668"/>
      <c r="AO81" s="668"/>
      <c r="AP81" s="668"/>
      <c r="AQ81" s="668"/>
      <c r="AR81" s="668"/>
      <c r="AS81" s="668"/>
      <c r="AT81" s="668"/>
      <c r="AU81" s="668"/>
      <c r="AV81" s="668"/>
      <c r="AW81" s="668"/>
      <c r="AX81" s="668"/>
      <c r="AY81" s="668"/>
      <c r="AZ81" s="668"/>
      <c r="BA81" s="668"/>
      <c r="BB81" s="668"/>
      <c r="BC81" s="668"/>
      <c r="BD81" s="668"/>
      <c r="BE81" s="668"/>
      <c r="BF81" s="668"/>
      <c r="BG81" s="668"/>
      <c r="BH81" s="668"/>
      <c r="BI81" s="668"/>
      <c r="BJ81" s="668"/>
      <c r="BK81" s="668"/>
      <c r="BL81" s="668"/>
      <c r="BM81" s="668"/>
      <c r="BN81" s="668"/>
      <c r="BO81" s="668"/>
      <c r="BP81" s="668"/>
      <c r="BQ81" s="669"/>
      <c r="BR81" s="426" t="s">
        <v>47</v>
      </c>
      <c r="BS81" s="426"/>
      <c r="BT81" s="426"/>
      <c r="BU81" s="426"/>
      <c r="BV81" s="426"/>
      <c r="BW81" s="426"/>
      <c r="BX81" s="51"/>
      <c r="BY81" s="51"/>
      <c r="BZ81" s="51"/>
    </row>
    <row r="82" spans="1:81" s="14" customFormat="1" ht="64.349999999999994" customHeight="1" thickTop="1" x14ac:dyDescent="0.5">
      <c r="A82" s="51"/>
      <c r="B82" s="427" t="s">
        <v>19</v>
      </c>
      <c r="C82" s="428"/>
      <c r="D82" s="428"/>
      <c r="E82" s="428"/>
      <c r="F82" s="428"/>
      <c r="G82" s="428"/>
      <c r="H82" s="429"/>
      <c r="I82" s="670" t="s">
        <v>86</v>
      </c>
      <c r="J82" s="671"/>
      <c r="K82" s="671"/>
      <c r="L82" s="671"/>
      <c r="M82" s="671"/>
      <c r="N82" s="671"/>
      <c r="O82" s="671"/>
      <c r="P82" s="671"/>
      <c r="Q82" s="671"/>
      <c r="R82" s="671"/>
      <c r="S82" s="671"/>
      <c r="T82" s="671"/>
      <c r="U82" s="671"/>
      <c r="V82" s="671"/>
      <c r="W82" s="671"/>
      <c r="X82" s="671"/>
      <c r="Y82" s="671"/>
      <c r="Z82" s="671"/>
      <c r="AA82" s="671"/>
      <c r="AB82" s="671"/>
      <c r="AC82" s="671"/>
      <c r="AD82" s="671"/>
      <c r="AE82" s="671"/>
      <c r="AF82" s="671"/>
      <c r="AG82" s="671"/>
      <c r="AH82" s="671"/>
      <c r="AI82" s="671"/>
      <c r="AJ82" s="671"/>
      <c r="AK82" s="671"/>
      <c r="AL82" s="671"/>
      <c r="AM82" s="671"/>
      <c r="AN82" s="671"/>
      <c r="AO82" s="671"/>
      <c r="AP82" s="671"/>
      <c r="AQ82" s="671"/>
      <c r="AR82" s="671"/>
      <c r="AS82" s="671"/>
      <c r="AT82" s="671"/>
      <c r="AU82" s="671"/>
      <c r="AV82" s="671"/>
      <c r="AW82" s="671"/>
      <c r="AX82" s="671"/>
      <c r="AY82" s="671"/>
      <c r="AZ82" s="671"/>
      <c r="BA82" s="671"/>
      <c r="BB82" s="671"/>
      <c r="BC82" s="671"/>
      <c r="BD82" s="671"/>
      <c r="BE82" s="671"/>
      <c r="BF82" s="671"/>
      <c r="BG82" s="671"/>
      <c r="BH82" s="671"/>
      <c r="BI82" s="671"/>
      <c r="BJ82" s="671"/>
      <c r="BK82" s="671"/>
      <c r="BL82" s="671"/>
      <c r="BM82" s="671"/>
      <c r="BN82" s="671"/>
      <c r="BO82" s="671"/>
      <c r="BP82" s="671"/>
      <c r="BQ82" s="672"/>
      <c r="BR82" s="537" t="s">
        <v>202</v>
      </c>
      <c r="BS82" s="538"/>
      <c r="BT82" s="538"/>
      <c r="BU82" s="538"/>
      <c r="BV82" s="538"/>
      <c r="BW82" s="539"/>
      <c r="BX82" s="51"/>
      <c r="BY82" s="51"/>
      <c r="BZ82" s="51"/>
    </row>
    <row r="83" spans="1:81" s="14" customFormat="1" ht="78.599999999999994" customHeight="1" x14ac:dyDescent="0.5">
      <c r="A83" s="51"/>
      <c r="B83" s="656" t="s">
        <v>20</v>
      </c>
      <c r="C83" s="407"/>
      <c r="D83" s="407"/>
      <c r="E83" s="407"/>
      <c r="F83" s="407"/>
      <c r="G83" s="407"/>
      <c r="H83" s="408"/>
      <c r="I83" s="663" t="s">
        <v>84</v>
      </c>
      <c r="J83" s="465"/>
      <c r="K83" s="465"/>
      <c r="L83" s="465"/>
      <c r="M83" s="465"/>
      <c r="N83" s="465"/>
      <c r="O83" s="465"/>
      <c r="P83" s="465"/>
      <c r="Q83" s="465"/>
      <c r="R83" s="465"/>
      <c r="S83" s="465"/>
      <c r="T83" s="465"/>
      <c r="U83" s="465"/>
      <c r="V83" s="465"/>
      <c r="W83" s="465"/>
      <c r="X83" s="465"/>
      <c r="Y83" s="465"/>
      <c r="Z83" s="465"/>
      <c r="AA83" s="465"/>
      <c r="AB83" s="465"/>
      <c r="AC83" s="465"/>
      <c r="AD83" s="465"/>
      <c r="AE83" s="465"/>
      <c r="AF83" s="465"/>
      <c r="AG83" s="465"/>
      <c r="AH83" s="465"/>
      <c r="AI83" s="465"/>
      <c r="AJ83" s="465"/>
      <c r="AK83" s="465"/>
      <c r="AL83" s="465"/>
      <c r="AM83" s="465"/>
      <c r="AN83" s="465"/>
      <c r="AO83" s="465"/>
      <c r="AP83" s="465"/>
      <c r="AQ83" s="465"/>
      <c r="AR83" s="465"/>
      <c r="AS83" s="465"/>
      <c r="AT83" s="465"/>
      <c r="AU83" s="465"/>
      <c r="AV83" s="465"/>
      <c r="AW83" s="465"/>
      <c r="AX83" s="465"/>
      <c r="AY83" s="465"/>
      <c r="AZ83" s="465"/>
      <c r="BA83" s="465"/>
      <c r="BB83" s="465"/>
      <c r="BC83" s="465"/>
      <c r="BD83" s="465"/>
      <c r="BE83" s="465"/>
      <c r="BF83" s="465"/>
      <c r="BG83" s="465"/>
      <c r="BH83" s="465"/>
      <c r="BI83" s="465"/>
      <c r="BJ83" s="465"/>
      <c r="BK83" s="465"/>
      <c r="BL83" s="465"/>
      <c r="BM83" s="465"/>
      <c r="BN83" s="465"/>
      <c r="BO83" s="465"/>
      <c r="BP83" s="465"/>
      <c r="BQ83" s="664"/>
      <c r="BR83" s="603" t="s">
        <v>108</v>
      </c>
      <c r="BS83" s="392"/>
      <c r="BT83" s="392"/>
      <c r="BU83" s="392"/>
      <c r="BV83" s="392"/>
      <c r="BW83" s="393"/>
      <c r="BX83" s="51"/>
      <c r="BY83" s="51"/>
      <c r="BZ83" s="51"/>
    </row>
    <row r="84" spans="1:81" s="14" customFormat="1" ht="75.599999999999994" customHeight="1" x14ac:dyDescent="0.5">
      <c r="A84" s="51"/>
      <c r="B84" s="656" t="s">
        <v>21</v>
      </c>
      <c r="C84" s="407"/>
      <c r="D84" s="407"/>
      <c r="E84" s="407"/>
      <c r="F84" s="407"/>
      <c r="G84" s="407"/>
      <c r="H84" s="408"/>
      <c r="I84" s="663" t="s">
        <v>122</v>
      </c>
      <c r="J84" s="465"/>
      <c r="K84" s="465"/>
      <c r="L84" s="465"/>
      <c r="M84" s="465"/>
      <c r="N84" s="465"/>
      <c r="O84" s="465"/>
      <c r="P84" s="465"/>
      <c r="Q84" s="465"/>
      <c r="R84" s="465"/>
      <c r="S84" s="465"/>
      <c r="T84" s="465"/>
      <c r="U84" s="465"/>
      <c r="V84" s="465"/>
      <c r="W84" s="465"/>
      <c r="X84" s="465"/>
      <c r="Y84" s="465"/>
      <c r="Z84" s="465"/>
      <c r="AA84" s="465"/>
      <c r="AB84" s="465"/>
      <c r="AC84" s="465"/>
      <c r="AD84" s="465"/>
      <c r="AE84" s="465"/>
      <c r="AF84" s="465"/>
      <c r="AG84" s="465"/>
      <c r="AH84" s="465"/>
      <c r="AI84" s="465"/>
      <c r="AJ84" s="465"/>
      <c r="AK84" s="465"/>
      <c r="AL84" s="465"/>
      <c r="AM84" s="465"/>
      <c r="AN84" s="465"/>
      <c r="AO84" s="465"/>
      <c r="AP84" s="465"/>
      <c r="AQ84" s="465"/>
      <c r="AR84" s="465"/>
      <c r="AS84" s="465"/>
      <c r="AT84" s="465"/>
      <c r="AU84" s="465"/>
      <c r="AV84" s="465"/>
      <c r="AW84" s="465"/>
      <c r="AX84" s="465"/>
      <c r="AY84" s="465"/>
      <c r="AZ84" s="465"/>
      <c r="BA84" s="465"/>
      <c r="BB84" s="465"/>
      <c r="BC84" s="465"/>
      <c r="BD84" s="465"/>
      <c r="BE84" s="465"/>
      <c r="BF84" s="465"/>
      <c r="BG84" s="465"/>
      <c r="BH84" s="465"/>
      <c r="BI84" s="465"/>
      <c r="BJ84" s="465"/>
      <c r="BK84" s="465"/>
      <c r="BL84" s="465"/>
      <c r="BM84" s="465"/>
      <c r="BN84" s="465"/>
      <c r="BO84" s="465"/>
      <c r="BP84" s="465"/>
      <c r="BQ84" s="664"/>
      <c r="BR84" s="603" t="s">
        <v>169</v>
      </c>
      <c r="BS84" s="392"/>
      <c r="BT84" s="392"/>
      <c r="BU84" s="392"/>
      <c r="BV84" s="392"/>
      <c r="BW84" s="393"/>
      <c r="BX84" s="51"/>
      <c r="BY84" s="51"/>
      <c r="BZ84" s="51"/>
    </row>
    <row r="85" spans="1:81" s="14" customFormat="1" ht="71.45" customHeight="1" x14ac:dyDescent="0.5">
      <c r="A85" s="51"/>
      <c r="B85" s="656" t="s">
        <v>112</v>
      </c>
      <c r="C85" s="407"/>
      <c r="D85" s="407"/>
      <c r="E85" s="407"/>
      <c r="F85" s="407"/>
      <c r="G85" s="407"/>
      <c r="H85" s="408"/>
      <c r="I85" s="663" t="s">
        <v>111</v>
      </c>
      <c r="J85" s="465"/>
      <c r="K85" s="465"/>
      <c r="L85" s="465"/>
      <c r="M85" s="465"/>
      <c r="N85" s="465"/>
      <c r="O85" s="465"/>
      <c r="P85" s="465"/>
      <c r="Q85" s="465"/>
      <c r="R85" s="465"/>
      <c r="S85" s="465"/>
      <c r="T85" s="465"/>
      <c r="U85" s="465"/>
      <c r="V85" s="465"/>
      <c r="W85" s="465"/>
      <c r="X85" s="465"/>
      <c r="Y85" s="465"/>
      <c r="Z85" s="465"/>
      <c r="AA85" s="465"/>
      <c r="AB85" s="465"/>
      <c r="AC85" s="465"/>
      <c r="AD85" s="465"/>
      <c r="AE85" s="465"/>
      <c r="AF85" s="465"/>
      <c r="AG85" s="465"/>
      <c r="AH85" s="465"/>
      <c r="AI85" s="465"/>
      <c r="AJ85" s="465"/>
      <c r="AK85" s="465"/>
      <c r="AL85" s="465"/>
      <c r="AM85" s="465"/>
      <c r="AN85" s="465"/>
      <c r="AO85" s="465"/>
      <c r="AP85" s="465"/>
      <c r="AQ85" s="465"/>
      <c r="AR85" s="465"/>
      <c r="AS85" s="465"/>
      <c r="AT85" s="465"/>
      <c r="AU85" s="465"/>
      <c r="AV85" s="465"/>
      <c r="AW85" s="465"/>
      <c r="AX85" s="465"/>
      <c r="AY85" s="465"/>
      <c r="AZ85" s="465"/>
      <c r="BA85" s="465"/>
      <c r="BB85" s="465"/>
      <c r="BC85" s="465"/>
      <c r="BD85" s="465"/>
      <c r="BE85" s="465"/>
      <c r="BF85" s="465"/>
      <c r="BG85" s="465"/>
      <c r="BH85" s="465"/>
      <c r="BI85" s="465"/>
      <c r="BJ85" s="465"/>
      <c r="BK85" s="465"/>
      <c r="BL85" s="465"/>
      <c r="BM85" s="465"/>
      <c r="BN85" s="465"/>
      <c r="BO85" s="465"/>
      <c r="BP85" s="465"/>
      <c r="BQ85" s="664"/>
      <c r="BR85" s="603" t="s">
        <v>101</v>
      </c>
      <c r="BS85" s="392"/>
      <c r="BT85" s="392"/>
      <c r="BU85" s="392"/>
      <c r="BV85" s="392"/>
      <c r="BW85" s="393"/>
      <c r="BX85" s="51"/>
      <c r="BY85" s="51"/>
      <c r="BZ85" s="51"/>
    </row>
    <row r="86" spans="1:81" s="14" customFormat="1" ht="77.45" customHeight="1" x14ac:dyDescent="0.5">
      <c r="A86" s="51"/>
      <c r="B86" s="656" t="s">
        <v>113</v>
      </c>
      <c r="C86" s="407"/>
      <c r="D86" s="407"/>
      <c r="E86" s="407"/>
      <c r="F86" s="407"/>
      <c r="G86" s="407"/>
      <c r="H86" s="408"/>
      <c r="I86" s="663" t="s">
        <v>127</v>
      </c>
      <c r="J86" s="465"/>
      <c r="K86" s="465"/>
      <c r="L86" s="465"/>
      <c r="M86" s="465"/>
      <c r="N86" s="465"/>
      <c r="O86" s="465"/>
      <c r="P86" s="465"/>
      <c r="Q86" s="465"/>
      <c r="R86" s="465"/>
      <c r="S86" s="465"/>
      <c r="T86" s="465"/>
      <c r="U86" s="465"/>
      <c r="V86" s="465"/>
      <c r="W86" s="465"/>
      <c r="X86" s="465"/>
      <c r="Y86" s="465"/>
      <c r="Z86" s="465"/>
      <c r="AA86" s="465"/>
      <c r="AB86" s="465"/>
      <c r="AC86" s="465"/>
      <c r="AD86" s="465"/>
      <c r="AE86" s="465"/>
      <c r="AF86" s="465"/>
      <c r="AG86" s="465"/>
      <c r="AH86" s="465"/>
      <c r="AI86" s="465"/>
      <c r="AJ86" s="465"/>
      <c r="AK86" s="465"/>
      <c r="AL86" s="465"/>
      <c r="AM86" s="465"/>
      <c r="AN86" s="465"/>
      <c r="AO86" s="465"/>
      <c r="AP86" s="465"/>
      <c r="AQ86" s="465"/>
      <c r="AR86" s="465"/>
      <c r="AS86" s="465"/>
      <c r="AT86" s="465"/>
      <c r="AU86" s="465"/>
      <c r="AV86" s="465"/>
      <c r="AW86" s="465"/>
      <c r="AX86" s="465"/>
      <c r="AY86" s="465"/>
      <c r="AZ86" s="465"/>
      <c r="BA86" s="465"/>
      <c r="BB86" s="465"/>
      <c r="BC86" s="465"/>
      <c r="BD86" s="465"/>
      <c r="BE86" s="465"/>
      <c r="BF86" s="465"/>
      <c r="BG86" s="465"/>
      <c r="BH86" s="465"/>
      <c r="BI86" s="465"/>
      <c r="BJ86" s="465"/>
      <c r="BK86" s="465"/>
      <c r="BL86" s="465"/>
      <c r="BM86" s="465"/>
      <c r="BN86" s="465"/>
      <c r="BO86" s="465"/>
      <c r="BP86" s="465"/>
      <c r="BQ86" s="664"/>
      <c r="BR86" s="603" t="s">
        <v>250</v>
      </c>
      <c r="BS86" s="392"/>
      <c r="BT86" s="392"/>
      <c r="BU86" s="392"/>
      <c r="BV86" s="392"/>
      <c r="BW86" s="393"/>
      <c r="BX86" s="51"/>
      <c r="BY86" s="51"/>
      <c r="BZ86" s="51"/>
    </row>
    <row r="87" spans="1:81" s="14" customFormat="1" ht="72.599999999999994" customHeight="1" x14ac:dyDescent="0.5">
      <c r="A87" s="51"/>
      <c r="B87" s="656" t="s">
        <v>114</v>
      </c>
      <c r="C87" s="407"/>
      <c r="D87" s="407"/>
      <c r="E87" s="407"/>
      <c r="F87" s="407"/>
      <c r="G87" s="407"/>
      <c r="H87" s="408"/>
      <c r="I87" s="663" t="s">
        <v>121</v>
      </c>
      <c r="J87" s="465"/>
      <c r="K87" s="465"/>
      <c r="L87" s="465"/>
      <c r="M87" s="465"/>
      <c r="N87" s="465"/>
      <c r="O87" s="465"/>
      <c r="P87" s="465"/>
      <c r="Q87" s="465"/>
      <c r="R87" s="465"/>
      <c r="S87" s="465"/>
      <c r="T87" s="465"/>
      <c r="U87" s="465"/>
      <c r="V87" s="465"/>
      <c r="W87" s="465"/>
      <c r="X87" s="465"/>
      <c r="Y87" s="465"/>
      <c r="Z87" s="465"/>
      <c r="AA87" s="465"/>
      <c r="AB87" s="465"/>
      <c r="AC87" s="465"/>
      <c r="AD87" s="465"/>
      <c r="AE87" s="465"/>
      <c r="AF87" s="465"/>
      <c r="AG87" s="465"/>
      <c r="AH87" s="465"/>
      <c r="AI87" s="465"/>
      <c r="AJ87" s="465"/>
      <c r="AK87" s="465"/>
      <c r="AL87" s="465"/>
      <c r="AM87" s="465"/>
      <c r="AN87" s="465"/>
      <c r="AO87" s="465"/>
      <c r="AP87" s="465"/>
      <c r="AQ87" s="465"/>
      <c r="AR87" s="465"/>
      <c r="AS87" s="465"/>
      <c r="AT87" s="465"/>
      <c r="AU87" s="465"/>
      <c r="AV87" s="465"/>
      <c r="AW87" s="465"/>
      <c r="AX87" s="465"/>
      <c r="AY87" s="465"/>
      <c r="AZ87" s="465"/>
      <c r="BA87" s="465"/>
      <c r="BB87" s="465"/>
      <c r="BC87" s="465"/>
      <c r="BD87" s="465"/>
      <c r="BE87" s="465"/>
      <c r="BF87" s="465"/>
      <c r="BG87" s="465"/>
      <c r="BH87" s="465"/>
      <c r="BI87" s="465"/>
      <c r="BJ87" s="465"/>
      <c r="BK87" s="465"/>
      <c r="BL87" s="465"/>
      <c r="BM87" s="465"/>
      <c r="BN87" s="465"/>
      <c r="BO87" s="465"/>
      <c r="BP87" s="465"/>
      <c r="BQ87" s="664"/>
      <c r="BR87" s="603" t="s">
        <v>250</v>
      </c>
      <c r="BS87" s="392"/>
      <c r="BT87" s="392"/>
      <c r="BU87" s="392"/>
      <c r="BV87" s="392"/>
      <c r="BW87" s="393"/>
      <c r="BX87" s="51"/>
      <c r="BY87" s="51"/>
      <c r="BZ87" s="51"/>
    </row>
    <row r="88" spans="1:81" s="191" customFormat="1" ht="77.45" customHeight="1" x14ac:dyDescent="0.5">
      <c r="A88" s="190"/>
      <c r="B88" s="656" t="s">
        <v>142</v>
      </c>
      <c r="C88" s="407"/>
      <c r="D88" s="407"/>
      <c r="E88" s="407"/>
      <c r="F88" s="407"/>
      <c r="G88" s="407"/>
      <c r="H88" s="408"/>
      <c r="I88" s="663" t="s">
        <v>143</v>
      </c>
      <c r="J88" s="465"/>
      <c r="K88" s="465"/>
      <c r="L88" s="465"/>
      <c r="M88" s="465"/>
      <c r="N88" s="465"/>
      <c r="O88" s="465"/>
      <c r="P88" s="465"/>
      <c r="Q88" s="465"/>
      <c r="R88" s="465"/>
      <c r="S88" s="465"/>
      <c r="T88" s="465"/>
      <c r="U88" s="465"/>
      <c r="V88" s="465"/>
      <c r="W88" s="465"/>
      <c r="X88" s="465"/>
      <c r="Y88" s="465"/>
      <c r="Z88" s="465"/>
      <c r="AA88" s="465"/>
      <c r="AB88" s="465"/>
      <c r="AC88" s="465"/>
      <c r="AD88" s="465"/>
      <c r="AE88" s="465"/>
      <c r="AF88" s="465"/>
      <c r="AG88" s="465"/>
      <c r="AH88" s="465"/>
      <c r="AI88" s="465"/>
      <c r="AJ88" s="465"/>
      <c r="AK88" s="465"/>
      <c r="AL88" s="465"/>
      <c r="AM88" s="465"/>
      <c r="AN88" s="465"/>
      <c r="AO88" s="465"/>
      <c r="AP88" s="465"/>
      <c r="AQ88" s="465"/>
      <c r="AR88" s="465"/>
      <c r="AS88" s="465"/>
      <c r="AT88" s="465"/>
      <c r="AU88" s="465"/>
      <c r="AV88" s="465"/>
      <c r="AW88" s="465"/>
      <c r="AX88" s="465"/>
      <c r="AY88" s="465"/>
      <c r="AZ88" s="465"/>
      <c r="BA88" s="465"/>
      <c r="BB88" s="465"/>
      <c r="BC88" s="465"/>
      <c r="BD88" s="465"/>
      <c r="BE88" s="465"/>
      <c r="BF88" s="465"/>
      <c r="BG88" s="465"/>
      <c r="BH88" s="465"/>
      <c r="BI88" s="465"/>
      <c r="BJ88" s="465"/>
      <c r="BK88" s="465"/>
      <c r="BL88" s="465"/>
      <c r="BM88" s="465"/>
      <c r="BN88" s="465"/>
      <c r="BO88" s="465"/>
      <c r="BP88" s="465"/>
      <c r="BQ88" s="664"/>
      <c r="BR88" s="603" t="s">
        <v>185</v>
      </c>
      <c r="BS88" s="392"/>
      <c r="BT88" s="392"/>
      <c r="BU88" s="392"/>
      <c r="BV88" s="392"/>
      <c r="BW88" s="393"/>
      <c r="BX88" s="190"/>
      <c r="BY88" s="190"/>
      <c r="BZ88" s="190"/>
    </row>
    <row r="89" spans="1:81" s="193" customFormat="1" ht="88.35" customHeight="1" x14ac:dyDescent="0.5">
      <c r="A89" s="192"/>
      <c r="B89" s="656" t="s">
        <v>80</v>
      </c>
      <c r="C89" s="407"/>
      <c r="D89" s="407"/>
      <c r="E89" s="407"/>
      <c r="F89" s="407"/>
      <c r="G89" s="407"/>
      <c r="H89" s="408"/>
      <c r="I89" s="663" t="s">
        <v>261</v>
      </c>
      <c r="J89" s="465"/>
      <c r="K89" s="465"/>
      <c r="L89" s="465"/>
      <c r="M89" s="465"/>
      <c r="N89" s="465"/>
      <c r="O89" s="465"/>
      <c r="P89" s="465"/>
      <c r="Q89" s="465"/>
      <c r="R89" s="465"/>
      <c r="S89" s="465"/>
      <c r="T89" s="465"/>
      <c r="U89" s="465"/>
      <c r="V89" s="465"/>
      <c r="W89" s="465"/>
      <c r="X89" s="465"/>
      <c r="Y89" s="465"/>
      <c r="Z89" s="465"/>
      <c r="AA89" s="465"/>
      <c r="AB89" s="465"/>
      <c r="AC89" s="465"/>
      <c r="AD89" s="465"/>
      <c r="AE89" s="465"/>
      <c r="AF89" s="465"/>
      <c r="AG89" s="465"/>
      <c r="AH89" s="465"/>
      <c r="AI89" s="465"/>
      <c r="AJ89" s="465"/>
      <c r="AK89" s="465"/>
      <c r="AL89" s="465"/>
      <c r="AM89" s="465"/>
      <c r="AN89" s="465"/>
      <c r="AO89" s="465"/>
      <c r="AP89" s="465"/>
      <c r="AQ89" s="465"/>
      <c r="AR89" s="465"/>
      <c r="AS89" s="465"/>
      <c r="AT89" s="465"/>
      <c r="AU89" s="465"/>
      <c r="AV89" s="465"/>
      <c r="AW89" s="465"/>
      <c r="AX89" s="465"/>
      <c r="AY89" s="465"/>
      <c r="AZ89" s="465"/>
      <c r="BA89" s="465"/>
      <c r="BB89" s="465"/>
      <c r="BC89" s="465"/>
      <c r="BD89" s="465"/>
      <c r="BE89" s="465"/>
      <c r="BF89" s="465"/>
      <c r="BG89" s="465"/>
      <c r="BH89" s="465"/>
      <c r="BI89" s="465"/>
      <c r="BJ89" s="465"/>
      <c r="BK89" s="465"/>
      <c r="BL89" s="465"/>
      <c r="BM89" s="465"/>
      <c r="BN89" s="465"/>
      <c r="BO89" s="465"/>
      <c r="BP89" s="465"/>
      <c r="BQ89" s="664"/>
      <c r="BR89" s="603" t="s">
        <v>76</v>
      </c>
      <c r="BS89" s="392"/>
      <c r="BT89" s="392"/>
      <c r="BU89" s="392"/>
      <c r="BV89" s="392"/>
      <c r="BW89" s="393"/>
      <c r="BX89" s="192"/>
      <c r="BY89" s="192"/>
      <c r="BZ89" s="192"/>
    </row>
    <row r="90" spans="1:81" s="193" customFormat="1" ht="77.45" customHeight="1" x14ac:dyDescent="0.5">
      <c r="A90" s="192"/>
      <c r="B90" s="656" t="s">
        <v>81</v>
      </c>
      <c r="C90" s="407"/>
      <c r="D90" s="407"/>
      <c r="E90" s="407"/>
      <c r="F90" s="407"/>
      <c r="G90" s="407"/>
      <c r="H90" s="408"/>
      <c r="I90" s="663" t="s">
        <v>204</v>
      </c>
      <c r="J90" s="465"/>
      <c r="K90" s="465"/>
      <c r="L90" s="465"/>
      <c r="M90" s="465"/>
      <c r="N90" s="465"/>
      <c r="O90" s="465"/>
      <c r="P90" s="465"/>
      <c r="Q90" s="465"/>
      <c r="R90" s="465"/>
      <c r="S90" s="465"/>
      <c r="T90" s="465"/>
      <c r="U90" s="465"/>
      <c r="V90" s="465"/>
      <c r="W90" s="465"/>
      <c r="X90" s="465"/>
      <c r="Y90" s="465"/>
      <c r="Z90" s="465"/>
      <c r="AA90" s="465"/>
      <c r="AB90" s="465"/>
      <c r="AC90" s="465"/>
      <c r="AD90" s="465"/>
      <c r="AE90" s="465"/>
      <c r="AF90" s="465"/>
      <c r="AG90" s="465"/>
      <c r="AH90" s="465"/>
      <c r="AI90" s="465"/>
      <c r="AJ90" s="465"/>
      <c r="AK90" s="465"/>
      <c r="AL90" s="465"/>
      <c r="AM90" s="465"/>
      <c r="AN90" s="465"/>
      <c r="AO90" s="465"/>
      <c r="AP90" s="465"/>
      <c r="AQ90" s="465"/>
      <c r="AR90" s="465"/>
      <c r="AS90" s="465"/>
      <c r="AT90" s="465"/>
      <c r="AU90" s="465"/>
      <c r="AV90" s="465"/>
      <c r="AW90" s="465"/>
      <c r="AX90" s="465"/>
      <c r="AY90" s="465"/>
      <c r="AZ90" s="465"/>
      <c r="BA90" s="465"/>
      <c r="BB90" s="465"/>
      <c r="BC90" s="465"/>
      <c r="BD90" s="465"/>
      <c r="BE90" s="465"/>
      <c r="BF90" s="465"/>
      <c r="BG90" s="465"/>
      <c r="BH90" s="465"/>
      <c r="BI90" s="465"/>
      <c r="BJ90" s="465"/>
      <c r="BK90" s="465"/>
      <c r="BL90" s="465"/>
      <c r="BM90" s="465"/>
      <c r="BN90" s="465"/>
      <c r="BO90" s="465"/>
      <c r="BP90" s="465"/>
      <c r="BQ90" s="664"/>
      <c r="BR90" s="603" t="s">
        <v>77</v>
      </c>
      <c r="BS90" s="392"/>
      <c r="BT90" s="392"/>
      <c r="BU90" s="392"/>
      <c r="BV90" s="392"/>
      <c r="BW90" s="393"/>
      <c r="BX90" s="192"/>
      <c r="BY90" s="192"/>
      <c r="BZ90" s="192"/>
    </row>
    <row r="91" spans="1:81" s="191" customFormat="1" ht="82.35" customHeight="1" x14ac:dyDescent="0.5">
      <c r="A91" s="190"/>
      <c r="B91" s="656" t="s">
        <v>82</v>
      </c>
      <c r="C91" s="407"/>
      <c r="D91" s="407"/>
      <c r="E91" s="407"/>
      <c r="F91" s="407"/>
      <c r="G91" s="407"/>
      <c r="H91" s="408"/>
      <c r="I91" s="665" t="s">
        <v>206</v>
      </c>
      <c r="J91" s="666"/>
      <c r="K91" s="666"/>
      <c r="L91" s="666"/>
      <c r="M91" s="666"/>
      <c r="N91" s="666"/>
      <c r="O91" s="666"/>
      <c r="P91" s="666"/>
      <c r="Q91" s="666"/>
      <c r="R91" s="666"/>
      <c r="S91" s="666"/>
      <c r="T91" s="666"/>
      <c r="U91" s="666"/>
      <c r="V91" s="666"/>
      <c r="W91" s="666"/>
      <c r="X91" s="666"/>
      <c r="Y91" s="666"/>
      <c r="Z91" s="666"/>
      <c r="AA91" s="666"/>
      <c r="AB91" s="666"/>
      <c r="AC91" s="666"/>
      <c r="AD91" s="666"/>
      <c r="AE91" s="666"/>
      <c r="AF91" s="666"/>
      <c r="AG91" s="666"/>
      <c r="AH91" s="666"/>
      <c r="AI91" s="666"/>
      <c r="AJ91" s="666"/>
      <c r="AK91" s="666"/>
      <c r="AL91" s="666"/>
      <c r="AM91" s="666"/>
      <c r="AN91" s="666"/>
      <c r="AO91" s="666"/>
      <c r="AP91" s="666"/>
      <c r="AQ91" s="666"/>
      <c r="AR91" s="666"/>
      <c r="AS91" s="666"/>
      <c r="AT91" s="666"/>
      <c r="AU91" s="666"/>
      <c r="AV91" s="666"/>
      <c r="AW91" s="666"/>
      <c r="AX91" s="666"/>
      <c r="AY91" s="666"/>
      <c r="AZ91" s="666"/>
      <c r="BA91" s="666"/>
      <c r="BB91" s="666"/>
      <c r="BC91" s="666"/>
      <c r="BD91" s="666"/>
      <c r="BE91" s="666"/>
      <c r="BF91" s="666"/>
      <c r="BG91" s="666"/>
      <c r="BH91" s="666"/>
      <c r="BI91" s="666"/>
      <c r="BJ91" s="666"/>
      <c r="BK91" s="666"/>
      <c r="BL91" s="666"/>
      <c r="BM91" s="666"/>
      <c r="BN91" s="666"/>
      <c r="BO91" s="666"/>
      <c r="BP91" s="666"/>
      <c r="BQ91" s="667"/>
      <c r="BR91" s="603" t="s">
        <v>183</v>
      </c>
      <c r="BS91" s="392"/>
      <c r="BT91" s="392"/>
      <c r="BU91" s="392"/>
      <c r="BV91" s="392"/>
      <c r="BW91" s="393"/>
      <c r="BX91" s="190"/>
      <c r="BY91" s="190"/>
      <c r="BZ91" s="190"/>
    </row>
    <row r="92" spans="1:81" s="191" customFormat="1" ht="82.35" customHeight="1" x14ac:dyDescent="0.5">
      <c r="A92" s="190"/>
      <c r="B92" s="656" t="s">
        <v>110</v>
      </c>
      <c r="C92" s="407"/>
      <c r="D92" s="407"/>
      <c r="E92" s="407"/>
      <c r="F92" s="407"/>
      <c r="G92" s="407"/>
      <c r="H92" s="408"/>
      <c r="I92" s="663" t="s">
        <v>205</v>
      </c>
      <c r="J92" s="465"/>
      <c r="K92" s="465"/>
      <c r="L92" s="465"/>
      <c r="M92" s="465"/>
      <c r="N92" s="465"/>
      <c r="O92" s="465"/>
      <c r="P92" s="465"/>
      <c r="Q92" s="465"/>
      <c r="R92" s="465"/>
      <c r="S92" s="465"/>
      <c r="T92" s="465"/>
      <c r="U92" s="465"/>
      <c r="V92" s="465"/>
      <c r="W92" s="465"/>
      <c r="X92" s="465"/>
      <c r="Y92" s="465"/>
      <c r="Z92" s="465"/>
      <c r="AA92" s="465"/>
      <c r="AB92" s="465"/>
      <c r="AC92" s="465"/>
      <c r="AD92" s="465"/>
      <c r="AE92" s="465"/>
      <c r="AF92" s="465"/>
      <c r="AG92" s="465"/>
      <c r="AH92" s="465"/>
      <c r="AI92" s="465"/>
      <c r="AJ92" s="465"/>
      <c r="AK92" s="465"/>
      <c r="AL92" s="465"/>
      <c r="AM92" s="465"/>
      <c r="AN92" s="465"/>
      <c r="AO92" s="465"/>
      <c r="AP92" s="465"/>
      <c r="AQ92" s="465"/>
      <c r="AR92" s="465"/>
      <c r="AS92" s="465"/>
      <c r="AT92" s="465"/>
      <c r="AU92" s="465"/>
      <c r="AV92" s="465"/>
      <c r="AW92" s="465"/>
      <c r="AX92" s="465"/>
      <c r="AY92" s="465"/>
      <c r="AZ92" s="465"/>
      <c r="BA92" s="465"/>
      <c r="BB92" s="465"/>
      <c r="BC92" s="465"/>
      <c r="BD92" s="465"/>
      <c r="BE92" s="465"/>
      <c r="BF92" s="465"/>
      <c r="BG92" s="465"/>
      <c r="BH92" s="465"/>
      <c r="BI92" s="465"/>
      <c r="BJ92" s="465"/>
      <c r="BK92" s="465"/>
      <c r="BL92" s="465"/>
      <c r="BM92" s="465"/>
      <c r="BN92" s="465"/>
      <c r="BO92" s="465"/>
      <c r="BP92" s="465"/>
      <c r="BQ92" s="664"/>
      <c r="BR92" s="603" t="s">
        <v>184</v>
      </c>
      <c r="BS92" s="392"/>
      <c r="BT92" s="392"/>
      <c r="BU92" s="392"/>
      <c r="BV92" s="392"/>
      <c r="BW92" s="393"/>
      <c r="BX92" s="190"/>
      <c r="BY92" s="190"/>
      <c r="BZ92" s="190"/>
    </row>
    <row r="93" spans="1:81" s="191" customFormat="1" ht="62.45" customHeight="1" x14ac:dyDescent="0.5">
      <c r="A93" s="190"/>
      <c r="B93" s="656" t="s">
        <v>55</v>
      </c>
      <c r="C93" s="407"/>
      <c r="D93" s="407"/>
      <c r="E93" s="407"/>
      <c r="F93" s="407"/>
      <c r="G93" s="407"/>
      <c r="H93" s="408"/>
      <c r="I93" s="403" t="s">
        <v>251</v>
      </c>
      <c r="J93" s="404"/>
      <c r="K93" s="404"/>
      <c r="L93" s="404"/>
      <c r="M93" s="404"/>
      <c r="N93" s="404"/>
      <c r="O93" s="404"/>
      <c r="P93" s="404"/>
      <c r="Q93" s="404"/>
      <c r="R93" s="404"/>
      <c r="S93" s="404"/>
      <c r="T93" s="404"/>
      <c r="U93" s="404"/>
      <c r="V93" s="404"/>
      <c r="W93" s="404"/>
      <c r="X93" s="404"/>
      <c r="Y93" s="404"/>
      <c r="Z93" s="404"/>
      <c r="AA93" s="404"/>
      <c r="AB93" s="404"/>
      <c r="AC93" s="404"/>
      <c r="AD93" s="404"/>
      <c r="AE93" s="404"/>
      <c r="AF93" s="404"/>
      <c r="AG93" s="404"/>
      <c r="AH93" s="404"/>
      <c r="AI93" s="404"/>
      <c r="AJ93" s="404"/>
      <c r="AK93" s="404"/>
      <c r="AL93" s="404"/>
      <c r="AM93" s="404"/>
      <c r="AN93" s="404"/>
      <c r="AO93" s="404"/>
      <c r="AP93" s="404"/>
      <c r="AQ93" s="404"/>
      <c r="AR93" s="404"/>
      <c r="AS93" s="404"/>
      <c r="AT93" s="404"/>
      <c r="AU93" s="404"/>
      <c r="AV93" s="404"/>
      <c r="AW93" s="404"/>
      <c r="AX93" s="404"/>
      <c r="AY93" s="404"/>
      <c r="AZ93" s="404"/>
      <c r="BA93" s="404"/>
      <c r="BB93" s="404"/>
      <c r="BC93" s="404"/>
      <c r="BD93" s="404"/>
      <c r="BE93" s="404"/>
      <c r="BF93" s="404"/>
      <c r="BG93" s="404"/>
      <c r="BH93" s="404"/>
      <c r="BI93" s="404"/>
      <c r="BJ93" s="404"/>
      <c r="BK93" s="404"/>
      <c r="BL93" s="404"/>
      <c r="BM93" s="404"/>
      <c r="BN93" s="404"/>
      <c r="BO93" s="404"/>
      <c r="BP93" s="404"/>
      <c r="BQ93" s="405"/>
      <c r="BR93" s="603" t="s">
        <v>255</v>
      </c>
      <c r="BS93" s="392"/>
      <c r="BT93" s="392"/>
      <c r="BU93" s="392"/>
      <c r="BV93" s="392"/>
      <c r="BW93" s="393"/>
      <c r="BX93" s="190"/>
      <c r="BY93" s="390"/>
      <c r="BZ93" s="390"/>
      <c r="CA93" s="390"/>
      <c r="CB93" s="390"/>
      <c r="CC93" s="390"/>
    </row>
    <row r="94" spans="1:81" s="193" customFormat="1" ht="61.35" customHeight="1" x14ac:dyDescent="0.5">
      <c r="A94" s="192"/>
      <c r="B94" s="656" t="s">
        <v>56</v>
      </c>
      <c r="C94" s="407"/>
      <c r="D94" s="407"/>
      <c r="E94" s="407"/>
      <c r="F94" s="407"/>
      <c r="G94" s="407"/>
      <c r="H94" s="408"/>
      <c r="I94" s="403" t="s">
        <v>252</v>
      </c>
      <c r="J94" s="404"/>
      <c r="K94" s="404"/>
      <c r="L94" s="404"/>
      <c r="M94" s="404"/>
      <c r="N94" s="404"/>
      <c r="O94" s="404"/>
      <c r="P94" s="404"/>
      <c r="Q94" s="404"/>
      <c r="R94" s="404"/>
      <c r="S94" s="404"/>
      <c r="T94" s="404"/>
      <c r="U94" s="404"/>
      <c r="V94" s="404"/>
      <c r="W94" s="404"/>
      <c r="X94" s="404"/>
      <c r="Y94" s="404"/>
      <c r="Z94" s="404"/>
      <c r="AA94" s="404"/>
      <c r="AB94" s="404"/>
      <c r="AC94" s="404"/>
      <c r="AD94" s="404"/>
      <c r="AE94" s="404"/>
      <c r="AF94" s="404"/>
      <c r="AG94" s="404"/>
      <c r="AH94" s="404"/>
      <c r="AI94" s="404"/>
      <c r="AJ94" s="404"/>
      <c r="AK94" s="404"/>
      <c r="AL94" s="404"/>
      <c r="AM94" s="404"/>
      <c r="AN94" s="404"/>
      <c r="AO94" s="404"/>
      <c r="AP94" s="404"/>
      <c r="AQ94" s="404"/>
      <c r="AR94" s="404"/>
      <c r="AS94" s="404"/>
      <c r="AT94" s="404"/>
      <c r="AU94" s="404"/>
      <c r="AV94" s="404"/>
      <c r="AW94" s="404"/>
      <c r="AX94" s="404"/>
      <c r="AY94" s="404"/>
      <c r="AZ94" s="404"/>
      <c r="BA94" s="404"/>
      <c r="BB94" s="404"/>
      <c r="BC94" s="404"/>
      <c r="BD94" s="404"/>
      <c r="BE94" s="404"/>
      <c r="BF94" s="404"/>
      <c r="BG94" s="404"/>
      <c r="BH94" s="404"/>
      <c r="BI94" s="404"/>
      <c r="BJ94" s="404"/>
      <c r="BK94" s="404"/>
      <c r="BL94" s="404"/>
      <c r="BM94" s="404"/>
      <c r="BN94" s="404"/>
      <c r="BO94" s="404"/>
      <c r="BP94" s="404"/>
      <c r="BQ94" s="405"/>
      <c r="BR94" s="603" t="s">
        <v>256</v>
      </c>
      <c r="BS94" s="392"/>
      <c r="BT94" s="392"/>
      <c r="BU94" s="392"/>
      <c r="BV94" s="392"/>
      <c r="BW94" s="393"/>
      <c r="BX94" s="192"/>
      <c r="BY94" s="390"/>
      <c r="BZ94" s="390"/>
      <c r="CA94" s="390"/>
      <c r="CB94" s="390"/>
      <c r="CC94" s="390"/>
    </row>
    <row r="95" spans="1:81" s="193" customFormat="1" ht="79.349999999999994" customHeight="1" x14ac:dyDescent="0.5">
      <c r="A95" s="192"/>
      <c r="B95" s="656" t="s">
        <v>57</v>
      </c>
      <c r="C95" s="407"/>
      <c r="D95" s="407"/>
      <c r="E95" s="407"/>
      <c r="F95" s="407"/>
      <c r="G95" s="407"/>
      <c r="H95" s="408"/>
      <c r="I95" s="403" t="s">
        <v>207</v>
      </c>
      <c r="J95" s="404"/>
      <c r="K95" s="404"/>
      <c r="L95" s="404"/>
      <c r="M95" s="404"/>
      <c r="N95" s="404"/>
      <c r="O95" s="404"/>
      <c r="P95" s="404"/>
      <c r="Q95" s="404"/>
      <c r="R95" s="404"/>
      <c r="S95" s="404"/>
      <c r="T95" s="404"/>
      <c r="U95" s="404"/>
      <c r="V95" s="404"/>
      <c r="W95" s="404"/>
      <c r="X95" s="404"/>
      <c r="Y95" s="404"/>
      <c r="Z95" s="404"/>
      <c r="AA95" s="404"/>
      <c r="AB95" s="404"/>
      <c r="AC95" s="404"/>
      <c r="AD95" s="404"/>
      <c r="AE95" s="404"/>
      <c r="AF95" s="404"/>
      <c r="AG95" s="404"/>
      <c r="AH95" s="404"/>
      <c r="AI95" s="404"/>
      <c r="AJ95" s="404"/>
      <c r="AK95" s="404"/>
      <c r="AL95" s="404"/>
      <c r="AM95" s="404"/>
      <c r="AN95" s="404"/>
      <c r="AO95" s="404"/>
      <c r="AP95" s="404"/>
      <c r="AQ95" s="404"/>
      <c r="AR95" s="404"/>
      <c r="AS95" s="404"/>
      <c r="AT95" s="404"/>
      <c r="AU95" s="404"/>
      <c r="AV95" s="404"/>
      <c r="AW95" s="404"/>
      <c r="AX95" s="404"/>
      <c r="AY95" s="404"/>
      <c r="AZ95" s="404"/>
      <c r="BA95" s="404"/>
      <c r="BB95" s="404"/>
      <c r="BC95" s="404"/>
      <c r="BD95" s="404"/>
      <c r="BE95" s="404"/>
      <c r="BF95" s="404"/>
      <c r="BG95" s="404"/>
      <c r="BH95" s="404"/>
      <c r="BI95" s="404"/>
      <c r="BJ95" s="404"/>
      <c r="BK95" s="404"/>
      <c r="BL95" s="404"/>
      <c r="BM95" s="404"/>
      <c r="BN95" s="404"/>
      <c r="BO95" s="404"/>
      <c r="BP95" s="404"/>
      <c r="BQ95" s="405"/>
      <c r="BR95" s="603" t="s">
        <v>257</v>
      </c>
      <c r="BS95" s="392"/>
      <c r="BT95" s="392"/>
      <c r="BU95" s="392"/>
      <c r="BV95" s="392"/>
      <c r="BW95" s="393"/>
      <c r="BX95" s="192"/>
      <c r="BY95" s="390"/>
      <c r="BZ95" s="390"/>
      <c r="CA95" s="390"/>
      <c r="CB95" s="390"/>
      <c r="CC95" s="390"/>
    </row>
    <row r="96" spans="1:81" s="193" customFormat="1" ht="68.45" customHeight="1" x14ac:dyDescent="0.5">
      <c r="A96" s="192"/>
      <c r="B96" s="656" t="s">
        <v>115</v>
      </c>
      <c r="C96" s="407"/>
      <c r="D96" s="407"/>
      <c r="E96" s="407"/>
      <c r="F96" s="407"/>
      <c r="G96" s="407"/>
      <c r="H96" s="408"/>
      <c r="I96" s="403" t="s">
        <v>253</v>
      </c>
      <c r="J96" s="404"/>
      <c r="K96" s="404"/>
      <c r="L96" s="404"/>
      <c r="M96" s="404"/>
      <c r="N96" s="404"/>
      <c r="O96" s="404"/>
      <c r="P96" s="404"/>
      <c r="Q96" s="404"/>
      <c r="R96" s="404"/>
      <c r="S96" s="404"/>
      <c r="T96" s="404"/>
      <c r="U96" s="404"/>
      <c r="V96" s="404"/>
      <c r="W96" s="404"/>
      <c r="X96" s="404"/>
      <c r="Y96" s="404"/>
      <c r="Z96" s="404"/>
      <c r="AA96" s="404"/>
      <c r="AB96" s="404"/>
      <c r="AC96" s="404"/>
      <c r="AD96" s="404"/>
      <c r="AE96" s="404"/>
      <c r="AF96" s="404"/>
      <c r="AG96" s="404"/>
      <c r="AH96" s="404"/>
      <c r="AI96" s="404"/>
      <c r="AJ96" s="404"/>
      <c r="AK96" s="404"/>
      <c r="AL96" s="404"/>
      <c r="AM96" s="404"/>
      <c r="AN96" s="404"/>
      <c r="AO96" s="404"/>
      <c r="AP96" s="404"/>
      <c r="AQ96" s="404"/>
      <c r="AR96" s="404"/>
      <c r="AS96" s="404"/>
      <c r="AT96" s="404"/>
      <c r="AU96" s="404"/>
      <c r="AV96" s="404"/>
      <c r="AW96" s="404"/>
      <c r="AX96" s="404"/>
      <c r="AY96" s="404"/>
      <c r="AZ96" s="404"/>
      <c r="BA96" s="404"/>
      <c r="BB96" s="404"/>
      <c r="BC96" s="404"/>
      <c r="BD96" s="404"/>
      <c r="BE96" s="404"/>
      <c r="BF96" s="404"/>
      <c r="BG96" s="404"/>
      <c r="BH96" s="404"/>
      <c r="BI96" s="404"/>
      <c r="BJ96" s="404"/>
      <c r="BK96" s="404"/>
      <c r="BL96" s="404"/>
      <c r="BM96" s="404"/>
      <c r="BN96" s="404"/>
      <c r="BO96" s="404"/>
      <c r="BP96" s="404"/>
      <c r="BQ96" s="405"/>
      <c r="BR96" s="603" t="s">
        <v>258</v>
      </c>
      <c r="BS96" s="392"/>
      <c r="BT96" s="392"/>
      <c r="BU96" s="392"/>
      <c r="BV96" s="392"/>
      <c r="BW96" s="393"/>
      <c r="BX96" s="192"/>
      <c r="BY96" s="390"/>
      <c r="BZ96" s="390"/>
      <c r="CA96" s="390"/>
      <c r="CB96" s="390"/>
      <c r="CC96" s="390"/>
    </row>
    <row r="97" spans="1:89" s="191" customFormat="1" ht="62.45" customHeight="1" x14ac:dyDescent="0.5">
      <c r="A97" s="190"/>
      <c r="B97" s="656" t="s">
        <v>116</v>
      </c>
      <c r="C97" s="407"/>
      <c r="D97" s="407"/>
      <c r="E97" s="407"/>
      <c r="F97" s="407"/>
      <c r="G97" s="407"/>
      <c r="H97" s="408"/>
      <c r="I97" s="403" t="s">
        <v>208</v>
      </c>
      <c r="J97" s="404"/>
      <c r="K97" s="404"/>
      <c r="L97" s="404"/>
      <c r="M97" s="404"/>
      <c r="N97" s="404"/>
      <c r="O97" s="404"/>
      <c r="P97" s="404"/>
      <c r="Q97" s="404"/>
      <c r="R97" s="404"/>
      <c r="S97" s="404"/>
      <c r="T97" s="404"/>
      <c r="U97" s="404"/>
      <c r="V97" s="404"/>
      <c r="W97" s="404"/>
      <c r="X97" s="404"/>
      <c r="Y97" s="404"/>
      <c r="Z97" s="404"/>
      <c r="AA97" s="404"/>
      <c r="AB97" s="404"/>
      <c r="AC97" s="404"/>
      <c r="AD97" s="404"/>
      <c r="AE97" s="404"/>
      <c r="AF97" s="404"/>
      <c r="AG97" s="404"/>
      <c r="AH97" s="404"/>
      <c r="AI97" s="404"/>
      <c r="AJ97" s="404"/>
      <c r="AK97" s="404"/>
      <c r="AL97" s="404"/>
      <c r="AM97" s="404"/>
      <c r="AN97" s="404"/>
      <c r="AO97" s="404"/>
      <c r="AP97" s="404"/>
      <c r="AQ97" s="404"/>
      <c r="AR97" s="404"/>
      <c r="AS97" s="404"/>
      <c r="AT97" s="404"/>
      <c r="AU97" s="404"/>
      <c r="AV97" s="404"/>
      <c r="AW97" s="404"/>
      <c r="AX97" s="404"/>
      <c r="AY97" s="404"/>
      <c r="AZ97" s="404"/>
      <c r="BA97" s="404"/>
      <c r="BB97" s="404"/>
      <c r="BC97" s="404"/>
      <c r="BD97" s="404"/>
      <c r="BE97" s="404"/>
      <c r="BF97" s="404"/>
      <c r="BG97" s="404"/>
      <c r="BH97" s="404"/>
      <c r="BI97" s="404"/>
      <c r="BJ97" s="404"/>
      <c r="BK97" s="404"/>
      <c r="BL97" s="404"/>
      <c r="BM97" s="404"/>
      <c r="BN97" s="404"/>
      <c r="BO97" s="404"/>
      <c r="BP97" s="404"/>
      <c r="BQ97" s="405"/>
      <c r="BR97" s="603" t="s">
        <v>214</v>
      </c>
      <c r="BS97" s="392"/>
      <c r="BT97" s="392"/>
      <c r="BU97" s="392"/>
      <c r="BV97" s="392"/>
      <c r="BW97" s="393"/>
      <c r="BX97" s="190"/>
      <c r="BY97" s="390"/>
      <c r="BZ97" s="390"/>
      <c r="CA97" s="390"/>
      <c r="CB97" s="390"/>
      <c r="CC97" s="390"/>
    </row>
    <row r="98" spans="1:89" s="191" customFormat="1" ht="63.6" customHeight="1" x14ac:dyDescent="0.5">
      <c r="A98" s="190"/>
      <c r="B98" s="656" t="s">
        <v>117</v>
      </c>
      <c r="C98" s="407"/>
      <c r="D98" s="407"/>
      <c r="E98" s="407"/>
      <c r="F98" s="407"/>
      <c r="G98" s="407"/>
      <c r="H98" s="408"/>
      <c r="I98" s="403" t="s">
        <v>209</v>
      </c>
      <c r="J98" s="404"/>
      <c r="K98" s="404"/>
      <c r="L98" s="404"/>
      <c r="M98" s="404"/>
      <c r="N98" s="404"/>
      <c r="O98" s="404"/>
      <c r="P98" s="404"/>
      <c r="Q98" s="404"/>
      <c r="R98" s="404"/>
      <c r="S98" s="404"/>
      <c r="T98" s="404"/>
      <c r="U98" s="404"/>
      <c r="V98" s="404"/>
      <c r="W98" s="404"/>
      <c r="X98" s="404"/>
      <c r="Y98" s="404"/>
      <c r="Z98" s="404"/>
      <c r="AA98" s="404"/>
      <c r="AB98" s="404"/>
      <c r="AC98" s="404"/>
      <c r="AD98" s="404"/>
      <c r="AE98" s="404"/>
      <c r="AF98" s="404"/>
      <c r="AG98" s="404"/>
      <c r="AH98" s="404"/>
      <c r="AI98" s="404"/>
      <c r="AJ98" s="404"/>
      <c r="AK98" s="404"/>
      <c r="AL98" s="404"/>
      <c r="AM98" s="404"/>
      <c r="AN98" s="404"/>
      <c r="AO98" s="404"/>
      <c r="AP98" s="404"/>
      <c r="AQ98" s="404"/>
      <c r="AR98" s="404"/>
      <c r="AS98" s="404"/>
      <c r="AT98" s="404"/>
      <c r="AU98" s="404"/>
      <c r="AV98" s="404"/>
      <c r="AW98" s="404"/>
      <c r="AX98" s="404"/>
      <c r="AY98" s="404"/>
      <c r="AZ98" s="404"/>
      <c r="BA98" s="404"/>
      <c r="BB98" s="404"/>
      <c r="BC98" s="404"/>
      <c r="BD98" s="404"/>
      <c r="BE98" s="404"/>
      <c r="BF98" s="404"/>
      <c r="BG98" s="404"/>
      <c r="BH98" s="404"/>
      <c r="BI98" s="404"/>
      <c r="BJ98" s="404"/>
      <c r="BK98" s="404"/>
      <c r="BL98" s="404"/>
      <c r="BM98" s="404"/>
      <c r="BN98" s="404"/>
      <c r="BO98" s="404"/>
      <c r="BP98" s="404"/>
      <c r="BQ98" s="405"/>
      <c r="BR98" s="603" t="s">
        <v>215</v>
      </c>
      <c r="BS98" s="392"/>
      <c r="BT98" s="392"/>
      <c r="BU98" s="392"/>
      <c r="BV98" s="392"/>
      <c r="BW98" s="393"/>
      <c r="BX98" s="190"/>
      <c r="BY98" s="390"/>
      <c r="BZ98" s="390"/>
      <c r="CA98" s="390"/>
      <c r="CB98" s="390"/>
      <c r="CC98" s="390"/>
    </row>
    <row r="99" spans="1:89" s="191" customFormat="1" ht="65.45" customHeight="1" x14ac:dyDescent="0.5">
      <c r="A99" s="190"/>
      <c r="B99" s="656" t="s">
        <v>118</v>
      </c>
      <c r="C99" s="407"/>
      <c r="D99" s="407"/>
      <c r="E99" s="407"/>
      <c r="F99" s="407"/>
      <c r="G99" s="407"/>
      <c r="H99" s="408"/>
      <c r="I99" s="403" t="s">
        <v>210</v>
      </c>
      <c r="J99" s="404"/>
      <c r="K99" s="404"/>
      <c r="L99" s="404"/>
      <c r="M99" s="404"/>
      <c r="N99" s="404"/>
      <c r="O99" s="404"/>
      <c r="P99" s="404"/>
      <c r="Q99" s="404"/>
      <c r="R99" s="404"/>
      <c r="S99" s="404"/>
      <c r="T99" s="404"/>
      <c r="U99" s="404"/>
      <c r="V99" s="404"/>
      <c r="W99" s="404"/>
      <c r="X99" s="404"/>
      <c r="Y99" s="404"/>
      <c r="Z99" s="404"/>
      <c r="AA99" s="404"/>
      <c r="AB99" s="404"/>
      <c r="AC99" s="404"/>
      <c r="AD99" s="404"/>
      <c r="AE99" s="404"/>
      <c r="AF99" s="404"/>
      <c r="AG99" s="404"/>
      <c r="AH99" s="404"/>
      <c r="AI99" s="404"/>
      <c r="AJ99" s="404"/>
      <c r="AK99" s="404"/>
      <c r="AL99" s="404"/>
      <c r="AM99" s="404"/>
      <c r="AN99" s="404"/>
      <c r="AO99" s="404"/>
      <c r="AP99" s="404"/>
      <c r="AQ99" s="404"/>
      <c r="AR99" s="404"/>
      <c r="AS99" s="404"/>
      <c r="AT99" s="404"/>
      <c r="AU99" s="404"/>
      <c r="AV99" s="404"/>
      <c r="AW99" s="404"/>
      <c r="AX99" s="404"/>
      <c r="AY99" s="404"/>
      <c r="AZ99" s="404"/>
      <c r="BA99" s="404"/>
      <c r="BB99" s="404"/>
      <c r="BC99" s="404"/>
      <c r="BD99" s="404"/>
      <c r="BE99" s="404"/>
      <c r="BF99" s="404"/>
      <c r="BG99" s="404"/>
      <c r="BH99" s="404"/>
      <c r="BI99" s="404"/>
      <c r="BJ99" s="404"/>
      <c r="BK99" s="404"/>
      <c r="BL99" s="404"/>
      <c r="BM99" s="404"/>
      <c r="BN99" s="404"/>
      <c r="BO99" s="404"/>
      <c r="BP99" s="404"/>
      <c r="BQ99" s="405"/>
      <c r="BR99" s="603" t="s">
        <v>216</v>
      </c>
      <c r="BS99" s="392"/>
      <c r="BT99" s="392"/>
      <c r="BU99" s="392"/>
      <c r="BV99" s="392"/>
      <c r="BW99" s="393"/>
      <c r="BX99" s="190"/>
      <c r="BY99" s="390"/>
      <c r="BZ99" s="390"/>
      <c r="CA99" s="390"/>
      <c r="CB99" s="390"/>
      <c r="CC99" s="390"/>
    </row>
    <row r="100" spans="1:89" s="191" customFormat="1" ht="81.599999999999994" customHeight="1" x14ac:dyDescent="0.5">
      <c r="A100" s="190"/>
      <c r="B100" s="656" t="s">
        <v>119</v>
      </c>
      <c r="C100" s="407"/>
      <c r="D100" s="407"/>
      <c r="E100" s="407"/>
      <c r="F100" s="407"/>
      <c r="G100" s="407"/>
      <c r="H100" s="408"/>
      <c r="I100" s="403" t="s">
        <v>211</v>
      </c>
      <c r="J100" s="404"/>
      <c r="K100" s="404"/>
      <c r="L100" s="404"/>
      <c r="M100" s="404"/>
      <c r="N100" s="404"/>
      <c r="O100" s="404"/>
      <c r="P100" s="404"/>
      <c r="Q100" s="404"/>
      <c r="R100" s="404"/>
      <c r="S100" s="404"/>
      <c r="T100" s="404"/>
      <c r="U100" s="404"/>
      <c r="V100" s="404"/>
      <c r="W100" s="404"/>
      <c r="X100" s="404"/>
      <c r="Y100" s="404"/>
      <c r="Z100" s="404"/>
      <c r="AA100" s="404"/>
      <c r="AB100" s="404"/>
      <c r="AC100" s="404"/>
      <c r="AD100" s="404"/>
      <c r="AE100" s="404"/>
      <c r="AF100" s="404"/>
      <c r="AG100" s="404"/>
      <c r="AH100" s="404"/>
      <c r="AI100" s="404"/>
      <c r="AJ100" s="404"/>
      <c r="AK100" s="404"/>
      <c r="AL100" s="404"/>
      <c r="AM100" s="404"/>
      <c r="AN100" s="404"/>
      <c r="AO100" s="404"/>
      <c r="AP100" s="404"/>
      <c r="AQ100" s="404"/>
      <c r="AR100" s="404"/>
      <c r="AS100" s="404"/>
      <c r="AT100" s="404"/>
      <c r="AU100" s="404"/>
      <c r="AV100" s="404"/>
      <c r="AW100" s="404"/>
      <c r="AX100" s="404"/>
      <c r="AY100" s="404"/>
      <c r="AZ100" s="404"/>
      <c r="BA100" s="404"/>
      <c r="BB100" s="404"/>
      <c r="BC100" s="404"/>
      <c r="BD100" s="404"/>
      <c r="BE100" s="404"/>
      <c r="BF100" s="404"/>
      <c r="BG100" s="404"/>
      <c r="BH100" s="404"/>
      <c r="BI100" s="404"/>
      <c r="BJ100" s="404"/>
      <c r="BK100" s="404"/>
      <c r="BL100" s="404"/>
      <c r="BM100" s="404"/>
      <c r="BN100" s="404"/>
      <c r="BO100" s="404"/>
      <c r="BP100" s="404"/>
      <c r="BQ100" s="405"/>
      <c r="BR100" s="603" t="s">
        <v>259</v>
      </c>
      <c r="BS100" s="392"/>
      <c r="BT100" s="392"/>
      <c r="BU100" s="392"/>
      <c r="BV100" s="392"/>
      <c r="BW100" s="393"/>
      <c r="BX100" s="190"/>
      <c r="BY100" s="390"/>
      <c r="BZ100" s="390"/>
      <c r="CA100" s="390"/>
      <c r="CB100" s="390"/>
      <c r="CC100" s="390"/>
    </row>
    <row r="101" spans="1:89" s="191" customFormat="1" ht="69" customHeight="1" x14ac:dyDescent="0.5">
      <c r="A101" s="190"/>
      <c r="B101" s="656" t="s">
        <v>120</v>
      </c>
      <c r="C101" s="407"/>
      <c r="D101" s="407"/>
      <c r="E101" s="407"/>
      <c r="F101" s="407"/>
      <c r="G101" s="407"/>
      <c r="H101" s="408"/>
      <c r="I101" s="403" t="s">
        <v>212</v>
      </c>
      <c r="J101" s="404"/>
      <c r="K101" s="404"/>
      <c r="L101" s="404"/>
      <c r="M101" s="404"/>
      <c r="N101" s="404"/>
      <c r="O101" s="404"/>
      <c r="P101" s="404"/>
      <c r="Q101" s="404"/>
      <c r="R101" s="404"/>
      <c r="S101" s="404"/>
      <c r="T101" s="404"/>
      <c r="U101" s="404"/>
      <c r="V101" s="404"/>
      <c r="W101" s="404"/>
      <c r="X101" s="404"/>
      <c r="Y101" s="404"/>
      <c r="Z101" s="404"/>
      <c r="AA101" s="404"/>
      <c r="AB101" s="404"/>
      <c r="AC101" s="404"/>
      <c r="AD101" s="404"/>
      <c r="AE101" s="404"/>
      <c r="AF101" s="404"/>
      <c r="AG101" s="404"/>
      <c r="AH101" s="404"/>
      <c r="AI101" s="404"/>
      <c r="AJ101" s="404"/>
      <c r="AK101" s="404"/>
      <c r="AL101" s="404"/>
      <c r="AM101" s="404"/>
      <c r="AN101" s="404"/>
      <c r="AO101" s="404"/>
      <c r="AP101" s="404"/>
      <c r="AQ101" s="404"/>
      <c r="AR101" s="404"/>
      <c r="AS101" s="404"/>
      <c r="AT101" s="404"/>
      <c r="AU101" s="404"/>
      <c r="AV101" s="404"/>
      <c r="AW101" s="404"/>
      <c r="AX101" s="404"/>
      <c r="AY101" s="404"/>
      <c r="AZ101" s="404"/>
      <c r="BA101" s="404"/>
      <c r="BB101" s="404"/>
      <c r="BC101" s="404"/>
      <c r="BD101" s="404"/>
      <c r="BE101" s="404"/>
      <c r="BF101" s="404"/>
      <c r="BG101" s="404"/>
      <c r="BH101" s="404"/>
      <c r="BI101" s="404"/>
      <c r="BJ101" s="404"/>
      <c r="BK101" s="404"/>
      <c r="BL101" s="404"/>
      <c r="BM101" s="404"/>
      <c r="BN101" s="404"/>
      <c r="BO101" s="404"/>
      <c r="BP101" s="404"/>
      <c r="BQ101" s="405"/>
      <c r="BR101" s="603" t="s">
        <v>92</v>
      </c>
      <c r="BS101" s="392"/>
      <c r="BT101" s="392"/>
      <c r="BU101" s="392"/>
      <c r="BV101" s="392"/>
      <c r="BW101" s="393"/>
      <c r="BX101" s="190"/>
      <c r="BY101" s="390"/>
      <c r="BZ101" s="390"/>
      <c r="CA101" s="390"/>
      <c r="CB101" s="390"/>
      <c r="CC101" s="390"/>
    </row>
    <row r="102" spans="1:89" s="2" customFormat="1" ht="60.6" customHeight="1" x14ac:dyDescent="0.35">
      <c r="A102" s="49"/>
      <c r="B102" s="656" t="s">
        <v>170</v>
      </c>
      <c r="C102" s="407"/>
      <c r="D102" s="407"/>
      <c r="E102" s="407"/>
      <c r="F102" s="407"/>
      <c r="G102" s="407"/>
      <c r="H102" s="408"/>
      <c r="I102" s="403" t="s">
        <v>213</v>
      </c>
      <c r="J102" s="404"/>
      <c r="K102" s="404"/>
      <c r="L102" s="404"/>
      <c r="M102" s="404"/>
      <c r="N102" s="404"/>
      <c r="O102" s="404"/>
      <c r="P102" s="404"/>
      <c r="Q102" s="404"/>
      <c r="R102" s="404"/>
      <c r="S102" s="404"/>
      <c r="T102" s="404"/>
      <c r="U102" s="404"/>
      <c r="V102" s="404"/>
      <c r="W102" s="404"/>
      <c r="X102" s="404"/>
      <c r="Y102" s="404"/>
      <c r="Z102" s="404"/>
      <c r="AA102" s="404"/>
      <c r="AB102" s="404"/>
      <c r="AC102" s="404"/>
      <c r="AD102" s="404"/>
      <c r="AE102" s="404"/>
      <c r="AF102" s="404"/>
      <c r="AG102" s="404"/>
      <c r="AH102" s="404"/>
      <c r="AI102" s="404"/>
      <c r="AJ102" s="404"/>
      <c r="AK102" s="404"/>
      <c r="AL102" s="404"/>
      <c r="AM102" s="404"/>
      <c r="AN102" s="404"/>
      <c r="AO102" s="404"/>
      <c r="AP102" s="404"/>
      <c r="AQ102" s="404"/>
      <c r="AR102" s="404"/>
      <c r="AS102" s="404"/>
      <c r="AT102" s="404"/>
      <c r="AU102" s="404"/>
      <c r="AV102" s="404"/>
      <c r="AW102" s="404"/>
      <c r="AX102" s="404"/>
      <c r="AY102" s="404"/>
      <c r="AZ102" s="404"/>
      <c r="BA102" s="404"/>
      <c r="BB102" s="404"/>
      <c r="BC102" s="404"/>
      <c r="BD102" s="404"/>
      <c r="BE102" s="404"/>
      <c r="BF102" s="404"/>
      <c r="BG102" s="404"/>
      <c r="BH102" s="404"/>
      <c r="BI102" s="404"/>
      <c r="BJ102" s="404"/>
      <c r="BK102" s="404"/>
      <c r="BL102" s="404"/>
      <c r="BM102" s="404"/>
      <c r="BN102" s="404"/>
      <c r="BO102" s="404"/>
      <c r="BP102" s="404"/>
      <c r="BQ102" s="405"/>
      <c r="BR102" s="603" t="s">
        <v>93</v>
      </c>
      <c r="BS102" s="392"/>
      <c r="BT102" s="392"/>
      <c r="BU102" s="392"/>
      <c r="BV102" s="392"/>
      <c r="BW102" s="393"/>
      <c r="BX102" s="50"/>
      <c r="BY102" s="390"/>
      <c r="BZ102" s="390"/>
      <c r="CA102" s="390"/>
      <c r="CB102" s="390"/>
      <c r="CC102" s="390"/>
      <c r="CD102" s="49"/>
      <c r="CE102" s="49"/>
      <c r="CF102" s="49"/>
      <c r="CG102" s="49"/>
      <c r="CH102" s="49"/>
      <c r="CI102" s="49"/>
      <c r="CJ102" s="49"/>
      <c r="CK102" s="49"/>
    </row>
    <row r="103" spans="1:89" s="14" customFormat="1" ht="95.45" customHeight="1" x14ac:dyDescent="0.5">
      <c r="A103" s="51"/>
      <c r="B103" s="605" t="s">
        <v>171</v>
      </c>
      <c r="C103" s="606"/>
      <c r="D103" s="606"/>
      <c r="E103" s="606"/>
      <c r="F103" s="606"/>
      <c r="G103" s="606"/>
      <c r="H103" s="607"/>
      <c r="I103" s="657" t="s">
        <v>254</v>
      </c>
      <c r="J103" s="658"/>
      <c r="K103" s="658"/>
      <c r="L103" s="658"/>
      <c r="M103" s="658"/>
      <c r="N103" s="658"/>
      <c r="O103" s="658"/>
      <c r="P103" s="658"/>
      <c r="Q103" s="658"/>
      <c r="R103" s="658"/>
      <c r="S103" s="658"/>
      <c r="T103" s="658"/>
      <c r="U103" s="658"/>
      <c r="V103" s="658"/>
      <c r="W103" s="658"/>
      <c r="X103" s="658"/>
      <c r="Y103" s="658"/>
      <c r="Z103" s="658"/>
      <c r="AA103" s="658"/>
      <c r="AB103" s="658"/>
      <c r="AC103" s="658"/>
      <c r="AD103" s="658"/>
      <c r="AE103" s="658"/>
      <c r="AF103" s="658"/>
      <c r="AG103" s="658"/>
      <c r="AH103" s="658"/>
      <c r="AI103" s="658"/>
      <c r="AJ103" s="658"/>
      <c r="AK103" s="658"/>
      <c r="AL103" s="658"/>
      <c r="AM103" s="658"/>
      <c r="AN103" s="658"/>
      <c r="AO103" s="658"/>
      <c r="AP103" s="658"/>
      <c r="AQ103" s="658"/>
      <c r="AR103" s="658"/>
      <c r="AS103" s="658"/>
      <c r="AT103" s="658"/>
      <c r="AU103" s="658"/>
      <c r="AV103" s="658"/>
      <c r="AW103" s="658"/>
      <c r="AX103" s="658"/>
      <c r="AY103" s="658"/>
      <c r="AZ103" s="658"/>
      <c r="BA103" s="658"/>
      <c r="BB103" s="658"/>
      <c r="BC103" s="658"/>
      <c r="BD103" s="658"/>
      <c r="BE103" s="658"/>
      <c r="BF103" s="658"/>
      <c r="BG103" s="658"/>
      <c r="BH103" s="658"/>
      <c r="BI103" s="658"/>
      <c r="BJ103" s="658"/>
      <c r="BK103" s="658"/>
      <c r="BL103" s="658"/>
      <c r="BM103" s="658"/>
      <c r="BN103" s="658"/>
      <c r="BO103" s="658"/>
      <c r="BP103" s="658"/>
      <c r="BQ103" s="659"/>
      <c r="BR103" s="660" t="s">
        <v>104</v>
      </c>
      <c r="BS103" s="661"/>
      <c r="BT103" s="661"/>
      <c r="BU103" s="661"/>
      <c r="BV103" s="661"/>
      <c r="BW103" s="662"/>
      <c r="BX103" s="107"/>
      <c r="BY103" s="390"/>
      <c r="BZ103" s="390"/>
      <c r="CA103" s="390"/>
      <c r="CB103" s="390"/>
      <c r="CC103" s="390"/>
      <c r="CD103" s="99"/>
      <c r="CE103" s="99"/>
      <c r="CF103" s="99"/>
      <c r="CG103" s="99"/>
      <c r="CH103" s="99"/>
      <c r="CI103" s="51"/>
      <c r="CJ103" s="51"/>
      <c r="CK103" s="51"/>
    </row>
    <row r="104" spans="1:89" s="14" customFormat="1" ht="95.45" customHeight="1" x14ac:dyDescent="0.5">
      <c r="A104" s="51"/>
      <c r="B104" s="605" t="s">
        <v>273</v>
      </c>
      <c r="C104" s="606"/>
      <c r="D104" s="606"/>
      <c r="E104" s="606"/>
      <c r="F104" s="606"/>
      <c r="G104" s="606"/>
      <c r="H104" s="607"/>
      <c r="I104" s="403" t="s">
        <v>277</v>
      </c>
      <c r="J104" s="404"/>
      <c r="K104" s="404"/>
      <c r="L104" s="404"/>
      <c r="M104" s="404"/>
      <c r="N104" s="404"/>
      <c r="O104" s="404"/>
      <c r="P104" s="404"/>
      <c r="Q104" s="404"/>
      <c r="R104" s="404"/>
      <c r="S104" s="404"/>
      <c r="T104" s="404"/>
      <c r="U104" s="404"/>
      <c r="V104" s="404"/>
      <c r="W104" s="404"/>
      <c r="X104" s="404"/>
      <c r="Y104" s="404"/>
      <c r="Z104" s="404"/>
      <c r="AA104" s="404"/>
      <c r="AB104" s="404"/>
      <c r="AC104" s="404"/>
      <c r="AD104" s="404"/>
      <c r="AE104" s="404"/>
      <c r="AF104" s="404"/>
      <c r="AG104" s="404"/>
      <c r="AH104" s="404"/>
      <c r="AI104" s="404"/>
      <c r="AJ104" s="404"/>
      <c r="AK104" s="404"/>
      <c r="AL104" s="404"/>
      <c r="AM104" s="404"/>
      <c r="AN104" s="404"/>
      <c r="AO104" s="404"/>
      <c r="AP104" s="404"/>
      <c r="AQ104" s="404"/>
      <c r="AR104" s="404"/>
      <c r="AS104" s="404"/>
      <c r="AT104" s="404"/>
      <c r="AU104" s="404"/>
      <c r="AV104" s="404"/>
      <c r="AW104" s="404"/>
      <c r="AX104" s="404"/>
      <c r="AY104" s="404"/>
      <c r="AZ104" s="404"/>
      <c r="BA104" s="404"/>
      <c r="BB104" s="404"/>
      <c r="BC104" s="404"/>
      <c r="BD104" s="404"/>
      <c r="BE104" s="404"/>
      <c r="BF104" s="404"/>
      <c r="BG104" s="404"/>
      <c r="BH104" s="404"/>
      <c r="BI104" s="404"/>
      <c r="BJ104" s="404"/>
      <c r="BK104" s="404"/>
      <c r="BL104" s="404"/>
      <c r="BM104" s="404"/>
      <c r="BN104" s="404"/>
      <c r="BO104" s="404"/>
      <c r="BP104" s="404"/>
      <c r="BQ104" s="405"/>
      <c r="BR104" s="603" t="s">
        <v>227</v>
      </c>
      <c r="BS104" s="392"/>
      <c r="BT104" s="392"/>
      <c r="BU104" s="392"/>
      <c r="BV104" s="392"/>
      <c r="BW104" s="393"/>
      <c r="BX104" s="107"/>
      <c r="BY104" s="328"/>
      <c r="BZ104" s="328"/>
      <c r="CA104" s="328"/>
      <c r="CB104" s="328"/>
      <c r="CC104" s="328"/>
      <c r="CD104" s="99"/>
      <c r="CE104" s="99"/>
      <c r="CF104" s="99"/>
      <c r="CG104" s="99"/>
      <c r="CH104" s="99"/>
      <c r="CI104" s="51"/>
      <c r="CJ104" s="51"/>
      <c r="CK104" s="51"/>
    </row>
    <row r="105" spans="1:89" s="14" customFormat="1" ht="95.45" customHeight="1" x14ac:dyDescent="0.5">
      <c r="A105" s="51"/>
      <c r="B105" s="605" t="s">
        <v>274</v>
      </c>
      <c r="C105" s="606"/>
      <c r="D105" s="606"/>
      <c r="E105" s="606"/>
      <c r="F105" s="606"/>
      <c r="G105" s="606"/>
      <c r="H105" s="607"/>
      <c r="I105" s="403" t="s">
        <v>278</v>
      </c>
      <c r="J105" s="404"/>
      <c r="K105" s="404"/>
      <c r="L105" s="404"/>
      <c r="M105" s="404"/>
      <c r="N105" s="404"/>
      <c r="O105" s="404"/>
      <c r="P105" s="404"/>
      <c r="Q105" s="404"/>
      <c r="R105" s="404"/>
      <c r="S105" s="404"/>
      <c r="T105" s="404"/>
      <c r="U105" s="404"/>
      <c r="V105" s="404"/>
      <c r="W105" s="404"/>
      <c r="X105" s="404"/>
      <c r="Y105" s="404"/>
      <c r="Z105" s="404"/>
      <c r="AA105" s="404"/>
      <c r="AB105" s="404"/>
      <c r="AC105" s="404"/>
      <c r="AD105" s="404"/>
      <c r="AE105" s="404"/>
      <c r="AF105" s="404"/>
      <c r="AG105" s="404"/>
      <c r="AH105" s="404"/>
      <c r="AI105" s="404"/>
      <c r="AJ105" s="404"/>
      <c r="AK105" s="404"/>
      <c r="AL105" s="404"/>
      <c r="AM105" s="404"/>
      <c r="AN105" s="404"/>
      <c r="AO105" s="404"/>
      <c r="AP105" s="404"/>
      <c r="AQ105" s="404"/>
      <c r="AR105" s="404"/>
      <c r="AS105" s="404"/>
      <c r="AT105" s="404"/>
      <c r="AU105" s="404"/>
      <c r="AV105" s="404"/>
      <c r="AW105" s="404"/>
      <c r="AX105" s="404"/>
      <c r="AY105" s="404"/>
      <c r="AZ105" s="404"/>
      <c r="BA105" s="404"/>
      <c r="BB105" s="404"/>
      <c r="BC105" s="404"/>
      <c r="BD105" s="404"/>
      <c r="BE105" s="404"/>
      <c r="BF105" s="404"/>
      <c r="BG105" s="404"/>
      <c r="BH105" s="404"/>
      <c r="BI105" s="404"/>
      <c r="BJ105" s="404"/>
      <c r="BK105" s="404"/>
      <c r="BL105" s="404"/>
      <c r="BM105" s="404"/>
      <c r="BN105" s="404"/>
      <c r="BO105" s="404"/>
      <c r="BP105" s="404"/>
      <c r="BQ105" s="405"/>
      <c r="BR105" s="603" t="s">
        <v>228</v>
      </c>
      <c r="BS105" s="392"/>
      <c r="BT105" s="392"/>
      <c r="BU105" s="392"/>
      <c r="BV105" s="392"/>
      <c r="BW105" s="393"/>
      <c r="BX105" s="107"/>
      <c r="BY105" s="328"/>
      <c r="BZ105" s="328"/>
      <c r="CA105" s="328"/>
      <c r="CB105" s="328"/>
      <c r="CC105" s="328"/>
      <c r="CD105" s="99"/>
      <c r="CE105" s="99"/>
      <c r="CF105" s="99"/>
      <c r="CG105" s="99"/>
      <c r="CH105" s="99"/>
      <c r="CI105" s="51"/>
      <c r="CJ105" s="51"/>
      <c r="CK105" s="51"/>
    </row>
    <row r="106" spans="1:89" s="14" customFormat="1" ht="95.45" customHeight="1" x14ac:dyDescent="0.5">
      <c r="A106" s="51"/>
      <c r="B106" s="605" t="s">
        <v>275</v>
      </c>
      <c r="C106" s="606"/>
      <c r="D106" s="606"/>
      <c r="E106" s="606"/>
      <c r="F106" s="606"/>
      <c r="G106" s="606"/>
      <c r="H106" s="607"/>
      <c r="I106" s="403" t="s">
        <v>279</v>
      </c>
      <c r="J106" s="404"/>
      <c r="K106" s="404"/>
      <c r="L106" s="404"/>
      <c r="M106" s="404"/>
      <c r="N106" s="404"/>
      <c r="O106" s="404"/>
      <c r="P106" s="404"/>
      <c r="Q106" s="404"/>
      <c r="R106" s="404"/>
      <c r="S106" s="404"/>
      <c r="T106" s="404"/>
      <c r="U106" s="404"/>
      <c r="V106" s="404"/>
      <c r="W106" s="404"/>
      <c r="X106" s="404"/>
      <c r="Y106" s="404"/>
      <c r="Z106" s="404"/>
      <c r="AA106" s="404"/>
      <c r="AB106" s="404"/>
      <c r="AC106" s="404"/>
      <c r="AD106" s="404"/>
      <c r="AE106" s="404"/>
      <c r="AF106" s="404"/>
      <c r="AG106" s="404"/>
      <c r="AH106" s="404"/>
      <c r="AI106" s="404"/>
      <c r="AJ106" s="404"/>
      <c r="AK106" s="404"/>
      <c r="AL106" s="404"/>
      <c r="AM106" s="404"/>
      <c r="AN106" s="404"/>
      <c r="AO106" s="404"/>
      <c r="AP106" s="404"/>
      <c r="AQ106" s="404"/>
      <c r="AR106" s="404"/>
      <c r="AS106" s="404"/>
      <c r="AT106" s="404"/>
      <c r="AU106" s="404"/>
      <c r="AV106" s="404"/>
      <c r="AW106" s="404"/>
      <c r="AX106" s="404"/>
      <c r="AY106" s="404"/>
      <c r="AZ106" s="404"/>
      <c r="BA106" s="404"/>
      <c r="BB106" s="404"/>
      <c r="BC106" s="404"/>
      <c r="BD106" s="404"/>
      <c r="BE106" s="404"/>
      <c r="BF106" s="404"/>
      <c r="BG106" s="404"/>
      <c r="BH106" s="404"/>
      <c r="BI106" s="404"/>
      <c r="BJ106" s="404"/>
      <c r="BK106" s="404"/>
      <c r="BL106" s="404"/>
      <c r="BM106" s="404"/>
      <c r="BN106" s="404"/>
      <c r="BO106" s="404"/>
      <c r="BP106" s="404"/>
      <c r="BQ106" s="405"/>
      <c r="BR106" s="603" t="s">
        <v>229</v>
      </c>
      <c r="BS106" s="392"/>
      <c r="BT106" s="392"/>
      <c r="BU106" s="392"/>
      <c r="BV106" s="392"/>
      <c r="BW106" s="393"/>
      <c r="BX106" s="107"/>
      <c r="BY106" s="328"/>
      <c r="BZ106" s="328"/>
      <c r="CA106" s="328"/>
      <c r="CB106" s="328"/>
      <c r="CC106" s="328"/>
      <c r="CD106" s="99"/>
      <c r="CE106" s="99"/>
      <c r="CF106" s="99"/>
      <c r="CG106" s="99"/>
      <c r="CH106" s="99"/>
      <c r="CI106" s="51"/>
      <c r="CJ106" s="51"/>
      <c r="CK106" s="51"/>
    </row>
    <row r="107" spans="1:89" s="14" customFormat="1" ht="95.45" customHeight="1" thickBot="1" x14ac:dyDescent="0.55000000000000004">
      <c r="A107" s="51"/>
      <c r="B107" s="409" t="s">
        <v>276</v>
      </c>
      <c r="C107" s="410"/>
      <c r="D107" s="410"/>
      <c r="E107" s="410"/>
      <c r="F107" s="410"/>
      <c r="G107" s="410"/>
      <c r="H107" s="411"/>
      <c r="I107" s="412" t="s">
        <v>282</v>
      </c>
      <c r="J107" s="413"/>
      <c r="K107" s="413"/>
      <c r="L107" s="413"/>
      <c r="M107" s="413"/>
      <c r="N107" s="413"/>
      <c r="O107" s="413"/>
      <c r="P107" s="413"/>
      <c r="Q107" s="413"/>
      <c r="R107" s="413"/>
      <c r="S107" s="413"/>
      <c r="T107" s="413"/>
      <c r="U107" s="413"/>
      <c r="V107" s="413"/>
      <c r="W107" s="413"/>
      <c r="X107" s="413"/>
      <c r="Y107" s="413"/>
      <c r="Z107" s="413"/>
      <c r="AA107" s="413"/>
      <c r="AB107" s="413"/>
      <c r="AC107" s="413"/>
      <c r="AD107" s="413"/>
      <c r="AE107" s="413"/>
      <c r="AF107" s="413"/>
      <c r="AG107" s="413"/>
      <c r="AH107" s="413"/>
      <c r="AI107" s="413"/>
      <c r="AJ107" s="413"/>
      <c r="AK107" s="413"/>
      <c r="AL107" s="413"/>
      <c r="AM107" s="413"/>
      <c r="AN107" s="413"/>
      <c r="AO107" s="413"/>
      <c r="AP107" s="413"/>
      <c r="AQ107" s="413"/>
      <c r="AR107" s="413"/>
      <c r="AS107" s="413"/>
      <c r="AT107" s="413"/>
      <c r="AU107" s="413"/>
      <c r="AV107" s="413"/>
      <c r="AW107" s="413"/>
      <c r="AX107" s="413"/>
      <c r="AY107" s="413"/>
      <c r="AZ107" s="413"/>
      <c r="BA107" s="413"/>
      <c r="BB107" s="413"/>
      <c r="BC107" s="413"/>
      <c r="BD107" s="413"/>
      <c r="BE107" s="413"/>
      <c r="BF107" s="413"/>
      <c r="BG107" s="413"/>
      <c r="BH107" s="413"/>
      <c r="BI107" s="413"/>
      <c r="BJ107" s="413"/>
      <c r="BK107" s="413"/>
      <c r="BL107" s="413"/>
      <c r="BM107" s="413"/>
      <c r="BN107" s="413"/>
      <c r="BO107" s="413"/>
      <c r="BP107" s="413"/>
      <c r="BQ107" s="414"/>
      <c r="BR107" s="436" t="s">
        <v>230</v>
      </c>
      <c r="BS107" s="437"/>
      <c r="BT107" s="437"/>
      <c r="BU107" s="437"/>
      <c r="BV107" s="437"/>
      <c r="BW107" s="438"/>
      <c r="BX107" s="107"/>
      <c r="BY107" s="328"/>
      <c r="BZ107" s="328"/>
      <c r="CA107" s="328"/>
      <c r="CB107" s="328"/>
      <c r="CC107" s="328"/>
      <c r="CD107" s="99"/>
      <c r="CE107" s="99"/>
      <c r="CF107" s="99"/>
      <c r="CG107" s="99"/>
      <c r="CH107" s="99"/>
      <c r="CI107" s="51"/>
      <c r="CJ107" s="51"/>
      <c r="CK107" s="51"/>
    </row>
    <row r="108" spans="1:89" s="14" customFormat="1" ht="32.450000000000003" customHeight="1" thickTop="1" x14ac:dyDescent="0.5">
      <c r="A108" s="51"/>
      <c r="B108" s="207"/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  <c r="AA108" s="207"/>
      <c r="AB108" s="207"/>
      <c r="AC108" s="207"/>
      <c r="AD108" s="207"/>
      <c r="AE108" s="207"/>
      <c r="AF108" s="207"/>
      <c r="AG108" s="207"/>
      <c r="AH108" s="207"/>
      <c r="AI108" s="207"/>
      <c r="AJ108" s="207"/>
      <c r="AK108" s="207"/>
      <c r="AL108" s="207"/>
      <c r="AM108" s="207"/>
      <c r="AN108" s="207"/>
      <c r="AO108" s="207"/>
      <c r="AP108" s="207"/>
      <c r="AQ108" s="207"/>
      <c r="AR108" s="207"/>
      <c r="AS108" s="207"/>
      <c r="AT108" s="207"/>
      <c r="AU108" s="207"/>
      <c r="AV108" s="207"/>
      <c r="AW108" s="207"/>
      <c r="AX108" s="207"/>
      <c r="AY108" s="207"/>
      <c r="AZ108" s="207"/>
      <c r="BA108" s="207"/>
      <c r="BB108" s="207"/>
      <c r="BC108" s="207"/>
      <c r="BD108" s="207"/>
      <c r="BE108" s="207"/>
      <c r="BF108" s="207"/>
      <c r="BG108" s="207"/>
      <c r="BH108" s="207"/>
      <c r="BI108" s="207"/>
      <c r="BJ108" s="207"/>
      <c r="BK108" s="107"/>
      <c r="BL108" s="107"/>
      <c r="BM108" s="107"/>
      <c r="BN108" s="107"/>
      <c r="BO108" s="107"/>
      <c r="BP108" s="107"/>
      <c r="BQ108" s="99"/>
      <c r="BR108" s="99"/>
      <c r="BS108" s="99"/>
      <c r="BT108" s="99"/>
      <c r="BU108" s="99"/>
      <c r="BV108" s="51"/>
      <c r="BW108" s="51"/>
      <c r="BX108" s="51"/>
    </row>
    <row r="109" spans="1:89" s="14" customFormat="1" ht="126" customHeight="1" x14ac:dyDescent="0.5">
      <c r="A109" s="51"/>
      <c r="B109" s="51"/>
      <c r="E109" s="395" t="s">
        <v>248</v>
      </c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95"/>
      <c r="AB109" s="395"/>
      <c r="AC109" s="395"/>
      <c r="AD109" s="395"/>
      <c r="AE109" s="395"/>
      <c r="AF109" s="395"/>
      <c r="AG109" s="395"/>
      <c r="AH109" s="395"/>
      <c r="AI109" s="395"/>
      <c r="AJ109" s="395"/>
      <c r="AK109" s="395"/>
      <c r="AL109" s="395"/>
      <c r="AM109" s="395"/>
      <c r="AN109" s="395"/>
      <c r="AO109" s="395"/>
      <c r="AP109" s="395"/>
      <c r="AQ109" s="395"/>
      <c r="AR109" s="395"/>
      <c r="AS109" s="395"/>
      <c r="AT109" s="395"/>
      <c r="AU109" s="395"/>
      <c r="AV109" s="395"/>
      <c r="AW109" s="395"/>
      <c r="AX109" s="395"/>
      <c r="AY109" s="395"/>
      <c r="AZ109" s="395"/>
      <c r="BA109" s="395"/>
      <c r="BB109" s="395"/>
      <c r="BC109" s="395"/>
      <c r="BD109" s="395"/>
      <c r="BE109" s="395"/>
      <c r="BF109" s="395"/>
      <c r="BG109" s="395"/>
      <c r="BH109" s="395"/>
      <c r="BI109" s="395"/>
      <c r="BJ109" s="395"/>
      <c r="BK109" s="395"/>
      <c r="BL109" s="395"/>
      <c r="BM109" s="395"/>
      <c r="BN109" s="395"/>
      <c r="BO109" s="395"/>
      <c r="BP109" s="395"/>
      <c r="BQ109" s="395"/>
      <c r="BR109" s="395"/>
      <c r="BS109" s="395"/>
      <c r="BT109" s="51"/>
      <c r="BU109" s="51"/>
      <c r="BV109" s="51"/>
      <c r="BW109" s="51"/>
      <c r="BX109" s="51"/>
    </row>
    <row r="110" spans="1:89" s="14" customFormat="1" ht="45" customHeight="1" x14ac:dyDescent="0.5">
      <c r="A110" s="51"/>
      <c r="B110" s="51"/>
      <c r="C110" s="52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108"/>
      <c r="BL110" s="108"/>
      <c r="BM110" s="108"/>
      <c r="BN110" s="108"/>
      <c r="BO110" s="108"/>
      <c r="BP110" s="108"/>
      <c r="BQ110" s="51"/>
      <c r="BR110" s="51"/>
      <c r="BS110" s="51"/>
      <c r="BT110" s="51"/>
      <c r="BU110" s="51"/>
      <c r="BV110" s="51"/>
      <c r="BW110" s="51"/>
      <c r="BX110" s="51"/>
    </row>
    <row r="111" spans="1:89" s="13" customFormat="1" ht="97.35" customHeight="1" x14ac:dyDescent="0.4">
      <c r="A111" s="54"/>
      <c r="B111" s="53"/>
      <c r="C111" s="101" t="s">
        <v>85</v>
      </c>
      <c r="D111" s="395" t="s">
        <v>130</v>
      </c>
      <c r="E111" s="395"/>
      <c r="F111" s="395"/>
      <c r="G111" s="395"/>
      <c r="H111" s="395"/>
      <c r="I111" s="395"/>
      <c r="J111" s="395"/>
      <c r="K111" s="395"/>
      <c r="L111" s="395"/>
      <c r="M111" s="395"/>
      <c r="N111" s="395"/>
      <c r="O111" s="395"/>
      <c r="P111" s="395"/>
      <c r="Q111" s="395"/>
      <c r="R111" s="395"/>
      <c r="S111" s="395"/>
      <c r="T111" s="395"/>
      <c r="U111" s="395"/>
      <c r="V111" s="395"/>
      <c r="W111" s="395"/>
      <c r="X111" s="395"/>
      <c r="Y111" s="395"/>
      <c r="Z111" s="395"/>
      <c r="AA111" s="395"/>
      <c r="AB111" s="395"/>
      <c r="AC111" s="395"/>
      <c r="AD111" s="395"/>
      <c r="AE111" s="395"/>
      <c r="AF111" s="395"/>
      <c r="AG111" s="395"/>
      <c r="AH111" s="395"/>
      <c r="AI111" s="395"/>
      <c r="AJ111" s="395"/>
      <c r="AK111" s="395"/>
      <c r="AL111" s="395"/>
      <c r="AM111" s="395"/>
      <c r="AN111" s="395"/>
      <c r="AO111" s="395"/>
      <c r="AP111" s="395"/>
      <c r="AQ111" s="395"/>
      <c r="AR111" s="395"/>
      <c r="AS111" s="395"/>
      <c r="AT111" s="395"/>
      <c r="AU111" s="395"/>
      <c r="AV111" s="395"/>
      <c r="AW111" s="395"/>
      <c r="AX111" s="395"/>
      <c r="AY111" s="395"/>
      <c r="AZ111" s="395"/>
      <c r="BA111" s="395"/>
      <c r="BB111" s="395"/>
      <c r="BC111" s="395"/>
      <c r="BD111" s="395"/>
      <c r="BE111" s="395"/>
      <c r="BF111" s="395"/>
      <c r="BG111" s="108"/>
      <c r="BH111" s="108"/>
      <c r="BI111" s="108"/>
      <c r="BJ111" s="108"/>
      <c r="BK111" s="100"/>
      <c r="BL111" s="100"/>
      <c r="BM111" s="100"/>
      <c r="BN111" s="100"/>
      <c r="BO111" s="100"/>
      <c r="BP111" s="100"/>
      <c r="BQ111" s="54"/>
      <c r="BR111" s="54"/>
      <c r="BS111" s="54"/>
      <c r="BT111" s="54"/>
      <c r="BU111" s="54"/>
      <c r="BV111" s="54"/>
      <c r="BW111" s="54"/>
      <c r="BX111" s="54"/>
    </row>
    <row r="112" spans="1:89" s="14" customFormat="1" ht="24.6" customHeight="1" x14ac:dyDescent="0.5">
      <c r="A112" s="51"/>
      <c r="B112" s="55"/>
      <c r="C112" s="101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20"/>
      <c r="BL112" s="120"/>
      <c r="BM112" s="120"/>
      <c r="BN112" s="120"/>
      <c r="BO112" s="120"/>
      <c r="BP112" s="120"/>
      <c r="BQ112" s="51"/>
      <c r="BR112" s="51"/>
      <c r="BS112" s="51"/>
      <c r="BT112" s="51"/>
      <c r="BU112" s="51"/>
      <c r="BV112" s="51"/>
      <c r="BW112" s="51"/>
      <c r="BX112" s="51"/>
    </row>
    <row r="113" spans="1:76" s="2" customFormat="1" ht="65.45" customHeight="1" x14ac:dyDescent="0.55000000000000004">
      <c r="A113" s="49"/>
      <c r="B113" s="53"/>
      <c r="C113" s="102" t="s">
        <v>131</v>
      </c>
      <c r="D113" s="448" t="s">
        <v>132</v>
      </c>
      <c r="E113" s="448"/>
      <c r="F113" s="448"/>
      <c r="G113" s="448"/>
      <c r="H113" s="448"/>
      <c r="I113" s="448"/>
      <c r="J113" s="448"/>
      <c r="K113" s="448"/>
      <c r="L113" s="448"/>
      <c r="M113" s="448"/>
      <c r="N113" s="448"/>
      <c r="O113" s="448"/>
      <c r="P113" s="448"/>
      <c r="Q113" s="448"/>
      <c r="R113" s="448"/>
      <c r="S113" s="448"/>
      <c r="T113" s="448"/>
      <c r="U113" s="448"/>
      <c r="V113" s="448"/>
      <c r="W113" s="448"/>
      <c r="X113" s="448"/>
      <c r="Y113" s="448"/>
      <c r="Z113" s="448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0"/>
      <c r="BD113" s="120"/>
      <c r="BE113" s="120"/>
      <c r="BF113" s="120"/>
      <c r="BG113" s="120"/>
      <c r="BH113" s="120"/>
      <c r="BI113" s="120"/>
      <c r="BJ113" s="120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</row>
    <row r="114" spans="1:76" s="16" customFormat="1" ht="30.6" customHeight="1" x14ac:dyDescent="0.35">
      <c r="A114" s="56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</row>
    <row r="115" spans="1:76" s="15" customFormat="1" ht="70.349999999999994" customHeight="1" x14ac:dyDescent="0.65">
      <c r="A115" s="57"/>
      <c r="B115" s="57"/>
      <c r="C115" s="57"/>
      <c r="D115" s="60" t="s">
        <v>140</v>
      </c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8"/>
      <c r="AB115" s="59"/>
      <c r="AC115" s="59"/>
      <c r="AD115" s="59"/>
      <c r="AE115" s="59"/>
      <c r="AF115" s="59"/>
      <c r="AG115" s="59"/>
      <c r="AH115" s="58"/>
      <c r="AI115" s="60"/>
      <c r="AJ115" s="60"/>
      <c r="AK115" s="60"/>
      <c r="AL115" s="60"/>
      <c r="AM115" s="60"/>
      <c r="AN115" s="56"/>
      <c r="AO115" s="60" t="s">
        <v>141</v>
      </c>
      <c r="AP115" s="56"/>
      <c r="AQ115" s="61"/>
      <c r="AR115" s="61"/>
      <c r="AS115" s="61"/>
      <c r="AT115" s="61"/>
      <c r="AU115" s="56"/>
      <c r="AV115" s="56"/>
      <c r="AW115" s="56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</row>
    <row r="116" spans="1:76" s="14" customFormat="1" ht="16.350000000000001" customHeight="1" x14ac:dyDescent="0.65">
      <c r="A116" s="51"/>
      <c r="B116" s="57"/>
      <c r="C116" s="57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60"/>
      <c r="AB116" s="56"/>
      <c r="AC116" s="56"/>
      <c r="AD116" s="56"/>
      <c r="AE116" s="56"/>
      <c r="AF116" s="56"/>
      <c r="AG116" s="56"/>
      <c r="AH116" s="60"/>
      <c r="AI116" s="60"/>
      <c r="AJ116" s="60"/>
      <c r="AK116" s="60"/>
      <c r="AL116" s="60"/>
      <c r="AM116" s="60"/>
      <c r="AN116" s="56"/>
      <c r="AO116" s="60"/>
      <c r="AP116" s="56"/>
      <c r="AQ116" s="61"/>
      <c r="AR116" s="61"/>
      <c r="AS116" s="61"/>
      <c r="AT116" s="61"/>
      <c r="AU116" s="56"/>
      <c r="AV116" s="56"/>
      <c r="AW116" s="56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1"/>
      <c r="BL116" s="51"/>
      <c r="BM116" s="51"/>
      <c r="BN116" s="57"/>
      <c r="BO116" s="57"/>
      <c r="BP116" s="51"/>
      <c r="BQ116" s="51"/>
      <c r="BR116" s="51"/>
      <c r="BS116" s="51"/>
      <c r="BT116" s="51"/>
      <c r="BU116" s="51"/>
      <c r="BV116" s="51"/>
      <c r="BW116" s="51"/>
      <c r="BX116" s="51"/>
    </row>
    <row r="117" spans="1:76" s="14" customFormat="1" ht="52.5" x14ac:dyDescent="0.65">
      <c r="A117" s="51"/>
      <c r="B117" s="51"/>
      <c r="C117" s="51"/>
      <c r="D117" s="62"/>
      <c r="E117" s="62"/>
      <c r="F117" s="62"/>
      <c r="G117" s="194"/>
      <c r="H117" s="74" t="s">
        <v>175</v>
      </c>
      <c r="I117" s="60"/>
      <c r="J117" s="63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7"/>
      <c r="BM117" s="65"/>
      <c r="BN117" s="57"/>
      <c r="BO117" s="57"/>
      <c r="BP117" s="51"/>
      <c r="BQ117" s="51"/>
      <c r="BR117" s="51"/>
      <c r="BS117" s="51"/>
      <c r="BT117" s="51"/>
      <c r="BU117" s="51"/>
      <c r="BV117" s="51"/>
      <c r="BW117" s="51"/>
      <c r="BX117" s="51"/>
    </row>
    <row r="118" spans="1:76" s="15" customFormat="1" ht="32.1" customHeight="1" x14ac:dyDescent="0.65">
      <c r="A118" s="57"/>
      <c r="B118" s="51"/>
      <c r="C118" s="51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</row>
    <row r="119" spans="1:76" s="15" customFormat="1" ht="113.1" customHeight="1" x14ac:dyDescent="0.65">
      <c r="A119" s="57"/>
      <c r="B119" s="57"/>
      <c r="C119" s="57"/>
      <c r="D119" s="394" t="s">
        <v>172</v>
      </c>
      <c r="E119" s="394"/>
      <c r="F119" s="394"/>
      <c r="G119" s="394"/>
      <c r="H119" s="394"/>
      <c r="I119" s="394"/>
      <c r="J119" s="394"/>
      <c r="K119" s="394"/>
      <c r="L119" s="394"/>
      <c r="M119" s="394"/>
      <c r="N119" s="394"/>
      <c r="O119" s="394"/>
      <c r="P119" s="394"/>
      <c r="Q119" s="394"/>
      <c r="R119" s="394"/>
      <c r="S119" s="107"/>
      <c r="T119" s="107"/>
      <c r="U119" s="56"/>
      <c r="V119" s="56"/>
      <c r="W119" s="56"/>
      <c r="X119" s="56"/>
      <c r="Y119" s="56"/>
      <c r="Z119" s="56"/>
      <c r="AA119" s="62"/>
      <c r="AB119" s="62"/>
      <c r="AC119" s="62"/>
      <c r="AD119" s="62"/>
      <c r="AE119" s="62"/>
      <c r="AF119" s="62"/>
      <c r="AG119" s="66"/>
      <c r="AH119" s="66"/>
      <c r="AI119" s="60"/>
      <c r="AJ119" s="60"/>
      <c r="AK119" s="60"/>
      <c r="AL119" s="60"/>
      <c r="AM119" s="56"/>
      <c r="AN119" s="60"/>
      <c r="AO119" s="60" t="s">
        <v>173</v>
      </c>
      <c r="AP119" s="61"/>
      <c r="AQ119" s="61"/>
      <c r="AR119" s="61"/>
      <c r="AS119" s="61"/>
      <c r="AT119" s="56"/>
      <c r="AU119" s="56"/>
      <c r="AV119" s="56"/>
      <c r="AW119" s="56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</row>
    <row r="120" spans="1:76" s="14" customFormat="1" ht="22.35" customHeight="1" x14ac:dyDescent="0.5">
      <c r="A120" s="51"/>
      <c r="B120" s="57"/>
      <c r="C120" s="57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67"/>
      <c r="AY120" s="67"/>
      <c r="AZ120" s="67"/>
      <c r="BA120" s="67"/>
      <c r="BB120" s="67"/>
      <c r="BC120" s="67"/>
      <c r="BD120" s="67"/>
      <c r="BE120" s="57"/>
      <c r="BF120" s="57"/>
      <c r="BG120" s="57"/>
      <c r="BH120" s="57"/>
      <c r="BI120" s="57"/>
      <c r="BJ120" s="57"/>
      <c r="BK120" s="65"/>
      <c r="BL120" s="57"/>
      <c r="BM120" s="69"/>
      <c r="BN120" s="57"/>
      <c r="BO120" s="57"/>
      <c r="BP120" s="51"/>
      <c r="BQ120" s="51"/>
      <c r="BR120" s="51"/>
      <c r="BS120" s="51"/>
      <c r="BT120" s="51"/>
      <c r="BU120" s="51"/>
      <c r="BV120" s="51"/>
      <c r="BW120" s="51"/>
      <c r="BX120" s="51"/>
    </row>
    <row r="121" spans="1:76" s="14" customFormat="1" ht="52.5" x14ac:dyDescent="0.65">
      <c r="A121" s="51"/>
      <c r="B121" s="51"/>
      <c r="C121" s="51"/>
      <c r="D121" s="62"/>
      <c r="E121" s="62"/>
      <c r="F121" s="62"/>
      <c r="G121" s="194"/>
      <c r="H121" s="74" t="s">
        <v>175</v>
      </c>
      <c r="I121" s="60"/>
      <c r="J121" s="63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56"/>
      <c r="AA121" s="56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51"/>
      <c r="AY121" s="51"/>
      <c r="AZ121" s="51"/>
      <c r="BA121" s="51"/>
      <c r="BB121" s="51"/>
      <c r="BC121" s="51"/>
      <c r="BD121" s="51"/>
      <c r="BE121" s="68"/>
      <c r="BF121" s="65"/>
      <c r="BG121" s="65"/>
      <c r="BH121" s="65"/>
      <c r="BI121" s="65"/>
      <c r="BJ121" s="65"/>
      <c r="BK121" s="65"/>
      <c r="BL121" s="57"/>
      <c r="BM121" s="69"/>
      <c r="BN121" s="57"/>
      <c r="BO121" s="57"/>
      <c r="BP121" s="51"/>
      <c r="BQ121" s="51"/>
      <c r="BR121" s="51"/>
      <c r="BS121" s="51"/>
      <c r="BT121" s="51"/>
      <c r="BU121" s="51"/>
      <c r="BV121" s="51"/>
      <c r="BW121" s="51"/>
      <c r="BX121" s="51"/>
    </row>
    <row r="122" spans="1:76" s="14" customFormat="1" ht="77.45" customHeight="1" x14ac:dyDescent="0.65">
      <c r="A122" s="51"/>
      <c r="B122" s="51"/>
      <c r="C122" s="51"/>
      <c r="D122" s="60" t="s">
        <v>263</v>
      </c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9"/>
      <c r="AB122" s="59"/>
      <c r="AC122" s="59"/>
      <c r="AD122" s="59"/>
      <c r="AE122" s="59"/>
      <c r="AF122" s="59"/>
      <c r="AG122" s="58"/>
      <c r="AH122" s="58"/>
      <c r="AI122" s="60"/>
      <c r="AJ122" s="60"/>
      <c r="AK122" s="60"/>
      <c r="AL122" s="60"/>
      <c r="AM122" s="56"/>
      <c r="AN122" s="60"/>
      <c r="AO122" s="60" t="s">
        <v>264</v>
      </c>
      <c r="AP122" s="61"/>
      <c r="AQ122" s="61"/>
      <c r="AR122" s="61"/>
      <c r="AS122" s="61"/>
      <c r="AT122" s="56"/>
      <c r="AU122" s="56"/>
      <c r="AV122" s="51"/>
      <c r="AW122" s="51"/>
      <c r="AX122" s="51"/>
      <c r="AY122" s="51"/>
      <c r="AZ122" s="51"/>
      <c r="BA122" s="51"/>
      <c r="BB122" s="51"/>
      <c r="BC122" s="68"/>
      <c r="BD122" s="65"/>
      <c r="BE122" s="65"/>
      <c r="BF122" s="65"/>
      <c r="BG122" s="65"/>
      <c r="BH122" s="65"/>
      <c r="BI122" s="65"/>
      <c r="BJ122" s="57"/>
      <c r="BK122" s="69"/>
      <c r="BL122" s="57"/>
      <c r="BM122" s="57"/>
      <c r="BN122" s="51"/>
      <c r="BO122" s="51"/>
      <c r="BP122" s="51"/>
      <c r="BQ122" s="51"/>
      <c r="BR122" s="51"/>
      <c r="BS122" s="51"/>
      <c r="BT122" s="51"/>
      <c r="BU122" s="51"/>
      <c r="BV122" s="51"/>
    </row>
    <row r="123" spans="1:76" s="14" customFormat="1" ht="45.75" x14ac:dyDescent="0.5">
      <c r="A123" s="51"/>
      <c r="B123" s="51"/>
      <c r="C123" s="51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1"/>
      <c r="AW123" s="51"/>
      <c r="AX123" s="51"/>
      <c r="AY123" s="51"/>
      <c r="AZ123" s="51"/>
      <c r="BA123" s="51"/>
      <c r="BB123" s="51"/>
      <c r="BC123" s="68"/>
      <c r="BD123" s="65"/>
      <c r="BE123" s="65"/>
      <c r="BF123" s="65"/>
      <c r="BG123" s="65"/>
      <c r="BH123" s="65"/>
      <c r="BI123" s="65"/>
      <c r="BJ123" s="57"/>
      <c r="BK123" s="69"/>
      <c r="BL123" s="57"/>
      <c r="BM123" s="57"/>
      <c r="BN123" s="51"/>
      <c r="BO123" s="51"/>
      <c r="BP123" s="51"/>
      <c r="BQ123" s="51"/>
      <c r="BR123" s="51"/>
      <c r="BS123" s="51"/>
      <c r="BT123" s="51"/>
      <c r="BU123" s="51"/>
      <c r="BV123" s="51"/>
    </row>
    <row r="124" spans="1:76" s="14" customFormat="1" ht="52.5" x14ac:dyDescent="0.65">
      <c r="A124" s="51"/>
      <c r="B124" s="51"/>
      <c r="C124" s="51"/>
      <c r="D124" s="59"/>
      <c r="E124" s="59"/>
      <c r="F124" s="59"/>
      <c r="G124" s="59"/>
      <c r="H124" s="323" t="s">
        <v>265</v>
      </c>
      <c r="I124" s="324"/>
      <c r="J124" s="60"/>
      <c r="K124" s="60"/>
      <c r="L124" s="63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56"/>
      <c r="AA124" s="56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51"/>
      <c r="AW124" s="51"/>
      <c r="AX124" s="51"/>
      <c r="AY124" s="51"/>
      <c r="AZ124" s="51"/>
      <c r="BA124" s="51"/>
      <c r="BB124" s="51"/>
      <c r="BC124" s="68"/>
      <c r="BD124" s="65"/>
      <c r="BE124" s="65"/>
      <c r="BF124" s="65"/>
      <c r="BG124" s="65"/>
      <c r="BH124" s="65"/>
      <c r="BI124" s="65"/>
      <c r="BJ124" s="57"/>
      <c r="BK124" s="69"/>
      <c r="BL124" s="57"/>
      <c r="BM124" s="57"/>
      <c r="BN124" s="51"/>
      <c r="BO124" s="51"/>
      <c r="BP124" s="51"/>
      <c r="BQ124" s="51"/>
      <c r="BR124" s="51"/>
      <c r="BS124" s="51"/>
      <c r="BT124" s="51"/>
      <c r="BU124" s="51"/>
      <c r="BV124" s="51"/>
    </row>
    <row r="125" spans="1:76" s="15" customFormat="1" ht="44.1" customHeight="1" x14ac:dyDescent="0.65">
      <c r="A125" s="57"/>
      <c r="B125" s="51"/>
      <c r="C125" s="51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56"/>
      <c r="AX125" s="57"/>
      <c r="AY125" s="57"/>
      <c r="AZ125" s="57"/>
      <c r="BA125" s="70"/>
      <c r="BB125" s="71"/>
      <c r="BC125" s="51"/>
      <c r="BD125" s="51"/>
      <c r="BE125" s="68"/>
      <c r="BF125" s="65"/>
      <c r="BG125" s="65"/>
      <c r="BH125" s="65"/>
      <c r="BI125" s="65"/>
      <c r="BJ125" s="65"/>
      <c r="BK125" s="65"/>
      <c r="BL125" s="57"/>
      <c r="BM125" s="65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</row>
    <row r="126" spans="1:76" s="15" customFormat="1" ht="89.45" customHeight="1" x14ac:dyDescent="0.65">
      <c r="A126" s="57"/>
      <c r="B126" s="57"/>
      <c r="C126" s="57"/>
      <c r="D126" s="394" t="s">
        <v>199</v>
      </c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4"/>
      <c r="P126" s="394"/>
      <c r="Q126" s="394"/>
      <c r="R126" s="394"/>
      <c r="S126" s="394"/>
      <c r="T126" s="394"/>
      <c r="U126" s="394"/>
      <c r="V126" s="56"/>
      <c r="W126" s="56"/>
      <c r="X126" s="56"/>
      <c r="Y126" s="56"/>
      <c r="Z126" s="56"/>
      <c r="AA126" s="58"/>
      <c r="AB126" s="59"/>
      <c r="AC126" s="59"/>
      <c r="AD126" s="59"/>
      <c r="AE126" s="59"/>
      <c r="AF126" s="59"/>
      <c r="AG126" s="59"/>
      <c r="AH126" s="58"/>
      <c r="AI126" s="60"/>
      <c r="AJ126" s="60"/>
      <c r="AK126" s="60"/>
      <c r="AL126" s="60"/>
      <c r="AM126" s="60"/>
      <c r="AN126" s="56"/>
      <c r="AO126" s="60" t="s">
        <v>200</v>
      </c>
      <c r="AP126" s="61"/>
      <c r="AQ126" s="61"/>
      <c r="AR126" s="61"/>
      <c r="AS126" s="61"/>
      <c r="AT126" s="56"/>
      <c r="AU126" s="56"/>
      <c r="AV126" s="56"/>
      <c r="AW126" s="56"/>
      <c r="AX126" s="57"/>
      <c r="AY126" s="57"/>
      <c r="AZ126" s="57"/>
      <c r="BA126" s="57"/>
      <c r="BB126" s="70"/>
      <c r="BC126" s="57"/>
      <c r="BD126" s="57"/>
      <c r="BE126" s="57"/>
      <c r="BF126" s="65"/>
      <c r="BG126" s="65"/>
      <c r="BH126" s="65"/>
      <c r="BI126" s="65"/>
      <c r="BJ126" s="65"/>
      <c r="BK126" s="65"/>
      <c r="BL126" s="57"/>
      <c r="BM126" s="65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</row>
    <row r="127" spans="1:76" s="14" customFormat="1" ht="17.45" customHeight="1" x14ac:dyDescent="0.65">
      <c r="A127" s="51"/>
      <c r="B127" s="57"/>
      <c r="C127" s="57"/>
      <c r="D127" s="56"/>
      <c r="E127" s="72"/>
      <c r="F127" s="72"/>
      <c r="G127" s="72"/>
      <c r="H127" s="72"/>
      <c r="I127" s="72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60"/>
      <c r="AB127" s="56"/>
      <c r="AC127" s="56"/>
      <c r="AD127" s="56"/>
      <c r="AE127" s="56"/>
      <c r="AF127" s="56"/>
      <c r="AG127" s="56"/>
      <c r="AH127" s="60"/>
      <c r="AI127" s="60"/>
      <c r="AJ127" s="60"/>
      <c r="AK127" s="60"/>
      <c r="AL127" s="60"/>
      <c r="AM127" s="60"/>
      <c r="AN127" s="56"/>
      <c r="AO127" s="56"/>
      <c r="AP127" s="61"/>
      <c r="AQ127" s="61"/>
      <c r="AR127" s="61"/>
      <c r="AS127" s="61"/>
      <c r="AT127" s="56"/>
      <c r="AU127" s="56"/>
      <c r="AV127" s="56"/>
      <c r="AW127" s="56"/>
      <c r="AX127" s="57"/>
      <c r="AY127" s="57"/>
      <c r="AZ127" s="57"/>
      <c r="BA127" s="57"/>
      <c r="BB127" s="70"/>
      <c r="BC127" s="57"/>
      <c r="BD127" s="57"/>
      <c r="BE127" s="57"/>
      <c r="BF127" s="65"/>
      <c r="BG127" s="65"/>
      <c r="BH127" s="65"/>
      <c r="BI127" s="65"/>
      <c r="BJ127" s="65"/>
      <c r="BK127" s="65"/>
      <c r="BL127" s="57"/>
      <c r="BM127" s="69"/>
      <c r="BN127" s="57"/>
      <c r="BO127" s="57"/>
      <c r="BP127" s="51"/>
      <c r="BQ127" s="51"/>
      <c r="BR127" s="51"/>
      <c r="BS127" s="51"/>
      <c r="BT127" s="51"/>
      <c r="BU127" s="51"/>
      <c r="BV127" s="51"/>
      <c r="BW127" s="51"/>
      <c r="BX127" s="51"/>
    </row>
    <row r="128" spans="1:76" s="14" customFormat="1" ht="52.5" x14ac:dyDescent="0.65">
      <c r="A128" s="51"/>
      <c r="B128" s="51"/>
      <c r="C128" s="51"/>
      <c r="D128" s="62"/>
      <c r="E128" s="62"/>
      <c r="F128" s="62"/>
      <c r="G128" s="194"/>
      <c r="H128" s="74" t="s">
        <v>175</v>
      </c>
      <c r="I128" s="60"/>
      <c r="J128" s="63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56"/>
      <c r="AX128" s="57"/>
      <c r="AY128" s="57"/>
      <c r="AZ128" s="57"/>
      <c r="BA128" s="70"/>
      <c r="BB128" s="71"/>
      <c r="BC128" s="51"/>
      <c r="BD128" s="51"/>
      <c r="BE128" s="68"/>
      <c r="BF128" s="65"/>
      <c r="BG128" s="65"/>
      <c r="BH128" s="65"/>
      <c r="BI128" s="65"/>
      <c r="BJ128" s="65"/>
      <c r="BK128" s="65"/>
      <c r="BL128" s="57"/>
      <c r="BM128" s="69"/>
      <c r="BN128" s="57"/>
      <c r="BO128" s="57"/>
      <c r="BP128" s="51"/>
      <c r="BQ128" s="51"/>
      <c r="BR128" s="51"/>
      <c r="BS128" s="51"/>
      <c r="BT128" s="51"/>
      <c r="BU128" s="51"/>
      <c r="BV128" s="51"/>
      <c r="BW128" s="51"/>
      <c r="BX128" s="51"/>
    </row>
    <row r="129" spans="1:76" s="14" customFormat="1" ht="33" customHeight="1" x14ac:dyDescent="0.65">
      <c r="A129" s="51"/>
      <c r="B129" s="51"/>
      <c r="C129" s="51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56"/>
      <c r="AX129" s="57"/>
      <c r="AY129" s="57"/>
      <c r="AZ129" s="57"/>
      <c r="BA129" s="70"/>
      <c r="BB129" s="71"/>
      <c r="BC129" s="51"/>
      <c r="BD129" s="51"/>
      <c r="BE129" s="68"/>
      <c r="BF129" s="65"/>
      <c r="BG129" s="65"/>
      <c r="BH129" s="65"/>
      <c r="BI129" s="65"/>
      <c r="BJ129" s="65"/>
      <c r="BK129" s="51"/>
      <c r="BL129" s="51"/>
      <c r="BM129" s="51"/>
      <c r="BN129" s="57"/>
      <c r="BO129" s="57"/>
      <c r="BP129" s="51"/>
      <c r="BQ129" s="51"/>
      <c r="BR129" s="51"/>
      <c r="BS129" s="51"/>
      <c r="BT129" s="51"/>
      <c r="BU129" s="51"/>
      <c r="BV129" s="51"/>
      <c r="BW129" s="51"/>
      <c r="BX129" s="51"/>
    </row>
    <row r="130" spans="1:76" s="14" customFormat="1" ht="59.1" customHeight="1" x14ac:dyDescent="0.65">
      <c r="A130" s="51"/>
      <c r="B130" s="51"/>
      <c r="C130" s="51"/>
      <c r="D130" s="73" t="s">
        <v>157</v>
      </c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7"/>
      <c r="BL130" s="57"/>
      <c r="BM130" s="57"/>
      <c r="BN130" s="57"/>
      <c r="BO130" s="57"/>
      <c r="BP130" s="51"/>
      <c r="BQ130" s="51"/>
      <c r="BR130" s="51"/>
      <c r="BS130" s="51"/>
      <c r="BT130" s="51"/>
      <c r="BU130" s="51"/>
      <c r="BV130" s="51"/>
      <c r="BW130" s="51"/>
      <c r="BX130" s="51"/>
    </row>
    <row r="131" spans="1:76" s="12" customFormat="1" ht="43.35" customHeight="1" x14ac:dyDescent="0.65">
      <c r="A131" s="75"/>
      <c r="B131" s="51"/>
      <c r="C131" s="51"/>
      <c r="D131" s="74" t="s">
        <v>289</v>
      </c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51"/>
      <c r="AY131" s="51"/>
      <c r="AZ131" s="51"/>
      <c r="BA131" s="51"/>
      <c r="BB131" s="70"/>
      <c r="BC131" s="57"/>
      <c r="BD131" s="57"/>
      <c r="BE131" s="57"/>
      <c r="BF131" s="57"/>
      <c r="BG131" s="57"/>
      <c r="BH131" s="57"/>
      <c r="BI131" s="57"/>
      <c r="BJ131" s="57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  <c r="BW131" s="75"/>
      <c r="BX131" s="75"/>
    </row>
  </sheetData>
  <mergeCells count="1329">
    <mergeCell ref="N22:AC22"/>
    <mergeCell ref="BT69:BW74"/>
    <mergeCell ref="A1:BU1"/>
    <mergeCell ref="A2:BU2"/>
    <mergeCell ref="AB3:AQ3"/>
    <mergeCell ref="AD5:AZ6"/>
    <mergeCell ref="B11:C14"/>
    <mergeCell ref="D11:G11"/>
    <mergeCell ref="I11:K11"/>
    <mergeCell ref="M11:P11"/>
    <mergeCell ref="Q11:T11"/>
    <mergeCell ref="V11:X11"/>
    <mergeCell ref="V56:W56"/>
    <mergeCell ref="V62:W62"/>
    <mergeCell ref="AT64:AU64"/>
    <mergeCell ref="AT65:AU65"/>
    <mergeCell ref="AT66:AU66"/>
    <mergeCell ref="AT67:AU67"/>
    <mergeCell ref="BK11:BL14"/>
    <mergeCell ref="BM11:BN14"/>
    <mergeCell ref="BO11:BP14"/>
    <mergeCell ref="BQ11:BR14"/>
    <mergeCell ref="Y12:Z12"/>
    <mergeCell ref="Y13:Z13"/>
    <mergeCell ref="Y14:Z14"/>
    <mergeCell ref="AW11:AY11"/>
    <mergeCell ref="BA11:BD11"/>
    <mergeCell ref="BE11:BF14"/>
    <mergeCell ref="BG11:BH14"/>
    <mergeCell ref="BI11:BJ14"/>
    <mergeCell ref="Y11:Z11"/>
    <mergeCell ref="AA11:AC11"/>
    <mergeCell ref="AE11:AH11"/>
    <mergeCell ref="AJ11:AL11"/>
    <mergeCell ref="AN11:AQ11"/>
    <mergeCell ref="AR11:AU11"/>
    <mergeCell ref="BW15:BX15"/>
    <mergeCell ref="B16:C16"/>
    <mergeCell ref="Y16:Z16"/>
    <mergeCell ref="BE16:BF16"/>
    <mergeCell ref="BG16:BH16"/>
    <mergeCell ref="BI16:BJ16"/>
    <mergeCell ref="BK16:BL16"/>
    <mergeCell ref="BM16:BN16"/>
    <mergeCell ref="BO16:BP16"/>
    <mergeCell ref="BK15:BL15"/>
    <mergeCell ref="BM15:BN15"/>
    <mergeCell ref="BO15:BP15"/>
    <mergeCell ref="BQ15:BR15"/>
    <mergeCell ref="BS15:BT15"/>
    <mergeCell ref="BU15:BV15"/>
    <mergeCell ref="B15:C15"/>
    <mergeCell ref="Y15:Z15"/>
    <mergeCell ref="BE15:BF15"/>
    <mergeCell ref="BG15:BH15"/>
    <mergeCell ref="BI15:BJ15"/>
    <mergeCell ref="BS18:BT18"/>
    <mergeCell ref="BU18:BV18"/>
    <mergeCell ref="BW18:BX18"/>
    <mergeCell ref="N19:AB20"/>
    <mergeCell ref="BS17:BT17"/>
    <mergeCell ref="BU17:BV17"/>
    <mergeCell ref="BW17:BX17"/>
    <mergeCell ref="BE18:BF18"/>
    <mergeCell ref="BG18:BH18"/>
    <mergeCell ref="BI18:BJ18"/>
    <mergeCell ref="BK18:BL18"/>
    <mergeCell ref="BM18:BN18"/>
    <mergeCell ref="BO18:BP18"/>
    <mergeCell ref="BQ18:BR18"/>
    <mergeCell ref="BQ16:BR16"/>
    <mergeCell ref="B17:C17"/>
    <mergeCell ref="BE17:BF17"/>
    <mergeCell ref="BG17:BH17"/>
    <mergeCell ref="BI17:BJ17"/>
    <mergeCell ref="BK17:BL17"/>
    <mergeCell ref="BM17:BN17"/>
    <mergeCell ref="BO17:BP17"/>
    <mergeCell ref="BQ17:BR17"/>
    <mergeCell ref="AA17:BD17"/>
    <mergeCell ref="AP28:AQ28"/>
    <mergeCell ref="AR28:AU28"/>
    <mergeCell ref="AV28:AW28"/>
    <mergeCell ref="AX28:BA28"/>
    <mergeCell ref="BB28:BC28"/>
    <mergeCell ref="BD28:BG28"/>
    <mergeCell ref="BT25:BW29"/>
    <mergeCell ref="B25:C29"/>
    <mergeCell ref="D25:U29"/>
    <mergeCell ref="V25:W29"/>
    <mergeCell ref="X25:Y29"/>
    <mergeCell ref="AP27:AU27"/>
    <mergeCell ref="AV27:BA27"/>
    <mergeCell ref="BB27:BG27"/>
    <mergeCell ref="AH30:AI30"/>
    <mergeCell ref="AJ30:AK30"/>
    <mergeCell ref="AN30:AO30"/>
    <mergeCell ref="AP30:AQ30"/>
    <mergeCell ref="AR30:AS30"/>
    <mergeCell ref="AT30:AU30"/>
    <mergeCell ref="BB29:BC29"/>
    <mergeCell ref="BD29:BE29"/>
    <mergeCell ref="BF29:BG29"/>
    <mergeCell ref="B30:C30"/>
    <mergeCell ref="D30:U30"/>
    <mergeCell ref="V30:W30"/>
    <mergeCell ref="X30:Y30"/>
    <mergeCell ref="Z30:AA30"/>
    <mergeCell ref="AD30:AE30"/>
    <mergeCell ref="AF30:AG30"/>
    <mergeCell ref="AP29:AQ29"/>
    <mergeCell ref="AR29:AS29"/>
    <mergeCell ref="AT29:AU29"/>
    <mergeCell ref="AV29:AW29"/>
    <mergeCell ref="AX29:AY29"/>
    <mergeCell ref="AZ29:BA29"/>
    <mergeCell ref="AZ31:BA31"/>
    <mergeCell ref="BB31:BC31"/>
    <mergeCell ref="BD31:BE31"/>
    <mergeCell ref="BF31:BG31"/>
    <mergeCell ref="BT31:BW31"/>
    <mergeCell ref="B32:C32"/>
    <mergeCell ref="D32:U32"/>
    <mergeCell ref="V32:W32"/>
    <mergeCell ref="X32:Y32"/>
    <mergeCell ref="Z32:AA32"/>
    <mergeCell ref="AN31:AO31"/>
    <mergeCell ref="AP31:AQ31"/>
    <mergeCell ref="AR31:AS31"/>
    <mergeCell ref="AT31:AU31"/>
    <mergeCell ref="AV31:AW31"/>
    <mergeCell ref="AX31:AY31"/>
    <mergeCell ref="BT30:BW30"/>
    <mergeCell ref="B31:C31"/>
    <mergeCell ref="D31:U31"/>
    <mergeCell ref="V31:W31"/>
    <mergeCell ref="X31:Y31"/>
    <mergeCell ref="Z31:AA31"/>
    <mergeCell ref="AD31:AE31"/>
    <mergeCell ref="AF31:AG31"/>
    <mergeCell ref="AH31:AI31"/>
    <mergeCell ref="AJ31:AK31"/>
    <mergeCell ref="AV30:AW30"/>
    <mergeCell ref="AX30:AY30"/>
    <mergeCell ref="AZ30:BA30"/>
    <mergeCell ref="BB30:BC30"/>
    <mergeCell ref="BD30:BE30"/>
    <mergeCell ref="BF30:BG30"/>
    <mergeCell ref="AH33:AI33"/>
    <mergeCell ref="AJ33:AK33"/>
    <mergeCell ref="AN33:AO33"/>
    <mergeCell ref="AP33:AQ33"/>
    <mergeCell ref="AR33:AS33"/>
    <mergeCell ref="AT33:AU33"/>
    <mergeCell ref="BD32:BE32"/>
    <mergeCell ref="BF32:BG32"/>
    <mergeCell ref="BT32:BW32"/>
    <mergeCell ref="B33:C33"/>
    <mergeCell ref="D33:U33"/>
    <mergeCell ref="V33:W33"/>
    <mergeCell ref="X33:Y33"/>
    <mergeCell ref="Z33:AA33"/>
    <mergeCell ref="AD33:AE33"/>
    <mergeCell ref="AF33:AG33"/>
    <mergeCell ref="AR32:AS32"/>
    <mergeCell ref="AT32:AU32"/>
    <mergeCell ref="AV32:AW32"/>
    <mergeCell ref="AX32:AY32"/>
    <mergeCell ref="AZ32:BA32"/>
    <mergeCell ref="BB32:BC32"/>
    <mergeCell ref="AD32:AE32"/>
    <mergeCell ref="AF32:AG32"/>
    <mergeCell ref="AH32:AI32"/>
    <mergeCell ref="AJ32:AK32"/>
    <mergeCell ref="AN32:AO32"/>
    <mergeCell ref="AP32:AQ32"/>
    <mergeCell ref="AZ34:BA34"/>
    <mergeCell ref="BB34:BC34"/>
    <mergeCell ref="BD34:BE34"/>
    <mergeCell ref="BF34:BG34"/>
    <mergeCell ref="BT34:BW34"/>
    <mergeCell ref="B35:C35"/>
    <mergeCell ref="D35:U35"/>
    <mergeCell ref="V35:W35"/>
    <mergeCell ref="X35:Y35"/>
    <mergeCell ref="Z35:AA35"/>
    <mergeCell ref="AN34:AO34"/>
    <mergeCell ref="AP34:AQ34"/>
    <mergeCell ref="AR34:AS34"/>
    <mergeCell ref="AT34:AU34"/>
    <mergeCell ref="AV34:AW34"/>
    <mergeCell ref="AX34:AY34"/>
    <mergeCell ref="BT33:BW33"/>
    <mergeCell ref="B34:C34"/>
    <mergeCell ref="D34:U34"/>
    <mergeCell ref="V34:W34"/>
    <mergeCell ref="X34:Y34"/>
    <mergeCell ref="Z34:AA34"/>
    <mergeCell ref="AD34:AE34"/>
    <mergeCell ref="AF34:AG34"/>
    <mergeCell ref="AH34:AI34"/>
    <mergeCell ref="AJ34:AK34"/>
    <mergeCell ref="AV33:AW33"/>
    <mergeCell ref="AX33:AY33"/>
    <mergeCell ref="AZ33:BA33"/>
    <mergeCell ref="BB33:BC33"/>
    <mergeCell ref="BD33:BE33"/>
    <mergeCell ref="BR33:BS33"/>
    <mergeCell ref="AH36:AI36"/>
    <mergeCell ref="AJ36:AK36"/>
    <mergeCell ref="AN36:AO36"/>
    <mergeCell ref="AP36:AQ36"/>
    <mergeCell ref="AR36:AS36"/>
    <mergeCell ref="AT36:AU36"/>
    <mergeCell ref="BD35:BE35"/>
    <mergeCell ref="BF35:BG35"/>
    <mergeCell ref="BT35:BW35"/>
    <mergeCell ref="B36:C36"/>
    <mergeCell ref="D36:U36"/>
    <mergeCell ref="V36:W36"/>
    <mergeCell ref="X36:Y36"/>
    <mergeCell ref="Z36:AA36"/>
    <mergeCell ref="AD36:AE36"/>
    <mergeCell ref="AF36:AG36"/>
    <mergeCell ref="AR35:AS35"/>
    <mergeCell ref="AT35:AU35"/>
    <mergeCell ref="AV35:AW35"/>
    <mergeCell ref="AX35:AY35"/>
    <mergeCell ref="AZ35:BA35"/>
    <mergeCell ref="BB35:BC35"/>
    <mergeCell ref="AD35:AE35"/>
    <mergeCell ref="AF35:AG35"/>
    <mergeCell ref="AH35:AI35"/>
    <mergeCell ref="AJ35:AK35"/>
    <mergeCell ref="AN35:AO35"/>
    <mergeCell ref="AP35:AQ35"/>
    <mergeCell ref="BP36:BQ36"/>
    <mergeCell ref="BH36:BI36"/>
    <mergeCell ref="AB35:AC35"/>
    <mergeCell ref="AB36:AC36"/>
    <mergeCell ref="AZ37:BA37"/>
    <mergeCell ref="BB37:BC37"/>
    <mergeCell ref="BD37:BE37"/>
    <mergeCell ref="BF37:BG37"/>
    <mergeCell ref="BT37:BW37"/>
    <mergeCell ref="B38:C38"/>
    <mergeCell ref="D38:U38"/>
    <mergeCell ref="V38:W38"/>
    <mergeCell ref="X38:Y38"/>
    <mergeCell ref="Z38:AA38"/>
    <mergeCell ref="AN37:AO37"/>
    <mergeCell ref="AP37:AQ37"/>
    <mergeCell ref="AR37:AS37"/>
    <mergeCell ref="AT37:AU37"/>
    <mergeCell ref="AV37:AW37"/>
    <mergeCell ref="AX37:AY37"/>
    <mergeCell ref="BT36:BW36"/>
    <mergeCell ref="B37:C37"/>
    <mergeCell ref="D37:U37"/>
    <mergeCell ref="V37:W37"/>
    <mergeCell ref="X37:Y37"/>
    <mergeCell ref="Z37:AA37"/>
    <mergeCell ref="AD37:AE37"/>
    <mergeCell ref="AF37:AG37"/>
    <mergeCell ref="AH37:AI37"/>
    <mergeCell ref="AJ37:AK37"/>
    <mergeCell ref="AV36:AW36"/>
    <mergeCell ref="AX36:AY36"/>
    <mergeCell ref="AZ36:BA36"/>
    <mergeCell ref="BB36:BC36"/>
    <mergeCell ref="BD36:BE36"/>
    <mergeCell ref="BF36:BG36"/>
    <mergeCell ref="AH39:AI39"/>
    <mergeCell ref="AJ39:AK39"/>
    <mergeCell ref="AN39:AO39"/>
    <mergeCell ref="AP39:AQ39"/>
    <mergeCell ref="AR39:AS39"/>
    <mergeCell ref="AT39:AU39"/>
    <mergeCell ref="BD38:BE38"/>
    <mergeCell ref="BF38:BG38"/>
    <mergeCell ref="BT38:BW38"/>
    <mergeCell ref="B39:C39"/>
    <mergeCell ref="D39:U39"/>
    <mergeCell ref="V39:W39"/>
    <mergeCell ref="X39:Y39"/>
    <mergeCell ref="Z39:AA39"/>
    <mergeCell ref="AD39:AE39"/>
    <mergeCell ref="AF39:AG39"/>
    <mergeCell ref="AR38:AS38"/>
    <mergeCell ref="AT38:AU38"/>
    <mergeCell ref="AV38:AW38"/>
    <mergeCell ref="AX38:AY38"/>
    <mergeCell ref="AZ38:BA38"/>
    <mergeCell ref="BB38:BC38"/>
    <mergeCell ref="AD38:AE38"/>
    <mergeCell ref="AF38:AG38"/>
    <mergeCell ref="AH38:AI38"/>
    <mergeCell ref="AJ38:AK38"/>
    <mergeCell ref="AN38:AO38"/>
    <mergeCell ref="AP38:AQ38"/>
    <mergeCell ref="AL39:AM39"/>
    <mergeCell ref="AZ40:BA40"/>
    <mergeCell ref="BB40:BC40"/>
    <mergeCell ref="BD40:BE40"/>
    <mergeCell ref="BF40:BG40"/>
    <mergeCell ref="BT40:BW40"/>
    <mergeCell ref="B41:C41"/>
    <mergeCell ref="D41:U41"/>
    <mergeCell ref="V41:W41"/>
    <mergeCell ref="X41:Y41"/>
    <mergeCell ref="Z41:AA41"/>
    <mergeCell ref="AN40:AO40"/>
    <mergeCell ref="AP40:AQ40"/>
    <mergeCell ref="AR40:AS40"/>
    <mergeCell ref="AT40:AU40"/>
    <mergeCell ref="AV40:AW40"/>
    <mergeCell ref="AX40:AY40"/>
    <mergeCell ref="BT39:BW39"/>
    <mergeCell ref="B40:C40"/>
    <mergeCell ref="D40:U40"/>
    <mergeCell ref="V40:W40"/>
    <mergeCell ref="X40:Y40"/>
    <mergeCell ref="Z40:AA40"/>
    <mergeCell ref="AD40:AE40"/>
    <mergeCell ref="AF40:AG40"/>
    <mergeCell ref="AH40:AI40"/>
    <mergeCell ref="AJ40:AK40"/>
    <mergeCell ref="AV39:AW39"/>
    <mergeCell ref="AX39:AY39"/>
    <mergeCell ref="AZ39:BA39"/>
    <mergeCell ref="BB39:BC39"/>
    <mergeCell ref="BD39:BE39"/>
    <mergeCell ref="BF39:BG39"/>
    <mergeCell ref="BT43:BW43"/>
    <mergeCell ref="BY43:CA43"/>
    <mergeCell ref="BH43:BI43"/>
    <mergeCell ref="AB41:AC41"/>
    <mergeCell ref="AB42:AC42"/>
    <mergeCell ref="B42:C42"/>
    <mergeCell ref="D42:U42"/>
    <mergeCell ref="V42:W42"/>
    <mergeCell ref="X42:Y42"/>
    <mergeCell ref="Z42:AA42"/>
    <mergeCell ref="AD42:AE42"/>
    <mergeCell ref="AR41:AS41"/>
    <mergeCell ref="AT41:AU41"/>
    <mergeCell ref="AV41:AW41"/>
    <mergeCell ref="AX41:AY41"/>
    <mergeCell ref="AZ41:BA41"/>
    <mergeCell ref="BB41:BC41"/>
    <mergeCell ref="AD41:AE41"/>
    <mergeCell ref="AF41:AG41"/>
    <mergeCell ref="AH41:AI41"/>
    <mergeCell ref="AJ41:AK41"/>
    <mergeCell ref="AN41:AO41"/>
    <mergeCell ref="AP41:AQ41"/>
    <mergeCell ref="AT42:AU42"/>
    <mergeCell ref="AV42:AW42"/>
    <mergeCell ref="AX42:AY42"/>
    <mergeCell ref="AZ42:BA42"/>
    <mergeCell ref="BB42:BC42"/>
    <mergeCell ref="BD42:BE42"/>
    <mergeCell ref="AF42:AG42"/>
    <mergeCell ref="AH42:AI42"/>
    <mergeCell ref="AJ42:AK42"/>
    <mergeCell ref="AN42:AO42"/>
    <mergeCell ref="AP42:AQ42"/>
    <mergeCell ref="AR42:AS42"/>
    <mergeCell ref="BT41:BW41"/>
    <mergeCell ref="BY41:CA41"/>
    <mergeCell ref="BT42:BW42"/>
    <mergeCell ref="BY42:CA42"/>
    <mergeCell ref="BH42:BI42"/>
    <mergeCell ref="BN41:BO41"/>
    <mergeCell ref="BN42:BO42"/>
    <mergeCell ref="BR42:BS42"/>
    <mergeCell ref="B44:C44"/>
    <mergeCell ref="D44:U44"/>
    <mergeCell ref="V44:W44"/>
    <mergeCell ref="X44:Y44"/>
    <mergeCell ref="Z44:AA44"/>
    <mergeCell ref="AD44:AE44"/>
    <mergeCell ref="AF44:AG44"/>
    <mergeCell ref="AH44:AI44"/>
    <mergeCell ref="AV43:AW43"/>
    <mergeCell ref="AX43:AY43"/>
    <mergeCell ref="AZ43:BA43"/>
    <mergeCell ref="BB43:BC43"/>
    <mergeCell ref="BD43:BE43"/>
    <mergeCell ref="BF43:BG43"/>
    <mergeCell ref="AH43:AI43"/>
    <mergeCell ref="AJ43:AK43"/>
    <mergeCell ref="AN43:AO43"/>
    <mergeCell ref="AP43:AQ43"/>
    <mergeCell ref="AR43:AS43"/>
    <mergeCell ref="AT43:AU43"/>
    <mergeCell ref="AB43:AC43"/>
    <mergeCell ref="AB44:AC44"/>
    <mergeCell ref="Z43:AA43"/>
    <mergeCell ref="AD43:AE43"/>
    <mergeCell ref="AF43:AG43"/>
    <mergeCell ref="BH44:BI44"/>
    <mergeCell ref="BN43:BO43"/>
    <mergeCell ref="BN44:BO44"/>
    <mergeCell ref="BR43:BS43"/>
    <mergeCell ref="BR44:BS44"/>
    <mergeCell ref="B43:C43"/>
    <mergeCell ref="D43:U43"/>
    <mergeCell ref="V43:W43"/>
    <mergeCell ref="X43:Y43"/>
    <mergeCell ref="BY44:CA44"/>
    <mergeCell ref="B45:C45"/>
    <mergeCell ref="D45:U45"/>
    <mergeCell ref="V45:W45"/>
    <mergeCell ref="X45:Y45"/>
    <mergeCell ref="Z45:AA45"/>
    <mergeCell ref="AD45:AE45"/>
    <mergeCell ref="AF45:AG45"/>
    <mergeCell ref="AH45:AI45"/>
    <mergeCell ref="AJ45:AK45"/>
    <mergeCell ref="AX44:AY44"/>
    <mergeCell ref="AZ44:BA44"/>
    <mergeCell ref="BB44:BC44"/>
    <mergeCell ref="BD44:BE44"/>
    <mergeCell ref="BF44:BG44"/>
    <mergeCell ref="BT44:BW44"/>
    <mergeCell ref="BJ44:BK44"/>
    <mergeCell ref="AJ44:AK44"/>
    <mergeCell ref="AN44:AO44"/>
    <mergeCell ref="AP44:AQ44"/>
    <mergeCell ref="AR44:AS44"/>
    <mergeCell ref="AT44:AU44"/>
    <mergeCell ref="AV44:AW44"/>
    <mergeCell ref="AN46:AO46"/>
    <mergeCell ref="AP46:AQ46"/>
    <mergeCell ref="AR46:AS46"/>
    <mergeCell ref="B46:C46"/>
    <mergeCell ref="D46:U46"/>
    <mergeCell ref="V46:W46"/>
    <mergeCell ref="X46:Y46"/>
    <mergeCell ref="Z46:AA46"/>
    <mergeCell ref="AD46:AE46"/>
    <mergeCell ref="BT47:BW47"/>
    <mergeCell ref="BY47:CA47"/>
    <mergeCell ref="AZ45:BA45"/>
    <mergeCell ref="BB45:BC45"/>
    <mergeCell ref="BD45:BE45"/>
    <mergeCell ref="BF45:BG45"/>
    <mergeCell ref="BT45:BW45"/>
    <mergeCell ref="BY45:CA45"/>
    <mergeCell ref="BJ45:BK45"/>
    <mergeCell ref="AN45:AO45"/>
    <mergeCell ref="AP45:AQ45"/>
    <mergeCell ref="AR45:AS45"/>
    <mergeCell ref="AT45:AU45"/>
    <mergeCell ref="AV45:AW45"/>
    <mergeCell ref="AX45:AY45"/>
    <mergeCell ref="BH47:BI47"/>
    <mergeCell ref="BL47:BM47"/>
    <mergeCell ref="AB45:AC45"/>
    <mergeCell ref="AB46:AC46"/>
    <mergeCell ref="AF48:AG48"/>
    <mergeCell ref="AH48:AI48"/>
    <mergeCell ref="AV47:AW47"/>
    <mergeCell ref="AX47:AY47"/>
    <mergeCell ref="AZ47:BA47"/>
    <mergeCell ref="BB47:BC47"/>
    <mergeCell ref="BD47:BE47"/>
    <mergeCell ref="BF47:BG47"/>
    <mergeCell ref="AH47:AI47"/>
    <mergeCell ref="AJ47:AK47"/>
    <mergeCell ref="AN47:AO47"/>
    <mergeCell ref="AP47:AQ47"/>
    <mergeCell ref="AR47:AS47"/>
    <mergeCell ref="AT47:AU47"/>
    <mergeCell ref="AL45:AM45"/>
    <mergeCell ref="AL48:AM48"/>
    <mergeCell ref="BP45:BQ45"/>
    <mergeCell ref="BT46:BW46"/>
    <mergeCell ref="BY46:CA46"/>
    <mergeCell ref="B47:C47"/>
    <mergeCell ref="D47:U47"/>
    <mergeCell ref="V47:W47"/>
    <mergeCell ref="X47:Y47"/>
    <mergeCell ref="Z47:AA47"/>
    <mergeCell ref="AD47:AE47"/>
    <mergeCell ref="AF47:AG47"/>
    <mergeCell ref="AT46:AU46"/>
    <mergeCell ref="AV46:AW46"/>
    <mergeCell ref="AX46:AY46"/>
    <mergeCell ref="AZ46:BA46"/>
    <mergeCell ref="BB46:BC46"/>
    <mergeCell ref="BD46:BE46"/>
    <mergeCell ref="AF46:AG46"/>
    <mergeCell ref="AH46:AI46"/>
    <mergeCell ref="AJ46:AK46"/>
    <mergeCell ref="AL46:AM46"/>
    <mergeCell ref="AL47:AM47"/>
    <mergeCell ref="BP46:BQ46"/>
    <mergeCell ref="BP47:BQ47"/>
    <mergeCell ref="BR46:BS46"/>
    <mergeCell ref="BR47:BS47"/>
    <mergeCell ref="BL46:BM46"/>
    <mergeCell ref="BY48:CA48"/>
    <mergeCell ref="B49:C49"/>
    <mergeCell ref="D49:U49"/>
    <mergeCell ref="V49:W49"/>
    <mergeCell ref="X49:Y49"/>
    <mergeCell ref="Z49:AA49"/>
    <mergeCell ref="AD49:AE49"/>
    <mergeCell ref="AF49:AG49"/>
    <mergeCell ref="AH49:AI49"/>
    <mergeCell ref="AJ49:AK49"/>
    <mergeCell ref="AX48:AY48"/>
    <mergeCell ref="AZ48:BA48"/>
    <mergeCell ref="BB48:BC48"/>
    <mergeCell ref="BD48:BE48"/>
    <mergeCell ref="BF48:BG48"/>
    <mergeCell ref="BT48:BW48"/>
    <mergeCell ref="BH48:BI48"/>
    <mergeCell ref="BP48:BQ48"/>
    <mergeCell ref="BR48:BS48"/>
    <mergeCell ref="AJ48:AK48"/>
    <mergeCell ref="AN48:AO48"/>
    <mergeCell ref="AP48:AQ48"/>
    <mergeCell ref="AR48:AS48"/>
    <mergeCell ref="AT48:AU48"/>
    <mergeCell ref="AV48:AW48"/>
    <mergeCell ref="BL48:BM48"/>
    <mergeCell ref="B48:C48"/>
    <mergeCell ref="D48:U48"/>
    <mergeCell ref="V48:W48"/>
    <mergeCell ref="X48:Y48"/>
    <mergeCell ref="Z48:AA48"/>
    <mergeCell ref="AD48:AE48"/>
    <mergeCell ref="AP50:AQ50"/>
    <mergeCell ref="AR50:AS50"/>
    <mergeCell ref="B50:C50"/>
    <mergeCell ref="D50:U50"/>
    <mergeCell ref="V50:W50"/>
    <mergeCell ref="X50:Y50"/>
    <mergeCell ref="Z50:AA50"/>
    <mergeCell ref="AD50:AE50"/>
    <mergeCell ref="AZ49:BA49"/>
    <mergeCell ref="BB49:BC49"/>
    <mergeCell ref="BD49:BE49"/>
    <mergeCell ref="BF49:BG49"/>
    <mergeCell ref="BT49:BW49"/>
    <mergeCell ref="BY49:CA49"/>
    <mergeCell ref="BH49:BI49"/>
    <mergeCell ref="BL49:BM49"/>
    <mergeCell ref="BP49:BQ49"/>
    <mergeCell ref="BR49:BS49"/>
    <mergeCell ref="AN49:AO49"/>
    <mergeCell ref="AP49:AQ49"/>
    <mergeCell ref="AR49:AS49"/>
    <mergeCell ref="AT49:AU49"/>
    <mergeCell ref="AV49:AW49"/>
    <mergeCell ref="AX49:AY49"/>
    <mergeCell ref="AL49:AM49"/>
    <mergeCell ref="AL50:AM50"/>
    <mergeCell ref="AV51:AW51"/>
    <mergeCell ref="AX51:AY51"/>
    <mergeCell ref="AZ51:BA51"/>
    <mergeCell ref="BB51:BC51"/>
    <mergeCell ref="BD51:BE51"/>
    <mergeCell ref="BF51:BG51"/>
    <mergeCell ref="AH51:AI51"/>
    <mergeCell ref="AJ51:AK51"/>
    <mergeCell ref="AN51:AO51"/>
    <mergeCell ref="AP51:AQ51"/>
    <mergeCell ref="AR51:AS51"/>
    <mergeCell ref="AT51:AU51"/>
    <mergeCell ref="BF50:BG50"/>
    <mergeCell ref="BT50:BW50"/>
    <mergeCell ref="BY50:CA50"/>
    <mergeCell ref="B51:C51"/>
    <mergeCell ref="D51:U51"/>
    <mergeCell ref="V51:W51"/>
    <mergeCell ref="X51:Y51"/>
    <mergeCell ref="Z51:AA51"/>
    <mergeCell ref="AD51:AE51"/>
    <mergeCell ref="AF51:AG51"/>
    <mergeCell ref="AT50:AU50"/>
    <mergeCell ref="AV50:AW50"/>
    <mergeCell ref="AX50:AY50"/>
    <mergeCell ref="AZ50:BA50"/>
    <mergeCell ref="BB50:BC50"/>
    <mergeCell ref="BD50:BE50"/>
    <mergeCell ref="AF50:AG50"/>
    <mergeCell ref="AH50:AI50"/>
    <mergeCell ref="AJ50:AK50"/>
    <mergeCell ref="AN50:AO50"/>
    <mergeCell ref="BF52:BG52"/>
    <mergeCell ref="BT52:BW52"/>
    <mergeCell ref="B53:C53"/>
    <mergeCell ref="D53:U53"/>
    <mergeCell ref="V53:W53"/>
    <mergeCell ref="X53:Y53"/>
    <mergeCell ref="Z53:AA53"/>
    <mergeCell ref="AD53:AE53"/>
    <mergeCell ref="AF53:AG53"/>
    <mergeCell ref="AH53:AI53"/>
    <mergeCell ref="AT52:AU52"/>
    <mergeCell ref="AV52:AW52"/>
    <mergeCell ref="AX52:AY52"/>
    <mergeCell ref="AZ52:BA52"/>
    <mergeCell ref="BB52:BC52"/>
    <mergeCell ref="BD52:BE52"/>
    <mergeCell ref="AF52:AG52"/>
    <mergeCell ref="AH52:AI52"/>
    <mergeCell ref="AJ52:AK52"/>
    <mergeCell ref="AN52:AO52"/>
    <mergeCell ref="AP52:AQ52"/>
    <mergeCell ref="AR52:AS52"/>
    <mergeCell ref="B52:C52"/>
    <mergeCell ref="D52:U52"/>
    <mergeCell ref="V52:W52"/>
    <mergeCell ref="X52:Y52"/>
    <mergeCell ref="Z52:AA52"/>
    <mergeCell ref="AD52:AE52"/>
    <mergeCell ref="AP54:AQ54"/>
    <mergeCell ref="AR54:AS54"/>
    <mergeCell ref="B54:C54"/>
    <mergeCell ref="D54:U54"/>
    <mergeCell ref="V54:W54"/>
    <mergeCell ref="X54:Y54"/>
    <mergeCell ref="Z54:AA54"/>
    <mergeCell ref="AD54:AE54"/>
    <mergeCell ref="AX53:AY53"/>
    <mergeCell ref="AZ53:BA53"/>
    <mergeCell ref="BB53:BC53"/>
    <mergeCell ref="BD53:BE53"/>
    <mergeCell ref="BF53:BG53"/>
    <mergeCell ref="BT53:BW53"/>
    <mergeCell ref="BN53:BO53"/>
    <mergeCell ref="AJ53:AK53"/>
    <mergeCell ref="AN53:AO53"/>
    <mergeCell ref="AP53:AQ53"/>
    <mergeCell ref="AR53:AS53"/>
    <mergeCell ref="AT53:AU53"/>
    <mergeCell ref="AV53:AW53"/>
    <mergeCell ref="AX55:AY55"/>
    <mergeCell ref="AZ55:BA55"/>
    <mergeCell ref="BB55:BC55"/>
    <mergeCell ref="BD55:BE55"/>
    <mergeCell ref="BF55:BG55"/>
    <mergeCell ref="BT55:BW55"/>
    <mergeCell ref="AJ55:AK55"/>
    <mergeCell ref="AN55:AO55"/>
    <mergeCell ref="AP55:AQ55"/>
    <mergeCell ref="AR55:AS55"/>
    <mergeCell ref="AT55:AU55"/>
    <mergeCell ref="AV55:AW55"/>
    <mergeCell ref="BF54:BG54"/>
    <mergeCell ref="BT54:BW54"/>
    <mergeCell ref="B55:C55"/>
    <mergeCell ref="D55:U55"/>
    <mergeCell ref="V55:W55"/>
    <mergeCell ref="X55:Y55"/>
    <mergeCell ref="Z55:AA55"/>
    <mergeCell ref="AD55:AE55"/>
    <mergeCell ref="AF55:AG55"/>
    <mergeCell ref="AH55:AI55"/>
    <mergeCell ref="AT54:AU54"/>
    <mergeCell ref="AV54:AW54"/>
    <mergeCell ref="AX54:AY54"/>
    <mergeCell ref="AZ54:BA54"/>
    <mergeCell ref="BB54:BC54"/>
    <mergeCell ref="BD54:BE54"/>
    <mergeCell ref="AF54:AG54"/>
    <mergeCell ref="AH54:AI54"/>
    <mergeCell ref="AJ54:AK54"/>
    <mergeCell ref="AN54:AO54"/>
    <mergeCell ref="BT56:BW56"/>
    <mergeCell ref="B57:C57"/>
    <mergeCell ref="D57:U57"/>
    <mergeCell ref="Z57:AA57"/>
    <mergeCell ref="AD57:AE57"/>
    <mergeCell ref="AF57:AG57"/>
    <mergeCell ref="AH57:AI57"/>
    <mergeCell ref="AJ57:AK57"/>
    <mergeCell ref="AN57:AO57"/>
    <mergeCell ref="AP57:AQ57"/>
    <mergeCell ref="AV56:AW56"/>
    <mergeCell ref="AX56:AY56"/>
    <mergeCell ref="AZ56:BA56"/>
    <mergeCell ref="BB56:BC56"/>
    <mergeCell ref="BD56:BE56"/>
    <mergeCell ref="BF56:BG56"/>
    <mergeCell ref="AH56:AI56"/>
    <mergeCell ref="AJ56:AK56"/>
    <mergeCell ref="AN56:AO56"/>
    <mergeCell ref="AP56:AQ56"/>
    <mergeCell ref="AR56:AS56"/>
    <mergeCell ref="AT56:AU56"/>
    <mergeCell ref="B56:C56"/>
    <mergeCell ref="D56:U56"/>
    <mergeCell ref="X56:Y56"/>
    <mergeCell ref="Z56:AA56"/>
    <mergeCell ref="AD56:AE56"/>
    <mergeCell ref="AF56:AG56"/>
    <mergeCell ref="AJ58:AK58"/>
    <mergeCell ref="AN58:AO58"/>
    <mergeCell ref="AP58:AQ58"/>
    <mergeCell ref="AR58:AS58"/>
    <mergeCell ref="AT58:AU58"/>
    <mergeCell ref="BD57:BE57"/>
    <mergeCell ref="BF57:BG57"/>
    <mergeCell ref="BT57:BW57"/>
    <mergeCell ref="B58:C58"/>
    <mergeCell ref="D58:U58"/>
    <mergeCell ref="V58:W58"/>
    <mergeCell ref="X58:Y58"/>
    <mergeCell ref="Z58:AA58"/>
    <mergeCell ref="AD58:AE58"/>
    <mergeCell ref="AF58:AG58"/>
    <mergeCell ref="AR57:AS57"/>
    <mergeCell ref="AT57:AU57"/>
    <mergeCell ref="AV57:AW57"/>
    <mergeCell ref="AX57:AY57"/>
    <mergeCell ref="AZ57:BA57"/>
    <mergeCell ref="BB57:BC57"/>
    <mergeCell ref="BL58:BM58"/>
    <mergeCell ref="BJ58:BK58"/>
    <mergeCell ref="BB59:BC59"/>
    <mergeCell ref="BD59:BE59"/>
    <mergeCell ref="BF59:BG59"/>
    <mergeCell ref="BT59:BW59"/>
    <mergeCell ref="B60:C60"/>
    <mergeCell ref="D60:U60"/>
    <mergeCell ref="V60:W60"/>
    <mergeCell ref="X60:Y60"/>
    <mergeCell ref="Z60:AA60"/>
    <mergeCell ref="AN59:AO59"/>
    <mergeCell ref="AP59:AQ59"/>
    <mergeCell ref="AR59:AS59"/>
    <mergeCell ref="AT59:AU59"/>
    <mergeCell ref="AV59:AW59"/>
    <mergeCell ref="AX59:AY59"/>
    <mergeCell ref="BT58:BW58"/>
    <mergeCell ref="B59:C59"/>
    <mergeCell ref="D59:U59"/>
    <mergeCell ref="V59:W59"/>
    <mergeCell ref="X59:Y59"/>
    <mergeCell ref="Z59:AA59"/>
    <mergeCell ref="AD59:AE59"/>
    <mergeCell ref="AF59:AG59"/>
    <mergeCell ref="AH59:AI59"/>
    <mergeCell ref="AJ59:AK59"/>
    <mergeCell ref="AV58:AW58"/>
    <mergeCell ref="AX58:AY58"/>
    <mergeCell ref="AZ58:BA58"/>
    <mergeCell ref="BB58:BC58"/>
    <mergeCell ref="BD58:BE58"/>
    <mergeCell ref="BF58:BG58"/>
    <mergeCell ref="AH58:AI58"/>
    <mergeCell ref="BF60:BG60"/>
    <mergeCell ref="BT60:BW60"/>
    <mergeCell ref="B61:C61"/>
    <mergeCell ref="D61:U61"/>
    <mergeCell ref="V61:W61"/>
    <mergeCell ref="X61:Y61"/>
    <mergeCell ref="Z61:AA61"/>
    <mergeCell ref="AD61:AE61"/>
    <mergeCell ref="AF61:AG61"/>
    <mergeCell ref="AR60:AS60"/>
    <mergeCell ref="AT60:AU60"/>
    <mergeCell ref="AV60:AW60"/>
    <mergeCell ref="AX60:AY60"/>
    <mergeCell ref="AZ60:BA60"/>
    <mergeCell ref="BB60:BC60"/>
    <mergeCell ref="AD60:AE60"/>
    <mergeCell ref="AF60:AG60"/>
    <mergeCell ref="AH60:AI60"/>
    <mergeCell ref="AJ60:AK60"/>
    <mergeCell ref="AN60:AO60"/>
    <mergeCell ref="AP60:AQ60"/>
    <mergeCell ref="BN60:BO60"/>
    <mergeCell ref="BN61:BO61"/>
    <mergeCell ref="BF62:BG62"/>
    <mergeCell ref="BT62:BW62"/>
    <mergeCell ref="B63:C63"/>
    <mergeCell ref="D63:U63"/>
    <mergeCell ref="Z63:AA63"/>
    <mergeCell ref="AD63:AE63"/>
    <mergeCell ref="AF63:AG63"/>
    <mergeCell ref="AH63:AI63"/>
    <mergeCell ref="AP62:AQ62"/>
    <mergeCell ref="AR62:AS62"/>
    <mergeCell ref="AT62:AU62"/>
    <mergeCell ref="AV62:AW62"/>
    <mergeCell ref="AX62:AY62"/>
    <mergeCell ref="AZ62:BA62"/>
    <mergeCell ref="BT61:BW61"/>
    <mergeCell ref="B62:C62"/>
    <mergeCell ref="D62:U62"/>
    <mergeCell ref="X62:Y62"/>
    <mergeCell ref="Z62:AA62"/>
    <mergeCell ref="AD62:AE62"/>
    <mergeCell ref="AF62:AG62"/>
    <mergeCell ref="AH62:AI62"/>
    <mergeCell ref="AJ62:AK62"/>
    <mergeCell ref="AN62:AO62"/>
    <mergeCell ref="AV61:AW61"/>
    <mergeCell ref="AX61:AY61"/>
    <mergeCell ref="AZ61:BA61"/>
    <mergeCell ref="BB61:BC61"/>
    <mergeCell ref="BD61:BE61"/>
    <mergeCell ref="BF61:BG61"/>
    <mergeCell ref="AH61:AI61"/>
    <mergeCell ref="AJ61:AK61"/>
    <mergeCell ref="BT64:BW64"/>
    <mergeCell ref="B65:C65"/>
    <mergeCell ref="D65:U65"/>
    <mergeCell ref="X65:Y65"/>
    <mergeCell ref="BT65:BW65"/>
    <mergeCell ref="BJ64:BK64"/>
    <mergeCell ref="B64:C64"/>
    <mergeCell ref="D64:U64"/>
    <mergeCell ref="V64:W64"/>
    <mergeCell ref="X64:Y64"/>
    <mergeCell ref="AX63:AY63"/>
    <mergeCell ref="AZ63:BA63"/>
    <mergeCell ref="BB63:BC63"/>
    <mergeCell ref="BD63:BE63"/>
    <mergeCell ref="BF63:BG63"/>
    <mergeCell ref="BT63:BW63"/>
    <mergeCell ref="AJ63:AK63"/>
    <mergeCell ref="AN63:AO63"/>
    <mergeCell ref="AP63:AQ63"/>
    <mergeCell ref="AR63:AS63"/>
    <mergeCell ref="AT63:AU63"/>
    <mergeCell ref="AV63:AW63"/>
    <mergeCell ref="BH63:BI63"/>
    <mergeCell ref="BH64:BI64"/>
    <mergeCell ref="BH65:BI65"/>
    <mergeCell ref="BR64:BS64"/>
    <mergeCell ref="BR65:BS65"/>
    <mergeCell ref="BL63:BM63"/>
    <mergeCell ref="BL64:BM64"/>
    <mergeCell ref="BL65:BM65"/>
    <mergeCell ref="BJ65:BK65"/>
    <mergeCell ref="BT66:BW66"/>
    <mergeCell ref="B67:C67"/>
    <mergeCell ref="D67:U67"/>
    <mergeCell ref="BT67:BW67"/>
    <mergeCell ref="BN66:BO66"/>
    <mergeCell ref="BN67:BO67"/>
    <mergeCell ref="B66:C66"/>
    <mergeCell ref="D66:U66"/>
    <mergeCell ref="X66:Y66"/>
    <mergeCell ref="AD72:AE72"/>
    <mergeCell ref="AF72:AG72"/>
    <mergeCell ref="AH72:AI72"/>
    <mergeCell ref="AN72:AO72"/>
    <mergeCell ref="AP70:AU70"/>
    <mergeCell ref="AV70:BA70"/>
    <mergeCell ref="BB70:BG70"/>
    <mergeCell ref="Z71:AA71"/>
    <mergeCell ref="AB71:AC71"/>
    <mergeCell ref="AD71:AE71"/>
    <mergeCell ref="AF71:AG71"/>
    <mergeCell ref="AH71:AI71"/>
    <mergeCell ref="AN71:AO71"/>
    <mergeCell ref="BB69:BC69"/>
    <mergeCell ref="BD69:BE69"/>
    <mergeCell ref="BF69:BG69"/>
    <mergeCell ref="Z70:AA70"/>
    <mergeCell ref="AB70:AC70"/>
    <mergeCell ref="AD70:AE70"/>
    <mergeCell ref="AF70:AG70"/>
    <mergeCell ref="AH70:AI70"/>
    <mergeCell ref="AZ69:BA69"/>
    <mergeCell ref="Z69:AA69"/>
    <mergeCell ref="AB69:AC69"/>
    <mergeCell ref="AJ69:AK69"/>
    <mergeCell ref="AJ70:AK70"/>
    <mergeCell ref="AP73:AU73"/>
    <mergeCell ref="AV73:BA73"/>
    <mergeCell ref="BB73:BG73"/>
    <mergeCell ref="Z74:AA74"/>
    <mergeCell ref="AB74:AC74"/>
    <mergeCell ref="AD74:AE74"/>
    <mergeCell ref="AF74:AG74"/>
    <mergeCell ref="AH74:AI74"/>
    <mergeCell ref="AN74:AO74"/>
    <mergeCell ref="AP72:AU72"/>
    <mergeCell ref="AV72:BA72"/>
    <mergeCell ref="BB72:BG72"/>
    <mergeCell ref="AD69:AE69"/>
    <mergeCell ref="AF69:AG69"/>
    <mergeCell ref="AH69:AI69"/>
    <mergeCell ref="Z73:AA73"/>
    <mergeCell ref="AB73:AC73"/>
    <mergeCell ref="AD73:AE73"/>
    <mergeCell ref="Z72:AA72"/>
    <mergeCell ref="AB72:AC72"/>
    <mergeCell ref="AP74:AU74"/>
    <mergeCell ref="AV74:BA74"/>
    <mergeCell ref="BB74:BG74"/>
    <mergeCell ref="AJ74:AK74"/>
    <mergeCell ref="BN72:BS72"/>
    <mergeCell ref="B85:H85"/>
    <mergeCell ref="BR85:BW85"/>
    <mergeCell ref="B86:H86"/>
    <mergeCell ref="BR86:BW86"/>
    <mergeCell ref="B83:H83"/>
    <mergeCell ref="BR83:BW83"/>
    <mergeCell ref="B84:H84"/>
    <mergeCell ref="BR84:BW84"/>
    <mergeCell ref="B81:H81"/>
    <mergeCell ref="BR81:BW81"/>
    <mergeCell ref="B82:H82"/>
    <mergeCell ref="BR82:BW82"/>
    <mergeCell ref="I81:BQ81"/>
    <mergeCell ref="I82:BQ82"/>
    <mergeCell ref="I83:BQ83"/>
    <mergeCell ref="I84:BQ84"/>
    <mergeCell ref="I85:BQ85"/>
    <mergeCell ref="I86:BQ86"/>
    <mergeCell ref="AJ77:AO77"/>
    <mergeCell ref="W78:AB78"/>
    <mergeCell ref="AC77:AI77"/>
    <mergeCell ref="AC78:AI78"/>
    <mergeCell ref="BE76:BW76"/>
    <mergeCell ref="BE77:BW78"/>
    <mergeCell ref="AJ76:BD76"/>
    <mergeCell ref="AJ78:AO78"/>
    <mergeCell ref="AP77:AV77"/>
    <mergeCell ref="AP78:AV78"/>
    <mergeCell ref="AW77:BD77"/>
    <mergeCell ref="AW78:BD78"/>
    <mergeCell ref="BN73:BS73"/>
    <mergeCell ref="BR91:BW91"/>
    <mergeCell ref="B92:H92"/>
    <mergeCell ref="BR92:BW92"/>
    <mergeCell ref="B89:H89"/>
    <mergeCell ref="BR89:BW89"/>
    <mergeCell ref="B90:H90"/>
    <mergeCell ref="BR90:BW90"/>
    <mergeCell ref="B87:H87"/>
    <mergeCell ref="BR87:BW87"/>
    <mergeCell ref="B88:H88"/>
    <mergeCell ref="BR88:BW88"/>
    <mergeCell ref="I87:BQ87"/>
    <mergeCell ref="I88:BQ88"/>
    <mergeCell ref="I89:BQ89"/>
    <mergeCell ref="I90:BQ90"/>
    <mergeCell ref="I91:BQ91"/>
    <mergeCell ref="I92:BQ92"/>
    <mergeCell ref="BY95:CC95"/>
    <mergeCell ref="B96:H96"/>
    <mergeCell ref="BR96:BW96"/>
    <mergeCell ref="BY96:CC96"/>
    <mergeCell ref="B93:H93"/>
    <mergeCell ref="BR93:BW93"/>
    <mergeCell ref="BY93:CC93"/>
    <mergeCell ref="B94:H94"/>
    <mergeCell ref="BR94:BW94"/>
    <mergeCell ref="BY94:CC94"/>
    <mergeCell ref="I93:BQ93"/>
    <mergeCell ref="I94:BQ94"/>
    <mergeCell ref="I95:BQ95"/>
    <mergeCell ref="I96:BQ96"/>
    <mergeCell ref="I97:BQ97"/>
    <mergeCell ref="D113:Z113"/>
    <mergeCell ref="D119:R119"/>
    <mergeCell ref="I99:BQ99"/>
    <mergeCell ref="I100:BQ100"/>
    <mergeCell ref="I101:BQ101"/>
    <mergeCell ref="I102:BQ102"/>
    <mergeCell ref="I103:BQ103"/>
    <mergeCell ref="I98:BQ98"/>
    <mergeCell ref="B95:H95"/>
    <mergeCell ref="BR95:BW95"/>
    <mergeCell ref="BR103:BW103"/>
    <mergeCell ref="BY103:CC103"/>
    <mergeCell ref="D111:BF111"/>
    <mergeCell ref="B101:H101"/>
    <mergeCell ref="BR101:BW101"/>
    <mergeCell ref="BY101:CC101"/>
    <mergeCell ref="B102:H102"/>
    <mergeCell ref="BR102:BW102"/>
    <mergeCell ref="BY102:CC102"/>
    <mergeCell ref="B99:H99"/>
    <mergeCell ref="BR99:BW99"/>
    <mergeCell ref="BY99:CC99"/>
    <mergeCell ref="B100:H100"/>
    <mergeCell ref="BR100:BW100"/>
    <mergeCell ref="BY100:CC100"/>
    <mergeCell ref="B97:H97"/>
    <mergeCell ref="BR97:BW97"/>
    <mergeCell ref="BY97:CC97"/>
    <mergeCell ref="B98:H98"/>
    <mergeCell ref="BR98:BW98"/>
    <mergeCell ref="BY98:CC98"/>
    <mergeCell ref="BH39:BI39"/>
    <mergeCell ref="BH40:BI40"/>
    <mergeCell ref="BH41:BI41"/>
    <mergeCell ref="BH59:BI59"/>
    <mergeCell ref="BH60:BI60"/>
    <mergeCell ref="BH61:BI61"/>
    <mergeCell ref="BH50:BI50"/>
    <mergeCell ref="BH51:BI51"/>
    <mergeCell ref="BH52:BI52"/>
    <mergeCell ref="BH53:BI53"/>
    <mergeCell ref="BH54:BI54"/>
    <mergeCell ref="BH55:BI55"/>
    <mergeCell ref="BJ66:BK66"/>
    <mergeCell ref="BJ67:BK67"/>
    <mergeCell ref="BL66:BM66"/>
    <mergeCell ref="BL67:BM67"/>
    <mergeCell ref="BL56:BM56"/>
    <mergeCell ref="BL57:BM57"/>
    <mergeCell ref="BH27:BM27"/>
    <mergeCell ref="BH28:BI28"/>
    <mergeCell ref="BJ28:BM28"/>
    <mergeCell ref="BB26:BM26"/>
    <mergeCell ref="BH30:BI30"/>
    <mergeCell ref="BH31:BI31"/>
    <mergeCell ref="BJ30:BK30"/>
    <mergeCell ref="BJ31:BK31"/>
    <mergeCell ref="BF46:BG46"/>
    <mergeCell ref="BF42:BG42"/>
    <mergeCell ref="BD41:BE41"/>
    <mergeCell ref="BF41:BG41"/>
    <mergeCell ref="BF33:BG33"/>
    <mergeCell ref="D126:U126"/>
    <mergeCell ref="BH29:BI29"/>
    <mergeCell ref="BJ29:BK29"/>
    <mergeCell ref="BL29:BM29"/>
    <mergeCell ref="BH32:BI32"/>
    <mergeCell ref="BH33:BI33"/>
    <mergeCell ref="BH34:BI34"/>
    <mergeCell ref="BH35:BI35"/>
    <mergeCell ref="B103:H103"/>
    <mergeCell ref="BH45:BI45"/>
    <mergeCell ref="BH46:BI46"/>
    <mergeCell ref="B91:H91"/>
    <mergeCell ref="AF73:AG73"/>
    <mergeCell ref="AH73:AI73"/>
    <mergeCell ref="AN73:AO73"/>
    <mergeCell ref="AP71:AU71"/>
    <mergeCell ref="BH56:BI56"/>
    <mergeCell ref="BH57:BI57"/>
    <mergeCell ref="BH58:BI58"/>
    <mergeCell ref="BJ59:BK59"/>
    <mergeCell ref="BJ60:BK60"/>
    <mergeCell ref="BJ61:BK61"/>
    <mergeCell ref="BJ62:BK62"/>
    <mergeCell ref="BJ63:BK63"/>
    <mergeCell ref="BJ52:BK52"/>
    <mergeCell ref="BJ53:BK53"/>
    <mergeCell ref="BJ54:BK54"/>
    <mergeCell ref="BH37:BI37"/>
    <mergeCell ref="BH38:BI38"/>
    <mergeCell ref="BJ55:BK55"/>
    <mergeCell ref="BJ56:BK56"/>
    <mergeCell ref="BJ57:BK57"/>
    <mergeCell ref="BJ46:BK46"/>
    <mergeCell ref="BJ47:BK47"/>
    <mergeCell ref="BJ48:BK48"/>
    <mergeCell ref="BJ49:BK49"/>
    <mergeCell ref="BJ50:BK50"/>
    <mergeCell ref="BJ51:BK51"/>
    <mergeCell ref="BJ38:BK38"/>
    <mergeCell ref="BJ39:BK39"/>
    <mergeCell ref="BJ40:BK40"/>
    <mergeCell ref="BJ41:BK41"/>
    <mergeCell ref="BJ42:BK42"/>
    <mergeCell ref="BJ43:BK43"/>
    <mergeCell ref="BJ37:BK37"/>
    <mergeCell ref="BH62:BI62"/>
    <mergeCell ref="BL59:BM59"/>
    <mergeCell ref="BL60:BM60"/>
    <mergeCell ref="BL61:BM61"/>
    <mergeCell ref="BL50:BM50"/>
    <mergeCell ref="BL51:BM51"/>
    <mergeCell ref="BL52:BM52"/>
    <mergeCell ref="BL53:BM53"/>
    <mergeCell ref="BL54:BM54"/>
    <mergeCell ref="BL55:BM55"/>
    <mergeCell ref="BL43:BM43"/>
    <mergeCell ref="BL44:BM44"/>
    <mergeCell ref="BL45:BM45"/>
    <mergeCell ref="BN29:BO29"/>
    <mergeCell ref="BP29:BQ29"/>
    <mergeCell ref="BR29:BS29"/>
    <mergeCell ref="BN26:BS26"/>
    <mergeCell ref="BL62:BM62"/>
    <mergeCell ref="BL37:BM37"/>
    <mergeCell ref="BL38:BM38"/>
    <mergeCell ref="BL39:BM39"/>
    <mergeCell ref="BL40:BM40"/>
    <mergeCell ref="BL41:BM41"/>
    <mergeCell ref="BL42:BM42"/>
    <mergeCell ref="BP51:BQ51"/>
    <mergeCell ref="BP52:BQ52"/>
    <mergeCell ref="BP53:BQ53"/>
    <mergeCell ref="BP54:BQ54"/>
    <mergeCell ref="BP55:BQ55"/>
    <mergeCell ref="BN51:BO51"/>
    <mergeCell ref="BN52:BO52"/>
    <mergeCell ref="BP42:BQ42"/>
    <mergeCell ref="BP43:BQ43"/>
    <mergeCell ref="BN31:BO31"/>
    <mergeCell ref="BN32:BO32"/>
    <mergeCell ref="BN33:BO33"/>
    <mergeCell ref="BN34:BO34"/>
    <mergeCell ref="BN47:BO47"/>
    <mergeCell ref="BN48:BO48"/>
    <mergeCell ref="BN49:BO49"/>
    <mergeCell ref="BN50:BO50"/>
    <mergeCell ref="BL30:BM30"/>
    <mergeCell ref="BL31:BM31"/>
    <mergeCell ref="BL32:BM32"/>
    <mergeCell ref="BL33:BM33"/>
    <mergeCell ref="BL34:BM34"/>
    <mergeCell ref="BL35:BM35"/>
    <mergeCell ref="BL36:BM36"/>
    <mergeCell ref="BN45:BO45"/>
    <mergeCell ref="BN46:BO46"/>
    <mergeCell ref="BN36:BO36"/>
    <mergeCell ref="BN37:BO37"/>
    <mergeCell ref="BN38:BO38"/>
    <mergeCell ref="BN39:BO39"/>
    <mergeCell ref="BN40:BO40"/>
    <mergeCell ref="AB59:AC59"/>
    <mergeCell ref="AB60:AC60"/>
    <mergeCell ref="AB61:AC61"/>
    <mergeCell ref="AB62:AC62"/>
    <mergeCell ref="AB63:AC63"/>
    <mergeCell ref="X67:Y67"/>
    <mergeCell ref="AB53:AC53"/>
    <mergeCell ref="AB54:AC54"/>
    <mergeCell ref="AB55:AC55"/>
    <mergeCell ref="AB56:AC56"/>
    <mergeCell ref="AB57:AC57"/>
    <mergeCell ref="AB58:AC58"/>
    <mergeCell ref="AB47:AC47"/>
    <mergeCell ref="AB48:AC48"/>
    <mergeCell ref="AB49:AC49"/>
    <mergeCell ref="AB50:AC50"/>
    <mergeCell ref="AB51:AC51"/>
    <mergeCell ref="AB52:AC52"/>
    <mergeCell ref="AL42:AM42"/>
    <mergeCell ref="AL43:AM43"/>
    <mergeCell ref="AL44:AM44"/>
    <mergeCell ref="AB30:AC30"/>
    <mergeCell ref="AB31:AC31"/>
    <mergeCell ref="AB32:AC32"/>
    <mergeCell ref="AB33:AC33"/>
    <mergeCell ref="AB34:AC34"/>
    <mergeCell ref="BN27:BS27"/>
    <mergeCell ref="BN28:BO28"/>
    <mergeCell ref="BP28:BS28"/>
    <mergeCell ref="BP30:BQ30"/>
    <mergeCell ref="BP31:BQ31"/>
    <mergeCell ref="BP32:BQ32"/>
    <mergeCell ref="BP33:BQ33"/>
    <mergeCell ref="BP34:BQ34"/>
    <mergeCell ref="BR36:BS36"/>
    <mergeCell ref="BR37:BS37"/>
    <mergeCell ref="BR38:BS38"/>
    <mergeCell ref="BR39:BS39"/>
    <mergeCell ref="BR40:BS40"/>
    <mergeCell ref="BR41:BS41"/>
    <mergeCell ref="BR30:BS30"/>
    <mergeCell ref="BR31:BS31"/>
    <mergeCell ref="BR32:BS32"/>
    <mergeCell ref="BJ32:BK32"/>
    <mergeCell ref="BJ33:BK33"/>
    <mergeCell ref="BJ34:BK34"/>
    <mergeCell ref="BJ35:BK35"/>
    <mergeCell ref="BN35:BO35"/>
    <mergeCell ref="BJ36:BK36"/>
    <mergeCell ref="BN30:BO30"/>
    <mergeCell ref="BP37:BQ37"/>
    <mergeCell ref="BP38:BQ38"/>
    <mergeCell ref="BP39:BQ39"/>
    <mergeCell ref="BP40:BQ40"/>
    <mergeCell ref="BP41:BQ41"/>
    <mergeCell ref="BP35:BQ35"/>
    <mergeCell ref="BN71:BS71"/>
    <mergeCell ref="BN62:BO62"/>
    <mergeCell ref="BN63:BO63"/>
    <mergeCell ref="BN64:BO64"/>
    <mergeCell ref="BN65:BO65"/>
    <mergeCell ref="BN54:BO54"/>
    <mergeCell ref="BN55:BO55"/>
    <mergeCell ref="BN56:BO56"/>
    <mergeCell ref="BN57:BO57"/>
    <mergeCell ref="BN58:BO58"/>
    <mergeCell ref="BN59:BO59"/>
    <mergeCell ref="BP69:BQ69"/>
    <mergeCell ref="BP60:BQ60"/>
    <mergeCell ref="BP61:BQ61"/>
    <mergeCell ref="BP50:BQ50"/>
    <mergeCell ref="BN70:BS70"/>
    <mergeCell ref="BR45:BS45"/>
    <mergeCell ref="BN74:BS74"/>
    <mergeCell ref="BN69:BO69"/>
    <mergeCell ref="BR34:BS34"/>
    <mergeCell ref="BR35:BS35"/>
    <mergeCell ref="BR62:BS62"/>
    <mergeCell ref="BR63:BS63"/>
    <mergeCell ref="BR66:BS66"/>
    <mergeCell ref="BR67:BS67"/>
    <mergeCell ref="BR56:BS56"/>
    <mergeCell ref="BR57:BS57"/>
    <mergeCell ref="BR58:BS58"/>
    <mergeCell ref="BR59:BS59"/>
    <mergeCell ref="BR60:BS60"/>
    <mergeCell ref="BR61:BS61"/>
    <mergeCell ref="BR50:BS50"/>
    <mergeCell ref="BR51:BS51"/>
    <mergeCell ref="BR52:BS52"/>
    <mergeCell ref="BR53:BS53"/>
    <mergeCell ref="BP44:BQ44"/>
    <mergeCell ref="BR69:BS69"/>
    <mergeCell ref="BR54:BS54"/>
    <mergeCell ref="BR55:BS55"/>
    <mergeCell ref="BP62:BQ62"/>
    <mergeCell ref="BP63:BQ63"/>
    <mergeCell ref="BP64:BQ64"/>
    <mergeCell ref="BP65:BQ65"/>
    <mergeCell ref="BP66:BQ66"/>
    <mergeCell ref="BP67:BQ67"/>
    <mergeCell ref="BP56:BQ56"/>
    <mergeCell ref="BP57:BQ57"/>
    <mergeCell ref="BP58:BQ58"/>
    <mergeCell ref="BP59:BQ59"/>
    <mergeCell ref="BH66:BI66"/>
    <mergeCell ref="BH67:BI67"/>
    <mergeCell ref="AV71:BA71"/>
    <mergeCell ref="BB71:BG71"/>
    <mergeCell ref="AN70:AO70"/>
    <mergeCell ref="AP69:AQ69"/>
    <mergeCell ref="AR69:AS69"/>
    <mergeCell ref="AT69:AU69"/>
    <mergeCell ref="AV69:AW69"/>
    <mergeCell ref="AX69:AY69"/>
    <mergeCell ref="Z26:AA29"/>
    <mergeCell ref="AB26:AC29"/>
    <mergeCell ref="AD26:AE29"/>
    <mergeCell ref="AF27:AG29"/>
    <mergeCell ref="AH27:AI29"/>
    <mergeCell ref="AJ27:AK29"/>
    <mergeCell ref="AL27:AM29"/>
    <mergeCell ref="AL30:AM30"/>
    <mergeCell ref="AL31:AM31"/>
    <mergeCell ref="AL32:AM32"/>
    <mergeCell ref="AL33:AM33"/>
    <mergeCell ref="AL34:AM34"/>
    <mergeCell ref="AL35:AM35"/>
    <mergeCell ref="AL36:AM36"/>
    <mergeCell ref="AL37:AM37"/>
    <mergeCell ref="AL38:AM38"/>
    <mergeCell ref="AB37:AC37"/>
    <mergeCell ref="AB38:AC38"/>
    <mergeCell ref="AB39:AC39"/>
    <mergeCell ref="AB40:AC40"/>
    <mergeCell ref="AL40:AM40"/>
    <mergeCell ref="AL41:AM41"/>
    <mergeCell ref="E109:BS109"/>
    <mergeCell ref="Z25:AM25"/>
    <mergeCell ref="AF26:AM26"/>
    <mergeCell ref="AN25:BS25"/>
    <mergeCell ref="AN26:BA26"/>
    <mergeCell ref="AN27:AO28"/>
    <mergeCell ref="AN29:AO29"/>
    <mergeCell ref="AL69:AM69"/>
    <mergeCell ref="AL70:AM70"/>
    <mergeCell ref="AL71:AM71"/>
    <mergeCell ref="AL72:AM72"/>
    <mergeCell ref="AL73:AM73"/>
    <mergeCell ref="AL74:AM74"/>
    <mergeCell ref="B76:AI76"/>
    <mergeCell ref="Q77:V77"/>
    <mergeCell ref="Q78:V78"/>
    <mergeCell ref="W77:AB77"/>
    <mergeCell ref="AN69:AO69"/>
    <mergeCell ref="BB62:BC62"/>
    <mergeCell ref="BD62:BE62"/>
    <mergeCell ref="AN61:AO61"/>
    <mergeCell ref="AP61:AQ61"/>
    <mergeCell ref="AR61:AS61"/>
    <mergeCell ref="AT61:AU61"/>
    <mergeCell ref="BD60:BE60"/>
    <mergeCell ref="AZ59:BA59"/>
    <mergeCell ref="BL69:BM69"/>
    <mergeCell ref="BH70:BM70"/>
    <mergeCell ref="BH71:BM71"/>
    <mergeCell ref="BH72:BM72"/>
    <mergeCell ref="BH73:BM73"/>
    <mergeCell ref="BH69:BI69"/>
    <mergeCell ref="I24:BN24"/>
    <mergeCell ref="B104:H104"/>
    <mergeCell ref="B105:H105"/>
    <mergeCell ref="B106:H106"/>
    <mergeCell ref="B107:H107"/>
    <mergeCell ref="I104:BQ104"/>
    <mergeCell ref="I105:BQ105"/>
    <mergeCell ref="I106:BQ106"/>
    <mergeCell ref="I107:BQ107"/>
    <mergeCell ref="BR104:BW104"/>
    <mergeCell ref="BR105:BW105"/>
    <mergeCell ref="BR106:BW106"/>
    <mergeCell ref="BR107:BW107"/>
    <mergeCell ref="AL51:AM51"/>
    <mergeCell ref="AL52:AM52"/>
    <mergeCell ref="AL53:AM53"/>
    <mergeCell ref="AL54:AM54"/>
    <mergeCell ref="AL55:AM55"/>
    <mergeCell ref="AL56:AM56"/>
    <mergeCell ref="AL57:AM57"/>
    <mergeCell ref="AL58:AM58"/>
    <mergeCell ref="AL59:AM59"/>
    <mergeCell ref="AL60:AM60"/>
    <mergeCell ref="AL61:AM61"/>
    <mergeCell ref="B77:P77"/>
    <mergeCell ref="B78:P78"/>
    <mergeCell ref="B80:BV80"/>
    <mergeCell ref="BJ69:BK69"/>
    <mergeCell ref="BH74:BM74"/>
    <mergeCell ref="AJ71:AK71"/>
    <mergeCell ref="AJ72:AK72"/>
    <mergeCell ref="AJ73:AK73"/>
  </mergeCells>
  <pageMargins left="0.11811023622047245" right="0.11811023622047245" top="0.39370078740157483" bottom="0.15748031496062992" header="0.31496062992125984" footer="0.31496062992125984"/>
  <pageSetup paperSize="8" scale="19" fitToHeight="0" orientation="portrait" horizontalDpi="1200" verticalDpi="1200" r:id="rId1"/>
  <rowBreaks count="1" manualBreakCount="1">
    <brk id="7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ДО</vt:lpstr>
      <vt:lpstr>ЗО</vt:lpstr>
      <vt:lpstr>ДО!Заголовки_для_печати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Сахонь Елизавета Сергеевна</cp:lastModifiedBy>
  <cp:lastPrinted>2024-04-25T12:04:22Z</cp:lastPrinted>
  <dcterms:created xsi:type="dcterms:W3CDTF">2019-03-18T13:20:47Z</dcterms:created>
  <dcterms:modified xsi:type="dcterms:W3CDTF">2024-05-28T13:57:21Z</dcterms:modified>
</cp:coreProperties>
</file>