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-10" yWindow="4810" windowWidth="23090" windowHeight="4860" tabRatio="588"/>
  </bookViews>
  <sheets>
    <sheet name="ДО" sheetId="26" r:id="rId1"/>
    <sheet name="ЗО" sheetId="28" r:id="rId2"/>
  </sheets>
  <definedNames>
    <definedName name="_xlnm._FilterDatabase" localSheetId="0" hidden="1">ДО!$B$123:$BV$123</definedName>
    <definedName name="_xlnm.Print_Titles" localSheetId="0">ДО!$76:$76</definedName>
    <definedName name="_xlnm.Print_Area" localSheetId="0">ДО!$A$1:$BK$122</definedName>
    <definedName name="_xlnm.Print_Area" localSheetId="1">ЗО!$A$1:$BU$127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52" i="28" l="1"/>
  <c r="AD30" i="26"/>
  <c r="AH55" i="26"/>
  <c r="AF47" i="26"/>
  <c r="AD47" i="26"/>
  <c r="AR56" i="26"/>
  <c r="AX69" i="26"/>
  <c r="AL54" i="26"/>
  <c r="AL57" i="26"/>
  <c r="AX51" i="26"/>
  <c r="AX56" i="28"/>
  <c r="AN35" i="28"/>
  <c r="BL47" i="28"/>
  <c r="BF57" i="28"/>
  <c r="BF59" i="28"/>
  <c r="AZ58" i="28"/>
  <c r="AZ54" i="28"/>
  <c r="AT55" i="28"/>
  <c r="AZ40" i="28"/>
  <c r="AZ49" i="28" l="1"/>
  <c r="BL51" i="28"/>
  <c r="BF50" i="28"/>
  <c r="AD48" i="28" l="1"/>
  <c r="AF48" i="28"/>
  <c r="AH48" i="28"/>
  <c r="AJ48" i="28"/>
  <c r="AL48" i="28"/>
  <c r="AN48" i="28"/>
  <c r="AP48" i="28"/>
  <c r="AR48" i="28"/>
  <c r="AT48" i="28"/>
  <c r="AV48" i="28"/>
  <c r="AX48" i="28"/>
  <c r="AZ48" i="28"/>
  <c r="BD48" i="28"/>
  <c r="BF48" i="28"/>
  <c r="BJ48" i="28"/>
  <c r="BL48" i="28"/>
  <c r="BP48" i="28"/>
  <c r="AD53" i="28"/>
  <c r="AF53" i="28"/>
  <c r="AH53" i="28"/>
  <c r="AJ53" i="28"/>
  <c r="AL53" i="28"/>
  <c r="AN53" i="28"/>
  <c r="AP53" i="28"/>
  <c r="AR53" i="28"/>
  <c r="AT53" i="28"/>
  <c r="AX53" i="28"/>
  <c r="AZ53" i="28"/>
  <c r="BD53" i="28"/>
  <c r="BF53" i="28"/>
  <c r="BH53" i="28"/>
  <c r="BJ53" i="28"/>
  <c r="BL53" i="28"/>
  <c r="BN53" i="28"/>
  <c r="BP53" i="28"/>
  <c r="AD56" i="28"/>
  <c r="AF56" i="28"/>
  <c r="AH56" i="28"/>
  <c r="AJ56" i="28"/>
  <c r="AL56" i="28"/>
  <c r="AN56" i="28"/>
  <c r="AP56" i="28"/>
  <c r="AR56" i="28"/>
  <c r="AT56" i="28"/>
  <c r="AV56" i="28"/>
  <c r="AZ56" i="28"/>
  <c r="BD56" i="28"/>
  <c r="BF56" i="28"/>
  <c r="BJ56" i="28"/>
  <c r="BL56" i="28"/>
  <c r="BN56" i="28"/>
  <c r="BP56" i="28"/>
  <c r="BL45" i="28"/>
  <c r="BL44" i="28" s="1"/>
  <c r="BF46" i="28"/>
  <c r="AX45" i="26"/>
  <c r="AR46" i="26"/>
  <c r="AX44" i="26"/>
  <c r="AN70" i="28"/>
  <c r="AD44" i="28"/>
  <c r="AF44" i="28"/>
  <c r="AF42" i="28" s="1"/>
  <c r="AH44" i="28"/>
  <c r="AJ44" i="28"/>
  <c r="AJ42" i="28" s="1"/>
  <c r="AL44" i="28"/>
  <c r="AN44" i="28"/>
  <c r="AP44" i="28"/>
  <c r="AR44" i="28"/>
  <c r="AR42" i="28" s="1"/>
  <c r="AT44" i="28"/>
  <c r="AV44" i="28"/>
  <c r="AX44" i="28"/>
  <c r="AZ44" i="28"/>
  <c r="BB44" i="28"/>
  <c r="BD44" i="28"/>
  <c r="BD42" i="28" s="1"/>
  <c r="BF44" i="28"/>
  <c r="BJ44" i="28"/>
  <c r="BJ42" i="28" s="1"/>
  <c r="BP44" i="28"/>
  <c r="AB46" i="28"/>
  <c r="BH46" i="28" s="1"/>
  <c r="BH44" i="28" s="1"/>
  <c r="AB47" i="28"/>
  <c r="BN47" i="28" s="1"/>
  <c r="AB49" i="28"/>
  <c r="BB49" i="28" s="1"/>
  <c r="AB50" i="28"/>
  <c r="BH50" i="28" s="1"/>
  <c r="BH48" i="28" s="1"/>
  <c r="AB51" i="28"/>
  <c r="BN51" i="28" s="1"/>
  <c r="AB52" i="28"/>
  <c r="BN52" i="28" s="1"/>
  <c r="AB54" i="28"/>
  <c r="BB54" i="28" s="1"/>
  <c r="BB53" i="28" s="1"/>
  <c r="AB55" i="28"/>
  <c r="AB57" i="28"/>
  <c r="BH57" i="28" s="1"/>
  <c r="AB58" i="28"/>
  <c r="BB58" i="28" s="1"/>
  <c r="BB56" i="28" s="1"/>
  <c r="AB59" i="28"/>
  <c r="BH59" i="28" s="1"/>
  <c r="AB60" i="28"/>
  <c r="AB45" i="28"/>
  <c r="BN45" i="28" s="1"/>
  <c r="AT37" i="28"/>
  <c r="AV37" i="28"/>
  <c r="AN33" i="28"/>
  <c r="AJ37" i="28"/>
  <c r="AL37" i="28"/>
  <c r="AN37" i="28"/>
  <c r="AP37" i="28"/>
  <c r="AR37" i="28"/>
  <c r="AX37" i="28"/>
  <c r="AZ37" i="28"/>
  <c r="BD37" i="28"/>
  <c r="BF37" i="28"/>
  <c r="BH37" i="28"/>
  <c r="BJ37" i="28"/>
  <c r="BL37" i="28"/>
  <c r="BN37" i="28"/>
  <c r="BP37" i="28"/>
  <c r="AJ34" i="28"/>
  <c r="AL34" i="28"/>
  <c r="AN34" i="28"/>
  <c r="AR34" i="28"/>
  <c r="AT34" i="28"/>
  <c r="AV34" i="28"/>
  <c r="AX34" i="28"/>
  <c r="AZ34" i="28"/>
  <c r="BB34" i="28"/>
  <c r="BD34" i="28"/>
  <c r="BF34" i="28"/>
  <c r="BH34" i="28"/>
  <c r="BJ34" i="28"/>
  <c r="BL34" i="28"/>
  <c r="BN34" i="28"/>
  <c r="BP34" i="28"/>
  <c r="AH31" i="28"/>
  <c r="AJ31" i="28"/>
  <c r="AL31" i="28"/>
  <c r="AR31" i="28"/>
  <c r="AT31" i="28"/>
  <c r="AV31" i="28"/>
  <c r="AX31" i="28"/>
  <c r="AZ31" i="28"/>
  <c r="BB31" i="28"/>
  <c r="BD31" i="28"/>
  <c r="BF31" i="28"/>
  <c r="BF30" i="28" s="1"/>
  <c r="BH31" i="28"/>
  <c r="BH30" i="28" s="1"/>
  <c r="BJ31" i="28"/>
  <c r="BJ30" i="28" s="1"/>
  <c r="BL31" i="28"/>
  <c r="BL30" i="28" s="1"/>
  <c r="BN31" i="28"/>
  <c r="BN30" i="28" s="1"/>
  <c r="BP31" i="28"/>
  <c r="BP30" i="28" s="1"/>
  <c r="BN48" i="28" l="1"/>
  <c r="BL42" i="28"/>
  <c r="BB48" i="28"/>
  <c r="BB42" i="28" s="1"/>
  <c r="AX42" i="28"/>
  <c r="AP42" i="28"/>
  <c r="AL42" i="28"/>
  <c r="AH42" i="28"/>
  <c r="AD42" i="28"/>
  <c r="BD30" i="28"/>
  <c r="AL30" i="28"/>
  <c r="AZ30" i="28"/>
  <c r="AJ30" i="28"/>
  <c r="BN44" i="28"/>
  <c r="BN42" i="28" s="1"/>
  <c r="BH56" i="28"/>
  <c r="BH42" i="28" s="1"/>
  <c r="AR30" i="28"/>
  <c r="AX30" i="28"/>
  <c r="AV30" i="28"/>
  <c r="AB56" i="28"/>
  <c r="BP42" i="28"/>
  <c r="AB53" i="28"/>
  <c r="AV55" i="28"/>
  <c r="AV53" i="28" s="1"/>
  <c r="AV42" i="28" s="1"/>
  <c r="AT30" i="28"/>
  <c r="AB44" i="28"/>
  <c r="AB48" i="28"/>
  <c r="AN32" i="28"/>
  <c r="AN31" i="28" s="1"/>
  <c r="AN30" i="28" s="1"/>
  <c r="AD31" i="28"/>
  <c r="AF31" i="28"/>
  <c r="AD34" i="28"/>
  <c r="AF34" i="28"/>
  <c r="AH34" i="28"/>
  <c r="AD37" i="28"/>
  <c r="AF37" i="28"/>
  <c r="AH37" i="28"/>
  <c r="AB36" i="28"/>
  <c r="AB38" i="28"/>
  <c r="AB39" i="28"/>
  <c r="AB40" i="28"/>
  <c r="BB40" i="28" s="1"/>
  <c r="BB37" i="28" s="1"/>
  <c r="BB30" i="28" s="1"/>
  <c r="AB41" i="28"/>
  <c r="AB35" i="28"/>
  <c r="AP35" i="28" s="1"/>
  <c r="AP34" i="28" s="1"/>
  <c r="AB33" i="28"/>
  <c r="AP33" i="28" s="1"/>
  <c r="AB32" i="28"/>
  <c r="AP32" i="28" s="1"/>
  <c r="AH30" i="28" l="1"/>
  <c r="AD30" i="28"/>
  <c r="AP31" i="28"/>
  <c r="AP30" i="28" s="1"/>
  <c r="AB37" i="28"/>
  <c r="AB34" i="28"/>
  <c r="AB31" i="28"/>
  <c r="AF30" i="28"/>
  <c r="AR39" i="26"/>
  <c r="Z36" i="26"/>
  <c r="AR52" i="26"/>
  <c r="AL53" i="26"/>
  <c r="AX50" i="26"/>
  <c r="AR49" i="26"/>
  <c r="AR48" i="26"/>
  <c r="AX58" i="26"/>
  <c r="Z55" i="26"/>
  <c r="AD55" i="26"/>
  <c r="AF55" i="26"/>
  <c r="AJ55" i="26"/>
  <c r="AL55" i="26"/>
  <c r="AP55" i="26"/>
  <c r="AR55" i="26"/>
  <c r="AV55" i="26"/>
  <c r="BB55" i="26"/>
  <c r="AD52" i="26"/>
  <c r="AF52" i="26"/>
  <c r="AH52" i="26"/>
  <c r="AJ52" i="26"/>
  <c r="AL52" i="26"/>
  <c r="AP52" i="26"/>
  <c r="AV52" i="26"/>
  <c r="AX52" i="26"/>
  <c r="AZ52" i="26"/>
  <c r="BB52" i="26"/>
  <c r="Z52" i="26"/>
  <c r="AH47" i="26"/>
  <c r="AJ47" i="26"/>
  <c r="AP47" i="26"/>
  <c r="AV47" i="26"/>
  <c r="AX47" i="26"/>
  <c r="BB47" i="26"/>
  <c r="Z47" i="26"/>
  <c r="AD43" i="26"/>
  <c r="AF43" i="26"/>
  <c r="BB43" i="26"/>
  <c r="Z43" i="26"/>
  <c r="AL47" i="26"/>
  <c r="AX43" i="26"/>
  <c r="AR69" i="26"/>
  <c r="AB48" i="26"/>
  <c r="AB49" i="26"/>
  <c r="AT49" i="26" s="1"/>
  <c r="AB50" i="26"/>
  <c r="AZ50" i="26" s="1"/>
  <c r="AB51" i="26"/>
  <c r="AB53" i="26"/>
  <c r="AN53" i="26" s="1"/>
  <c r="AB54" i="26"/>
  <c r="AB56" i="26"/>
  <c r="AT56" i="26" s="1"/>
  <c r="AT55" i="26" s="1"/>
  <c r="AB57" i="26"/>
  <c r="AN57" i="26" s="1"/>
  <c r="AN55" i="26" s="1"/>
  <c r="AB58" i="26"/>
  <c r="AZ58" i="26" s="1"/>
  <c r="AB59" i="26"/>
  <c r="AN47" i="26" l="1"/>
  <c r="AZ51" i="26"/>
  <c r="AT52" i="26"/>
  <c r="AN54" i="26"/>
  <c r="AN52" i="26" s="1"/>
  <c r="AZ47" i="26"/>
  <c r="AT48" i="26"/>
  <c r="AB47" i="26"/>
  <c r="BB41" i="26"/>
  <c r="AB30" i="28"/>
  <c r="AX55" i="26"/>
  <c r="AF41" i="26"/>
  <c r="AR47" i="26"/>
  <c r="AD41" i="26"/>
  <c r="AZ55" i="26"/>
  <c r="AT47" i="26"/>
  <c r="AB55" i="26"/>
  <c r="AB52" i="26"/>
  <c r="AB32" i="26"/>
  <c r="AB31" i="26"/>
  <c r="AB30" i="26" s="1"/>
  <c r="AB38" i="26"/>
  <c r="AB39" i="26"/>
  <c r="AT39" i="26" s="1"/>
  <c r="AT36" i="26" s="1"/>
  <c r="AB40" i="26"/>
  <c r="AB37" i="26"/>
  <c r="BD36" i="26"/>
  <c r="BE36" i="26"/>
  <c r="AD36" i="26"/>
  <c r="AF36" i="26"/>
  <c r="AH36" i="26"/>
  <c r="AJ36" i="26"/>
  <c r="AL36" i="26"/>
  <c r="AP36" i="26"/>
  <c r="AR36" i="26"/>
  <c r="AV36" i="26"/>
  <c r="AX36" i="26"/>
  <c r="AZ36" i="26"/>
  <c r="BB36" i="26"/>
  <c r="AD33" i="26"/>
  <c r="AF33" i="26"/>
  <c r="AL33" i="26"/>
  <c r="AP33" i="26"/>
  <c r="AR33" i="26"/>
  <c r="AT33" i="26"/>
  <c r="AV33" i="26"/>
  <c r="AX33" i="26"/>
  <c r="BB33" i="26"/>
  <c r="Z33" i="26"/>
  <c r="Z30" i="26"/>
  <c r="Z29" i="26" s="1"/>
  <c r="AF30" i="26"/>
  <c r="AH30" i="26"/>
  <c r="AP30" i="26"/>
  <c r="BD30" i="26"/>
  <c r="BE30" i="26"/>
  <c r="BE46" i="26"/>
  <c r="BD46" i="26"/>
  <c r="AJ46" i="26"/>
  <c r="AB46" i="26" s="1"/>
  <c r="AT46" i="26" s="1"/>
  <c r="BE45" i="26"/>
  <c r="BD45" i="26"/>
  <c r="AJ45" i="26"/>
  <c r="AH45" i="26"/>
  <c r="BE44" i="26"/>
  <c r="BD44" i="26"/>
  <c r="AV43" i="26"/>
  <c r="AV41" i="26" s="1"/>
  <c r="AT43" i="26"/>
  <c r="AP43" i="26"/>
  <c r="AP41" i="26" s="1"/>
  <c r="AL43" i="26"/>
  <c r="AJ44" i="26"/>
  <c r="AH44" i="26"/>
  <c r="AJ43" i="26" l="1"/>
  <c r="AJ41" i="26" s="1"/>
  <c r="AN36" i="26"/>
  <c r="AB36" i="26"/>
  <c r="AF29" i="26"/>
  <c r="AF65" i="26" s="1"/>
  <c r="AD29" i="26"/>
  <c r="AD65" i="26" s="1"/>
  <c r="AT41" i="26"/>
  <c r="AP29" i="26"/>
  <c r="AP65" i="26" s="1"/>
  <c r="AB44" i="26"/>
  <c r="AH43" i="26"/>
  <c r="AH41" i="26" s="1"/>
  <c r="AB45" i="26"/>
  <c r="AZ45" i="26" s="1"/>
  <c r="Z66" i="28"/>
  <c r="AN43" i="26" l="1"/>
  <c r="AN41" i="26" s="1"/>
  <c r="AB43" i="26"/>
  <c r="AB41" i="26" s="1"/>
  <c r="AZ44" i="26"/>
  <c r="AZ43" i="26"/>
  <c r="AZ41" i="26" s="1"/>
  <c r="X71" i="28" l="1"/>
  <c r="X69" i="28"/>
  <c r="AW61" i="28"/>
  <c r="AU61" i="28"/>
  <c r="AQ61" i="28"/>
  <c r="AO61" i="28"/>
  <c r="AI61" i="28"/>
  <c r="AG61" i="28"/>
  <c r="AE61" i="28"/>
  <c r="AC61" i="28"/>
  <c r="BL70" i="28" l="1"/>
  <c r="BF70" i="28"/>
  <c r="AZ70" i="28"/>
  <c r="AT70" i="28"/>
  <c r="AB43" i="28"/>
  <c r="AB42" i="28" s="1"/>
  <c r="AA75" i="28"/>
  <c r="X68" i="28"/>
  <c r="BR67" i="28"/>
  <c r="Y63" i="28"/>
  <c r="Y62" i="28"/>
  <c r="BF43" i="28"/>
  <c r="BF42" i="28" s="1"/>
  <c r="AZ43" i="28"/>
  <c r="AZ42" i="28" s="1"/>
  <c r="AT43" i="28"/>
  <c r="AT42" i="28" s="1"/>
  <c r="AN43" i="28"/>
  <c r="AN42" i="28" s="1"/>
  <c r="BM18" i="28"/>
  <c r="BK18" i="28"/>
  <c r="BI18" i="28"/>
  <c r="BG18" i="28"/>
  <c r="BE18" i="28"/>
  <c r="BC18" i="28"/>
  <c r="BO17" i="28"/>
  <c r="BO16" i="28"/>
  <c r="BO15" i="28"/>
  <c r="BN66" i="28" l="1"/>
  <c r="BL67" i="28" s="1"/>
  <c r="Y61" i="28"/>
  <c r="X70" i="28"/>
  <c r="BP66" i="28"/>
  <c r="BJ66" i="28"/>
  <c r="AH66" i="28"/>
  <c r="BO18" i="28"/>
  <c r="BF66" i="28" l="1"/>
  <c r="BL66" i="28"/>
  <c r="AF66" i="28"/>
  <c r="BH66" i="28"/>
  <c r="BF67" i="28" s="1"/>
  <c r="BD66" i="28"/>
  <c r="AN66" i="28"/>
  <c r="AD66" i="28"/>
  <c r="AZ66" i="28"/>
  <c r="AL66" i="28"/>
  <c r="AV66" i="28"/>
  <c r="AT67" i="28" s="1"/>
  <c r="AR66" i="28"/>
  <c r="AP66" i="28"/>
  <c r="AN67" i="28" s="1"/>
  <c r="AX66" i="28"/>
  <c r="BB66" i="28"/>
  <c r="AZ67" i="28" s="1"/>
  <c r="AB66" i="28" l="1"/>
  <c r="Z67" i="28"/>
  <c r="Z68" i="26" l="1"/>
  <c r="Z67" i="26" l="1"/>
  <c r="AN35" i="26" l="1"/>
  <c r="AN32" i="26"/>
  <c r="AN30" i="26" s="1"/>
  <c r="AR30" i="26"/>
  <c r="AR29" i="26" s="1"/>
  <c r="AT31" i="26"/>
  <c r="AT30" i="26" s="1"/>
  <c r="AT29" i="26" s="1"/>
  <c r="AT65" i="26" s="1"/>
  <c r="AV30" i="26"/>
  <c r="AV29" i="26" s="1"/>
  <c r="AV65" i="26" s="1"/>
  <c r="AX30" i="26"/>
  <c r="AX29" i="26" s="1"/>
  <c r="BB30" i="26"/>
  <c r="BB29" i="26" s="1"/>
  <c r="BB65" i="26" s="1"/>
  <c r="AL32" i="26" l="1"/>
  <c r="AL30" i="26" s="1"/>
  <c r="AL29" i="26" s="1"/>
  <c r="BH16" i="26" l="1"/>
  <c r="BI16" i="26"/>
  <c r="BJ14" i="26"/>
  <c r="BG16" i="26"/>
  <c r="BF16" i="26"/>
  <c r="BE16" i="26"/>
  <c r="BD16" i="26"/>
  <c r="BJ15" i="26"/>
  <c r="BJ16" i="26" l="1"/>
  <c r="Z70" i="26"/>
  <c r="BC16" i="26"/>
  <c r="Z69" i="26" l="1"/>
  <c r="AA61" i="26" l="1"/>
  <c r="AA62" i="26"/>
  <c r="AX42" i="26"/>
  <c r="AX41" i="26" s="1"/>
  <c r="AX65" i="26" s="1"/>
  <c r="AZ34" i="26"/>
  <c r="AZ33" i="26" s="1"/>
  <c r="AZ31" i="26" s="1"/>
  <c r="AZ30" i="26" s="1"/>
  <c r="AZ29" i="26" s="1"/>
  <c r="AZ65" i="26" s="1"/>
  <c r="AS60" i="26" l="1"/>
  <c r="BD35" i="26" l="1"/>
  <c r="AW60" i="26"/>
  <c r="AQ60" i="26"/>
  <c r="AK60" i="26"/>
  <c r="AI60" i="26"/>
  <c r="AG60" i="26"/>
  <c r="AE60" i="26"/>
  <c r="AM63" i="26"/>
  <c r="AC62" i="26"/>
  <c r="AC63" i="26"/>
  <c r="AO63" i="26" s="1"/>
  <c r="AO60" i="26" s="1"/>
  <c r="AC61" i="26"/>
  <c r="AC60" i="26" l="1"/>
  <c r="AA63" i="26"/>
  <c r="AA60" i="26" s="1"/>
  <c r="AM60" i="26"/>
  <c r="AU60" i="26"/>
  <c r="BF41" i="26" l="1"/>
  <c r="AR43" i="26"/>
  <c r="BD42" i="26"/>
  <c r="AR42" i="26"/>
  <c r="AL42" i="26"/>
  <c r="AL41" i="26" s="1"/>
  <c r="AL65" i="26" s="1"/>
  <c r="BE34" i="26"/>
  <c r="BE33" i="26" s="1"/>
  <c r="BE29" i="26" s="1"/>
  <c r="AJ34" i="26"/>
  <c r="AJ33" i="26" s="1"/>
  <c r="AJ31" i="26" s="1"/>
  <c r="AJ30" i="26" s="1"/>
  <c r="AJ29" i="26" s="1"/>
  <c r="AJ65" i="26" s="1"/>
  <c r="AR41" i="26" l="1"/>
  <c r="AR65" i="26" s="1"/>
  <c r="AH33" i="26"/>
  <c r="AH29" i="26" s="1"/>
  <c r="AH65" i="26" s="1"/>
  <c r="AB34" i="26"/>
  <c r="BE43" i="26"/>
  <c r="BD43" i="26"/>
  <c r="BD34" i="26"/>
  <c r="BD33" i="26" s="1"/>
  <c r="BD29" i="26" s="1"/>
  <c r="Z42" i="26"/>
  <c r="Z41" i="26" l="1"/>
  <c r="Z65" i="26" s="1"/>
  <c r="AB33" i="26"/>
  <c r="AB29" i="26" s="1"/>
  <c r="AB65" i="26" s="1"/>
  <c r="AN34" i="26"/>
  <c r="AN33" i="26" s="1"/>
  <c r="AN29" i="26" s="1"/>
  <c r="AN65" i="26" s="1"/>
  <c r="AL66" i="26" s="1"/>
  <c r="AR66" i="26"/>
  <c r="AX66" i="26"/>
  <c r="BD41" i="26"/>
  <c r="BD65" i="26" l="1"/>
  <c r="BD66" i="26" s="1"/>
  <c r="BG65" i="26"/>
  <c r="Z66" i="26" l="1"/>
  <c r="BF65" i="26"/>
  <c r="AB66" i="26" l="1"/>
  <c r="X66" i="28"/>
  <c r="AT66" i="28"/>
  <c r="X67" i="28" s="1"/>
</calcChain>
</file>

<file path=xl/sharedStrings.xml><?xml version="1.0" encoding="utf-8"?>
<sst xmlns="http://schemas.openxmlformats.org/spreadsheetml/2006/main" count="778" uniqueCount="266">
  <si>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</si>
  <si>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</si>
  <si>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</si>
  <si>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</si>
  <si>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</si>
  <si>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</si>
  <si>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</si>
  <si>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</si>
  <si>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</si>
  <si>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</si>
  <si>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</si>
  <si>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</si>
  <si>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</si>
  <si>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</si>
  <si>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</si>
  <si>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</si>
  <si>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</si>
  <si>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</si>
  <si>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</si>
  <si>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</si>
  <si>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</si>
  <si>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</si>
  <si>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</si>
  <si>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</si>
  <si>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</si>
  <si>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</si>
  <si>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</si>
  <si>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</si>
  <si>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</si>
  <si>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</si>
  <si>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</si>
  <si>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</si>
  <si>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</si>
  <si>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</si>
  <si>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</si>
  <si>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</si>
  <si>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</si>
  <si>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</si>
  <si>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</si>
  <si>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</si>
  <si>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</si>
  <si>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</si>
  <si>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</si>
  <si>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</si>
  <si>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</si>
  <si>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</si>
  <si>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</si>
  <si>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</si>
  <si>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</si>
  <si>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</si>
  <si>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</si>
  <si>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</si>
  <si>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</si>
  <si>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</si>
  <si>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</si>
  <si>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</si>
  <si>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</si>
  <si>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</si>
  <si>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</si>
  <si>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</si>
  <si>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</si>
  <si>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</si>
  <si>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</si>
  <si>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</si>
  <si>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</si>
  <si>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</si>
  <si>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</si>
  <si>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</si>
  <si>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</si>
  <si>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</si>
  <si>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</si>
  <si>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</si>
  <si>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</si>
  <si>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</si>
  <si>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</si>
  <si>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</si>
  <si>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</si>
  <si>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</si>
  <si>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</si>
  <si>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</si>
  <si>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</si>
  <si>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</si>
  <si>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</si>
  <si>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</si>
  <si>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</si>
  <si>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</si>
  <si>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</si>
  <si>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</si>
  <si>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</si>
  <si>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</si>
  <si>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</si>
  <si>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</si>
  <si>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</si>
  <si>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</si>
  <si>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</si>
  <si>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</si>
  <si>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</si>
  <si>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</si>
  <si>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</si>
  <si>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</si>
  <si>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</si>
  <si>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</si>
  <si>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</si>
  <si>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</si>
  <si>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2.3.3</t>
  </si>
  <si>
    <t>2.5</t>
  </si>
  <si>
    <t>2.5.1</t>
  </si>
  <si>
    <t>2.5.2</t>
  </si>
  <si>
    <t>2.5.3</t>
  </si>
  <si>
    <t xml:space="preserve">VI. Итоговая аттестация 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</si>
  <si>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</si>
  <si>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</si>
  <si>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</si>
  <si>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</si>
  <si>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</si>
  <si>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</si>
  <si>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</si>
  <si>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</si>
  <si>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</si>
  <si>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</si>
  <si>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</si>
  <si>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</si>
  <si>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</si>
  <si>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</si>
  <si>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</si>
  <si>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</si>
  <si>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</si>
  <si>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</si>
  <si>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</si>
  <si>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</si>
  <si>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</si>
  <si>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</si>
  <si>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</si>
  <si>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</si>
  <si>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</si>
  <si>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</si>
  <si>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</si>
  <si>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</si>
  <si>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4 семестр,</t>
  </si>
  <si>
    <t>УЧЕБНЫЙ ПЛАН</t>
  </si>
  <si>
    <t>Проректор по учебной работе</t>
  </si>
  <si>
    <t>А.А. Сакович</t>
  </si>
  <si>
    <t xml:space="preserve">Форма получения образования: заочная </t>
  </si>
  <si>
    <t>+</t>
  </si>
  <si>
    <t>1 ЛЭС,</t>
  </si>
  <si>
    <t>недели</t>
  </si>
  <si>
    <t>2 ЛЭС,</t>
  </si>
  <si>
    <t>3 ЛЭС,</t>
  </si>
  <si>
    <t>4 ЛЭС,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</si>
  <si>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</si>
  <si>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</si>
  <si>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</si>
  <si>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</si>
  <si>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</si>
  <si>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</si>
  <si>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 xml:space="preserve">Форма получения образования: </t>
  </si>
  <si>
    <t>очная (дневная)</t>
  </si>
  <si>
    <t>-</t>
  </si>
  <si>
    <t xml:space="preserve"> 2 года</t>
  </si>
  <si>
    <t>III</t>
  </si>
  <si>
    <t>5 ЛЭС,</t>
  </si>
  <si>
    <t>III курс</t>
  </si>
  <si>
    <t>18</t>
  </si>
  <si>
    <t>X</t>
  </si>
  <si>
    <t>Теоретическое обучение</t>
  </si>
  <si>
    <t>СК-10</t>
  </si>
  <si>
    <t>СК-11</t>
  </si>
  <si>
    <t>20 ____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</si>
  <si>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</si>
  <si>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1.3.1</t>
  </si>
  <si>
    <t>1.3.2</t>
  </si>
  <si>
    <t>Теория искусственных нейронных сетей</t>
  </si>
  <si>
    <t>Системы искусственного интеллекта</t>
  </si>
  <si>
    <t>2,5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</si>
  <si>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</si>
  <si>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</si>
  <si>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</si>
  <si>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/ 3</t>
    </r>
    <r>
      <rPr>
        <vertAlign val="superscript"/>
        <sz val="28"/>
        <rFont val="Times New Roman"/>
        <family val="1"/>
        <charset val="204"/>
      </rPr>
      <t>д</t>
    </r>
  </si>
  <si>
    <t>УС     1 нед.</t>
  </si>
  <si>
    <t>Распределение по курсам и УС, ЛЭС</t>
  </si>
  <si>
    <t>Декан факультета заочного образования</t>
  </si>
  <si>
    <t>С.А.Прохорчик</t>
  </si>
  <si>
    <t>СК-12</t>
  </si>
  <si>
    <t>Интеллектуальный анализ данных</t>
  </si>
  <si>
    <t>7-06-0713-04  Автоматизация</t>
  </si>
  <si>
    <t xml:space="preserve">Исследовательская </t>
  </si>
  <si>
    <t>Модуль "Управление в технических системах"</t>
  </si>
  <si>
    <t>1.1.1</t>
  </si>
  <si>
    <t>Методы управления в сложных системах</t>
  </si>
  <si>
    <t>1.1.2</t>
  </si>
  <si>
    <t>Модуль "Научно-исследовательская работа"</t>
  </si>
  <si>
    <t>1,2,3</t>
  </si>
  <si>
    <t>УК-4, УПК-4</t>
  </si>
  <si>
    <t>1.2.2.</t>
  </si>
  <si>
    <t>Научно-исследовательский семинар</t>
  </si>
  <si>
    <t>Модуль "Автоматизация технологических процессов и производств"</t>
  </si>
  <si>
    <t>Модуль "Моделирование"</t>
  </si>
  <si>
    <t>Динамическая идентификация объектов</t>
  </si>
  <si>
    <t>Развитие аналитических методов описания динамических процессов</t>
  </si>
  <si>
    <t>Модуль "Управление в автоматизированных системах"</t>
  </si>
  <si>
    <t>2.3.4</t>
  </si>
  <si>
    <t>2.6</t>
  </si>
  <si>
    <t>2.6.1</t>
  </si>
  <si>
    <t>2.6.2</t>
  </si>
  <si>
    <t>Модуль "Робототехника"</t>
  </si>
  <si>
    <t>Модуль "Техническая реализация"</t>
  </si>
  <si>
    <t>Робототехника</t>
  </si>
  <si>
    <t>Инновационные технологии в сфере автоматизации</t>
  </si>
  <si>
    <t>Встраиваемые системы</t>
  </si>
  <si>
    <t>Диагностика элементов систем автоматического управления</t>
  </si>
  <si>
    <t>Декан факультета                                                         химической технологии и техники</t>
  </si>
  <si>
    <t>Ю.А.Климош</t>
  </si>
  <si>
    <t>Д.С.Карпович</t>
  </si>
  <si>
    <t>Заведующий кафедрой                                          автоматизации производственных процессов и электротехники</t>
  </si>
  <si>
    <t>Курсовая работа по модулю "Техническая реализация"</t>
  </si>
  <si>
    <t>Применять методы анализа и синтеза оптимальных и адаптивных систем управления</t>
  </si>
  <si>
    <t>Применять современные технологии и инструментальные средства в информационных системах</t>
  </si>
  <si>
    <t>Применять современные методы и программные средства моделирования и проектирования автоматизированных систем</t>
  </si>
  <si>
    <t>Применять методологию системного анализа при проектировании сложных систем</t>
  </si>
  <si>
    <t>УК-1,2</t>
  </si>
  <si>
    <t>2.5.4</t>
  </si>
  <si>
    <t>2.6.3</t>
  </si>
  <si>
    <t>1.2, 2.6.3</t>
  </si>
  <si>
    <t>2.1, 2.6.2</t>
  </si>
  <si>
    <t xml:space="preserve"> 1.2.2</t>
  </si>
  <si>
    <t>2.2.1, 2.2.2</t>
  </si>
  <si>
    <t>Владеть  методологией  теоретических  и  экспериментальных исследований  в области профессиональной деятельности</t>
  </si>
  <si>
    <t>Демонстрировать знания и исследовательские умения, обеспечивающие исследование объектов управления</t>
  </si>
  <si>
    <t>Применять полученные знания для решения инженерных задач при разработке, производстве и эксплуатации  современных мехатронных и робототехнических устройств и систем</t>
  </si>
  <si>
    <t>Определять сферы применения инновационных идей и технологических разработок и уметь их реализовывать</t>
  </si>
  <si>
    <t>Разрабатывать программные компоненты для встраиваемых систем</t>
  </si>
  <si>
    <t>Применение САПР в автоматизации на основании BIM технологий</t>
  </si>
  <si>
    <t>Применять пакеты САПР для разработки проектной документации по автоматизации производства</t>
  </si>
  <si>
    <t>Обеспечение безопасности  при автоматизации производств</t>
  </si>
  <si>
    <t>Курсовая работа по учебной дисциплине "Обеспечение безопасности  при автоматизации производств"</t>
  </si>
  <si>
    <t>Алгоритмизация в автоматизации</t>
  </si>
  <si>
    <t>Курсовая работа по учебной дисциплине "Алгоритмизация в автоматизации"</t>
  </si>
  <si>
    <t>Владеть навыками разработки и применения систем искусственного интеллекта</t>
  </si>
  <si>
    <t>Современные методы управления предприятием на основе систем искусственного интеллекта</t>
  </si>
  <si>
    <t>Компьютерный эксперимент при исследованиях и проектировании процессов и аппаратов в химической технологии</t>
  </si>
  <si>
    <t>Системный анализ в научных исследованиях</t>
  </si>
  <si>
    <t>CASE-средства для разработки программных продуктов</t>
  </si>
  <si>
    <t>Профилизация: Автоматизация производств</t>
  </si>
  <si>
    <t>Обладать знаниями и методологией создания, функционирования и эксплуатации современных автоматизированных систем управления производством и уметь применять их в практической деятельности</t>
  </si>
  <si>
    <t>Проводить диагностику состояния и динамики изменения производственных объектов производств с использованием необходимых методов и средств анализа</t>
  </si>
  <si>
    <t xml:space="preserve">Учебный план углубленного высшего образования по специальности 7-06-0713-04  "Автоматизация" Профилизация: "Автоматизация производств" разработан на основании примерного учебного плана, утвержденного 30.01.2023 Первым заместителем Министра образования Республики Беларусь, регистрационный № 7-06-07-022/пр. </t>
  </si>
  <si>
    <t>1.2, 2.6.1</t>
  </si>
  <si>
    <t xml:space="preserve">Знать и уметь применять теорию искусственных нейронных сетей при разработке систем искусственного интеллекта </t>
  </si>
  <si>
    <t>Применять знания и навыки построения моделей интеллектуального анализа данных</t>
  </si>
  <si>
    <t>Применять навыки по технической реализации систем автоматического управления</t>
  </si>
  <si>
    <t>1,2,3,4</t>
  </si>
  <si>
    <t>Исследовательская</t>
  </si>
  <si>
    <t>УК-5,6</t>
  </si>
  <si>
    <t>Учебная дисциплина закреплена за кафедрой</t>
  </si>
  <si>
    <t>ФиП</t>
  </si>
  <si>
    <t>МКиТП</t>
  </si>
  <si>
    <t>ИСиТ</t>
  </si>
  <si>
    <t>АППиЭ</t>
  </si>
  <si>
    <t>ПиАХП</t>
  </si>
  <si>
    <t>Протокол № 6 от 28.04.2023</t>
  </si>
  <si>
    <t>УТВЕРЖДЕНО</t>
  </si>
  <si>
    <t>Ректором БГТУ</t>
  </si>
  <si>
    <t>И.В. Войтовым</t>
  </si>
  <si>
    <t>03.05.2023</t>
  </si>
  <si>
    <t>Регистрационный № 06-07-037/уч.</t>
  </si>
  <si>
    <t>Регистрационный № 06-07-038/уч.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</si>
</sst>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0"/>
      <name val="Arial Cyr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b/>
      <sz val="36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0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12"/>
      <color indexed="10"/>
      <name val="Arial Narrow"/>
      <family val="2"/>
      <charset val="204"/>
    </font>
    <font>
      <sz val="32"/>
      <color rgb="FFFF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name val="Arial Narrow"/>
      <family val="2"/>
      <charset val="204"/>
    </font>
    <font>
      <sz val="11"/>
      <color theme="1"/>
      <name val="Times New Roman"/>
      <family val="1"/>
      <charset val="204"/>
    </font>
    <font>
      <b/>
      <sz val="20"/>
      <name val="Times New Roman"/>
      <family val="1"/>
      <charset val="204"/>
    </font>
    <font>
      <sz val="25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2" fillId="0" borderId="0"/>
  </cellStyleXfs>
  <cellXfs count="99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/>
    <xf numFmtId="0" fontId="7" fillId="0" borderId="0" xfId="0" applyFont="1"/>
    <xf numFmtId="0" fontId="5" fillId="0" borderId="0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Border="1"/>
    <xf numFmtId="0" fontId="9" fillId="0" borderId="0" xfId="0" applyFont="1" applyBorder="1"/>
    <xf numFmtId="0" fontId="13" fillId="0" borderId="0" xfId="0" applyFont="1" applyFill="1" applyAlignment="1" applyProtection="1"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5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49" fontId="19" fillId="0" borderId="0" xfId="0" applyNumberFormat="1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protection locked="0"/>
    </xf>
    <xf numFmtId="49" fontId="19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27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49" fontId="28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Protection="1">
      <protection locked="0"/>
    </xf>
    <xf numFmtId="0" fontId="29" fillId="0" borderId="0" xfId="0" applyFont="1" applyFill="1" applyAlignment="1" applyProtection="1"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Protection="1">
      <protection locked="0"/>
    </xf>
    <xf numFmtId="0" fontId="31" fillId="0" borderId="0" xfId="0" applyFont="1" applyFill="1" applyAlignment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left"/>
      <protection locked="0"/>
    </xf>
    <xf numFmtId="0" fontId="30" fillId="0" borderId="18" xfId="0" applyFont="1" applyFill="1" applyBorder="1" applyAlignment="1" applyProtection="1">
      <alignment horizontal="left" vertical="center"/>
      <protection locked="0"/>
    </xf>
    <xf numFmtId="0" fontId="30" fillId="0" borderId="5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15" fillId="0" borderId="0" xfId="0" applyFont="1"/>
    <xf numFmtId="0" fontId="34" fillId="0" borderId="0" xfId="0" applyFont="1"/>
    <xf numFmtId="0" fontId="30" fillId="0" borderId="0" xfId="0" applyFont="1"/>
    <xf numFmtId="49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/>
    <xf numFmtId="0" fontId="16" fillId="0" borderId="0" xfId="0" applyFont="1"/>
    <xf numFmtId="0" fontId="16" fillId="0" borderId="0" xfId="0" applyFont="1" applyFill="1" applyAlignment="1">
      <alignment horizontal="right" vertical="top"/>
    </xf>
    <xf numFmtId="0" fontId="16" fillId="0" borderId="0" xfId="0" applyFont="1" applyFill="1"/>
    <xf numFmtId="0" fontId="35" fillId="0" borderId="0" xfId="0" applyFont="1" applyFill="1" applyAlignment="1">
      <alignment horizontal="right" vertical="top"/>
    </xf>
    <xf numFmtId="0" fontId="28" fillId="0" borderId="0" xfId="0" applyFont="1"/>
    <xf numFmtId="0" fontId="33" fillId="0" borderId="0" xfId="0" applyFont="1" applyFill="1" applyAlignment="1">
      <alignment horizontal="right" vertical="top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70" xfId="0" applyFont="1" applyFill="1" applyBorder="1"/>
    <xf numFmtId="0" fontId="17" fillId="0" borderId="70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/>
    <xf numFmtId="0" fontId="17" fillId="0" borderId="1" xfId="0" applyFont="1" applyFill="1" applyBorder="1" applyAlignment="1">
      <alignment vertical="center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1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Fill="1" applyBorder="1"/>
    <xf numFmtId="0" fontId="38" fillId="0" borderId="0" xfId="0" applyFont="1" applyFill="1" applyProtection="1"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49" fontId="30" fillId="0" borderId="0" xfId="0" applyNumberFormat="1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Protection="1">
      <protection locked="0"/>
    </xf>
    <xf numFmtId="0" fontId="39" fillId="0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40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Protection="1">
      <protection locked="0"/>
    </xf>
    <xf numFmtId="0" fontId="41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15" fillId="0" borderId="0" xfId="0" applyFont="1" applyProtection="1"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6" fillId="0" borderId="0" xfId="0" applyFont="1" applyFill="1" applyProtection="1">
      <protection locked="0"/>
    </xf>
    <xf numFmtId="0" fontId="19" fillId="0" borderId="21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Border="1"/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Protection="1">
      <protection locked="0"/>
    </xf>
    <xf numFmtId="0" fontId="16" fillId="0" borderId="0" xfId="0" applyFont="1" applyFill="1" applyBorder="1"/>
    <xf numFmtId="49" fontId="21" fillId="0" borderId="2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21" fillId="0" borderId="94" xfId="0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43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center" vertical="top" wrapText="1"/>
    </xf>
    <xf numFmtId="0" fontId="36" fillId="0" borderId="0" xfId="0" applyFont="1" applyFill="1" applyAlignment="1">
      <alignment horizontal="center" vertical="top" wrapText="1"/>
    </xf>
    <xf numFmtId="0" fontId="21" fillId="0" borderId="93" xfId="0" applyFont="1" applyFill="1" applyBorder="1" applyAlignment="1" applyProtection="1">
      <alignment horizontal="center" vertical="center"/>
      <protection locked="0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19" fillId="0" borderId="71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vertical="center" wrapText="1"/>
    </xf>
    <xf numFmtId="0" fontId="43" fillId="0" borderId="0" xfId="0" applyFont="1" applyFill="1" applyAlignment="1">
      <alignment vertical="center" wrapText="1"/>
    </xf>
    <xf numFmtId="49" fontId="21" fillId="0" borderId="71" xfId="0" applyNumberFormat="1" applyFont="1" applyFill="1" applyBorder="1" applyAlignment="1" applyProtection="1">
      <alignment horizontal="left" vertical="center"/>
      <protection locked="0"/>
    </xf>
    <xf numFmtId="0" fontId="21" fillId="0" borderId="71" xfId="0" applyFont="1" applyFill="1" applyBorder="1" applyAlignment="1" applyProtection="1">
      <alignment horizontal="center" vertical="center"/>
      <protection locked="0"/>
    </xf>
    <xf numFmtId="49" fontId="21" fillId="0" borderId="71" xfId="0" applyNumberFormat="1" applyFont="1" applyFill="1" applyBorder="1" applyAlignment="1" applyProtection="1">
      <alignment vertical="center"/>
      <protection locked="0"/>
    </xf>
    <xf numFmtId="49" fontId="21" fillId="0" borderId="71" xfId="0" applyNumberFormat="1" applyFont="1" applyFill="1" applyBorder="1" applyAlignment="1" applyProtection="1">
      <alignment horizontal="center" vertical="center"/>
      <protection locked="0"/>
    </xf>
    <xf numFmtId="0" fontId="21" fillId="0" borderId="72" xfId="0" applyFont="1" applyFill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49" fontId="21" fillId="0" borderId="4" xfId="0" applyNumberFormat="1" applyFont="1" applyFill="1" applyBorder="1" applyAlignment="1" applyProtection="1">
      <alignment horizontal="center"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97" xfId="0" applyFont="1" applyFill="1" applyBorder="1" applyAlignment="1" applyProtection="1">
      <alignment horizontal="center" vertical="center"/>
      <protection locked="0"/>
    </xf>
    <xf numFmtId="0" fontId="21" fillId="0" borderId="84" xfId="0" applyFont="1" applyFill="1" applyBorder="1" applyAlignment="1" applyProtection="1">
      <alignment vertical="center"/>
      <protection locked="0"/>
    </xf>
    <xf numFmtId="0" fontId="43" fillId="0" borderId="0" xfId="0" applyFont="1" applyFill="1" applyAlignment="1">
      <alignment vertical="top" wrapText="1"/>
    </xf>
    <xf numFmtId="0" fontId="19" fillId="0" borderId="22" xfId="0" applyNumberFormat="1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16" fillId="0" borderId="58" xfId="0" applyNumberFormat="1" applyFont="1" applyFill="1" applyBorder="1" applyAlignment="1" applyProtection="1">
      <alignment horizontal="center" vertical="center"/>
      <protection locked="0"/>
    </xf>
    <xf numFmtId="49" fontId="43" fillId="0" borderId="0" xfId="0" applyNumberFormat="1" applyFont="1" applyFill="1" applyAlignment="1" applyProtection="1">
      <alignment horizontal="left" vertical="center"/>
      <protection locked="0"/>
    </xf>
    <xf numFmtId="0" fontId="45" fillId="0" borderId="0" xfId="0" applyFont="1" applyFill="1" applyProtection="1">
      <protection locked="0"/>
    </xf>
    <xf numFmtId="0" fontId="43" fillId="0" borderId="0" xfId="0" applyFont="1" applyFill="1" applyAlignment="1" applyProtection="1">
      <alignment horizontal="center" vertical="center"/>
      <protection locked="0"/>
    </xf>
    <xf numFmtId="0" fontId="43" fillId="0" borderId="0" xfId="0" applyFont="1" applyFill="1" applyAlignment="1" applyProtection="1">
      <alignment vertical="center"/>
      <protection locked="0"/>
    </xf>
    <xf numFmtId="0" fontId="43" fillId="0" borderId="0" xfId="0" applyFont="1" applyFill="1" applyAlignment="1" applyProtection="1">
      <alignment horizontal="left" vertical="center"/>
      <protection locked="0"/>
    </xf>
    <xf numFmtId="0" fontId="43" fillId="0" borderId="0" xfId="0" applyFont="1" applyFill="1" applyAlignment="1" applyProtection="1">
      <alignment horizontal="left" vertical="top" wrapText="1"/>
      <protection locked="0"/>
    </xf>
    <xf numFmtId="0" fontId="43" fillId="0" borderId="0" xfId="0" applyFont="1" applyFill="1" applyProtection="1">
      <protection locked="0"/>
    </xf>
    <xf numFmtId="49" fontId="43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right" vertical="center"/>
      <protection locked="0"/>
    </xf>
    <xf numFmtId="0" fontId="46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47" fillId="0" borderId="0" xfId="0" applyFont="1" applyFill="1" applyAlignment="1" applyProtection="1">
      <alignment horizontal="left"/>
      <protection locked="0"/>
    </xf>
    <xf numFmtId="0" fontId="17" fillId="0" borderId="0" xfId="0" applyFont="1"/>
    <xf numFmtId="0" fontId="12" fillId="0" borderId="0" xfId="0" applyFont="1"/>
    <xf numFmtId="0" fontId="31" fillId="0" borderId="89" xfId="0" applyFont="1" applyFill="1" applyBorder="1" applyAlignment="1" applyProtection="1">
      <alignment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88" xfId="0" applyFont="1" applyFill="1" applyBorder="1" applyAlignment="1" applyProtection="1">
      <alignment vertical="center"/>
      <protection locked="0"/>
    </xf>
    <xf numFmtId="0" fontId="31" fillId="0" borderId="74" xfId="0" applyFont="1" applyFill="1" applyBorder="1" applyAlignment="1" applyProtection="1">
      <alignment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78" xfId="0" applyFont="1" applyFill="1" applyBorder="1" applyAlignment="1" applyProtection="1">
      <alignment vertical="center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31" fillId="0" borderId="23" xfId="0" applyFont="1" applyFill="1" applyBorder="1" applyAlignment="1" applyProtection="1">
      <alignment vertical="center"/>
      <protection locked="0"/>
    </xf>
    <xf numFmtId="0" fontId="31" fillId="0" borderId="85" xfId="0" applyFont="1" applyFill="1" applyBorder="1" applyAlignment="1" applyProtection="1">
      <alignment vertical="center"/>
      <protection locked="0"/>
    </xf>
    <xf numFmtId="0" fontId="31" fillId="0" borderId="86" xfId="0" applyFont="1" applyFill="1" applyBorder="1" applyAlignment="1" applyProtection="1">
      <alignment vertical="center"/>
      <protection locked="0"/>
    </xf>
    <xf numFmtId="0" fontId="31" fillId="0" borderId="96" xfId="0" applyFont="1" applyFill="1" applyBorder="1" applyAlignment="1" applyProtection="1">
      <alignment vertical="center"/>
      <protection locked="0"/>
    </xf>
    <xf numFmtId="0" fontId="31" fillId="0" borderId="84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49" fontId="31" fillId="0" borderId="23" xfId="0" applyNumberFormat="1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protection locked="0"/>
    </xf>
    <xf numFmtId="0" fontId="50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49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/>
      <protection locked="0"/>
    </xf>
    <xf numFmtId="0" fontId="21" fillId="0" borderId="76" xfId="0" applyFont="1" applyFill="1" applyBorder="1" applyAlignment="1" applyProtection="1">
      <alignment horizontal="center" vertical="center" wrapText="1"/>
      <protection locked="0"/>
    </xf>
    <xf numFmtId="49" fontId="21" fillId="0" borderId="71" xfId="0" applyNumberFormat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Protection="1">
      <protection locked="0"/>
    </xf>
    <xf numFmtId="0" fontId="16" fillId="0" borderId="83" xfId="0" applyFont="1" applyFill="1" applyBorder="1" applyAlignment="1" applyProtection="1">
      <alignment horizontal="center" vertical="center"/>
      <protection locked="0"/>
    </xf>
    <xf numFmtId="0" fontId="16" fillId="0" borderId="83" xfId="0" applyFont="1" applyFill="1" applyBorder="1" applyAlignment="1" applyProtection="1">
      <alignment vertical="center"/>
      <protection locked="0"/>
    </xf>
    <xf numFmtId="0" fontId="16" fillId="0" borderId="81" xfId="0" applyFont="1" applyFill="1" applyBorder="1" applyAlignment="1" applyProtection="1">
      <alignment vertical="center"/>
      <protection locked="0"/>
    </xf>
    <xf numFmtId="0" fontId="31" fillId="5" borderId="39" xfId="0" applyFont="1" applyFill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vertical="center"/>
      <protection locked="0"/>
    </xf>
    <xf numFmtId="0" fontId="35" fillId="0" borderId="61" xfId="0" applyFont="1" applyFill="1" applyBorder="1" applyAlignment="1" applyProtection="1">
      <alignment vertical="center"/>
      <protection locked="0"/>
    </xf>
    <xf numFmtId="0" fontId="35" fillId="0" borderId="75" xfId="0" applyFont="1" applyFill="1" applyBorder="1" applyAlignment="1" applyProtection="1">
      <alignment vertical="center"/>
      <protection locked="0"/>
    </xf>
    <xf numFmtId="0" fontId="16" fillId="0" borderId="44" xfId="0" applyFont="1" applyFill="1" applyBorder="1" applyAlignment="1" applyProtection="1">
      <alignment horizontal="right" vertical="center"/>
      <protection locked="0"/>
    </xf>
    <xf numFmtId="0" fontId="16" fillId="0" borderId="45" xfId="0" applyFont="1" applyFill="1" applyBorder="1" applyAlignment="1" applyProtection="1">
      <alignment horizontal="left" vertical="center"/>
      <protection locked="0"/>
    </xf>
    <xf numFmtId="0" fontId="16" fillId="0" borderId="77" xfId="0" applyFont="1" applyFill="1" applyBorder="1" applyAlignment="1" applyProtection="1">
      <alignment vertical="center"/>
      <protection locked="0"/>
    </xf>
    <xf numFmtId="0" fontId="16" fillId="0" borderId="96" xfId="0" applyFont="1" applyFill="1" applyBorder="1" applyAlignment="1" applyProtection="1">
      <alignment vertical="center"/>
      <protection locked="0"/>
    </xf>
    <xf numFmtId="0" fontId="16" fillId="0" borderId="46" xfId="0" applyFont="1" applyFill="1" applyBorder="1" applyAlignment="1" applyProtection="1">
      <alignment horizontal="right" vertical="center"/>
      <protection locked="0"/>
    </xf>
    <xf numFmtId="0" fontId="16" fillId="0" borderId="47" xfId="0" applyFont="1" applyFill="1" applyBorder="1" applyAlignment="1" applyProtection="1">
      <alignment horizontal="left" vertical="center"/>
      <protection locked="0"/>
    </xf>
    <xf numFmtId="0" fontId="18" fillId="0" borderId="96" xfId="0" applyFont="1" applyFill="1" applyBorder="1" applyAlignment="1" applyProtection="1">
      <alignment vertical="center" textRotation="90"/>
      <protection locked="0"/>
    </xf>
    <xf numFmtId="0" fontId="18" fillId="0" borderId="77" xfId="0" applyFont="1" applyFill="1" applyBorder="1" applyAlignment="1" applyProtection="1">
      <alignment vertical="center" textRotation="90"/>
      <protection locked="0"/>
    </xf>
    <xf numFmtId="0" fontId="18" fillId="0" borderId="77" xfId="0" applyFont="1" applyFill="1" applyBorder="1" applyAlignment="1" applyProtection="1">
      <alignment horizontal="center" vertical="center" textRotation="90"/>
      <protection locked="0"/>
    </xf>
    <xf numFmtId="0" fontId="21" fillId="0" borderId="29" xfId="0" applyFont="1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40" xfId="0" applyFont="1" applyFill="1" applyBorder="1" applyAlignment="1" applyProtection="1">
      <alignment horizontal="center" vertical="center"/>
      <protection locked="0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Alignment="1" applyProtection="1">
      <alignment vertical="center"/>
      <protection locked="0"/>
    </xf>
    <xf numFmtId="0" fontId="23" fillId="0" borderId="83" xfId="0" applyFont="1" applyFill="1" applyBorder="1" applyAlignment="1" applyProtection="1">
      <alignment vertical="center"/>
      <protection locked="0"/>
    </xf>
    <xf numFmtId="0" fontId="51" fillId="0" borderId="0" xfId="0" applyFont="1"/>
    <xf numFmtId="0" fontId="52" fillId="0" borderId="0" xfId="0" applyFont="1"/>
    <xf numFmtId="0" fontId="35" fillId="0" borderId="0" xfId="0" applyFont="1"/>
    <xf numFmtId="0" fontId="53" fillId="0" borderId="0" xfId="0" applyFont="1"/>
    <xf numFmtId="0" fontId="17" fillId="0" borderId="0" xfId="0" applyFont="1" applyFill="1" applyBorder="1" applyAlignment="1">
      <alignment horizontal="left"/>
    </xf>
    <xf numFmtId="0" fontId="10" fillId="0" borderId="70" xfId="0" applyFont="1" applyBorder="1"/>
    <xf numFmtId="0" fontId="22" fillId="0" borderId="0" xfId="0" applyFont="1" applyFill="1" applyBorder="1" applyAlignment="1">
      <alignment horizontal="center" vertical="center"/>
    </xf>
    <xf numFmtId="0" fontId="48" fillId="0" borderId="30" xfId="0" applyFont="1" applyFill="1" applyBorder="1" applyAlignment="1" applyProtection="1">
      <alignment vertical="center"/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48" fillId="0" borderId="23" xfId="0" applyFont="1" applyFill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left"/>
      <protection locked="0"/>
    </xf>
    <xf numFmtId="0" fontId="31" fillId="0" borderId="24" xfId="0" applyFont="1" applyFill="1" applyBorder="1" applyAlignment="1" applyProtection="1">
      <alignment vertical="center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31" fillId="0" borderId="30" xfId="0" applyFont="1" applyFill="1" applyBorder="1" applyAlignment="1" applyProtection="1">
      <alignment vertical="center"/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31" fillId="0" borderId="90" xfId="0" applyFont="1" applyFill="1" applyBorder="1" applyAlignment="1" applyProtection="1">
      <alignment vertical="center"/>
      <protection locked="0"/>
    </xf>
    <xf numFmtId="0" fontId="31" fillId="0" borderId="86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/>
    <xf numFmtId="0" fontId="15" fillId="0" borderId="0" xfId="0" applyFont="1" applyBorder="1" applyProtection="1"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Protection="1">
      <protection locked="0"/>
    </xf>
    <xf numFmtId="0" fontId="4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Border="1"/>
    <xf numFmtId="0" fontId="34" fillId="0" borderId="0" xfId="0" applyFont="1" applyBorder="1"/>
    <xf numFmtId="0" fontId="16" fillId="0" borderId="0" xfId="0" applyFont="1" applyBorder="1"/>
    <xf numFmtId="0" fontId="10" fillId="0" borderId="0" xfId="0" applyFont="1" applyBorder="1"/>
    <xf numFmtId="0" fontId="51" fillId="0" borderId="0" xfId="0" applyFont="1" applyBorder="1"/>
    <xf numFmtId="0" fontId="52" fillId="0" borderId="0" xfId="0" applyFont="1" applyBorder="1"/>
    <xf numFmtId="0" fontId="35" fillId="0" borderId="0" xfId="0" applyFont="1" applyBorder="1"/>
    <xf numFmtId="0" fontId="53" fillId="0" borderId="0" xfId="0" applyFont="1" applyBorder="1"/>
    <xf numFmtId="0" fontId="17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vertical="top" wrapText="1"/>
    </xf>
    <xf numFmtId="0" fontId="43" fillId="0" borderId="0" xfId="0" applyFont="1" applyFill="1" applyBorder="1" applyAlignment="1">
      <alignment vertical="top" wrapText="1"/>
    </xf>
    <xf numFmtId="0" fontId="30" fillId="0" borderId="0" xfId="0" applyFont="1" applyFill="1" applyBorder="1"/>
    <xf numFmtId="0" fontId="30" fillId="0" borderId="0" xfId="0" applyFont="1" applyFill="1" applyBorder="1" applyProtection="1">
      <protection locked="0"/>
    </xf>
    <xf numFmtId="0" fontId="40" fillId="0" borderId="0" xfId="0" applyFont="1" applyBorder="1" applyProtection="1">
      <protection locked="0"/>
    </xf>
    <xf numFmtId="0" fontId="1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31" fillId="0" borderId="30" xfId="0" applyFont="1" applyFill="1" applyBorder="1" applyAlignment="1" applyProtection="1">
      <alignment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86" xfId="0" applyFont="1" applyFill="1" applyBorder="1" applyAlignment="1" applyProtection="1">
      <alignment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8" fillId="0" borderId="30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21" fillId="0" borderId="56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49" fontId="17" fillId="0" borderId="0" xfId="0" applyNumberFormat="1" applyFont="1" applyFill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/>
      <protection locked="0"/>
    </xf>
    <xf numFmtId="0" fontId="44" fillId="0" borderId="0" xfId="0" applyFont="1" applyFill="1" applyAlignment="1" applyProtection="1">
      <alignment horizontal="center" vertical="center"/>
      <protection locked="0"/>
    </xf>
    <xf numFmtId="0" fontId="55" fillId="0" borderId="0" xfId="0" applyFont="1" applyFill="1" applyAlignment="1" applyProtection="1"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56" fillId="0" borderId="0" xfId="0" applyFont="1" applyFill="1" applyProtection="1">
      <protection locked="0"/>
    </xf>
    <xf numFmtId="0" fontId="22" fillId="2" borderId="0" xfId="0" applyFont="1" applyFill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vertical="center" wrapText="1"/>
      <protection locked="0"/>
    </xf>
    <xf numFmtId="0" fontId="43" fillId="2" borderId="0" xfId="0" applyFont="1" applyFill="1" applyAlignment="1" applyProtection="1">
      <alignment vertical="center"/>
      <protection locked="0"/>
    </xf>
    <xf numFmtId="0" fontId="43" fillId="2" borderId="0" xfId="0" applyFont="1" applyFill="1" applyAlignment="1" applyProtection="1">
      <alignment horizontal="left" vertical="center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49" fontId="19" fillId="0" borderId="0" xfId="0" applyNumberFormat="1" applyFont="1" applyFill="1" applyAlignment="1" applyProtection="1">
      <alignment horizontal="center" vertical="center"/>
      <protection locked="0"/>
    </xf>
    <xf numFmtId="0" fontId="57" fillId="0" borderId="0" xfId="0" applyFont="1" applyFill="1" applyAlignment="1" applyProtection="1">
      <alignment vertical="center"/>
      <protection locked="0"/>
    </xf>
    <xf numFmtId="0" fontId="57" fillId="0" borderId="0" xfId="0" applyFont="1" applyFill="1" applyProtection="1"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8" fillId="0" borderId="12" xfId="0" applyNumberFormat="1" applyFont="1" applyFill="1" applyBorder="1" applyAlignment="1" applyProtection="1">
      <alignment vertical="center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Fill="1" applyBorder="1" applyProtection="1">
      <protection locked="0"/>
    </xf>
    <xf numFmtId="0" fontId="19" fillId="0" borderId="101" xfId="0" applyNumberFormat="1" applyFont="1" applyFill="1" applyBorder="1" applyAlignment="1" applyProtection="1">
      <alignment horizontal="center" vertical="center"/>
      <protection locked="0"/>
    </xf>
    <xf numFmtId="0" fontId="19" fillId="0" borderId="102" xfId="0" applyNumberFormat="1" applyFont="1" applyFill="1" applyBorder="1" applyAlignment="1" applyProtection="1">
      <alignment horizontal="center" vertical="center"/>
      <protection locked="0"/>
    </xf>
    <xf numFmtId="0" fontId="19" fillId="0" borderId="15" xfId="0" applyNumberFormat="1" applyFont="1" applyFill="1" applyBorder="1" applyAlignment="1" applyProtection="1">
      <alignment horizontal="center" vertical="center"/>
      <protection locked="0"/>
    </xf>
    <xf numFmtId="0" fontId="19" fillId="0" borderId="103" xfId="0" applyNumberFormat="1" applyFont="1" applyFill="1" applyBorder="1" applyAlignment="1" applyProtection="1">
      <alignment horizontal="center" vertical="center"/>
      <protection locked="0"/>
    </xf>
    <xf numFmtId="0" fontId="19" fillId="0" borderId="104" xfId="0" applyNumberFormat="1" applyFont="1" applyFill="1" applyBorder="1" applyAlignment="1" applyProtection="1">
      <alignment horizontal="center" vertical="center"/>
      <protection locked="0"/>
    </xf>
    <xf numFmtId="0" fontId="19" fillId="0" borderId="105" xfId="0" applyNumberFormat="1" applyFont="1" applyFill="1" applyBorder="1" applyAlignment="1" applyProtection="1">
      <alignment horizontal="center" vertical="center"/>
      <protection locked="0"/>
    </xf>
    <xf numFmtId="0" fontId="19" fillId="0" borderId="106" xfId="0" applyNumberFormat="1" applyFont="1" applyFill="1" applyBorder="1" applyAlignment="1" applyProtection="1">
      <alignment horizontal="center" vertical="center"/>
      <protection locked="0"/>
    </xf>
    <xf numFmtId="0" fontId="19" fillId="0" borderId="107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32" fillId="0" borderId="108" xfId="0" applyNumberFormat="1" applyFont="1" applyFill="1" applyBorder="1" applyAlignment="1" applyProtection="1">
      <alignment horizontal="center" vertical="center"/>
      <protection locked="0"/>
    </xf>
    <xf numFmtId="0" fontId="32" fillId="0" borderId="109" xfId="0" applyNumberFormat="1" applyFont="1" applyFill="1" applyBorder="1" applyAlignment="1" applyProtection="1">
      <alignment horizontal="center" vertical="center"/>
      <protection locked="0"/>
    </xf>
    <xf numFmtId="0" fontId="32" fillId="0" borderId="110" xfId="0" applyNumberFormat="1" applyFont="1" applyFill="1" applyBorder="1" applyAlignment="1" applyProtection="1">
      <alignment horizontal="center" vertical="center"/>
      <protection locked="0"/>
    </xf>
    <xf numFmtId="49" fontId="21" fillId="0" borderId="43" xfId="0" applyNumberFormat="1" applyFont="1" applyFill="1" applyBorder="1" applyAlignment="1" applyProtection="1">
      <alignment horizontal="center" vertical="center"/>
      <protection locked="0"/>
    </xf>
    <xf numFmtId="49" fontId="21" fillId="0" borderId="21" xfId="0" applyNumberFormat="1" applyFont="1" applyFill="1" applyBorder="1" applyAlignment="1" applyProtection="1">
      <alignment horizontal="left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49" fontId="21" fillId="0" borderId="21" xfId="0" applyNumberFormat="1" applyFont="1" applyFill="1" applyBorder="1" applyAlignment="1" applyProtection="1">
      <alignment vertical="center"/>
      <protection locked="0"/>
    </xf>
    <xf numFmtId="49" fontId="21" fillId="0" borderId="21" xfId="0" applyNumberFormat="1" applyFont="1" applyFill="1" applyBorder="1" applyProtection="1">
      <protection locked="0"/>
    </xf>
    <xf numFmtId="49" fontId="21" fillId="0" borderId="30" xfId="0" applyNumberFormat="1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Fill="1" applyBorder="1" applyAlignment="1" applyProtection="1">
      <alignment vertical="center"/>
      <protection locked="0"/>
    </xf>
    <xf numFmtId="49" fontId="21" fillId="0" borderId="23" xfId="0" applyNumberFormat="1" applyFont="1" applyFill="1" applyBorder="1" applyProtection="1">
      <protection locked="0"/>
    </xf>
    <xf numFmtId="0" fontId="21" fillId="0" borderId="95" xfId="0" applyFont="1" applyFill="1" applyBorder="1" applyAlignment="1" applyProtection="1">
      <alignment horizontal="center" vertical="center"/>
      <protection locked="0"/>
    </xf>
    <xf numFmtId="49" fontId="21" fillId="0" borderId="6" xfId="0" applyNumberFormat="1" applyFont="1" applyFill="1" applyBorder="1" applyAlignment="1" applyProtection="1">
      <alignment horizontal="center" vertical="center"/>
      <protection locked="0"/>
    </xf>
    <xf numFmtId="49" fontId="21" fillId="0" borderId="90" xfId="0" applyNumberFormat="1" applyFont="1" applyFill="1" applyBorder="1" applyAlignment="1" applyProtection="1">
      <alignment horizontal="center" vertical="center"/>
      <protection locked="0"/>
    </xf>
    <xf numFmtId="0" fontId="21" fillId="2" borderId="90" xfId="0" applyFont="1" applyFill="1" applyBorder="1" applyAlignment="1" applyProtection="1">
      <alignment horizontal="center" vertical="center"/>
      <protection locked="0"/>
    </xf>
    <xf numFmtId="0" fontId="21" fillId="2" borderId="97" xfId="0" applyFont="1" applyFill="1" applyBorder="1" applyAlignment="1" applyProtection="1">
      <alignment vertical="center"/>
      <protection locked="0"/>
    </xf>
    <xf numFmtId="0" fontId="21" fillId="2" borderId="95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center"/>
      <protection locked="0"/>
    </xf>
    <xf numFmtId="49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8" fillId="0" borderId="58" xfId="0" applyNumberFormat="1" applyFont="1" applyFill="1" applyBorder="1" applyAlignment="1" applyProtection="1">
      <alignment vertical="center"/>
      <protection locked="0"/>
    </xf>
    <xf numFmtId="0" fontId="19" fillId="0" borderId="111" xfId="0" applyNumberFormat="1" applyFont="1" applyFill="1" applyBorder="1" applyAlignment="1" applyProtection="1">
      <alignment vertical="center"/>
      <protection locked="0"/>
    </xf>
    <xf numFmtId="0" fontId="19" fillId="0" borderId="112" xfId="0" applyNumberFormat="1" applyFont="1" applyFill="1" applyBorder="1" applyAlignment="1" applyProtection="1">
      <alignment vertical="center"/>
      <protection locked="0"/>
    </xf>
    <xf numFmtId="0" fontId="21" fillId="0" borderId="75" xfId="0" applyFont="1" applyFill="1" applyBorder="1" applyAlignment="1" applyProtection="1">
      <alignment vertical="center"/>
      <protection locked="0"/>
    </xf>
    <xf numFmtId="0" fontId="21" fillId="2" borderId="24" xfId="0" applyFont="1" applyFill="1" applyBorder="1" applyAlignment="1" applyProtection="1">
      <alignment vertical="center"/>
      <protection locked="0"/>
    </xf>
    <xf numFmtId="0" fontId="32" fillId="0" borderId="113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6" fillId="0" borderId="85" xfId="0" applyFont="1" applyFill="1" applyBorder="1" applyAlignment="1" applyProtection="1">
      <alignment horizontal="right" vertical="center"/>
      <protection locked="0"/>
    </xf>
    <xf numFmtId="0" fontId="16" fillId="0" borderId="87" xfId="0" applyFont="1" applyFill="1" applyBorder="1" applyAlignment="1" applyProtection="1">
      <alignment horizontal="left" vertical="center"/>
      <protection locked="0"/>
    </xf>
    <xf numFmtId="0" fontId="28" fillId="0" borderId="95" xfId="0" applyFont="1" applyFill="1" applyBorder="1" applyAlignment="1" applyProtection="1">
      <alignment horizontal="center" vertical="center"/>
      <protection locked="0"/>
    </xf>
    <xf numFmtId="0" fontId="18" fillId="0" borderId="78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 wrapText="1"/>
      <protection locked="0"/>
    </xf>
    <xf numFmtId="0" fontId="23" fillId="2" borderId="72" xfId="0" applyFont="1" applyFill="1" applyBorder="1" applyAlignment="1" applyProtection="1">
      <alignment horizontal="center" vertical="center"/>
      <protection locked="0"/>
    </xf>
    <xf numFmtId="0" fontId="24" fillId="2" borderId="30" xfId="0" applyFont="1" applyFill="1" applyBorder="1" applyAlignment="1" applyProtection="1">
      <alignment horizontal="center" vertical="center"/>
      <protection locked="0"/>
    </xf>
    <xf numFmtId="0" fontId="18" fillId="2" borderId="72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23" fillId="2" borderId="30" xfId="0" applyFont="1" applyFill="1" applyBorder="1" applyAlignment="1" applyProtection="1">
      <alignment horizontal="center" vertical="center"/>
      <protection locked="0"/>
    </xf>
    <xf numFmtId="0" fontId="23" fillId="2" borderId="95" xfId="0" applyFont="1" applyFill="1" applyBorder="1" applyAlignment="1" applyProtection="1">
      <alignment horizontal="center" vertical="center"/>
      <protection locked="0"/>
    </xf>
    <xf numFmtId="0" fontId="23" fillId="2" borderId="77" xfId="0" applyFont="1" applyFill="1" applyBorder="1" applyAlignment="1" applyProtection="1">
      <alignment horizontal="center" vertical="center"/>
      <protection locked="0"/>
    </xf>
    <xf numFmtId="0" fontId="24" fillId="2" borderId="78" xfId="0" applyFont="1" applyFill="1" applyBorder="1" applyAlignment="1" applyProtection="1">
      <alignment horizontal="left" vertical="center"/>
      <protection locked="0"/>
    </xf>
    <xf numFmtId="0" fontId="24" fillId="2" borderId="81" xfId="0" applyFont="1" applyFill="1" applyBorder="1" applyAlignment="1" applyProtection="1">
      <alignment horizontal="left" vertical="center"/>
      <protection locked="0"/>
    </xf>
    <xf numFmtId="0" fontId="60" fillId="2" borderId="30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left" vertical="center"/>
      <protection locked="0"/>
    </xf>
    <xf numFmtId="0" fontId="21" fillId="2" borderId="83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left" vertical="center"/>
      <protection locked="0"/>
    </xf>
    <xf numFmtId="0" fontId="18" fillId="2" borderId="83" xfId="0" applyFont="1" applyFill="1" applyBorder="1" applyAlignment="1" applyProtection="1">
      <alignment horizontal="center" vertical="center"/>
      <protection locked="0"/>
    </xf>
    <xf numFmtId="0" fontId="23" fillId="2" borderId="87" xfId="0" applyFont="1" applyFill="1" applyBorder="1" applyAlignment="1" applyProtection="1">
      <alignment horizontal="left" vertical="center"/>
      <protection locked="0"/>
    </xf>
    <xf numFmtId="0" fontId="23" fillId="2" borderId="85" xfId="0" applyFont="1" applyFill="1" applyBorder="1" applyAlignment="1" applyProtection="1">
      <alignment horizontal="left" vertical="center"/>
      <protection locked="0"/>
    </xf>
    <xf numFmtId="0" fontId="18" fillId="2" borderId="95" xfId="0" applyFont="1" applyFill="1" applyBorder="1" applyAlignment="1" applyProtection="1">
      <alignment horizontal="left" vertical="center"/>
      <protection locked="0"/>
    </xf>
    <xf numFmtId="0" fontId="18" fillId="2" borderId="77" xfId="0" applyFont="1" applyFill="1" applyBorder="1" applyAlignment="1" applyProtection="1">
      <alignment horizontal="left" vertical="center"/>
      <protection locked="0"/>
    </xf>
    <xf numFmtId="0" fontId="18" fillId="2" borderId="85" xfId="0" applyFont="1" applyFill="1" applyBorder="1" applyAlignment="1" applyProtection="1">
      <alignment horizontal="center" vertical="center"/>
      <protection locked="0"/>
    </xf>
    <xf numFmtId="0" fontId="23" fillId="2" borderId="96" xfId="0" applyFont="1" applyFill="1" applyBorder="1" applyAlignment="1" applyProtection="1">
      <alignment horizontal="center" vertical="center"/>
      <protection locked="0"/>
    </xf>
    <xf numFmtId="0" fontId="31" fillId="2" borderId="83" xfId="0" applyFont="1" applyFill="1" applyBorder="1" applyAlignment="1" applyProtection="1">
      <alignment horizontal="center" vertical="center"/>
      <protection locked="0"/>
    </xf>
    <xf numFmtId="0" fontId="16" fillId="2" borderId="83" xfId="0" applyFont="1" applyFill="1" applyBorder="1" applyAlignment="1" applyProtection="1">
      <alignment horizontal="center" vertical="center"/>
      <protection locked="0"/>
    </xf>
    <xf numFmtId="0" fontId="16" fillId="2" borderId="96" xfId="0" applyFont="1" applyFill="1" applyBorder="1" applyAlignment="1" applyProtection="1">
      <alignment horizontal="center" vertical="center"/>
      <protection locked="0"/>
    </xf>
    <xf numFmtId="0" fontId="21" fillId="0" borderId="78" xfId="0" applyFont="1" applyFill="1" applyBorder="1" applyAlignment="1" applyProtection="1">
      <alignment horizontal="center" vertical="center"/>
      <protection locked="0"/>
    </xf>
    <xf numFmtId="0" fontId="18" fillId="0" borderId="85" xfId="0" applyFont="1" applyFill="1" applyBorder="1" applyAlignment="1" applyProtection="1">
      <alignment horizontal="center" vertical="center"/>
      <protection locked="0"/>
    </xf>
    <xf numFmtId="0" fontId="24" fillId="2" borderId="83" xfId="0" applyFont="1" applyFill="1" applyBorder="1" applyAlignment="1" applyProtection="1">
      <alignment horizontal="center" vertical="center"/>
      <protection locked="0"/>
    </xf>
    <xf numFmtId="0" fontId="23" fillId="2" borderId="83" xfId="0" applyFont="1" applyFill="1" applyBorder="1" applyAlignment="1" applyProtection="1">
      <alignment horizontal="center" vertical="center"/>
      <protection locked="0"/>
    </xf>
    <xf numFmtId="0" fontId="23" fillId="2" borderId="30" xfId="0" applyFont="1" applyFill="1" applyBorder="1" applyAlignment="1" applyProtection="1">
      <alignment horizontal="left" vertical="center"/>
      <protection locked="0"/>
    </xf>
    <xf numFmtId="0" fontId="23" fillId="2" borderId="95" xfId="0" applyFont="1" applyFill="1" applyBorder="1" applyAlignment="1" applyProtection="1">
      <alignment horizontal="left" vertical="center"/>
      <protection locked="0"/>
    </xf>
    <xf numFmtId="0" fontId="18" fillId="0" borderId="78" xfId="0" applyFont="1" applyFill="1" applyBorder="1" applyAlignment="1" applyProtection="1">
      <alignment horizontal="center" vertical="center"/>
      <protection locked="0"/>
    </xf>
    <xf numFmtId="0" fontId="18" fillId="0" borderId="83" xfId="0" applyFont="1" applyFill="1" applyBorder="1" applyAlignment="1" applyProtection="1">
      <alignment horizontal="center" vertical="center"/>
      <protection locked="0"/>
    </xf>
    <xf numFmtId="0" fontId="18" fillId="0" borderId="81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21" fillId="0" borderId="83" xfId="0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96" xfId="0" applyFont="1" applyFill="1" applyBorder="1" applyAlignment="1" applyProtection="1">
      <alignment horizontal="center" vertical="center"/>
      <protection locked="0"/>
    </xf>
    <xf numFmtId="0" fontId="21" fillId="0" borderId="81" xfId="0" applyFont="1" applyFill="1" applyBorder="1" applyAlignment="1" applyProtection="1">
      <alignment horizontal="center" vertical="center"/>
      <protection locked="0"/>
    </xf>
    <xf numFmtId="0" fontId="18" fillId="0" borderId="72" xfId="0" applyFont="1" applyFill="1" applyBorder="1" applyAlignment="1" applyProtection="1">
      <alignment horizontal="center" vertical="center"/>
      <protection locked="0"/>
    </xf>
    <xf numFmtId="0" fontId="18" fillId="0" borderId="95" xfId="0" applyFont="1" applyFill="1" applyBorder="1" applyAlignment="1" applyProtection="1">
      <alignment horizontal="center" vertical="center"/>
      <protection locked="0"/>
    </xf>
    <xf numFmtId="0" fontId="18" fillId="0" borderId="77" xfId="0" applyFont="1" applyFill="1" applyBorder="1" applyAlignment="1" applyProtection="1">
      <alignment horizontal="center" vertical="center"/>
      <protection locked="0"/>
    </xf>
    <xf numFmtId="0" fontId="18" fillId="0" borderId="87" xfId="0" applyFont="1" applyFill="1" applyBorder="1" applyAlignment="1" applyProtection="1">
      <alignment horizontal="center" vertical="center"/>
      <protection locked="0"/>
    </xf>
    <xf numFmtId="0" fontId="16" fillId="0" borderId="83" xfId="0" applyFont="1" applyFill="1" applyBorder="1" applyAlignment="1" applyProtection="1">
      <alignment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vertical="center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6" fillId="0" borderId="24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6" fillId="0" borderId="83" xfId="0" applyFont="1" applyFill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vertical="center"/>
      <protection locked="0"/>
    </xf>
    <xf numFmtId="0" fontId="30" fillId="2" borderId="0" xfId="0" applyFont="1" applyFill="1" applyAlignment="1" applyProtection="1">
      <alignment horizontal="left"/>
      <protection locked="0"/>
    </xf>
    <xf numFmtId="0" fontId="31" fillId="2" borderId="75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6" fillId="2" borderId="83" xfId="0" applyFont="1" applyFill="1" applyBorder="1" applyAlignment="1" applyProtection="1">
      <alignment vertical="center"/>
      <protection locked="0"/>
    </xf>
    <xf numFmtId="0" fontId="16" fillId="2" borderId="24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/>
      <protection locked="0"/>
    </xf>
    <xf numFmtId="0" fontId="31" fillId="2" borderId="83" xfId="0" applyFont="1" applyFill="1" applyBorder="1" applyAlignment="1" applyProtection="1">
      <alignment vertical="center"/>
      <protection locked="0"/>
    </xf>
    <xf numFmtId="0" fontId="16" fillId="2" borderId="30" xfId="0" applyFont="1" applyFill="1" applyBorder="1" applyAlignment="1" applyProtection="1">
      <alignment vertical="center"/>
      <protection locked="0"/>
    </xf>
    <xf numFmtId="0" fontId="16" fillId="2" borderId="26" xfId="0" applyFont="1" applyFill="1" applyBorder="1" applyAlignment="1" applyProtection="1">
      <alignment vertical="center"/>
      <protection locked="0"/>
    </xf>
    <xf numFmtId="0" fontId="31" fillId="5" borderId="53" xfId="0" applyFont="1" applyFill="1" applyBorder="1" applyAlignment="1" applyProtection="1">
      <alignment vertical="center"/>
      <protection locked="0"/>
    </xf>
    <xf numFmtId="0" fontId="16" fillId="2" borderId="83" xfId="0" applyFont="1" applyFill="1" applyBorder="1" applyAlignment="1" applyProtection="1">
      <alignment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83" xfId="0" applyFont="1" applyFill="1" applyBorder="1" applyAlignment="1" applyProtection="1">
      <alignment horizontal="center" vertical="center"/>
      <protection locked="0"/>
    </xf>
    <xf numFmtId="0" fontId="62" fillId="0" borderId="30" xfId="0" applyFont="1" applyFill="1" applyBorder="1" applyAlignment="1" applyProtection="1">
      <alignment horizontal="center" vertical="center"/>
      <protection locked="0"/>
    </xf>
    <xf numFmtId="0" fontId="31" fillId="2" borderId="61" xfId="0" applyFont="1" applyFill="1" applyBorder="1" applyAlignment="1" applyProtection="1">
      <alignment vertical="center"/>
      <protection locked="0"/>
    </xf>
    <xf numFmtId="0" fontId="31" fillId="5" borderId="9" xfId="0" applyFont="1" applyFill="1" applyBorder="1" applyAlignment="1" applyProtection="1">
      <alignment vertical="center"/>
      <protection locked="0"/>
    </xf>
    <xf numFmtId="0" fontId="31" fillId="5" borderId="10" xfId="0" applyFont="1" applyFill="1" applyBorder="1" applyAlignment="1" applyProtection="1">
      <alignment vertical="center"/>
      <protection locked="0"/>
    </xf>
    <xf numFmtId="0" fontId="16" fillId="2" borderId="41" xfId="0" applyFont="1" applyFill="1" applyBorder="1" applyAlignment="1" applyProtection="1">
      <alignment vertical="center"/>
      <protection locked="0"/>
    </xf>
    <xf numFmtId="0" fontId="16" fillId="2" borderId="55" xfId="0" applyFont="1" applyFill="1" applyBorder="1" applyAlignment="1" applyProtection="1">
      <alignment vertical="center"/>
      <protection locked="0"/>
    </xf>
    <xf numFmtId="0" fontId="31" fillId="2" borderId="54" xfId="0" applyFont="1" applyFill="1" applyBorder="1" applyAlignment="1" applyProtection="1">
      <alignment vertical="center"/>
      <protection locked="0"/>
    </xf>
    <xf numFmtId="0" fontId="31" fillId="2" borderId="22" xfId="0" applyFont="1" applyFill="1" applyBorder="1" applyAlignment="1" applyProtection="1">
      <alignment vertical="center"/>
      <protection locked="0"/>
    </xf>
    <xf numFmtId="0" fontId="31" fillId="2" borderId="72" xfId="0" applyFont="1" applyFill="1" applyBorder="1" applyAlignment="1" applyProtection="1">
      <alignment vertical="center"/>
      <protection locked="0"/>
    </xf>
    <xf numFmtId="0" fontId="31" fillId="2" borderId="33" xfId="0" applyFont="1" applyFill="1" applyBorder="1" applyAlignment="1" applyProtection="1">
      <alignment vertical="center"/>
      <protection locked="0"/>
    </xf>
    <xf numFmtId="0" fontId="16" fillId="2" borderId="33" xfId="0" applyFont="1" applyFill="1" applyBorder="1" applyAlignment="1" applyProtection="1">
      <alignment vertical="center"/>
      <protection locked="0"/>
    </xf>
    <xf numFmtId="0" fontId="31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23" fillId="2" borderId="78" xfId="0" applyFont="1" applyFill="1" applyBorder="1" applyAlignment="1" applyProtection="1">
      <alignment horizontal="left" vertical="center"/>
      <protection locked="0"/>
    </xf>
    <xf numFmtId="0" fontId="23" fillId="2" borderId="81" xfId="0" applyFont="1" applyFill="1" applyBorder="1" applyAlignment="1" applyProtection="1">
      <alignment horizontal="left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18" fillId="2" borderId="81" xfId="0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1" fillId="2" borderId="72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18" fillId="2" borderId="72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95" xfId="0" applyFont="1" applyFill="1" applyBorder="1" applyAlignment="1" applyProtection="1">
      <alignment horizontal="center" vertical="center"/>
      <protection locked="0"/>
    </xf>
    <xf numFmtId="0" fontId="31" fillId="5" borderId="42" xfId="0" applyFont="1" applyFill="1" applyBorder="1" applyAlignment="1" applyProtection="1">
      <alignment vertical="center"/>
      <protection locked="0"/>
    </xf>
    <xf numFmtId="0" fontId="31" fillId="2" borderId="30" xfId="0" applyFont="1" applyFill="1" applyBorder="1" applyAlignment="1" applyProtection="1">
      <alignment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4" fillId="2" borderId="78" xfId="0" applyFont="1" applyFill="1" applyBorder="1" applyAlignment="1" applyProtection="1">
      <alignment horizontal="center" vertical="center"/>
      <protection locked="0"/>
    </xf>
    <xf numFmtId="0" fontId="21" fillId="2" borderId="81" xfId="0" applyFont="1" applyFill="1" applyBorder="1" applyAlignment="1" applyProtection="1">
      <alignment horizontal="center" vertical="center"/>
      <protection locked="0"/>
    </xf>
    <xf numFmtId="0" fontId="23" fillId="2" borderId="85" xfId="0" applyFont="1" applyFill="1" applyBorder="1" applyAlignment="1" applyProtection="1">
      <alignment horizontal="center" vertical="center"/>
      <protection locked="0"/>
    </xf>
    <xf numFmtId="0" fontId="18" fillId="2" borderId="87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0" fillId="4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30" fillId="4" borderId="0" xfId="0" applyFont="1" applyFill="1" applyAlignment="1" applyProtection="1">
      <alignment horizontal="center" vertical="center"/>
      <protection locked="0"/>
    </xf>
    <xf numFmtId="0" fontId="16" fillId="4" borderId="0" xfId="0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30" fillId="0" borderId="0" xfId="0" applyFont="1" applyFill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16" fillId="0" borderId="71" xfId="0" applyFont="1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horizontal="center" vertical="center"/>
      <protection locked="0"/>
    </xf>
    <xf numFmtId="0" fontId="16" fillId="0" borderId="83" xfId="0" applyFont="1" applyFill="1" applyBorder="1" applyAlignment="1" applyProtection="1">
      <alignment horizontal="center" vertical="center"/>
      <protection locked="0"/>
    </xf>
    <xf numFmtId="0" fontId="16" fillId="0" borderId="81" xfId="0" applyFont="1" applyFill="1" applyBorder="1" applyAlignment="1" applyProtection="1">
      <alignment horizontal="center" vertical="center"/>
      <protection locked="0"/>
    </xf>
    <xf numFmtId="0" fontId="16" fillId="0" borderId="76" xfId="0" applyFont="1" applyFill="1" applyBorder="1" applyAlignment="1" applyProtection="1">
      <alignment horizontal="center" vertical="center"/>
      <protection locked="0"/>
    </xf>
    <xf numFmtId="0" fontId="16" fillId="0" borderId="72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49" fontId="18" fillId="0" borderId="78" xfId="0" applyNumberFormat="1" applyFont="1" applyFill="1" applyBorder="1" applyAlignment="1" applyProtection="1">
      <alignment horizontal="center" vertical="center"/>
      <protection locked="0"/>
    </xf>
    <xf numFmtId="49" fontId="18" fillId="0" borderId="81" xfId="0" applyNumberFormat="1" applyFont="1" applyFill="1" applyBorder="1" applyAlignment="1" applyProtection="1">
      <alignment horizontal="center" vertical="center"/>
      <protection locked="0"/>
    </xf>
    <xf numFmtId="0" fontId="23" fillId="0" borderId="78" xfId="0" applyFont="1" applyFill="1" applyBorder="1" applyAlignment="1" applyProtection="1">
      <alignment vertical="center" wrapText="1"/>
      <protection locked="0"/>
    </xf>
    <xf numFmtId="0" fontId="23" fillId="0" borderId="83" xfId="0" applyFont="1" applyFill="1" applyBorder="1" applyAlignment="1" applyProtection="1">
      <alignment vertical="center" wrapText="1"/>
      <protection locked="0"/>
    </xf>
    <xf numFmtId="0" fontId="23" fillId="0" borderId="81" xfId="0" applyFont="1" applyFill="1" applyBorder="1" applyAlignment="1" applyProtection="1">
      <alignment vertical="center" wrapText="1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16" fillId="0" borderId="78" xfId="0" applyFont="1" applyFill="1" applyBorder="1" applyAlignment="1" applyProtection="1">
      <alignment vertical="center"/>
      <protection locked="0"/>
    </xf>
    <xf numFmtId="0" fontId="16" fillId="0" borderId="83" xfId="0" applyFont="1" applyFill="1" applyBorder="1" applyAlignment="1" applyProtection="1">
      <alignment vertical="center"/>
      <protection locked="0"/>
    </xf>
    <xf numFmtId="0" fontId="16" fillId="0" borderId="81" xfId="0" applyFont="1" applyFill="1" applyBorder="1" applyAlignment="1" applyProtection="1">
      <alignment vertical="center"/>
      <protection locked="0"/>
    </xf>
    <xf numFmtId="0" fontId="31" fillId="0" borderId="78" xfId="0" applyFont="1" applyFill="1" applyBorder="1" applyAlignment="1" applyProtection="1">
      <alignment vertical="center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31" fillId="0" borderId="81" xfId="0" applyFont="1" applyFill="1" applyBorder="1" applyAlignment="1" applyProtection="1">
      <alignment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0" fontId="31" fillId="0" borderId="71" xfId="0" applyFont="1" applyFill="1" applyBorder="1" applyAlignment="1" applyProtection="1">
      <alignment horizontal="center" vertical="center"/>
      <protection locked="0"/>
    </xf>
    <xf numFmtId="49" fontId="21" fillId="0" borderId="78" xfId="0" applyNumberFormat="1" applyFont="1" applyFill="1" applyBorder="1" applyAlignment="1" applyProtection="1">
      <alignment horizontal="center" vertical="center"/>
      <protection locked="0"/>
    </xf>
    <xf numFmtId="49" fontId="21" fillId="0" borderId="81" xfId="0" applyNumberFormat="1" applyFont="1" applyFill="1" applyBorder="1" applyAlignment="1" applyProtection="1">
      <alignment horizontal="center" vertical="center"/>
      <protection locked="0"/>
    </xf>
    <xf numFmtId="0" fontId="31" fillId="0" borderId="72" xfId="0" applyFont="1" applyFill="1" applyBorder="1" applyAlignment="1" applyProtection="1">
      <alignment horizontal="center" vertical="center"/>
      <protection locked="0"/>
    </xf>
    <xf numFmtId="0" fontId="31" fillId="0" borderId="76" xfId="0" applyFont="1" applyFill="1" applyBorder="1" applyAlignment="1" applyProtection="1">
      <alignment horizontal="center" vertical="center"/>
      <protection locked="0"/>
    </xf>
    <xf numFmtId="0" fontId="16" fillId="0" borderId="78" xfId="0" applyFont="1" applyFill="1" applyBorder="1" applyAlignment="1" applyProtection="1">
      <alignment horizontal="center" vertical="center"/>
      <protection locked="0"/>
    </xf>
    <xf numFmtId="0" fontId="16" fillId="2" borderId="72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49" fontId="31" fillId="0" borderId="78" xfId="0" applyNumberFormat="1" applyFont="1" applyFill="1" applyBorder="1" applyAlignment="1" applyProtection="1">
      <alignment horizontal="center" vertical="center"/>
      <protection locked="0"/>
    </xf>
    <xf numFmtId="49" fontId="31" fillId="0" borderId="81" xfId="0" applyNumberFormat="1" applyFont="1" applyFill="1" applyBorder="1" applyAlignment="1" applyProtection="1">
      <alignment horizontal="center" vertical="center"/>
      <protection locked="0"/>
    </xf>
    <xf numFmtId="0" fontId="16" fillId="2" borderId="78" xfId="0" applyFont="1" applyFill="1" applyBorder="1" applyAlignment="1" applyProtection="1">
      <alignment horizontal="center" vertical="center"/>
      <protection locked="0"/>
    </xf>
    <xf numFmtId="0" fontId="16" fillId="2" borderId="83" xfId="0" applyFont="1" applyFill="1" applyBorder="1" applyAlignment="1" applyProtection="1">
      <alignment horizontal="center" vertical="center"/>
      <protection locked="0"/>
    </xf>
    <xf numFmtId="0" fontId="16" fillId="2" borderId="81" xfId="0" applyFont="1" applyFill="1" applyBorder="1" applyAlignment="1" applyProtection="1">
      <alignment horizontal="center" vertical="center"/>
      <protection locked="0"/>
    </xf>
    <xf numFmtId="0" fontId="31" fillId="0" borderId="44" xfId="0" applyFont="1" applyFill="1" applyBorder="1" applyAlignment="1" applyProtection="1">
      <alignment horizontal="center" vertical="center"/>
      <protection locked="0"/>
    </xf>
    <xf numFmtId="0" fontId="31" fillId="0" borderId="83" xfId="0" applyFont="1" applyFill="1" applyBorder="1" applyAlignment="1" applyProtection="1">
      <alignment horizontal="center" vertical="center"/>
      <protection locked="0"/>
    </xf>
    <xf numFmtId="0" fontId="31" fillId="0" borderId="81" xfId="0" applyFont="1" applyFill="1" applyBorder="1" applyAlignment="1" applyProtection="1">
      <alignment horizontal="center" vertical="center"/>
      <protection locked="0"/>
    </xf>
    <xf numFmtId="0" fontId="31" fillId="0" borderId="83" xfId="0" applyFont="1" applyFill="1" applyBorder="1" applyAlignment="1" applyProtection="1">
      <alignment vertical="center" wrapText="1"/>
      <protection locked="0"/>
    </xf>
    <xf numFmtId="0" fontId="31" fillId="0" borderId="81" xfId="0" applyFont="1" applyFill="1" applyBorder="1" applyAlignment="1" applyProtection="1">
      <alignment vertical="center" wrapText="1"/>
      <protection locked="0"/>
    </xf>
    <xf numFmtId="0" fontId="31" fillId="0" borderId="78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Alignment="1">
      <alignment horizontal="left" wrapText="1"/>
    </xf>
    <xf numFmtId="0" fontId="16" fillId="0" borderId="78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6" fillId="0" borderId="81" xfId="0" applyFont="1" applyFill="1" applyBorder="1" applyAlignment="1">
      <alignment horizontal="center" vertical="center" wrapText="1"/>
    </xf>
    <xf numFmtId="0" fontId="16" fillId="0" borderId="78" xfId="0" applyFont="1" applyFill="1" applyBorder="1" applyAlignment="1">
      <alignment horizontal="left" vertical="center" wrapText="1"/>
    </xf>
    <xf numFmtId="0" fontId="16" fillId="0" borderId="83" xfId="0" applyFont="1" applyFill="1" applyBorder="1" applyAlignment="1">
      <alignment horizontal="left" vertical="center"/>
    </xf>
    <xf numFmtId="0" fontId="16" fillId="0" borderId="81" xfId="0" applyFont="1" applyFill="1" applyBorder="1" applyAlignment="1">
      <alignment horizontal="left" vertical="center"/>
    </xf>
    <xf numFmtId="0" fontId="16" fillId="2" borderId="78" xfId="0" applyFont="1" applyFill="1" applyBorder="1" applyAlignment="1" applyProtection="1">
      <alignment horizontal="left" vertical="center"/>
      <protection locked="0"/>
    </xf>
    <xf numFmtId="0" fontId="16" fillId="2" borderId="83" xfId="0" applyFont="1" applyFill="1" applyBorder="1" applyAlignment="1" applyProtection="1">
      <alignment horizontal="left" vertical="center"/>
      <protection locked="0"/>
    </xf>
    <xf numFmtId="0" fontId="16" fillId="2" borderId="81" xfId="0" applyFont="1" applyFill="1" applyBorder="1" applyAlignment="1" applyProtection="1">
      <alignment horizontal="left" vertical="center"/>
      <protection locked="0"/>
    </xf>
    <xf numFmtId="0" fontId="16" fillId="2" borderId="78" xfId="0" applyFont="1" applyFill="1" applyBorder="1" applyAlignment="1" applyProtection="1">
      <alignment horizontal="left" vertical="center" wrapText="1"/>
      <protection locked="0"/>
    </xf>
    <xf numFmtId="0" fontId="16" fillId="2" borderId="83" xfId="0" applyFont="1" applyFill="1" applyBorder="1" applyAlignment="1" applyProtection="1">
      <alignment horizontal="left" vertical="center" wrapText="1"/>
      <protection locked="0"/>
    </xf>
    <xf numFmtId="0" fontId="16" fillId="2" borderId="81" xfId="0" applyFont="1" applyFill="1" applyBorder="1" applyAlignment="1" applyProtection="1">
      <alignment horizontal="left" vertical="center" wrapText="1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16" fillId="0" borderId="87" xfId="0" applyFont="1" applyFill="1" applyBorder="1" applyAlignment="1" applyProtection="1">
      <alignment horizontal="center" vertical="center"/>
      <protection locked="0"/>
    </xf>
    <xf numFmtId="0" fontId="16" fillId="0" borderId="78" xfId="0" applyFont="1" applyFill="1" applyBorder="1" applyAlignment="1" applyProtection="1">
      <alignment horizontal="left" vertical="center"/>
      <protection locked="0"/>
    </xf>
    <xf numFmtId="0" fontId="16" fillId="0" borderId="83" xfId="0" applyFont="1" applyFill="1" applyBorder="1" applyAlignment="1" applyProtection="1">
      <alignment horizontal="left" vertical="center"/>
      <protection locked="0"/>
    </xf>
    <xf numFmtId="0" fontId="16" fillId="0" borderId="81" xfId="0" applyFont="1" applyFill="1" applyBorder="1" applyAlignment="1" applyProtection="1">
      <alignment horizontal="left" vertical="center"/>
      <protection locked="0"/>
    </xf>
    <xf numFmtId="0" fontId="23" fillId="2" borderId="78" xfId="0" applyFont="1" applyFill="1" applyBorder="1" applyAlignment="1" applyProtection="1">
      <alignment horizontal="left" vertical="center"/>
      <protection locked="0"/>
    </xf>
    <xf numFmtId="0" fontId="23" fillId="2" borderId="83" xfId="0" applyFont="1" applyFill="1" applyBorder="1" applyAlignment="1" applyProtection="1">
      <alignment horizontal="left" vertical="center"/>
      <protection locked="0"/>
    </xf>
    <xf numFmtId="0" fontId="23" fillId="2" borderId="81" xfId="0" applyFont="1" applyFill="1" applyBorder="1" applyAlignment="1" applyProtection="1">
      <alignment horizontal="left" vertical="center"/>
      <protection locked="0"/>
    </xf>
    <xf numFmtId="0" fontId="31" fillId="5" borderId="8" xfId="0" applyFont="1" applyFill="1" applyBorder="1" applyAlignment="1" applyProtection="1">
      <alignment horizontal="center" vertical="center"/>
      <protection locked="0"/>
    </xf>
    <xf numFmtId="0" fontId="31" fillId="5" borderId="9" xfId="0" applyFont="1" applyFill="1" applyBorder="1" applyAlignment="1" applyProtection="1">
      <alignment horizontal="center" vertical="center"/>
      <protection locked="0"/>
    </xf>
    <xf numFmtId="0" fontId="31" fillId="0" borderId="43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23" fillId="0" borderId="85" xfId="0" applyFont="1" applyFill="1" applyBorder="1" applyAlignment="1" applyProtection="1">
      <alignment horizontal="left" vertical="center" wrapText="1"/>
      <protection locked="0"/>
    </xf>
    <xf numFmtId="0" fontId="23" fillId="0" borderId="96" xfId="0" applyFont="1" applyFill="1" applyBorder="1" applyAlignment="1" applyProtection="1">
      <alignment horizontal="left" vertical="center" wrapText="1"/>
      <protection locked="0"/>
    </xf>
    <xf numFmtId="0" fontId="23" fillId="0" borderId="87" xfId="0" applyFont="1" applyFill="1" applyBorder="1" applyAlignment="1" applyProtection="1">
      <alignment horizontal="left" vertical="center" wrapText="1"/>
      <protection locked="0"/>
    </xf>
    <xf numFmtId="0" fontId="16" fillId="0" borderId="89" xfId="0" applyFont="1" applyFill="1" applyBorder="1" applyAlignment="1" applyProtection="1">
      <alignment horizontal="center" vertical="center"/>
      <protection locked="0"/>
    </xf>
    <xf numFmtId="0" fontId="16" fillId="0" borderId="62" xfId="0" applyFont="1" applyFill="1" applyBorder="1" applyAlignment="1" applyProtection="1">
      <alignment horizontal="center" vertical="center"/>
      <protection locked="0"/>
    </xf>
    <xf numFmtId="0" fontId="31" fillId="0" borderId="61" xfId="0" applyFont="1" applyFill="1" applyBorder="1" applyAlignment="1" applyProtection="1">
      <alignment vertical="center" wrapText="1"/>
      <protection locked="0"/>
    </xf>
    <xf numFmtId="0" fontId="31" fillId="0" borderId="62" xfId="0" applyFont="1" applyFill="1" applyBorder="1" applyAlignment="1" applyProtection="1">
      <alignment vertical="center" wrapText="1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16" fillId="2" borderId="78" xfId="0" applyFont="1" applyFill="1" applyBorder="1" applyAlignment="1">
      <alignment horizontal="center" vertical="center" wrapText="1"/>
    </xf>
    <xf numFmtId="0" fontId="16" fillId="2" borderId="83" xfId="0" applyFont="1" applyFill="1" applyBorder="1" applyAlignment="1">
      <alignment horizontal="center" vertical="center" wrapText="1"/>
    </xf>
    <xf numFmtId="0" fontId="16" fillId="2" borderId="81" xfId="0" applyFont="1" applyFill="1" applyBorder="1" applyAlignment="1">
      <alignment horizontal="center" vertical="center" wrapText="1"/>
    </xf>
    <xf numFmtId="0" fontId="16" fillId="0" borderId="78" xfId="0" applyFont="1" applyBorder="1" applyAlignment="1" applyProtection="1">
      <alignment vertical="center" wrapText="1"/>
      <protection locked="0"/>
    </xf>
    <xf numFmtId="0" fontId="16" fillId="0" borderId="83" xfId="0" applyFont="1" applyBorder="1" applyAlignment="1" applyProtection="1">
      <alignment vertical="center" wrapText="1"/>
      <protection locked="0"/>
    </xf>
    <xf numFmtId="0" fontId="16" fillId="0" borderId="81" xfId="0" applyFont="1" applyBorder="1" applyAlignment="1" applyProtection="1">
      <alignment vertical="center" wrapText="1"/>
      <protection locked="0"/>
    </xf>
    <xf numFmtId="49" fontId="16" fillId="0" borderId="78" xfId="0" applyNumberFormat="1" applyFont="1" applyFill="1" applyBorder="1" applyAlignment="1">
      <alignment horizontal="center" vertical="center" wrapText="1"/>
    </xf>
    <xf numFmtId="49" fontId="16" fillId="0" borderId="83" xfId="0" applyNumberFormat="1" applyFont="1" applyFill="1" applyBorder="1" applyAlignment="1">
      <alignment horizontal="center" vertical="center" wrapText="1"/>
    </xf>
    <xf numFmtId="49" fontId="16" fillId="0" borderId="81" xfId="0" applyNumberFormat="1" applyFont="1" applyFill="1" applyBorder="1" applyAlignment="1">
      <alignment horizontal="center" vertical="center" wrapText="1"/>
    </xf>
    <xf numFmtId="0" fontId="16" fillId="2" borderId="85" xfId="0" applyFont="1" applyFill="1" applyBorder="1" applyAlignment="1">
      <alignment horizontal="center" vertical="center" wrapText="1"/>
    </xf>
    <xf numFmtId="0" fontId="16" fillId="2" borderId="96" xfId="0" applyFont="1" applyFill="1" applyBorder="1" applyAlignment="1">
      <alignment horizontal="center" vertical="center" wrapText="1"/>
    </xf>
    <xf numFmtId="0" fontId="16" fillId="2" borderId="87" xfId="0" applyFont="1" applyFill="1" applyBorder="1" applyAlignment="1">
      <alignment horizontal="center" vertical="center" wrapText="1"/>
    </xf>
    <xf numFmtId="0" fontId="16" fillId="0" borderId="85" xfId="0" applyFont="1" applyBorder="1" applyAlignment="1" applyProtection="1">
      <alignment vertical="center" wrapText="1"/>
      <protection locked="0"/>
    </xf>
    <xf numFmtId="0" fontId="16" fillId="0" borderId="96" xfId="0" applyFont="1" applyBorder="1" applyAlignment="1" applyProtection="1">
      <alignment vertical="center" wrapText="1"/>
      <protection locked="0"/>
    </xf>
    <xf numFmtId="0" fontId="16" fillId="0" borderId="87" xfId="0" applyFont="1" applyBorder="1" applyAlignment="1" applyProtection="1">
      <alignment vertical="center" wrapText="1"/>
      <protection locked="0"/>
    </xf>
    <xf numFmtId="49" fontId="16" fillId="0" borderId="85" xfId="0" applyNumberFormat="1" applyFont="1" applyFill="1" applyBorder="1" applyAlignment="1">
      <alignment horizontal="center" vertical="center" wrapText="1"/>
    </xf>
    <xf numFmtId="49" fontId="16" fillId="0" borderId="96" xfId="0" applyNumberFormat="1" applyFont="1" applyFill="1" applyBorder="1" applyAlignment="1">
      <alignment horizontal="center" vertical="center" wrapText="1"/>
    </xf>
    <xf numFmtId="49" fontId="16" fillId="0" borderId="87" xfId="0" applyNumberFormat="1" applyFont="1" applyFill="1" applyBorder="1" applyAlignment="1">
      <alignment horizontal="center" vertical="center" wrapText="1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1" fontId="31" fillId="0" borderId="24" xfId="0" applyNumberFormat="1" applyFont="1" applyFill="1" applyBorder="1" applyAlignment="1" applyProtection="1">
      <alignment horizontal="center" vertical="center"/>
      <protection locked="0"/>
    </xf>
    <xf numFmtId="1" fontId="31" fillId="0" borderId="83" xfId="0" applyNumberFormat="1" applyFont="1" applyFill="1" applyBorder="1" applyAlignment="1" applyProtection="1">
      <alignment horizontal="center" vertical="center"/>
      <protection locked="0"/>
    </xf>
    <xf numFmtId="1" fontId="31" fillId="0" borderId="30" xfId="0" applyNumberFormat="1" applyFont="1" applyFill="1" applyBorder="1" applyAlignment="1" applyProtection="1">
      <alignment horizontal="center" vertical="center"/>
      <protection locked="0"/>
    </xf>
    <xf numFmtId="0" fontId="31" fillId="2" borderId="21" xfId="0" applyFont="1" applyFill="1" applyBorder="1" applyAlignment="1" applyProtection="1">
      <alignment horizontal="center" vertical="center"/>
      <protection locked="0"/>
    </xf>
    <xf numFmtId="0" fontId="31" fillId="2" borderId="36" xfId="0" applyFont="1" applyFill="1" applyBorder="1" applyAlignment="1" applyProtection="1">
      <alignment horizontal="center" vertical="center"/>
      <protection locked="0"/>
    </xf>
    <xf numFmtId="0" fontId="31" fillId="2" borderId="28" xfId="0" applyFont="1" applyFill="1" applyBorder="1" applyAlignment="1" applyProtection="1">
      <alignment horizontal="center" vertical="center"/>
      <protection locked="0"/>
    </xf>
    <xf numFmtId="0" fontId="31" fillId="2" borderId="22" xfId="0" applyFont="1" applyFill="1" applyBorder="1" applyAlignment="1" applyProtection="1">
      <alignment horizontal="center" vertical="center"/>
      <protection locked="0"/>
    </xf>
    <xf numFmtId="0" fontId="31" fillId="5" borderId="42" xfId="0" applyFont="1" applyFill="1" applyBorder="1" applyAlignment="1" applyProtection="1">
      <alignment horizontal="center" vertical="center"/>
      <protection locked="0"/>
    </xf>
    <xf numFmtId="0" fontId="35" fillId="0" borderId="28" xfId="0" applyFont="1" applyFill="1" applyBorder="1" applyAlignment="1" applyProtection="1">
      <alignment horizontal="center" vertical="center"/>
      <protection locked="0"/>
    </xf>
    <xf numFmtId="0" fontId="35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49" fontId="16" fillId="0" borderId="78" xfId="0" applyNumberFormat="1" applyFont="1" applyFill="1" applyBorder="1" applyAlignment="1" applyProtection="1">
      <alignment horizontal="center" vertical="center"/>
      <protection locked="0"/>
    </xf>
    <xf numFmtId="49" fontId="16" fillId="0" borderId="81" xfId="0" applyNumberFormat="1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vertical="center" wrapText="1"/>
      <protection locked="0"/>
    </xf>
    <xf numFmtId="0" fontId="16" fillId="0" borderId="78" xfId="0" applyFont="1" applyFill="1" applyBorder="1" applyAlignment="1" applyProtection="1">
      <alignment vertical="center" wrapText="1"/>
      <protection locked="0"/>
    </xf>
    <xf numFmtId="0" fontId="16" fillId="0" borderId="83" xfId="0" applyFont="1" applyFill="1" applyBorder="1" applyAlignment="1" applyProtection="1">
      <alignment vertical="center" wrapText="1"/>
      <protection locked="0"/>
    </xf>
    <xf numFmtId="0" fontId="16" fillId="0" borderId="81" xfId="0" applyFont="1" applyFill="1" applyBorder="1" applyAlignment="1" applyProtection="1">
      <alignment vertical="center" wrapText="1"/>
      <protection locked="0"/>
    </xf>
    <xf numFmtId="0" fontId="16" fillId="2" borderId="23" xfId="0" applyFont="1" applyFill="1" applyBorder="1" applyAlignment="1" applyProtection="1">
      <alignment horizontal="center" vertical="center"/>
      <protection locked="0"/>
    </xf>
    <xf numFmtId="0" fontId="16" fillId="2" borderId="76" xfId="0" applyFont="1" applyFill="1" applyBorder="1" applyAlignment="1" applyProtection="1">
      <alignment horizontal="center" vertical="center"/>
      <protection locked="0"/>
    </xf>
    <xf numFmtId="0" fontId="16" fillId="2" borderId="71" xfId="0" applyFont="1" applyFill="1" applyBorder="1" applyAlignment="1" applyProtection="1">
      <alignment horizontal="center" vertical="center"/>
      <protection locked="0"/>
    </xf>
    <xf numFmtId="0" fontId="16" fillId="2" borderId="33" xfId="0" applyFont="1" applyFill="1" applyBorder="1" applyAlignment="1" applyProtection="1">
      <alignment horizontal="center" vertical="center"/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0" fontId="31" fillId="0" borderId="36" xfId="0" applyFont="1" applyFill="1" applyBorder="1" applyAlignment="1" applyProtection="1">
      <alignment horizontal="center" vertical="center"/>
      <protection locked="0"/>
    </xf>
    <xf numFmtId="0" fontId="31" fillId="5" borderId="10" xfId="0" applyFont="1" applyFill="1" applyBorder="1" applyAlignment="1" applyProtection="1">
      <alignment horizontal="center" vertical="center"/>
      <protection locked="0"/>
    </xf>
    <xf numFmtId="0" fontId="31" fillId="5" borderId="39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textRotation="90"/>
      <protection locked="0"/>
    </xf>
    <xf numFmtId="0" fontId="18" fillId="0" borderId="25" xfId="0" applyFont="1" applyFill="1" applyBorder="1" applyAlignment="1" applyProtection="1">
      <alignment horizontal="center" vertical="center" textRotation="90"/>
      <protection locked="0"/>
    </xf>
    <xf numFmtId="0" fontId="16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5" xfId="0" applyNumberFormat="1" applyFont="1" applyFill="1" applyBorder="1" applyAlignment="1" applyProtection="1">
      <alignment horizontal="center" vertical="center"/>
      <protection locked="0"/>
    </xf>
    <xf numFmtId="0" fontId="16" fillId="0" borderId="61" xfId="0" applyNumberFormat="1" applyFont="1" applyFill="1" applyBorder="1" applyAlignment="1" applyProtection="1">
      <alignment horizontal="center" vertical="center"/>
      <protection locked="0"/>
    </xf>
    <xf numFmtId="0" fontId="16" fillId="0" borderId="88" xfId="0" applyNumberFormat="1" applyFont="1" applyFill="1" applyBorder="1" applyAlignment="1" applyProtection="1">
      <alignment horizontal="center" vertical="center"/>
      <protection locked="0"/>
    </xf>
    <xf numFmtId="0" fontId="18" fillId="0" borderId="26" xfId="0" applyFont="1" applyFill="1" applyBorder="1" applyAlignment="1" applyProtection="1">
      <alignment horizontal="center" vertical="center" textRotation="90"/>
      <protection locked="0"/>
    </xf>
    <xf numFmtId="0" fontId="16" fillId="0" borderId="61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0" fontId="16" fillId="0" borderId="50" xfId="0" applyFont="1" applyFill="1" applyBorder="1" applyAlignment="1" applyProtection="1">
      <alignment horizontal="center" vertical="center"/>
      <protection locked="0"/>
    </xf>
    <xf numFmtId="0" fontId="16" fillId="0" borderId="57" xfId="0" applyFont="1" applyFill="1" applyBorder="1" applyAlignment="1" applyProtection="1">
      <alignment horizontal="center" vertical="center"/>
      <protection locked="0"/>
    </xf>
    <xf numFmtId="0" fontId="4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center" vertical="center"/>
      <protection locked="0"/>
    </xf>
    <xf numFmtId="0" fontId="31" fillId="0" borderId="57" xfId="0" applyFont="1" applyFill="1" applyBorder="1" applyAlignment="1" applyProtection="1">
      <alignment horizontal="center" vertical="center"/>
      <protection locked="0"/>
    </xf>
    <xf numFmtId="0" fontId="22" fillId="0" borderId="53" xfId="0" applyFont="1" applyFill="1" applyBorder="1" applyAlignment="1" applyProtection="1">
      <alignment horizontal="center" vertical="center"/>
      <protection locked="0"/>
    </xf>
    <xf numFmtId="0" fontId="31" fillId="0" borderId="63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Fill="1" applyBorder="1" applyAlignment="1" applyProtection="1">
      <alignment horizontal="center" vertical="center" wrapText="1"/>
      <protection locked="0"/>
    </xf>
    <xf numFmtId="0" fontId="31" fillId="0" borderId="18" xfId="0" applyFont="1" applyFill="1" applyBorder="1" applyAlignment="1" applyProtection="1">
      <alignment horizontal="center" vertical="center" wrapText="1"/>
      <protection locked="0"/>
    </xf>
    <xf numFmtId="0" fontId="31" fillId="0" borderId="19" xfId="0" applyFont="1" applyFill="1" applyBorder="1" applyAlignment="1" applyProtection="1">
      <alignment horizontal="center" vertical="center" wrapText="1"/>
      <protection locked="0"/>
    </xf>
    <xf numFmtId="0" fontId="31" fillId="0" borderId="66" xfId="0" applyFont="1" applyFill="1" applyBorder="1" applyAlignment="1" applyProtection="1">
      <alignment horizontal="center" vertical="center" wrapText="1"/>
      <protection locked="0"/>
    </xf>
    <xf numFmtId="0" fontId="31" fillId="0" borderId="69" xfId="0" applyFont="1" applyFill="1" applyBorder="1" applyAlignment="1" applyProtection="1">
      <alignment horizontal="center" vertical="center" wrapText="1"/>
      <protection locked="0"/>
    </xf>
    <xf numFmtId="0" fontId="21" fillId="0" borderId="73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76" xfId="0" applyNumberFormat="1" applyFont="1" applyFill="1" applyBorder="1" applyAlignment="1" applyProtection="1">
      <alignment horizontal="center" vertical="center" textRotation="255"/>
      <protection locked="0"/>
    </xf>
    <xf numFmtId="0" fontId="16" fillId="0" borderId="63" xfId="0" applyFont="1" applyFill="1" applyBorder="1" applyAlignment="1" applyProtection="1">
      <alignment horizontal="center" vertical="center" textRotation="90"/>
      <protection locked="0"/>
    </xf>
    <xf numFmtId="0" fontId="16" fillId="0" borderId="68" xfId="0" applyFont="1" applyFill="1" applyBorder="1" applyAlignment="1" applyProtection="1">
      <alignment horizontal="center" vertical="center" textRotation="90"/>
      <protection locked="0"/>
    </xf>
    <xf numFmtId="0" fontId="16" fillId="0" borderId="18" xfId="0" applyFont="1" applyFill="1" applyBorder="1" applyAlignment="1" applyProtection="1">
      <alignment horizontal="center" vertical="center" textRotation="90"/>
      <protection locked="0"/>
    </xf>
    <xf numFmtId="0" fontId="16" fillId="0" borderId="19" xfId="0" applyFont="1" applyFill="1" applyBorder="1" applyAlignment="1" applyProtection="1">
      <alignment horizontal="center" vertical="center" textRotation="90"/>
      <protection locked="0"/>
    </xf>
    <xf numFmtId="0" fontId="16" fillId="0" borderId="66" xfId="0" applyFont="1" applyFill="1" applyBorder="1" applyAlignment="1" applyProtection="1">
      <alignment horizontal="center" vertical="center" textRotation="90"/>
      <protection locked="0"/>
    </xf>
    <xf numFmtId="0" fontId="16" fillId="0" borderId="69" xfId="0" applyFont="1" applyFill="1" applyBorder="1" applyAlignment="1" applyProtection="1">
      <alignment horizontal="center" vertical="center" textRotation="90"/>
      <protection locked="0"/>
    </xf>
    <xf numFmtId="0" fontId="16" fillId="0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16" fillId="0" borderId="49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 textRotation="90"/>
      <protection locked="0"/>
    </xf>
    <xf numFmtId="0" fontId="16" fillId="0" borderId="23" xfId="0" applyFont="1" applyFill="1" applyBorder="1" applyAlignment="1" applyProtection="1">
      <alignment horizontal="center" vertical="center" textRotation="90"/>
      <protection locked="0"/>
    </xf>
    <xf numFmtId="0" fontId="16" fillId="0" borderId="25" xfId="0" applyFont="1" applyFill="1" applyBorder="1" applyAlignment="1" applyProtection="1">
      <alignment horizontal="center" vertical="center" textRotation="90"/>
      <protection locked="0"/>
    </xf>
    <xf numFmtId="0" fontId="16" fillId="0" borderId="22" xfId="0" applyFont="1" applyFill="1" applyBorder="1" applyAlignment="1" applyProtection="1">
      <alignment horizontal="center" vertical="center" textRotation="90"/>
      <protection locked="0"/>
    </xf>
    <xf numFmtId="0" fontId="16" fillId="0" borderId="72" xfId="0" applyFont="1" applyFill="1" applyBorder="1" applyAlignment="1" applyProtection="1">
      <alignment horizontal="center" vertical="center" textRotation="90"/>
      <protection locked="0"/>
    </xf>
    <xf numFmtId="0" fontId="16" fillId="0" borderId="26" xfId="0" applyFont="1" applyFill="1" applyBorder="1" applyAlignment="1" applyProtection="1">
      <alignment horizontal="center" vertical="center" textRotation="90"/>
      <protection locked="0"/>
    </xf>
    <xf numFmtId="0" fontId="24" fillId="0" borderId="8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16" fillId="0" borderId="43" xfId="0" applyFont="1" applyFill="1" applyBorder="1" applyAlignment="1" applyProtection="1">
      <alignment horizontal="center" vertical="center" textRotation="90"/>
      <protection locked="0"/>
    </xf>
    <xf numFmtId="0" fontId="16" fillId="0" borderId="30" xfId="0" applyFont="1" applyFill="1" applyBorder="1" applyAlignment="1" applyProtection="1">
      <alignment horizontal="center" vertical="center" textRotation="90"/>
      <protection locked="0"/>
    </xf>
    <xf numFmtId="0" fontId="16" fillId="0" borderId="41" xfId="0" applyFont="1" applyFill="1" applyBorder="1" applyAlignment="1" applyProtection="1">
      <alignment horizontal="center" vertical="center" textRotation="90"/>
      <protection locked="0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horizontal="center" vertical="center" wrapText="1"/>
      <protection locked="0"/>
    </xf>
    <xf numFmtId="0" fontId="31" fillId="0" borderId="53" xfId="0" applyFont="1" applyFill="1" applyBorder="1" applyAlignment="1" applyProtection="1">
      <alignment horizontal="center" vertical="center" wrapText="1"/>
      <protection locked="0"/>
    </xf>
    <xf numFmtId="0" fontId="30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22" xfId="0" applyNumberFormat="1" applyFont="1" applyFill="1" applyBorder="1" applyAlignment="1" applyProtection="1">
      <alignment horizontal="center" vertical="center"/>
      <protection locked="0"/>
    </xf>
    <xf numFmtId="0" fontId="19" fillId="0" borderId="43" xfId="0" applyNumberFormat="1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center" vertical="center"/>
      <protection locked="0"/>
    </xf>
    <xf numFmtId="0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18" fillId="0" borderId="91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9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91" xfId="0" applyFont="1" applyFill="1" applyBorder="1" applyAlignment="1" applyProtection="1">
      <alignment horizontal="center" textRotation="90" wrapText="1"/>
      <protection locked="0"/>
    </xf>
    <xf numFmtId="0" fontId="18" fillId="0" borderId="92" xfId="0" applyFont="1" applyFill="1" applyBorder="1" applyAlignment="1" applyProtection="1">
      <alignment horizontal="center" textRotation="90" wrapText="1"/>
      <protection locked="0"/>
    </xf>
    <xf numFmtId="0" fontId="18" fillId="0" borderId="48" xfId="0" applyFont="1" applyFill="1" applyBorder="1" applyAlignment="1" applyProtection="1">
      <alignment horizontal="center" textRotation="90" wrapText="1"/>
      <protection locked="0"/>
    </xf>
    <xf numFmtId="0" fontId="16" fillId="0" borderId="62" xfId="0" applyNumberFormat="1" applyFont="1" applyFill="1" applyBorder="1" applyAlignment="1" applyProtection="1">
      <alignment horizontal="center" vertical="center"/>
      <protection locked="0"/>
    </xf>
    <xf numFmtId="0" fontId="18" fillId="0" borderId="9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92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48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8" xfId="0" applyNumberFormat="1" applyFont="1" applyFill="1" applyBorder="1" applyAlignment="1" applyProtection="1">
      <alignment horizontal="center" vertical="center"/>
      <protection locked="0"/>
    </xf>
    <xf numFmtId="0" fontId="16" fillId="0" borderId="64" xfId="0" applyNumberFormat="1" applyFont="1" applyFill="1" applyBorder="1" applyAlignment="1" applyProtection="1">
      <alignment horizontal="center" vertical="center"/>
      <protection locked="0"/>
    </xf>
    <xf numFmtId="49" fontId="16" fillId="0" borderId="44" xfId="0" applyNumberFormat="1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vertical="center" wrapText="1"/>
    </xf>
    <xf numFmtId="0" fontId="48" fillId="0" borderId="23" xfId="0" applyFont="1" applyFill="1" applyBorder="1" applyAlignment="1" applyProtection="1">
      <alignment horizontal="center" vertical="center"/>
      <protection locked="0"/>
    </xf>
    <xf numFmtId="1" fontId="31" fillId="3" borderId="27" xfId="0" applyNumberFormat="1" applyFont="1" applyFill="1" applyBorder="1" applyAlignment="1">
      <alignment horizontal="center" vertical="center" wrapText="1"/>
    </xf>
    <xf numFmtId="49" fontId="16" fillId="0" borderId="52" xfId="0" applyNumberFormat="1" applyFont="1" applyFill="1" applyBorder="1" applyAlignment="1">
      <alignment horizontal="center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60" xfId="0" applyNumberFormat="1" applyFont="1" applyFill="1" applyBorder="1" applyAlignment="1">
      <alignment horizontal="center" vertical="center" wrapText="1"/>
    </xf>
    <xf numFmtId="0" fontId="18" fillId="0" borderId="78" xfId="0" applyFont="1" applyFill="1" applyBorder="1" applyAlignment="1" applyProtection="1">
      <alignment vertical="center" wrapText="1"/>
      <protection locked="0"/>
    </xf>
    <xf numFmtId="0" fontId="18" fillId="0" borderId="83" xfId="0" applyFont="1" applyFill="1" applyBorder="1" applyAlignment="1" applyProtection="1">
      <alignment vertical="center" wrapText="1"/>
      <protection locked="0"/>
    </xf>
    <xf numFmtId="0" fontId="18" fillId="0" borderId="81" xfId="0" applyFont="1" applyFill="1" applyBorder="1" applyAlignment="1" applyProtection="1">
      <alignment vertical="center" wrapText="1"/>
      <protection locked="0"/>
    </xf>
    <xf numFmtId="0" fontId="16" fillId="0" borderId="44" xfId="0" applyFont="1" applyFill="1" applyBorder="1" applyAlignment="1">
      <alignment horizontal="center" vertical="center" wrapText="1"/>
    </xf>
    <xf numFmtId="0" fontId="31" fillId="3" borderId="27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16" fillId="0" borderId="78" xfId="0" applyFont="1" applyFill="1" applyBorder="1" applyAlignment="1">
      <alignment vertical="center" wrapText="1"/>
    </xf>
    <xf numFmtId="0" fontId="16" fillId="0" borderId="81" xfId="0" applyFont="1" applyFill="1" applyBorder="1" applyAlignment="1">
      <alignment vertical="center" wrapText="1"/>
    </xf>
    <xf numFmtId="0" fontId="16" fillId="0" borderId="54" xfId="0" applyFont="1" applyFill="1" applyBorder="1" applyAlignment="1">
      <alignment vertical="center" wrapText="1"/>
    </xf>
    <xf numFmtId="49" fontId="16" fillId="2" borderId="78" xfId="0" applyNumberFormat="1" applyFont="1" applyFill="1" applyBorder="1" applyAlignment="1" applyProtection="1">
      <alignment horizontal="center" vertical="center"/>
      <protection locked="0"/>
    </xf>
    <xf numFmtId="49" fontId="16" fillId="2" borderId="81" xfId="0" applyNumberFormat="1" applyFont="1" applyFill="1" applyBorder="1" applyAlignment="1" applyProtection="1">
      <alignment horizontal="center" vertical="center"/>
      <protection locked="0"/>
    </xf>
    <xf numFmtId="49" fontId="31" fillId="2" borderId="78" xfId="0" applyNumberFormat="1" applyFont="1" applyFill="1" applyBorder="1" applyAlignment="1" applyProtection="1">
      <alignment horizontal="center" vertical="center"/>
      <protection locked="0"/>
    </xf>
    <xf numFmtId="49" fontId="31" fillId="2" borderId="81" xfId="0" applyNumberFormat="1" applyFont="1" applyFill="1" applyBorder="1" applyAlignment="1" applyProtection="1">
      <alignment horizontal="center" vertical="center"/>
      <protection locked="0"/>
    </xf>
    <xf numFmtId="0" fontId="31" fillId="5" borderId="56" xfId="0" applyFont="1" applyFill="1" applyBorder="1" applyAlignment="1" applyProtection="1">
      <alignment horizontal="center" vertical="center"/>
      <protection locked="0"/>
    </xf>
    <xf numFmtId="0" fontId="31" fillId="5" borderId="57" xfId="0" applyFont="1" applyFill="1" applyBorder="1" applyAlignment="1" applyProtection="1">
      <alignment horizontal="center" vertical="center"/>
      <protection locked="0"/>
    </xf>
    <xf numFmtId="49" fontId="31" fillId="0" borderId="89" xfId="0" applyNumberFormat="1" applyFont="1" applyFill="1" applyBorder="1" applyAlignment="1" applyProtection="1">
      <alignment horizontal="center" vertical="center"/>
      <protection locked="0"/>
    </xf>
    <xf numFmtId="49" fontId="31" fillId="0" borderId="62" xfId="0" applyNumberFormat="1" applyFont="1" applyFill="1" applyBorder="1" applyAlignment="1" applyProtection="1">
      <alignment horizontal="center" vertical="center"/>
      <protection locked="0"/>
    </xf>
    <xf numFmtId="49" fontId="16" fillId="2" borderId="51" xfId="0" applyNumberFormat="1" applyFont="1" applyFill="1" applyBorder="1" applyAlignment="1" applyProtection="1">
      <alignment horizontal="center" vertical="center"/>
      <protection locked="0"/>
    </xf>
    <xf numFmtId="49" fontId="16" fillId="2" borderId="59" xfId="0" applyNumberFormat="1" applyFont="1" applyFill="1" applyBorder="1" applyAlignment="1" applyProtection="1">
      <alignment horizontal="center" vertical="center"/>
      <protection locked="0"/>
    </xf>
    <xf numFmtId="49" fontId="16" fillId="2" borderId="52" xfId="0" applyNumberFormat="1" applyFont="1" applyFill="1" applyBorder="1" applyAlignment="1" applyProtection="1">
      <alignment horizontal="center" vertical="center"/>
      <protection locked="0"/>
    </xf>
    <xf numFmtId="49" fontId="16" fillId="2" borderId="60" xfId="0" applyNumberFormat="1" applyFont="1" applyFill="1" applyBorder="1" applyAlignment="1" applyProtection="1">
      <alignment horizontal="center" vertical="center"/>
      <protection locked="0"/>
    </xf>
    <xf numFmtId="0" fontId="16" fillId="2" borderId="78" xfId="0" applyFont="1" applyFill="1" applyBorder="1" applyAlignment="1" applyProtection="1">
      <alignment vertical="center" wrapText="1"/>
      <protection locked="0"/>
    </xf>
    <xf numFmtId="0" fontId="16" fillId="2" borderId="83" xfId="0" applyFont="1" applyFill="1" applyBorder="1" applyAlignment="1" applyProtection="1">
      <alignment vertical="center" wrapText="1"/>
      <protection locked="0"/>
    </xf>
    <xf numFmtId="0" fontId="16" fillId="2" borderId="81" xfId="0" applyFont="1" applyFill="1" applyBorder="1" applyAlignment="1" applyProtection="1">
      <alignment vertical="center" wrapText="1"/>
      <protection locked="0"/>
    </xf>
    <xf numFmtId="0" fontId="16" fillId="2" borderId="78" xfId="0" applyFont="1" applyFill="1" applyBorder="1" applyAlignment="1" applyProtection="1">
      <alignment vertical="center"/>
      <protection locked="0"/>
    </xf>
    <xf numFmtId="0" fontId="16" fillId="2" borderId="83" xfId="0" applyFont="1" applyFill="1" applyBorder="1" applyAlignment="1" applyProtection="1">
      <alignment vertical="center"/>
      <protection locked="0"/>
    </xf>
    <xf numFmtId="0" fontId="16" fillId="2" borderId="81" xfId="0" applyFont="1" applyFill="1" applyBorder="1" applyAlignment="1" applyProtection="1">
      <alignment vertical="center"/>
      <protection locked="0"/>
    </xf>
    <xf numFmtId="0" fontId="31" fillId="2" borderId="78" xfId="0" applyFont="1" applyFill="1" applyBorder="1" applyAlignment="1" applyProtection="1">
      <alignment horizontal="left" vertical="center" wrapText="1"/>
      <protection locked="0"/>
    </xf>
    <xf numFmtId="0" fontId="31" fillId="2" borderId="83" xfId="0" applyFont="1" applyFill="1" applyBorder="1" applyAlignment="1" applyProtection="1">
      <alignment horizontal="left" vertical="center" wrapText="1"/>
      <protection locked="0"/>
    </xf>
    <xf numFmtId="0" fontId="31" fillId="2" borderId="81" xfId="0" applyFont="1" applyFill="1" applyBorder="1" applyAlignment="1" applyProtection="1">
      <alignment horizontal="left" vertical="center" wrapText="1"/>
      <protection locked="0"/>
    </xf>
    <xf numFmtId="0" fontId="31" fillId="2" borderId="89" xfId="0" applyFont="1" applyFill="1" applyBorder="1" applyAlignment="1" applyProtection="1">
      <alignment horizontal="center" vertical="center"/>
      <protection locked="0"/>
    </xf>
    <xf numFmtId="0" fontId="31" fillId="2" borderId="62" xfId="0" applyFont="1" applyFill="1" applyBorder="1" applyAlignment="1" applyProtection="1">
      <alignment horizontal="center" vertical="center"/>
      <protection locked="0"/>
    </xf>
    <xf numFmtId="0" fontId="16" fillId="2" borderId="89" xfId="0" applyFont="1" applyFill="1" applyBorder="1" applyAlignment="1" applyProtection="1">
      <alignment horizontal="center" vertical="center"/>
      <protection locked="0"/>
    </xf>
    <xf numFmtId="0" fontId="16" fillId="2" borderId="62" xfId="0" applyFont="1" applyFill="1" applyBorder="1" applyAlignment="1" applyProtection="1">
      <alignment horizontal="center" vertical="center"/>
      <protection locked="0"/>
    </xf>
    <xf numFmtId="49" fontId="31" fillId="2" borderId="89" xfId="0" applyNumberFormat="1" applyFont="1" applyFill="1" applyBorder="1" applyAlignment="1" applyProtection="1">
      <alignment horizontal="center" vertical="center"/>
      <protection locked="0"/>
    </xf>
    <xf numFmtId="49" fontId="31" fillId="2" borderId="62" xfId="0" applyNumberFormat="1" applyFont="1" applyFill="1" applyBorder="1" applyAlignment="1" applyProtection="1">
      <alignment horizontal="center" vertical="center"/>
      <protection locked="0"/>
    </xf>
    <xf numFmtId="0" fontId="31" fillId="5" borderId="50" xfId="0" applyFont="1" applyFill="1" applyBorder="1" applyAlignment="1" applyProtection="1">
      <alignment vertical="center"/>
      <protection locked="0"/>
    </xf>
    <xf numFmtId="0" fontId="31" fillId="5" borderId="57" xfId="0" applyFont="1" applyFill="1" applyBorder="1" applyAlignment="1" applyProtection="1">
      <alignment vertical="center"/>
      <protection locked="0"/>
    </xf>
    <xf numFmtId="0" fontId="31" fillId="2" borderId="89" xfId="0" applyFont="1" applyFill="1" applyBorder="1" applyAlignment="1" applyProtection="1">
      <alignment vertical="center" wrapText="1"/>
      <protection locked="0"/>
    </xf>
    <xf numFmtId="0" fontId="31" fillId="2" borderId="61" xfId="0" applyFont="1" applyFill="1" applyBorder="1" applyAlignment="1" applyProtection="1">
      <alignment vertical="center" wrapText="1"/>
      <protection locked="0"/>
    </xf>
    <xf numFmtId="0" fontId="31" fillId="2" borderId="62" xfId="0" applyFont="1" applyFill="1" applyBorder="1" applyAlignment="1" applyProtection="1">
      <alignment vertical="center" wrapText="1"/>
      <protection locked="0"/>
    </xf>
    <xf numFmtId="0" fontId="31" fillId="2" borderId="43" xfId="0" applyFont="1" applyFill="1" applyBorder="1" applyAlignment="1" applyProtection="1">
      <alignment horizontal="center" vertical="center"/>
      <protection locked="0"/>
    </xf>
    <xf numFmtId="0" fontId="31" fillId="2" borderId="30" xfId="0" applyFont="1" applyFill="1" applyBorder="1" applyAlignment="1" applyProtection="1">
      <alignment horizontal="center" vertical="center"/>
      <protection locked="0"/>
    </xf>
    <xf numFmtId="0" fontId="31" fillId="2" borderId="71" xfId="0" applyFont="1" applyFill="1" applyBorder="1" applyAlignment="1" applyProtection="1">
      <alignment horizontal="center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18" fillId="2" borderId="83" xfId="0" applyFont="1" applyFill="1" applyBorder="1" applyAlignment="1" applyProtection="1">
      <alignment horizontal="center" vertical="center"/>
      <protection locked="0"/>
    </xf>
    <xf numFmtId="0" fontId="18" fillId="2" borderId="81" xfId="0" applyFont="1" applyFill="1" applyBorder="1" applyAlignment="1" applyProtection="1">
      <alignment horizontal="center" vertical="center"/>
      <protection locked="0"/>
    </xf>
    <xf numFmtId="0" fontId="23" fillId="2" borderId="78" xfId="0" applyFont="1" applyFill="1" applyBorder="1" applyAlignment="1" applyProtection="1">
      <alignment horizontal="center" vertical="center"/>
      <protection locked="0"/>
    </xf>
    <xf numFmtId="0" fontId="23" fillId="2" borderId="83" xfId="0" applyFont="1" applyFill="1" applyBorder="1" applyAlignment="1" applyProtection="1">
      <alignment horizontal="center" vertical="center"/>
      <protection locked="0"/>
    </xf>
    <xf numFmtId="0" fontId="23" fillId="2" borderId="81" xfId="0" applyFont="1" applyFill="1" applyBorder="1" applyAlignment="1" applyProtection="1">
      <alignment horizontal="center" vertical="center"/>
      <protection locked="0"/>
    </xf>
    <xf numFmtId="0" fontId="31" fillId="0" borderId="56" xfId="0" applyFont="1" applyFill="1" applyBorder="1" applyAlignment="1" applyProtection="1">
      <alignment horizontal="center" vertical="center"/>
      <protection locked="0"/>
    </xf>
    <xf numFmtId="0" fontId="35" fillId="0" borderId="43" xfId="0" applyFont="1" applyFill="1" applyBorder="1" applyAlignment="1" applyProtection="1">
      <alignment horizontal="center" vertical="center"/>
      <protection locked="0"/>
    </xf>
    <xf numFmtId="0" fontId="35" fillId="0" borderId="36" xfId="0" applyFont="1" applyFill="1" applyBorder="1" applyAlignment="1" applyProtection="1">
      <alignment horizontal="center" vertical="center"/>
      <protection locked="0"/>
    </xf>
    <xf numFmtId="0" fontId="31" fillId="2" borderId="33" xfId="0" applyFont="1" applyFill="1" applyBorder="1" applyAlignment="1" applyProtection="1">
      <alignment horizontal="center" vertical="center"/>
      <protection locked="0"/>
    </xf>
    <xf numFmtId="0" fontId="31" fillId="2" borderId="72" xfId="0" applyFont="1" applyFill="1" applyBorder="1" applyAlignment="1" applyProtection="1">
      <alignment horizontal="center" vertical="center"/>
      <protection locked="0"/>
    </xf>
    <xf numFmtId="0" fontId="18" fillId="0" borderId="41" xfId="0" applyFont="1" applyFill="1" applyBorder="1" applyAlignment="1" applyProtection="1">
      <alignment horizontal="center" vertical="center" textRotation="90"/>
      <protection locked="0"/>
    </xf>
    <xf numFmtId="0" fontId="18" fillId="0" borderId="35" xfId="0" applyFont="1" applyFill="1" applyBorder="1" applyAlignment="1" applyProtection="1">
      <alignment horizontal="center" vertical="center" textRotation="90"/>
      <protection locked="0"/>
    </xf>
    <xf numFmtId="0" fontId="22" fillId="0" borderId="53" xfId="0" applyNumberFormat="1" applyFont="1" applyFill="1" applyBorder="1" applyAlignment="1" applyProtection="1">
      <alignment horizontal="right" vertical="center"/>
      <protection locked="0"/>
    </xf>
    <xf numFmtId="0" fontId="54" fillId="0" borderId="91" xfId="0" applyFont="1" applyBorder="1" applyAlignment="1">
      <alignment horizontal="center" textRotation="90"/>
    </xf>
    <xf numFmtId="0" fontId="54" fillId="0" borderId="92" xfId="0" applyFont="1" applyBorder="1" applyAlignment="1">
      <alignment horizontal="center" textRotation="90"/>
    </xf>
    <xf numFmtId="0" fontId="54" fillId="0" borderId="48" xfId="0" applyFont="1" applyBorder="1" applyAlignment="1">
      <alignment horizontal="center" textRotation="90"/>
    </xf>
    <xf numFmtId="0" fontId="16" fillId="2" borderId="61" xfId="0" applyFont="1" applyFill="1" applyBorder="1" applyAlignment="1" applyProtection="1">
      <alignment horizontal="center" vertical="center"/>
      <protection locked="0"/>
    </xf>
    <xf numFmtId="0" fontId="31" fillId="0" borderId="63" xfId="0" applyFont="1" applyFill="1" applyBorder="1" applyAlignment="1" applyProtection="1">
      <alignment horizontal="center" vertical="center" textRotation="90"/>
      <protection locked="0"/>
    </xf>
    <xf numFmtId="0" fontId="31" fillId="0" borderId="2" xfId="0" applyFont="1" applyFill="1" applyBorder="1" applyAlignment="1" applyProtection="1">
      <alignment horizontal="center" vertical="center" textRotation="90"/>
      <protection locked="0"/>
    </xf>
    <xf numFmtId="0" fontId="31" fillId="0" borderId="68" xfId="0" applyFont="1" applyFill="1" applyBorder="1" applyAlignment="1" applyProtection="1">
      <alignment horizontal="center" vertical="center" textRotation="90"/>
      <protection locked="0"/>
    </xf>
    <xf numFmtId="0" fontId="31" fillId="0" borderId="18" xfId="0" applyFont="1" applyFill="1" applyBorder="1" applyAlignment="1" applyProtection="1">
      <alignment horizontal="center" vertical="center" textRotation="90"/>
      <protection locked="0"/>
    </xf>
    <xf numFmtId="0" fontId="31" fillId="0" borderId="0" xfId="0" applyFont="1" applyFill="1" applyBorder="1" applyAlignment="1" applyProtection="1">
      <alignment horizontal="center" vertical="center" textRotation="90"/>
      <protection locked="0"/>
    </xf>
    <xf numFmtId="0" fontId="31" fillId="0" borderId="19" xfId="0" applyFont="1" applyFill="1" applyBorder="1" applyAlignment="1" applyProtection="1">
      <alignment horizontal="center" vertical="center" textRotation="90"/>
      <protection locked="0"/>
    </xf>
    <xf numFmtId="0" fontId="23" fillId="0" borderId="61" xfId="0" applyFont="1" applyFill="1" applyBorder="1" applyAlignment="1" applyProtection="1">
      <alignment horizontal="center" vertical="center"/>
      <protection locked="0"/>
    </xf>
    <xf numFmtId="0" fontId="23" fillId="0" borderId="62" xfId="0" applyFont="1" applyFill="1" applyBorder="1" applyAlignment="1" applyProtection="1">
      <alignment horizontal="center" vertical="center"/>
      <protection locked="0"/>
    </xf>
    <xf numFmtId="0" fontId="31" fillId="2" borderId="76" xfId="0" applyFont="1" applyFill="1" applyBorder="1" applyAlignment="1" applyProtection="1">
      <alignment horizontal="center" vertical="center"/>
      <protection locked="0"/>
    </xf>
    <xf numFmtId="0" fontId="16" fillId="0" borderId="8" xfId="0" applyFont="1" applyFill="1" applyBorder="1" applyAlignment="1" applyProtection="1">
      <alignment horizontal="center" vertical="center"/>
      <protection locked="0"/>
    </xf>
    <xf numFmtId="0" fontId="16" fillId="0" borderId="9" xfId="0" applyFont="1" applyFill="1" applyBorder="1" applyAlignment="1" applyProtection="1">
      <alignment horizontal="center" vertical="center"/>
      <protection locked="0"/>
    </xf>
    <xf numFmtId="0" fontId="16" fillId="0" borderId="39" xfId="0" applyFont="1" applyFill="1" applyBorder="1" applyAlignment="1" applyProtection="1">
      <alignment horizontal="center" vertical="center"/>
      <protection locked="0"/>
    </xf>
    <xf numFmtId="0" fontId="16" fillId="0" borderId="42" xfId="0" applyFont="1" applyFill="1" applyBorder="1" applyAlignment="1" applyProtection="1">
      <alignment horizontal="center" vertical="center"/>
      <protection locked="0"/>
    </xf>
    <xf numFmtId="0" fontId="16" fillId="0" borderId="96" xfId="0" applyFont="1" applyFill="1" applyBorder="1" applyAlignment="1" applyProtection="1">
      <alignment vertical="center"/>
      <protection locked="0"/>
    </xf>
    <xf numFmtId="0" fontId="16" fillId="0" borderId="87" xfId="0" applyFont="1" applyFill="1" applyBorder="1" applyAlignment="1" applyProtection="1">
      <alignment vertical="center"/>
      <protection locked="0"/>
    </xf>
    <xf numFmtId="0" fontId="16" fillId="0" borderId="58" xfId="0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16" fillId="0" borderId="68" xfId="0" applyFont="1" applyFill="1" applyBorder="1" applyAlignment="1" applyProtection="1">
      <alignment horizontal="center" vertical="center"/>
      <protection locked="0"/>
    </xf>
    <xf numFmtId="0" fontId="16" fillId="0" borderId="53" xfId="0" applyFont="1" applyFill="1" applyBorder="1" applyAlignment="1" applyProtection="1">
      <alignment horizontal="center" vertical="center"/>
      <protection locked="0"/>
    </xf>
    <xf numFmtId="0" fontId="16" fillId="0" borderId="69" xfId="0" applyFont="1" applyFill="1" applyBorder="1" applyAlignment="1" applyProtection="1">
      <alignment horizontal="center" vertical="center"/>
      <protection locked="0"/>
    </xf>
    <xf numFmtId="0" fontId="16" fillId="0" borderId="89" xfId="0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center" vertical="center" wrapText="1"/>
    </xf>
    <xf numFmtId="0" fontId="16" fillId="0" borderId="62" xfId="0" applyFont="1" applyFill="1" applyBorder="1" applyAlignment="1">
      <alignment horizontal="center" vertical="center" wrapText="1"/>
    </xf>
    <xf numFmtId="0" fontId="16" fillId="0" borderId="85" xfId="0" applyFont="1" applyFill="1" applyBorder="1" applyAlignment="1" applyProtection="1">
      <alignment horizontal="center" vertical="center"/>
      <protection locked="0"/>
    </xf>
    <xf numFmtId="0" fontId="16" fillId="0" borderId="96" xfId="0" applyFont="1" applyFill="1" applyBorder="1" applyAlignment="1" applyProtection="1">
      <alignment horizontal="center" vertical="center"/>
      <protection locked="0"/>
    </xf>
    <xf numFmtId="0" fontId="16" fillId="0" borderId="95" xfId="0" applyFont="1" applyFill="1" applyBorder="1" applyAlignment="1" applyProtection="1">
      <alignment horizontal="center" vertical="center"/>
      <protection locked="0"/>
    </xf>
    <xf numFmtId="0" fontId="31" fillId="0" borderId="42" xfId="0" applyFont="1" applyFill="1" applyBorder="1" applyAlignment="1" applyProtection="1">
      <alignment horizontal="center" vertical="center"/>
      <protection locked="0"/>
    </xf>
    <xf numFmtId="0" fontId="16" fillId="0" borderId="39" xfId="0" applyFont="1" applyFill="1" applyBorder="1" applyAlignment="1" applyProtection="1">
      <alignment horizontal="center" vertical="center" wrapText="1"/>
      <protection locked="0"/>
    </xf>
    <xf numFmtId="0" fontId="16" fillId="0" borderId="50" xfId="0" applyFont="1" applyFill="1" applyBorder="1" applyAlignment="1" applyProtection="1">
      <alignment horizontal="center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 wrapText="1"/>
    </xf>
    <xf numFmtId="0" fontId="43" fillId="0" borderId="0" xfId="0" applyFont="1" applyFill="1" applyAlignment="1">
      <alignment horizontal="left" vertical="center" wrapText="1"/>
    </xf>
    <xf numFmtId="0" fontId="31" fillId="0" borderId="24" xfId="0" applyFont="1" applyFill="1" applyBorder="1" applyAlignment="1" applyProtection="1">
      <alignment vertical="center"/>
      <protection locked="0"/>
    </xf>
    <xf numFmtId="0" fontId="31" fillId="0" borderId="30" xfId="0" applyFont="1" applyFill="1" applyBorder="1" applyAlignment="1" applyProtection="1">
      <alignment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77" xfId="0" applyFont="1" applyFill="1" applyBorder="1" applyAlignment="1" applyProtection="1">
      <alignment horizontal="center" vertical="center"/>
      <protection locked="0"/>
    </xf>
    <xf numFmtId="0" fontId="31" fillId="0" borderId="96" xfId="0" applyFont="1" applyFill="1" applyBorder="1" applyAlignment="1" applyProtection="1">
      <alignment horizontal="center" vertical="center"/>
      <protection locked="0"/>
    </xf>
    <xf numFmtId="0" fontId="31" fillId="0" borderId="95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90" xfId="0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16" fillId="0" borderId="78" xfId="0" applyFont="1" applyFill="1" applyBorder="1" applyAlignment="1" applyProtection="1">
      <alignment horizontal="left" vertical="center" wrapText="1"/>
      <protection locked="0"/>
    </xf>
    <xf numFmtId="0" fontId="16" fillId="0" borderId="83" xfId="0" applyFont="1" applyFill="1" applyBorder="1" applyAlignment="1" applyProtection="1">
      <alignment horizontal="left" vertical="center" wrapText="1"/>
      <protection locked="0"/>
    </xf>
    <xf numFmtId="0" fontId="16" fillId="0" borderId="81" xfId="0" applyFont="1" applyFill="1" applyBorder="1" applyAlignment="1" applyProtection="1">
      <alignment horizontal="left" vertical="center" wrapText="1"/>
      <protection locked="0"/>
    </xf>
    <xf numFmtId="0" fontId="22" fillId="0" borderId="53" xfId="0" applyFont="1" applyFill="1" applyBorder="1" applyAlignment="1">
      <alignment horizontal="center" vertical="center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0" fontId="48" fillId="0" borderId="2" xfId="0" applyFont="1" applyFill="1" applyBorder="1" applyAlignment="1" applyProtection="1">
      <alignment horizontal="center" vertical="center"/>
      <protection locked="0"/>
    </xf>
    <xf numFmtId="0" fontId="48" fillId="0" borderId="68" xfId="0" applyFont="1" applyFill="1" applyBorder="1" applyAlignment="1" applyProtection="1">
      <alignment horizontal="center" vertical="center"/>
      <protection locked="0"/>
    </xf>
    <xf numFmtId="0" fontId="48" fillId="0" borderId="82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0" fontId="48" fillId="0" borderId="19" xfId="0" applyFont="1" applyFill="1" applyBorder="1" applyAlignment="1" applyProtection="1">
      <alignment horizontal="center" vertical="center"/>
      <protection locked="0"/>
    </xf>
    <xf numFmtId="0" fontId="48" fillId="0" borderId="49" xfId="0" applyFont="1" applyFill="1" applyBorder="1" applyAlignment="1" applyProtection="1">
      <alignment horizontal="center" vertical="center"/>
      <protection locked="0"/>
    </xf>
    <xf numFmtId="0" fontId="48" fillId="0" borderId="53" xfId="0" applyFont="1" applyFill="1" applyBorder="1" applyAlignment="1" applyProtection="1">
      <alignment horizontal="center" vertical="center"/>
      <protection locked="0"/>
    </xf>
    <xf numFmtId="0" fontId="48" fillId="0" borderId="69" xfId="0" applyFont="1" applyFill="1" applyBorder="1" applyAlignment="1" applyProtection="1">
      <alignment horizontal="center" vertical="center"/>
      <protection locked="0"/>
    </xf>
    <xf numFmtId="0" fontId="16" fillId="0" borderId="52" xfId="0" applyFont="1" applyBorder="1" applyAlignment="1" applyProtection="1">
      <alignment vertical="center" wrapText="1"/>
      <protection locked="0"/>
    </xf>
    <xf numFmtId="0" fontId="16" fillId="0" borderId="54" xfId="0" applyFont="1" applyBorder="1" applyAlignment="1" applyProtection="1">
      <alignment vertical="center" wrapText="1"/>
      <protection locked="0"/>
    </xf>
    <xf numFmtId="0" fontId="16" fillId="0" borderId="60" xfId="0" applyFont="1" applyBorder="1" applyAlignment="1" applyProtection="1">
      <alignment vertical="center" wrapText="1"/>
      <protection locked="0"/>
    </xf>
    <xf numFmtId="0" fontId="62" fillId="4" borderId="18" xfId="0" applyFont="1" applyFill="1" applyBorder="1" applyAlignment="1" applyProtection="1">
      <alignment horizontal="center" vertical="center" textRotation="90" wrapText="1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horizontal="center" vertical="center"/>
      <protection locked="0"/>
    </xf>
    <xf numFmtId="0" fontId="21" fillId="0" borderId="96" xfId="0" applyFont="1" applyFill="1" applyBorder="1" applyAlignment="1" applyProtection="1">
      <alignment horizontal="center" vertical="center"/>
      <protection locked="0"/>
    </xf>
    <xf numFmtId="0" fontId="21" fillId="0" borderId="87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1" fontId="31" fillId="3" borderId="56" xfId="0" applyNumberFormat="1" applyFont="1" applyFill="1" applyBorder="1" applyAlignment="1">
      <alignment horizontal="center" vertical="center" wrapText="1"/>
    </xf>
    <xf numFmtId="1" fontId="31" fillId="3" borderId="50" xfId="0" applyNumberFormat="1" applyFont="1" applyFill="1" applyBorder="1" applyAlignment="1">
      <alignment horizontal="center" vertical="center" wrapText="1"/>
    </xf>
    <xf numFmtId="0" fontId="31" fillId="3" borderId="50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16" fillId="0" borderId="89" xfId="0" applyFont="1" applyFill="1" applyBorder="1" applyAlignment="1">
      <alignment vertical="center" wrapText="1"/>
    </xf>
    <xf numFmtId="0" fontId="16" fillId="0" borderId="61" xfId="0" applyFont="1" applyFill="1" applyBorder="1" applyAlignment="1">
      <alignment vertical="center" wrapText="1"/>
    </xf>
    <xf numFmtId="0" fontId="16" fillId="0" borderId="62" xfId="0" applyFont="1" applyFill="1" applyBorder="1" applyAlignment="1">
      <alignment vertical="center" wrapText="1"/>
    </xf>
    <xf numFmtId="0" fontId="16" fillId="0" borderId="83" xfId="0" applyFont="1" applyFill="1" applyBorder="1" applyAlignment="1">
      <alignment horizontal="left" vertical="center" wrapText="1"/>
    </xf>
    <xf numFmtId="0" fontId="16" fillId="0" borderId="81" xfId="0" applyFont="1" applyFill="1" applyBorder="1" applyAlignment="1">
      <alignment horizontal="left" vertical="center" wrapText="1"/>
    </xf>
    <xf numFmtId="0" fontId="23" fillId="2" borderId="78" xfId="0" applyFont="1" applyFill="1" applyBorder="1" applyAlignment="1" applyProtection="1">
      <alignment horizontal="center" vertical="center" wrapText="1"/>
      <protection locked="0"/>
    </xf>
    <xf numFmtId="0" fontId="23" fillId="2" borderId="83" xfId="0" applyFont="1" applyFill="1" applyBorder="1" applyAlignment="1" applyProtection="1">
      <alignment horizontal="center" vertical="center" wrapText="1"/>
      <protection locked="0"/>
    </xf>
    <xf numFmtId="0" fontId="23" fillId="2" borderId="81" xfId="0" applyFont="1" applyFill="1" applyBorder="1" applyAlignment="1" applyProtection="1">
      <alignment horizontal="center" vertical="center" wrapText="1"/>
      <protection locked="0"/>
    </xf>
    <xf numFmtId="0" fontId="31" fillId="0" borderId="72" xfId="0" applyFont="1" applyFill="1" applyBorder="1" applyAlignment="1" applyProtection="1">
      <alignment horizontal="left" vertical="center" wrapText="1"/>
      <protection locked="0"/>
    </xf>
    <xf numFmtId="0" fontId="31" fillId="0" borderId="83" xfId="0" applyFont="1" applyFill="1" applyBorder="1" applyAlignment="1" applyProtection="1">
      <alignment horizontal="left" vertical="center" wrapText="1"/>
      <protection locked="0"/>
    </xf>
    <xf numFmtId="0" fontId="31" fillId="0" borderId="81" xfId="0" applyFont="1" applyFill="1" applyBorder="1" applyAlignment="1" applyProtection="1">
      <alignment horizontal="left" vertical="center" wrapText="1"/>
      <protection locked="0"/>
    </xf>
    <xf numFmtId="49" fontId="31" fillId="0" borderId="30" xfId="0" applyNumberFormat="1" applyFont="1" applyFill="1" applyBorder="1" applyAlignment="1" applyProtection="1">
      <alignment horizontal="center" vertical="center"/>
      <protection locked="0"/>
    </xf>
    <xf numFmtId="0" fontId="16" fillId="0" borderId="25" xfId="0" applyFont="1" applyFill="1" applyBorder="1" applyAlignment="1" applyProtection="1">
      <alignment horizontal="center" vertical="center"/>
      <protection locked="0"/>
    </xf>
    <xf numFmtId="0" fontId="16" fillId="0" borderId="41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6" fillId="2" borderId="72" xfId="0" applyFont="1" applyFill="1" applyBorder="1" applyAlignment="1" applyProtection="1">
      <alignment vertical="center"/>
      <protection locked="0"/>
    </xf>
    <xf numFmtId="49" fontId="16" fillId="0" borderId="30" xfId="0" applyNumberFormat="1" applyFont="1" applyFill="1" applyBorder="1" applyAlignment="1" applyProtection="1">
      <alignment horizontal="center" vertical="center"/>
      <protection locked="0"/>
    </xf>
    <xf numFmtId="49" fontId="16" fillId="0" borderId="51" xfId="0" applyNumberFormat="1" applyFont="1" applyFill="1" applyBorder="1" applyAlignment="1" applyProtection="1">
      <alignment horizontal="center" vertical="center"/>
      <protection locked="0"/>
    </xf>
    <xf numFmtId="49" fontId="16" fillId="0" borderId="59" xfId="0" applyNumberFormat="1" applyFont="1" applyFill="1" applyBorder="1" applyAlignment="1" applyProtection="1">
      <alignment horizontal="center" vertical="center"/>
      <protection locked="0"/>
    </xf>
    <xf numFmtId="49" fontId="16" fillId="0" borderId="52" xfId="0" applyNumberFormat="1" applyFont="1" applyFill="1" applyBorder="1" applyAlignment="1" applyProtection="1">
      <alignment horizontal="center" vertical="center"/>
      <protection locked="0"/>
    </xf>
    <xf numFmtId="49" fontId="16" fillId="0" borderId="60" xfId="0" applyNumberFormat="1" applyFont="1" applyFill="1" applyBorder="1" applyAlignment="1" applyProtection="1">
      <alignment horizontal="center" vertical="center"/>
      <protection locked="0"/>
    </xf>
    <xf numFmtId="0" fontId="63" fillId="0" borderId="78" xfId="0" applyFont="1" applyFill="1" applyBorder="1" applyAlignment="1" applyProtection="1">
      <alignment horizontal="center" vertical="center"/>
      <protection locked="0"/>
    </xf>
    <xf numFmtId="0" fontId="63" fillId="0" borderId="81" xfId="0" applyFont="1" applyFill="1" applyBorder="1" applyAlignment="1" applyProtection="1">
      <alignment horizontal="center" vertical="center"/>
      <protection locked="0"/>
    </xf>
    <xf numFmtId="0" fontId="17" fillId="0" borderId="53" xfId="0" applyFont="1" applyFill="1" applyBorder="1" applyAlignment="1" applyProtection="1">
      <alignment horizontal="center" vertical="top" wrapText="1"/>
      <protection locked="0"/>
    </xf>
    <xf numFmtId="0" fontId="44" fillId="0" borderId="0" xfId="0" applyFont="1" applyFill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21" fillId="0" borderId="56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57" xfId="0" applyNumberFormat="1" applyFont="1" applyFill="1" applyBorder="1" applyAlignment="1" applyProtection="1">
      <alignment horizontal="center" vertical="center" textRotation="255"/>
      <protection locked="0"/>
    </xf>
    <xf numFmtId="0" fontId="18" fillId="0" borderId="98" xfId="0" applyNumberFormat="1" applyFont="1" applyFill="1" applyBorder="1" applyAlignment="1" applyProtection="1">
      <alignment horizontal="center" vertical="center"/>
      <protection locked="0"/>
    </xf>
    <xf numFmtId="0" fontId="18" fillId="0" borderId="99" xfId="0" applyNumberFormat="1" applyFont="1" applyFill="1" applyBorder="1" applyAlignment="1" applyProtection="1">
      <alignment horizontal="center" vertical="center"/>
      <protection locked="0"/>
    </xf>
    <xf numFmtId="0" fontId="21" fillId="2" borderId="72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18" fillId="2" borderId="72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95" xfId="0" applyFont="1" applyFill="1" applyBorder="1" applyAlignment="1" applyProtection="1">
      <alignment horizontal="center" vertical="center"/>
      <protection locked="0"/>
    </xf>
    <xf numFmtId="0" fontId="18" fillId="0" borderId="58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8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49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103" xfId="0" applyNumberFormat="1" applyFont="1" applyFill="1" applyBorder="1" applyAlignment="1" applyProtection="1">
      <alignment horizontal="center" vertical="center"/>
      <protection locked="0"/>
    </xf>
    <xf numFmtId="0" fontId="58" fillId="0" borderId="103" xfId="0" applyFont="1" applyBorder="1"/>
    <xf numFmtId="0" fontId="19" fillId="0" borderId="107" xfId="0" applyNumberFormat="1" applyFont="1" applyFill="1" applyBorder="1" applyAlignment="1" applyProtection="1">
      <alignment horizontal="center" vertical="center"/>
      <protection locked="0"/>
    </xf>
    <xf numFmtId="0" fontId="58" fillId="0" borderId="107" xfId="0" applyFont="1" applyBorder="1"/>
    <xf numFmtId="0" fontId="32" fillId="0" borderId="109" xfId="0" applyNumberFormat="1" applyFont="1" applyFill="1" applyBorder="1" applyAlignment="1" applyProtection="1">
      <alignment horizontal="center" vertical="center"/>
      <protection locked="0"/>
    </xf>
    <xf numFmtId="0" fontId="0" fillId="0" borderId="109" xfId="0" applyBorder="1"/>
    <xf numFmtId="0" fontId="18" fillId="0" borderId="100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7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/>
    <xf numFmtId="0" fontId="21" fillId="0" borderId="44" xfId="0" applyFont="1" applyFill="1" applyBorder="1" applyAlignment="1" applyProtection="1">
      <alignment horizontal="center" vertical="center" wrapText="1"/>
      <protection locked="0"/>
    </xf>
    <xf numFmtId="0" fontId="21" fillId="0" borderId="81" xfId="0" applyFont="1" applyFill="1" applyBorder="1" applyAlignment="1" applyProtection="1">
      <alignment horizontal="center" vertical="center" wrapText="1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0" fontId="21" fillId="0" borderId="83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79" xfId="0" applyFont="1" applyFill="1" applyBorder="1" applyAlignment="1" applyProtection="1">
      <alignment horizontal="center" vertical="center"/>
      <protection locked="0"/>
    </xf>
    <xf numFmtId="0" fontId="21" fillId="0" borderId="80" xfId="0" applyFont="1" applyFill="1" applyBorder="1" applyAlignment="1" applyProtection="1">
      <alignment horizontal="center" vertical="center"/>
      <protection locked="0"/>
    </xf>
    <xf numFmtId="0" fontId="21" fillId="0" borderId="74" xfId="0" applyFont="1" applyFill="1" applyBorder="1" applyAlignment="1" applyProtection="1">
      <alignment horizontal="center" vertical="center"/>
      <protection locked="0"/>
    </xf>
    <xf numFmtId="0" fontId="21" fillId="0" borderId="32" xfId="0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 wrapText="1"/>
      <protection locked="0"/>
    </xf>
    <xf numFmtId="0" fontId="21" fillId="0" borderId="62" xfId="0" applyFont="1" applyFill="1" applyBorder="1" applyAlignment="1" applyProtection="1">
      <alignment horizontal="center" vertical="center" wrapText="1"/>
      <protection locked="0"/>
    </xf>
    <xf numFmtId="0" fontId="21" fillId="0" borderId="75" xfId="0" applyFont="1" applyFill="1" applyBorder="1" applyAlignment="1" applyProtection="1">
      <alignment horizontal="center" vertical="center"/>
      <protection locked="0"/>
    </xf>
    <xf numFmtId="0" fontId="59" fillId="0" borderId="88" xfId="0" applyFont="1" applyBorder="1"/>
    <xf numFmtId="0" fontId="21" fillId="0" borderId="88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21" fillId="0" borderId="6" xfId="0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21" fillId="0" borderId="85" xfId="0" applyFont="1" applyFill="1" applyBorder="1" applyAlignment="1" applyProtection="1">
      <alignment horizontal="center" vertical="center" wrapText="1"/>
      <protection locked="0"/>
    </xf>
    <xf numFmtId="0" fontId="21" fillId="0" borderId="87" xfId="0" applyFont="1" applyFill="1" applyBorder="1" applyAlignment="1" applyProtection="1">
      <alignment horizontal="center" vertical="center" wrapText="1"/>
      <protection locked="0"/>
    </xf>
    <xf numFmtId="0" fontId="21" fillId="0" borderId="95" xfId="0" applyFont="1" applyFill="1" applyBorder="1" applyAlignment="1" applyProtection="1">
      <alignment horizontal="center" vertical="center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17" xfId="0" applyFont="1" applyFill="1" applyBorder="1" applyAlignment="1" applyProtection="1">
      <alignment horizontal="center" vertical="center"/>
      <protection locked="0"/>
    </xf>
    <xf numFmtId="0" fontId="21" fillId="0" borderId="9" xfId="0" applyFont="1" applyFill="1" applyBorder="1" applyAlignment="1" applyProtection="1">
      <alignment horizontal="center" vertical="center"/>
      <protection locked="0"/>
    </xf>
    <xf numFmtId="49" fontId="21" fillId="0" borderId="77" xfId="0" applyNumberFormat="1" applyFont="1" applyFill="1" applyBorder="1" applyAlignment="1" applyProtection="1">
      <alignment horizontal="center" vertical="center"/>
      <protection locked="0"/>
    </xf>
    <xf numFmtId="49" fontId="21" fillId="0" borderId="96" xfId="0" applyNumberFormat="1" applyFont="1" applyFill="1" applyBorder="1" applyAlignment="1" applyProtection="1">
      <alignment horizontal="center" vertical="center"/>
      <protection locked="0"/>
    </xf>
    <xf numFmtId="49" fontId="21" fillId="0" borderId="95" xfId="0" applyNumberFormat="1" applyFont="1" applyFill="1" applyBorder="1" applyAlignment="1" applyProtection="1">
      <alignment horizontal="center" vertical="center"/>
      <protection locked="0"/>
    </xf>
    <xf numFmtId="0" fontId="31" fillId="0" borderId="64" xfId="0" applyFont="1" applyFill="1" applyBorder="1" applyAlignment="1" applyProtection="1">
      <alignment horizontal="center" vertical="center" wrapText="1"/>
      <protection locked="0"/>
    </xf>
    <xf numFmtId="0" fontId="31" fillId="0" borderId="65" xfId="0" applyFont="1" applyFill="1" applyBorder="1" applyAlignment="1" applyProtection="1">
      <alignment horizontal="center" vertical="center" wrapText="1"/>
      <protection locked="0"/>
    </xf>
    <xf numFmtId="0" fontId="31" fillId="0" borderId="58" xfId="0" applyFont="1" applyFill="1" applyBorder="1" applyAlignment="1" applyProtection="1">
      <alignment horizontal="center" vertical="center" wrapText="1"/>
      <protection locked="0"/>
    </xf>
    <xf numFmtId="0" fontId="31" fillId="0" borderId="82" xfId="0" applyFont="1" applyFill="1" applyBorder="1" applyAlignment="1" applyProtection="1">
      <alignment horizontal="center" vertical="center" wrapText="1"/>
      <protection locked="0"/>
    </xf>
    <xf numFmtId="0" fontId="61" fillId="0" borderId="61" xfId="0" applyFont="1" applyBorder="1"/>
    <xf numFmtId="0" fontId="61" fillId="0" borderId="88" xfId="0" applyFont="1" applyBorder="1"/>
    <xf numFmtId="0" fontId="16" fillId="0" borderId="75" xfId="0" applyFont="1" applyFill="1" applyBorder="1" applyAlignment="1" applyProtection="1">
      <alignment horizontal="center" vertical="center"/>
      <protection locked="0"/>
    </xf>
    <xf numFmtId="0" fontId="61" fillId="0" borderId="62" xfId="0" applyFont="1" applyBorder="1"/>
    <xf numFmtId="0" fontId="18" fillId="0" borderId="34" xfId="0" applyFont="1" applyFill="1" applyBorder="1" applyAlignment="1" applyProtection="1">
      <alignment horizontal="center" textRotation="90"/>
      <protection locked="0"/>
    </xf>
    <xf numFmtId="0" fontId="18" fillId="0" borderId="25" xfId="0" applyFont="1" applyFill="1" applyBorder="1" applyAlignment="1" applyProtection="1">
      <alignment horizontal="center" textRotation="90"/>
      <protection locked="0"/>
    </xf>
    <xf numFmtId="0" fontId="31" fillId="5" borderId="39" xfId="0" applyFont="1" applyFill="1" applyBorder="1" applyAlignment="1" applyProtection="1">
      <alignment vertical="center"/>
      <protection locked="0"/>
    </xf>
    <xf numFmtId="0" fontId="24" fillId="5" borderId="42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18" fillId="0" borderId="35" xfId="0" applyFont="1" applyFill="1" applyBorder="1" applyAlignment="1" applyProtection="1">
      <alignment horizontal="center" textRotation="90"/>
      <protection locked="0"/>
    </xf>
    <xf numFmtId="0" fontId="16" fillId="2" borderId="72" xfId="0" applyFont="1" applyFill="1" applyBorder="1" applyAlignment="1" applyProtection="1">
      <alignment vertical="center" wrapText="1"/>
      <protection locked="0"/>
    </xf>
    <xf numFmtId="49" fontId="31" fillId="0" borderId="52" xfId="0" applyNumberFormat="1" applyFont="1" applyFill="1" applyBorder="1" applyAlignment="1" applyProtection="1">
      <alignment horizontal="center" vertical="center"/>
      <protection locked="0"/>
    </xf>
    <xf numFmtId="49" fontId="31" fillId="0" borderId="43" xfId="0" applyNumberFormat="1" applyFont="1" applyFill="1" applyBorder="1" applyAlignment="1" applyProtection="1">
      <alignment horizontal="center" vertical="center"/>
      <protection locked="0"/>
    </xf>
    <xf numFmtId="0" fontId="31" fillId="2" borderId="75" xfId="0" applyFont="1" applyFill="1" applyBorder="1" applyAlignment="1" applyProtection="1">
      <alignment vertical="center" wrapText="1"/>
      <protection locked="0"/>
    </xf>
    <xf numFmtId="0" fontId="31" fillId="0" borderId="52" xfId="0" applyFont="1" applyFill="1" applyBorder="1" applyAlignment="1" applyProtection="1">
      <alignment horizontal="center" vertical="center"/>
      <protection locked="0"/>
    </xf>
    <xf numFmtId="0" fontId="31" fillId="0" borderId="60" xfId="0" applyFont="1" applyFill="1" applyBorder="1" applyAlignment="1" applyProtection="1">
      <alignment horizontal="center" vertical="center"/>
      <protection locked="0"/>
    </xf>
    <xf numFmtId="0" fontId="19" fillId="0" borderId="52" xfId="0" applyFont="1" applyFill="1" applyBorder="1" applyAlignment="1" applyProtection="1">
      <alignment horizontal="center" vertical="center"/>
      <protection locked="0"/>
    </xf>
    <xf numFmtId="0" fontId="19" fillId="0" borderId="60" xfId="0" applyFont="1" applyFill="1" applyBorder="1" applyAlignment="1" applyProtection="1">
      <alignment horizontal="center" vertical="center"/>
      <protection locked="0"/>
    </xf>
    <xf numFmtId="0" fontId="31" fillId="2" borderId="72" xfId="0" applyFont="1" applyFill="1" applyBorder="1" applyAlignment="1" applyProtection="1">
      <alignment horizontal="left" vertical="center" wrapText="1"/>
      <protection locked="0"/>
    </xf>
    <xf numFmtId="0" fontId="16" fillId="0" borderId="51" xfId="0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horizontal="center" vertical="center"/>
      <protection locked="0"/>
    </xf>
    <xf numFmtId="0" fontId="23" fillId="2" borderId="78" xfId="0" applyFont="1" applyFill="1" applyBorder="1" applyAlignment="1" applyProtection="1">
      <alignment horizontal="left" vertical="center" wrapText="1"/>
      <protection locked="0"/>
    </xf>
    <xf numFmtId="0" fontId="23" fillId="2" borderId="83" xfId="0" applyFont="1" applyFill="1" applyBorder="1" applyAlignment="1" applyProtection="1">
      <alignment horizontal="left" vertical="center" wrapText="1"/>
      <protection locked="0"/>
    </xf>
    <xf numFmtId="0" fontId="23" fillId="2" borderId="81" xfId="0" applyFont="1" applyFill="1" applyBorder="1" applyAlignment="1" applyProtection="1">
      <alignment horizontal="left" vertical="center" wrapText="1"/>
      <protection locked="0"/>
    </xf>
    <xf numFmtId="0" fontId="16" fillId="0" borderId="35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16" fillId="0" borderId="72" xfId="0" applyFont="1" applyFill="1" applyBorder="1" applyAlignment="1" applyProtection="1">
      <alignment vertical="center" wrapText="1"/>
      <protection locked="0"/>
    </xf>
    <xf numFmtId="0" fontId="31" fillId="0" borderId="22" xfId="0" applyFont="1" applyFill="1" applyBorder="1" applyAlignment="1" applyProtection="1">
      <alignment vertical="center" wrapText="1"/>
      <protection locked="0"/>
    </xf>
    <xf numFmtId="0" fontId="31" fillId="0" borderId="54" xfId="0" applyFont="1" applyFill="1" applyBorder="1" applyAlignment="1" applyProtection="1">
      <alignment vertical="center" wrapText="1"/>
      <protection locked="0"/>
    </xf>
    <xf numFmtId="0" fontId="31" fillId="0" borderId="60" xfId="0" applyFont="1" applyFill="1" applyBorder="1" applyAlignment="1" applyProtection="1">
      <alignment vertical="center" wrapText="1"/>
      <protection locked="0"/>
    </xf>
    <xf numFmtId="0" fontId="16" fillId="0" borderId="52" xfId="0" applyFont="1" applyFill="1" applyBorder="1" applyAlignment="1" applyProtection="1">
      <alignment horizontal="center" vertical="center"/>
      <protection locked="0"/>
    </xf>
    <xf numFmtId="0" fontId="16" fillId="0" borderId="60" xfId="0" applyFont="1" applyFill="1" applyBorder="1" applyAlignment="1" applyProtection="1">
      <alignment horizontal="center" vertical="center"/>
      <protection locked="0"/>
    </xf>
    <xf numFmtId="0" fontId="18" fillId="0" borderId="72" xfId="0" applyFont="1" applyFill="1" applyBorder="1" applyAlignment="1" applyProtection="1">
      <alignment vertical="center" wrapText="1"/>
      <protection locked="0"/>
    </xf>
    <xf numFmtId="0" fontId="31" fillId="0" borderId="72" xfId="0" applyFont="1" applyFill="1" applyBorder="1" applyAlignment="1" applyProtection="1">
      <alignment vertical="center" wrapText="1"/>
      <protection locked="0"/>
    </xf>
    <xf numFmtId="0" fontId="16" fillId="0" borderId="72" xfId="0" applyFont="1" applyFill="1" applyBorder="1" applyAlignment="1" applyProtection="1">
      <alignment vertical="center"/>
      <protection locked="0"/>
    </xf>
    <xf numFmtId="0" fontId="16" fillId="0" borderId="72" xfId="0" applyFont="1" applyFill="1" applyBorder="1" applyAlignment="1" applyProtection="1">
      <alignment horizontal="left" vertical="center"/>
      <protection locked="0"/>
    </xf>
    <xf numFmtId="0" fontId="31" fillId="0" borderId="72" xfId="0" applyFont="1" applyFill="1" applyBorder="1" applyAlignment="1" applyProtection="1">
      <alignment vertical="center"/>
      <protection locked="0"/>
    </xf>
    <xf numFmtId="0" fontId="23" fillId="0" borderId="72" xfId="0" applyFont="1" applyFill="1" applyBorder="1" applyAlignment="1" applyProtection="1">
      <alignment vertical="center" wrapText="1"/>
      <protection locked="0"/>
    </xf>
    <xf numFmtId="49" fontId="28" fillId="0" borderId="78" xfId="0" applyNumberFormat="1" applyFont="1" applyFill="1" applyBorder="1" applyAlignment="1" applyProtection="1">
      <alignment horizontal="center" vertical="center"/>
      <protection locked="0"/>
    </xf>
    <xf numFmtId="49" fontId="28" fillId="0" borderId="30" xfId="0" applyNumberFormat="1" applyFont="1" applyFill="1" applyBorder="1" applyAlignment="1" applyProtection="1">
      <alignment horizontal="center" vertical="center"/>
      <protection locked="0"/>
    </xf>
    <xf numFmtId="49" fontId="16" fillId="0" borderId="85" xfId="0" applyNumberFormat="1" applyFont="1" applyFill="1" applyBorder="1" applyAlignment="1" applyProtection="1">
      <alignment horizontal="center" vertical="center"/>
      <protection locked="0"/>
    </xf>
    <xf numFmtId="49" fontId="16" fillId="0" borderId="95" xfId="0" applyNumberFormat="1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vertical="center"/>
      <protection locked="0"/>
    </xf>
    <xf numFmtId="0" fontId="31" fillId="0" borderId="24" xfId="0" applyFont="1" applyFill="1" applyBorder="1" applyAlignment="1" applyProtection="1">
      <alignment vertical="center" wrapText="1"/>
      <protection locked="0"/>
    </xf>
    <xf numFmtId="0" fontId="16" fillId="0" borderId="77" xfId="0" applyFont="1" applyFill="1" applyBorder="1" applyAlignment="1" applyProtection="1">
      <alignment vertical="center"/>
      <protection locked="0"/>
    </xf>
    <xf numFmtId="0" fontId="16" fillId="0" borderId="90" xfId="0" applyFont="1" applyFill="1" applyBorder="1" applyAlignment="1" applyProtection="1">
      <alignment horizontal="center" vertical="center"/>
      <protection locked="0"/>
    </xf>
    <xf numFmtId="0" fontId="48" fillId="0" borderId="83" xfId="0" applyFont="1" applyFill="1" applyBorder="1" applyAlignment="1" applyProtection="1">
      <alignment horizontal="center" vertical="center"/>
      <protection locked="0"/>
    </xf>
    <xf numFmtId="0" fontId="48" fillId="0" borderId="81" xfId="0" applyFont="1" applyFill="1" applyBorder="1" applyAlignment="1" applyProtection="1">
      <alignment horizontal="center"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62" xfId="0" applyFont="1" applyFill="1" applyBorder="1" applyAlignment="1" applyProtection="1">
      <alignment vertical="center"/>
      <protection locked="0"/>
    </xf>
    <xf numFmtId="0" fontId="24" fillId="0" borderId="20" xfId="0" applyFont="1" applyFill="1" applyBorder="1" applyAlignment="1" applyProtection="1">
      <alignment horizontal="center" vertical="center"/>
      <protection locked="0"/>
    </xf>
    <xf numFmtId="0" fontId="31" fillId="0" borderId="86" xfId="0" applyFont="1" applyFill="1" applyBorder="1" applyAlignment="1" applyProtection="1">
      <alignment vertical="center"/>
      <protection locked="0"/>
    </xf>
    <xf numFmtId="0" fontId="31" fillId="0" borderId="87" xfId="0" applyFont="1" applyFill="1" applyBorder="1" applyAlignment="1" applyProtection="1">
      <alignment vertical="center"/>
      <protection locked="0"/>
    </xf>
    <xf numFmtId="0" fontId="16" fillId="0" borderId="114" xfId="0" applyFont="1" applyFill="1" applyBorder="1" applyAlignment="1" applyProtection="1">
      <alignment horizontal="center" vertical="center"/>
      <protection locked="0"/>
    </xf>
    <xf numFmtId="0" fontId="18" fillId="0" borderId="41" xfId="0" applyFont="1" applyFill="1" applyBorder="1" applyAlignment="1" applyProtection="1">
      <alignment horizontal="center" textRotation="90"/>
      <protection locked="0"/>
    </xf>
    <xf numFmtId="0" fontId="35" fillId="0" borderId="88" xfId="0" applyFont="1" applyFill="1" applyBorder="1" applyAlignment="1" applyProtection="1">
      <alignment horizontal="center" vertical="center"/>
      <protection locked="0"/>
    </xf>
    <xf numFmtId="0" fontId="35" fillId="0" borderId="74" xfId="0" applyFont="1" applyFill="1" applyBorder="1" applyAlignment="1" applyProtection="1">
      <alignment horizontal="center" vertical="center"/>
      <protection locked="0"/>
    </xf>
    <xf numFmtId="0" fontId="23" fillId="0" borderId="83" xfId="0" applyFont="1" applyFill="1" applyBorder="1" applyAlignment="1" applyProtection="1">
      <alignment horizontal="center" vertical="center"/>
      <protection locked="0"/>
    </xf>
    <xf numFmtId="0" fontId="23" fillId="0" borderId="81" xfId="0" applyFont="1" applyFill="1" applyBorder="1" applyAlignment="1" applyProtection="1">
      <alignment horizontal="center" vertical="center"/>
      <protection locked="0"/>
    </xf>
    <xf numFmtId="0" fontId="23" fillId="0" borderId="75" xfId="0" applyFont="1" applyFill="1" applyBorder="1" applyAlignment="1" applyProtection="1">
      <alignment horizontal="center" vertical="center"/>
      <protection locked="0"/>
    </xf>
    <xf numFmtId="0" fontId="61" fillId="0" borderId="50" xfId="0" applyFont="1" applyBorder="1"/>
    <xf numFmtId="0" fontId="61" fillId="0" borderId="57" xfId="0" applyFont="1" applyBorder="1"/>
    <xf numFmtId="0" fontId="35" fillId="0" borderId="32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 textRotation="90"/>
      <protection locked="0"/>
    </xf>
    <xf numFmtId="0" fontId="16" fillId="0" borderId="65" xfId="0" applyFont="1" applyFill="1" applyBorder="1" applyAlignment="1" applyProtection="1">
      <alignment horizontal="center" vertical="center" textRotation="90"/>
      <protection locked="0"/>
    </xf>
    <xf numFmtId="0" fontId="16" fillId="0" borderId="67" xfId="0" applyFont="1" applyFill="1" applyBorder="1" applyAlignment="1" applyProtection="1">
      <alignment horizontal="center" vertical="center" textRotation="90"/>
      <protection locked="0"/>
    </xf>
    <xf numFmtId="0" fontId="18" fillId="0" borderId="58" xfId="0" applyFont="1" applyFill="1" applyBorder="1" applyAlignment="1" applyProtection="1">
      <alignment horizontal="center" vertical="center" textRotation="90" wrapText="1"/>
      <protection locked="0"/>
    </xf>
    <xf numFmtId="0" fontId="18" fillId="0" borderId="64" xfId="0" applyFont="1" applyFill="1" applyBorder="1" applyAlignment="1" applyProtection="1">
      <alignment horizontal="center" vertical="center" textRotation="90" wrapText="1"/>
      <protection locked="0"/>
    </xf>
    <xf numFmtId="0" fontId="18" fillId="0" borderId="82" xfId="0" applyFont="1" applyFill="1" applyBorder="1" applyAlignment="1" applyProtection="1">
      <alignment horizontal="center" vertical="center" textRotation="90" wrapText="1"/>
      <protection locked="0"/>
    </xf>
    <xf numFmtId="0" fontId="18" fillId="0" borderId="65" xfId="0" applyFont="1" applyFill="1" applyBorder="1" applyAlignment="1" applyProtection="1">
      <alignment horizontal="center" vertical="center" textRotation="90" wrapText="1"/>
      <protection locked="0"/>
    </xf>
    <xf numFmtId="0" fontId="18" fillId="0" borderId="49" xfId="0" applyFont="1" applyFill="1" applyBorder="1" applyAlignment="1" applyProtection="1">
      <alignment horizontal="center" vertical="center" textRotation="90" wrapText="1"/>
      <protection locked="0"/>
    </xf>
    <xf numFmtId="0" fontId="18" fillId="0" borderId="67" xfId="0" applyFont="1" applyFill="1" applyBorder="1" applyAlignment="1" applyProtection="1">
      <alignment horizontal="center" vertical="center" textRotation="90" wrapText="1"/>
      <protection locked="0"/>
    </xf>
    <xf numFmtId="0" fontId="18" fillId="0" borderId="2" xfId="0" applyFont="1" applyFill="1" applyBorder="1" applyAlignment="1" applyProtection="1">
      <alignment horizontal="center" vertical="center" textRotation="90" wrapText="1"/>
      <protection locked="0"/>
    </xf>
    <xf numFmtId="0" fontId="18" fillId="0" borderId="0" xfId="0" applyFont="1" applyFill="1" applyBorder="1" applyAlignment="1" applyProtection="1">
      <alignment horizontal="center" vertical="center" textRotation="90" wrapText="1"/>
      <protection locked="0"/>
    </xf>
    <xf numFmtId="0" fontId="18" fillId="0" borderId="53" xfId="0" applyFont="1" applyFill="1" applyBorder="1" applyAlignment="1" applyProtection="1">
      <alignment horizontal="center" vertical="center" textRotation="90" wrapText="1"/>
      <protection locked="0"/>
    </xf>
    <xf numFmtId="0" fontId="16" fillId="0" borderId="58" xfId="0" applyFont="1" applyFill="1" applyBorder="1" applyAlignment="1" applyProtection="1">
      <alignment horizontal="center" vertical="center" textRotation="90"/>
      <protection locked="0"/>
    </xf>
    <xf numFmtId="0" fontId="16" fillId="0" borderId="82" xfId="0" applyFont="1" applyFill="1" applyBorder="1" applyAlignment="1" applyProtection="1">
      <alignment horizontal="center" vertical="center" textRotation="90"/>
      <protection locked="0"/>
    </xf>
    <xf numFmtId="0" fontId="16" fillId="0" borderId="49" xfId="0" applyFont="1" applyFill="1" applyBorder="1" applyAlignment="1" applyProtection="1">
      <alignment horizontal="center" vertical="center" textRotation="90"/>
      <protection locked="0"/>
    </xf>
    <xf numFmtId="0" fontId="16" fillId="0" borderId="2" xfId="0" applyFont="1" applyFill="1" applyBorder="1" applyAlignment="1" applyProtection="1">
      <alignment horizontal="center" vertical="center" textRotation="90"/>
      <protection locked="0"/>
    </xf>
    <xf numFmtId="0" fontId="16" fillId="0" borderId="0" xfId="0" applyFont="1" applyFill="1" applyBorder="1" applyAlignment="1" applyProtection="1">
      <alignment horizontal="center" vertical="center" textRotation="90"/>
      <protection locked="0"/>
    </xf>
    <xf numFmtId="0" fontId="16" fillId="0" borderId="53" xfId="0" applyFont="1" applyFill="1" applyBorder="1" applyAlignment="1" applyProtection="1">
      <alignment horizontal="center" vertical="center" textRotation="90"/>
      <protection locked="0"/>
    </xf>
    <xf numFmtId="0" fontId="31" fillId="0" borderId="75" xfId="0" applyFont="1" applyFill="1" applyBorder="1" applyAlignment="1" applyProtection="1">
      <alignment horizontal="center" vertical="center"/>
      <protection locked="0"/>
    </xf>
    <xf numFmtId="0" fontId="31" fillId="0" borderId="88" xfId="0" applyFont="1" applyFill="1" applyBorder="1" applyAlignment="1" applyProtection="1">
      <alignment horizontal="center" vertical="center"/>
      <protection locked="0"/>
    </xf>
    <xf numFmtId="0" fontId="31" fillId="0" borderId="61" xfId="0" applyFont="1" applyFill="1" applyBorder="1" applyAlignment="1" applyProtection="1">
      <alignment horizontal="center" vertical="center"/>
      <protection locked="0"/>
    </xf>
    <xf numFmtId="0" fontId="24" fillId="0" borderId="56" xfId="0" applyFont="1" applyFill="1" applyBorder="1" applyAlignment="1" applyProtection="1">
      <alignment horizontal="center" vertical="center"/>
      <protection locked="0"/>
    </xf>
    <xf numFmtId="0" fontId="24" fillId="0" borderId="50" xfId="0" applyFont="1" applyFill="1" applyBorder="1" applyAlignment="1" applyProtection="1">
      <alignment horizontal="center" vertical="center"/>
      <protection locked="0"/>
    </xf>
    <xf numFmtId="0" fontId="18" fillId="0" borderId="63" xfId="0" applyFont="1" applyFill="1" applyBorder="1" applyAlignment="1" applyProtection="1">
      <alignment horizontal="center" vertical="center" wrapText="1"/>
      <protection locked="0"/>
    </xf>
    <xf numFmtId="0" fontId="18" fillId="0" borderId="68" xfId="0" applyFont="1" applyFill="1" applyBorder="1" applyAlignment="1" applyProtection="1">
      <alignment horizontal="center" vertical="center" wrapText="1"/>
      <protection locked="0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006600"/>
      <color rgb="FF0000CC"/>
      <color rgb="FF003399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171450</xdr:rowOff>
    </xdr:from>
    <xdr:to>
      <xdr:col>3</xdr:col>
      <xdr:colOff>457200</xdr:colOff>
      <xdr:row>6</xdr:row>
      <xdr:rowOff>209550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52550"/>
          <a:ext cx="1695450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4</xdr:col>
      <xdr:colOff>228600</xdr:colOff>
      <xdr:row>5</xdr:row>
      <xdr:rowOff>271236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242060"/>
          <a:ext cx="1375410" cy="2023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1:CI128"/>
  <sheetViews>
    <sheetView showZeros="0" tabSelected="1" view="pageBreakPreview" topLeftCell="A113" zoomScale="40" zoomScaleNormal="25" zoomScaleSheetLayoutView="40" zoomScalePageLayoutView="25" workbookViewId="0">
      <selection activeCell="D120" sqref="D120"/>
    </sheetView>
  </sheetViews>
  <sheetFormatPr defaultColWidth="9.08984375" defaultRowHeight="15.5" x14ac:dyDescent="0.35"/>
  <cols>
    <col min="1" max="1" width="3.36328125" style="109" customWidth="1"/>
    <col min="2" max="2" width="8" style="109" customWidth="1"/>
    <col min="3" max="3" width="7.08984375" style="109" customWidth="1"/>
    <col min="4" max="5" width="7.6328125" style="109" customWidth="1"/>
    <col min="6" max="6" width="6" style="109" customWidth="1"/>
    <col min="7" max="7" width="7.08984375" style="109" customWidth="1"/>
    <col min="8" max="8" width="6" style="109" customWidth="1"/>
    <col min="9" max="9" width="6.54296875" style="109" customWidth="1"/>
    <col min="10" max="10" width="6.90625" style="109" customWidth="1"/>
    <col min="11" max="12" width="6" style="109" customWidth="1"/>
    <col min="13" max="13" width="6.36328125" style="109" customWidth="1"/>
    <col min="14" max="14" width="6" style="109" customWidth="1"/>
    <col min="15" max="15" width="6.90625" style="109" customWidth="1"/>
    <col min="16" max="16" width="6.54296875" style="109" customWidth="1"/>
    <col min="17" max="17" width="6.90625" style="109" customWidth="1"/>
    <col min="18" max="18" width="6.36328125" style="109" customWidth="1"/>
    <col min="19" max="19" width="6.54296875" style="109" customWidth="1"/>
    <col min="20" max="20" width="7.08984375" style="109" customWidth="1"/>
    <col min="21" max="21" width="8.81640625" style="109" customWidth="1"/>
    <col min="22" max="22" width="6.90625" style="109" customWidth="1"/>
    <col min="23" max="23" width="6.54296875" style="109" customWidth="1"/>
    <col min="24" max="24" width="6.90625" style="109" customWidth="1"/>
    <col min="25" max="25" width="7.08984375" style="109" customWidth="1"/>
    <col min="26" max="26" width="7.453125" style="109" customWidth="1"/>
    <col min="27" max="27" width="8.453125" style="109" customWidth="1"/>
    <col min="28" max="28" width="6.54296875" style="109" customWidth="1"/>
    <col min="29" max="29" width="8" style="109" customWidth="1"/>
    <col min="30" max="30" width="6" style="109" customWidth="1"/>
    <col min="31" max="31" width="7.453125" style="109" customWidth="1"/>
    <col min="32" max="32" width="6" style="109" customWidth="1"/>
    <col min="33" max="33" width="7.6328125" style="109" customWidth="1"/>
    <col min="34" max="34" width="7.453125" style="109" customWidth="1"/>
    <col min="35" max="35" width="8.54296875" style="109" customWidth="1"/>
    <col min="36" max="36" width="6" style="109" customWidth="1"/>
    <col min="37" max="37" width="6.54296875" style="109" customWidth="1"/>
    <col min="38" max="38" width="6" style="109" customWidth="1"/>
    <col min="39" max="39" width="8.54296875" style="109" customWidth="1"/>
    <col min="40" max="40" width="6" style="109" customWidth="1"/>
    <col min="41" max="41" width="9.54296875" style="109" customWidth="1"/>
    <col min="42" max="44" width="6" style="109" customWidth="1"/>
    <col min="45" max="45" width="8.6328125" style="109" customWidth="1"/>
    <col min="46" max="46" width="5.54296875" style="109" customWidth="1"/>
    <col min="47" max="48" width="6.54296875" style="109" customWidth="1"/>
    <col min="49" max="49" width="7.453125" style="109" customWidth="1"/>
    <col min="50" max="50" width="6.54296875" style="109" customWidth="1"/>
    <col min="51" max="51" width="7.453125" style="109" customWidth="1"/>
    <col min="52" max="52" width="6.54296875" style="109" customWidth="1"/>
    <col min="53" max="55" width="6" style="109" customWidth="1"/>
    <col min="56" max="56" width="7.08984375" style="109" customWidth="1"/>
    <col min="57" max="57" width="7.36328125" style="109" customWidth="1"/>
    <col min="58" max="58" width="7.453125" style="109" customWidth="1"/>
    <col min="59" max="59" width="6.54296875" style="109" customWidth="1"/>
    <col min="60" max="60" width="7.453125" style="109" customWidth="1"/>
    <col min="61" max="61" width="6.90625" style="109" customWidth="1"/>
    <col min="62" max="62" width="7.08984375" style="109" customWidth="1"/>
    <col min="63" max="63" width="17" style="463" customWidth="1"/>
    <col min="64" max="65" width="10.36328125" style="237" customWidth="1"/>
    <col min="66" max="66" width="11.08984375" style="237" customWidth="1"/>
    <col min="67" max="67" width="5.54296875" style="237" customWidth="1"/>
    <col min="68" max="68" width="6.36328125" style="109" customWidth="1"/>
    <col min="69" max="69" width="4.6328125" style="109" customWidth="1"/>
    <col min="70" max="70" width="6.36328125" style="109" customWidth="1"/>
    <col min="71" max="71" width="5.453125" style="109" customWidth="1"/>
    <col min="72" max="72" width="6.36328125" style="109" customWidth="1"/>
    <col min="73" max="74" width="4.6328125" style="109" customWidth="1"/>
    <col min="75" max="76" width="9.08984375" style="109"/>
    <col min="77" max="16384" width="9.08984375" style="12"/>
  </cols>
  <sheetData>
    <row r="1" spans="1:76" ht="23.4" customHeight="1" x14ac:dyDescent="0.35"/>
    <row r="2" spans="1:76" s="3" customFormat="1" ht="36" customHeight="1" x14ac:dyDescent="0.35">
      <c r="A2" s="793" t="s">
        <v>54</v>
      </c>
      <c r="B2" s="793"/>
      <c r="C2" s="793"/>
      <c r="D2" s="793"/>
      <c r="E2" s="793"/>
      <c r="F2" s="793"/>
      <c r="G2" s="793"/>
      <c r="H2" s="793"/>
      <c r="I2" s="793"/>
      <c r="J2" s="793"/>
      <c r="K2" s="793"/>
      <c r="L2" s="793"/>
      <c r="M2" s="793"/>
      <c r="N2" s="793"/>
      <c r="O2" s="793"/>
      <c r="P2" s="793"/>
      <c r="Q2" s="793"/>
      <c r="R2" s="793"/>
      <c r="S2" s="793"/>
      <c r="T2" s="793"/>
      <c r="U2" s="793"/>
      <c r="V2" s="793"/>
      <c r="W2" s="793"/>
      <c r="X2" s="793"/>
      <c r="Y2" s="793"/>
      <c r="Z2" s="793"/>
      <c r="AA2" s="793"/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  <c r="AR2" s="793"/>
      <c r="AS2" s="793"/>
      <c r="AT2" s="793"/>
      <c r="AU2" s="793"/>
      <c r="AV2" s="793"/>
      <c r="AW2" s="793"/>
      <c r="AX2" s="793"/>
      <c r="AY2" s="793"/>
      <c r="AZ2" s="793"/>
      <c r="BA2" s="793"/>
      <c r="BB2" s="793"/>
      <c r="BC2" s="793"/>
      <c r="BD2" s="793"/>
      <c r="BE2" s="793"/>
      <c r="BF2" s="793"/>
      <c r="BG2" s="793"/>
      <c r="BH2" s="793"/>
      <c r="BI2" s="793"/>
      <c r="BJ2" s="793"/>
      <c r="BK2" s="793"/>
      <c r="BL2" s="793"/>
      <c r="BM2" s="793"/>
      <c r="BN2" s="37"/>
      <c r="BO2" s="238"/>
      <c r="BP2" s="27"/>
      <c r="BQ2" s="27"/>
      <c r="BR2" s="27"/>
      <c r="BS2" s="27"/>
      <c r="BT2" s="27"/>
      <c r="BU2" s="27"/>
      <c r="BV2" s="27"/>
      <c r="BW2" s="25"/>
      <c r="BX2" s="25"/>
    </row>
    <row r="3" spans="1:76" s="3" customFormat="1" ht="41.4" customHeight="1" x14ac:dyDescent="0.35">
      <c r="A3" s="793" t="s">
        <v>137</v>
      </c>
      <c r="B3" s="793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  <c r="AA3" s="793"/>
      <c r="AB3" s="793"/>
      <c r="AC3" s="793"/>
      <c r="AD3" s="793"/>
      <c r="AE3" s="793"/>
      <c r="AF3" s="793"/>
      <c r="AG3" s="793"/>
      <c r="AH3" s="793"/>
      <c r="AI3" s="793"/>
      <c r="AJ3" s="793"/>
      <c r="AK3" s="793"/>
      <c r="AL3" s="793"/>
      <c r="AM3" s="793"/>
      <c r="AN3" s="793"/>
      <c r="AO3" s="793"/>
      <c r="AP3" s="793"/>
      <c r="AQ3" s="793"/>
      <c r="AR3" s="793"/>
      <c r="AS3" s="793"/>
      <c r="AT3" s="793"/>
      <c r="AU3" s="793"/>
      <c r="AV3" s="793"/>
      <c r="AW3" s="793"/>
      <c r="AX3" s="793"/>
      <c r="AY3" s="793"/>
      <c r="AZ3" s="793"/>
      <c r="BA3" s="793"/>
      <c r="BB3" s="793"/>
      <c r="BC3" s="793"/>
      <c r="BD3" s="793"/>
      <c r="BE3" s="793"/>
      <c r="BF3" s="793"/>
      <c r="BG3" s="793"/>
      <c r="BH3" s="793"/>
      <c r="BI3" s="793"/>
      <c r="BJ3" s="793"/>
      <c r="BK3" s="793"/>
      <c r="BL3" s="793"/>
      <c r="BM3" s="793"/>
      <c r="BN3" s="37"/>
      <c r="BO3" s="37"/>
      <c r="BP3" s="27"/>
      <c r="BQ3" s="27"/>
      <c r="BR3" s="27"/>
      <c r="BS3" s="27"/>
      <c r="BT3" s="27"/>
      <c r="BU3" s="27"/>
      <c r="BV3" s="27"/>
      <c r="BW3" s="25"/>
      <c r="BX3" s="25"/>
    </row>
    <row r="4" spans="1:76" s="3" customFormat="1" ht="47" customHeight="1" x14ac:dyDescent="0.85">
      <c r="A4" s="25"/>
      <c r="C4" s="29"/>
      <c r="D4" s="29"/>
      <c r="E4" s="28" t="s">
        <v>260</v>
      </c>
      <c r="F4" s="29"/>
      <c r="G4" s="29"/>
      <c r="H4" s="29"/>
      <c r="I4" s="29"/>
      <c r="J4" s="29"/>
      <c r="K4" s="25"/>
      <c r="L4" s="216"/>
      <c r="M4" s="216"/>
      <c r="N4" s="216"/>
      <c r="O4" s="216"/>
      <c r="P4" s="216"/>
      <c r="Q4" s="216"/>
      <c r="R4" s="216"/>
      <c r="S4" s="216"/>
      <c r="T4" s="216"/>
      <c r="V4" s="216"/>
      <c r="W4" s="216"/>
      <c r="X4" s="216"/>
      <c r="Y4" s="216" t="s">
        <v>139</v>
      </c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Y4" s="150"/>
      <c r="AZ4" s="150"/>
      <c r="BA4" s="150"/>
      <c r="BB4" s="150"/>
      <c r="BC4" s="150"/>
      <c r="BD4" s="150"/>
      <c r="BE4" s="150"/>
      <c r="BF4" s="151"/>
      <c r="BG4" s="25"/>
      <c r="BI4" s="239"/>
      <c r="BJ4" s="183"/>
      <c r="BK4" s="453"/>
      <c r="BL4" s="183"/>
      <c r="BM4" s="110"/>
      <c r="BN4" s="110"/>
      <c r="BO4" s="110"/>
      <c r="BP4" s="47"/>
      <c r="BQ4" s="47"/>
      <c r="BR4" s="47"/>
      <c r="BS4" s="25"/>
      <c r="BT4" s="25"/>
      <c r="BU4" s="25"/>
    </row>
    <row r="5" spans="1:76" s="3" customFormat="1" ht="44" customHeight="1" x14ac:dyDescent="0.55000000000000004">
      <c r="A5" s="25"/>
      <c r="B5" s="29"/>
      <c r="C5" s="29"/>
      <c r="D5" s="29"/>
      <c r="E5" s="29" t="s">
        <v>261</v>
      </c>
      <c r="F5" s="29"/>
      <c r="G5" s="29"/>
      <c r="H5" s="29"/>
      <c r="I5" s="29"/>
      <c r="J5" s="29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Y5" s="150" t="s">
        <v>74</v>
      </c>
      <c r="AZ5" s="152"/>
      <c r="BA5" s="152"/>
      <c r="BB5" s="152"/>
      <c r="BC5" s="152"/>
      <c r="BD5" s="152"/>
      <c r="BE5" s="152"/>
      <c r="BF5" s="152"/>
      <c r="BG5" s="25"/>
      <c r="BI5" s="239"/>
      <c r="BJ5" s="180"/>
      <c r="BK5" s="180"/>
      <c r="BL5" s="180"/>
      <c r="BM5" s="26"/>
      <c r="BN5" s="26"/>
      <c r="BO5" s="26"/>
      <c r="BP5" s="26"/>
      <c r="BQ5" s="26"/>
      <c r="BR5" s="26"/>
      <c r="BS5" s="25"/>
      <c r="BT5" s="25"/>
      <c r="BU5" s="25"/>
    </row>
    <row r="6" spans="1:76" s="3" customFormat="1" ht="50.4" customHeight="1" x14ac:dyDescent="0.35">
      <c r="A6" s="25"/>
      <c r="C6" s="29"/>
      <c r="D6" s="29"/>
      <c r="E6" s="29" t="s">
        <v>262</v>
      </c>
      <c r="F6" s="29"/>
      <c r="G6" s="29"/>
      <c r="H6" s="29"/>
      <c r="I6" s="29"/>
      <c r="J6" s="29"/>
      <c r="K6" s="32"/>
      <c r="L6" s="32"/>
      <c r="M6" s="32"/>
      <c r="N6" s="32"/>
      <c r="O6" s="32"/>
      <c r="Q6" s="120"/>
      <c r="R6" s="120"/>
      <c r="T6" s="25"/>
      <c r="U6" s="351" t="s">
        <v>128</v>
      </c>
      <c r="V6" s="351"/>
      <c r="W6" s="351"/>
      <c r="X6" s="351"/>
      <c r="Y6" s="351"/>
      <c r="Z6" s="351"/>
      <c r="AB6" s="352"/>
      <c r="AC6" s="476" t="s">
        <v>184</v>
      </c>
      <c r="AD6" s="476"/>
      <c r="AE6" s="476"/>
      <c r="AF6" s="476"/>
      <c r="AG6" s="476"/>
      <c r="AH6" s="476"/>
      <c r="AI6" s="476"/>
      <c r="AJ6" s="476"/>
      <c r="AK6" s="476"/>
      <c r="AL6" s="476"/>
      <c r="AM6" s="476"/>
      <c r="AN6" s="476"/>
      <c r="AO6" s="476"/>
      <c r="AP6" s="476"/>
      <c r="AQ6" s="476"/>
      <c r="AR6" s="352"/>
      <c r="AS6" s="352"/>
      <c r="AT6" s="352"/>
      <c r="AU6" s="352"/>
      <c r="AV6" s="352"/>
      <c r="AW6" s="352"/>
      <c r="AY6" s="153" t="s">
        <v>97</v>
      </c>
      <c r="AZ6" s="153"/>
      <c r="BA6" s="153"/>
      <c r="BB6" s="153"/>
      <c r="BC6" s="153"/>
      <c r="BD6" s="153"/>
      <c r="BE6" s="25"/>
      <c r="BF6" s="154" t="s">
        <v>158</v>
      </c>
      <c r="BG6" s="25"/>
      <c r="BI6" s="239"/>
      <c r="BJ6" s="178"/>
      <c r="BK6" s="180"/>
      <c r="BL6" s="178"/>
      <c r="BM6" s="111"/>
      <c r="BN6" s="111"/>
      <c r="BO6" s="111"/>
      <c r="BP6" s="111"/>
      <c r="BQ6" s="111"/>
      <c r="BR6" s="111"/>
      <c r="BS6" s="25"/>
      <c r="BT6" s="25"/>
      <c r="BU6" s="25"/>
    </row>
    <row r="7" spans="1:76" s="4" customFormat="1" ht="51" customHeight="1" x14ac:dyDescent="0.35">
      <c r="A7" s="35"/>
      <c r="C7" s="28"/>
      <c r="D7" s="28"/>
      <c r="E7" s="29" t="s">
        <v>263</v>
      </c>
      <c r="F7" s="28"/>
      <c r="G7" s="28"/>
      <c r="H7" s="28"/>
      <c r="I7" s="28"/>
      <c r="J7" s="28"/>
      <c r="K7" s="30"/>
      <c r="L7" s="30"/>
      <c r="M7" s="30"/>
      <c r="N7" s="30"/>
      <c r="O7" s="30"/>
      <c r="P7" s="120"/>
      <c r="Q7" s="120"/>
      <c r="R7" s="120"/>
      <c r="T7" s="429"/>
      <c r="U7" s="429"/>
      <c r="V7" s="429"/>
      <c r="W7" s="429"/>
      <c r="X7" s="429" t="s">
        <v>242</v>
      </c>
      <c r="Y7" s="429"/>
      <c r="Z7" s="430"/>
      <c r="AA7" s="430"/>
      <c r="AB7" s="430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352"/>
      <c r="AN7" s="352"/>
      <c r="AO7" s="352"/>
      <c r="AP7" s="352"/>
      <c r="AQ7" s="352"/>
      <c r="AR7" s="352"/>
      <c r="AS7" s="352"/>
      <c r="AT7" s="352"/>
      <c r="AU7" s="352"/>
      <c r="AV7" s="352"/>
      <c r="AW7" s="35"/>
      <c r="AY7" s="150" t="s">
        <v>155</v>
      </c>
      <c r="AZ7" s="150"/>
      <c r="BA7" s="150"/>
      <c r="BB7" s="150"/>
      <c r="BC7" s="150"/>
      <c r="BD7" s="150"/>
      <c r="BE7" s="150"/>
      <c r="BF7" s="150"/>
      <c r="BG7" s="35"/>
      <c r="BI7" s="240"/>
      <c r="BJ7" s="183"/>
      <c r="BK7" s="453"/>
      <c r="BL7" s="183"/>
      <c r="BM7" s="110"/>
      <c r="BN7" s="110"/>
      <c r="BO7" s="110"/>
      <c r="BP7" s="110"/>
      <c r="BQ7" s="110"/>
      <c r="BR7" s="110"/>
      <c r="BS7" s="35"/>
      <c r="BT7" s="35"/>
      <c r="BU7" s="35"/>
    </row>
    <row r="8" spans="1:76" s="4" customFormat="1" ht="56" customHeight="1" x14ac:dyDescent="0.85">
      <c r="A8" s="35"/>
      <c r="C8" s="28"/>
      <c r="D8" s="28"/>
      <c r="E8" s="37" t="s">
        <v>264</v>
      </c>
      <c r="F8" s="28"/>
      <c r="G8" s="28"/>
      <c r="H8" s="28"/>
      <c r="I8" s="28"/>
      <c r="J8" s="2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8"/>
      <c r="Y8" s="30"/>
      <c r="Z8" s="30"/>
      <c r="AA8" s="30"/>
      <c r="AB8" s="30"/>
      <c r="AC8" s="30"/>
      <c r="AD8" s="39"/>
      <c r="AE8" s="3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Y8" s="157" t="s">
        <v>156</v>
      </c>
      <c r="AZ8" s="157"/>
      <c r="BA8" s="156"/>
      <c r="BB8" s="156"/>
      <c r="BC8" s="156"/>
      <c r="BD8" s="156"/>
      <c r="BE8" s="156"/>
      <c r="BF8" s="156"/>
      <c r="BG8" s="35"/>
      <c r="BI8" s="240"/>
      <c r="BJ8" s="241"/>
      <c r="BK8" s="464"/>
      <c r="BL8" s="243"/>
      <c r="BM8" s="36"/>
      <c r="BN8" s="41"/>
      <c r="BO8" s="42"/>
      <c r="BP8" s="42"/>
      <c r="BQ8" s="42"/>
      <c r="BR8" s="42"/>
      <c r="BS8" s="42"/>
      <c r="BT8" s="35"/>
      <c r="BU8" s="35"/>
    </row>
    <row r="9" spans="1:76" s="160" customFormat="1" ht="41" customHeight="1" thickBot="1" x14ac:dyDescent="0.95">
      <c r="A9" s="31"/>
      <c r="B9" s="158"/>
      <c r="C9" s="158"/>
      <c r="D9" s="158"/>
      <c r="E9" s="158"/>
      <c r="F9" s="158"/>
      <c r="G9" s="158"/>
      <c r="H9" s="158"/>
      <c r="I9" s="158" t="s">
        <v>58</v>
      </c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730" t="s">
        <v>59</v>
      </c>
      <c r="AH9" s="730"/>
      <c r="AI9" s="730"/>
      <c r="AJ9" s="730"/>
      <c r="AK9" s="730"/>
      <c r="AL9" s="730"/>
      <c r="AM9" s="730"/>
      <c r="AN9" s="730"/>
      <c r="AO9" s="730"/>
      <c r="AP9" s="730"/>
      <c r="AQ9" s="730"/>
      <c r="AR9" s="730"/>
      <c r="AS9" s="730"/>
      <c r="AT9" s="730"/>
      <c r="AU9" s="730"/>
      <c r="AV9" s="730"/>
      <c r="AW9" s="730"/>
      <c r="AX9" s="730"/>
      <c r="AY9" s="730"/>
      <c r="AZ9" s="730"/>
      <c r="BA9" s="730"/>
      <c r="BB9" s="730"/>
      <c r="BC9" s="730"/>
      <c r="BD9" s="730"/>
      <c r="BE9" s="730"/>
      <c r="BF9" s="730"/>
      <c r="BG9" s="730"/>
      <c r="BH9" s="730"/>
      <c r="BI9" s="730"/>
      <c r="BJ9" s="159"/>
      <c r="BK9" s="298"/>
      <c r="BL9" s="159"/>
      <c r="BM9" s="159"/>
      <c r="BN9" s="159"/>
      <c r="BO9" s="244"/>
      <c r="BP9" s="159"/>
      <c r="BQ9" s="159"/>
      <c r="BR9" s="159"/>
      <c r="BS9" s="159"/>
      <c r="BT9" s="159"/>
      <c r="BU9" s="159"/>
      <c r="BV9" s="159"/>
      <c r="BW9" s="31"/>
      <c r="BX9" s="31"/>
    </row>
    <row r="10" spans="1:76" s="23" customFormat="1" ht="54.65" customHeight="1" thickTop="1" x14ac:dyDescent="0.75">
      <c r="A10" s="47"/>
      <c r="B10" s="619" t="s">
        <v>27</v>
      </c>
      <c r="C10" s="599" t="s">
        <v>60</v>
      </c>
      <c r="D10" s="600"/>
      <c r="E10" s="600"/>
      <c r="F10" s="601"/>
      <c r="G10" s="115"/>
      <c r="H10" s="599" t="s">
        <v>61</v>
      </c>
      <c r="I10" s="600"/>
      <c r="J10" s="601"/>
      <c r="K10" s="116"/>
      <c r="L10" s="599" t="s">
        <v>62</v>
      </c>
      <c r="M10" s="600"/>
      <c r="N10" s="600"/>
      <c r="O10" s="601"/>
      <c r="P10" s="598" t="s">
        <v>63</v>
      </c>
      <c r="Q10" s="598"/>
      <c r="R10" s="598"/>
      <c r="S10" s="598"/>
      <c r="T10" s="116"/>
      <c r="U10" s="598" t="s">
        <v>64</v>
      </c>
      <c r="V10" s="598"/>
      <c r="W10" s="598"/>
      <c r="X10" s="117"/>
      <c r="Y10" s="598" t="s">
        <v>65</v>
      </c>
      <c r="Z10" s="598"/>
      <c r="AA10" s="598"/>
      <c r="AB10" s="117"/>
      <c r="AC10" s="598" t="s">
        <v>66</v>
      </c>
      <c r="AD10" s="598"/>
      <c r="AE10" s="598"/>
      <c r="AF10" s="598"/>
      <c r="AG10" s="117"/>
      <c r="AH10" s="598" t="s">
        <v>67</v>
      </c>
      <c r="AI10" s="598"/>
      <c r="AJ10" s="598"/>
      <c r="AK10" s="117"/>
      <c r="AL10" s="598" t="s">
        <v>68</v>
      </c>
      <c r="AM10" s="598"/>
      <c r="AN10" s="598"/>
      <c r="AO10" s="598"/>
      <c r="AP10" s="598" t="s">
        <v>69</v>
      </c>
      <c r="AQ10" s="598"/>
      <c r="AR10" s="598"/>
      <c r="AS10" s="598"/>
      <c r="AT10" s="664"/>
      <c r="AU10" s="665"/>
      <c r="AV10" s="599" t="s">
        <v>70</v>
      </c>
      <c r="AW10" s="600"/>
      <c r="AX10" s="601"/>
      <c r="AY10" s="149"/>
      <c r="AZ10" s="599" t="s">
        <v>71</v>
      </c>
      <c r="BA10" s="600"/>
      <c r="BB10" s="600"/>
      <c r="BC10" s="657"/>
      <c r="BD10" s="731" t="s">
        <v>164</v>
      </c>
      <c r="BE10" s="651" t="s">
        <v>28</v>
      </c>
      <c r="BF10" s="661" t="s">
        <v>29</v>
      </c>
      <c r="BG10" s="651" t="s">
        <v>136</v>
      </c>
      <c r="BH10" s="654" t="s">
        <v>30</v>
      </c>
      <c r="BI10" s="651" t="s">
        <v>31</v>
      </c>
      <c r="BJ10" s="658" t="s">
        <v>8</v>
      </c>
      <c r="BK10" s="644"/>
      <c r="BL10" s="644"/>
      <c r="BM10" s="644"/>
      <c r="BN10" s="644"/>
      <c r="BO10" s="644"/>
      <c r="BP10" s="644"/>
    </row>
    <row r="11" spans="1:76" s="5" customFormat="1" ht="106.25" customHeight="1" x14ac:dyDescent="0.45">
      <c r="A11" s="43"/>
      <c r="B11" s="620"/>
      <c r="C11" s="129">
        <v>1</v>
      </c>
      <c r="D11" s="129">
        <v>8</v>
      </c>
      <c r="E11" s="129">
        <v>15</v>
      </c>
      <c r="F11" s="129">
        <v>22</v>
      </c>
      <c r="G11" s="113">
        <v>29</v>
      </c>
      <c r="H11" s="129">
        <v>6</v>
      </c>
      <c r="I11" s="129">
        <v>13</v>
      </c>
      <c r="J11" s="129">
        <v>20</v>
      </c>
      <c r="K11" s="113">
        <v>27</v>
      </c>
      <c r="L11" s="129">
        <v>3</v>
      </c>
      <c r="M11" s="129">
        <v>10</v>
      </c>
      <c r="N11" s="129">
        <v>17</v>
      </c>
      <c r="O11" s="129">
        <v>24</v>
      </c>
      <c r="P11" s="129">
        <v>1</v>
      </c>
      <c r="Q11" s="129">
        <v>8</v>
      </c>
      <c r="R11" s="129">
        <v>15</v>
      </c>
      <c r="S11" s="129">
        <v>22</v>
      </c>
      <c r="T11" s="113">
        <v>29</v>
      </c>
      <c r="U11" s="129">
        <v>5</v>
      </c>
      <c r="V11" s="129">
        <v>12</v>
      </c>
      <c r="W11" s="129">
        <v>19</v>
      </c>
      <c r="X11" s="113">
        <v>26</v>
      </c>
      <c r="Y11" s="129">
        <v>2</v>
      </c>
      <c r="Z11" s="129">
        <v>9</v>
      </c>
      <c r="AA11" s="129">
        <v>16</v>
      </c>
      <c r="AB11" s="113">
        <v>23</v>
      </c>
      <c r="AC11" s="129">
        <v>2</v>
      </c>
      <c r="AD11" s="129">
        <v>9</v>
      </c>
      <c r="AE11" s="129">
        <v>16</v>
      </c>
      <c r="AF11" s="129">
        <v>23</v>
      </c>
      <c r="AG11" s="113">
        <v>30</v>
      </c>
      <c r="AH11" s="129">
        <v>6</v>
      </c>
      <c r="AI11" s="129">
        <v>13</v>
      </c>
      <c r="AJ11" s="129">
        <v>20</v>
      </c>
      <c r="AK11" s="113">
        <v>27</v>
      </c>
      <c r="AL11" s="129">
        <v>4</v>
      </c>
      <c r="AM11" s="129">
        <v>11</v>
      </c>
      <c r="AN11" s="129">
        <v>18</v>
      </c>
      <c r="AO11" s="129">
        <v>25</v>
      </c>
      <c r="AP11" s="129">
        <v>1</v>
      </c>
      <c r="AQ11" s="129">
        <v>8</v>
      </c>
      <c r="AR11" s="129">
        <v>15</v>
      </c>
      <c r="AS11" s="129">
        <v>22</v>
      </c>
      <c r="AT11" s="645">
        <v>29</v>
      </c>
      <c r="AU11" s="646"/>
      <c r="AV11" s="129">
        <v>6</v>
      </c>
      <c r="AW11" s="129">
        <v>13</v>
      </c>
      <c r="AX11" s="129">
        <v>20</v>
      </c>
      <c r="AY11" s="145">
        <v>27</v>
      </c>
      <c r="AZ11" s="129">
        <v>3</v>
      </c>
      <c r="BA11" s="129">
        <v>10</v>
      </c>
      <c r="BB11" s="129">
        <v>17</v>
      </c>
      <c r="BC11" s="146">
        <v>24</v>
      </c>
      <c r="BD11" s="732"/>
      <c r="BE11" s="652"/>
      <c r="BF11" s="662"/>
      <c r="BG11" s="652"/>
      <c r="BH11" s="655"/>
      <c r="BI11" s="652"/>
      <c r="BJ11" s="659"/>
      <c r="BK11" s="644"/>
      <c r="BL11" s="644"/>
      <c r="BM11" s="644"/>
      <c r="BN11" s="644"/>
      <c r="BO11" s="644"/>
      <c r="BP11" s="644"/>
    </row>
    <row r="12" spans="1:76" s="5" customFormat="1" ht="116.4" customHeight="1" x14ac:dyDescent="0.45">
      <c r="A12" s="43"/>
      <c r="B12" s="620"/>
      <c r="C12" s="129">
        <v>7</v>
      </c>
      <c r="D12" s="129">
        <v>14</v>
      </c>
      <c r="E12" s="129">
        <v>21</v>
      </c>
      <c r="F12" s="129">
        <v>28</v>
      </c>
      <c r="G12" s="129">
        <v>5</v>
      </c>
      <c r="H12" s="129">
        <v>12</v>
      </c>
      <c r="I12" s="129">
        <v>19</v>
      </c>
      <c r="J12" s="129">
        <v>26</v>
      </c>
      <c r="K12" s="129">
        <v>2</v>
      </c>
      <c r="L12" s="129">
        <v>9</v>
      </c>
      <c r="M12" s="129">
        <v>16</v>
      </c>
      <c r="N12" s="129">
        <v>23</v>
      </c>
      <c r="O12" s="129">
        <v>30</v>
      </c>
      <c r="P12" s="129">
        <v>7</v>
      </c>
      <c r="Q12" s="129">
        <v>14</v>
      </c>
      <c r="R12" s="129">
        <v>21</v>
      </c>
      <c r="S12" s="129">
        <v>28</v>
      </c>
      <c r="T12" s="129">
        <v>4</v>
      </c>
      <c r="U12" s="129">
        <v>11</v>
      </c>
      <c r="V12" s="129">
        <v>18</v>
      </c>
      <c r="W12" s="129">
        <v>25</v>
      </c>
      <c r="X12" s="129">
        <v>1</v>
      </c>
      <c r="Y12" s="129">
        <v>8</v>
      </c>
      <c r="Z12" s="129">
        <v>15</v>
      </c>
      <c r="AA12" s="129">
        <v>22</v>
      </c>
      <c r="AB12" s="129">
        <v>1</v>
      </c>
      <c r="AC12" s="129">
        <v>8</v>
      </c>
      <c r="AD12" s="129">
        <v>15</v>
      </c>
      <c r="AE12" s="129">
        <v>22</v>
      </c>
      <c r="AF12" s="129">
        <v>29</v>
      </c>
      <c r="AG12" s="129">
        <v>5</v>
      </c>
      <c r="AH12" s="129">
        <v>12</v>
      </c>
      <c r="AI12" s="129">
        <v>19</v>
      </c>
      <c r="AJ12" s="129">
        <v>26</v>
      </c>
      <c r="AK12" s="129">
        <v>3</v>
      </c>
      <c r="AL12" s="129">
        <v>10</v>
      </c>
      <c r="AM12" s="129">
        <v>17</v>
      </c>
      <c r="AN12" s="129">
        <v>24</v>
      </c>
      <c r="AO12" s="129">
        <v>31</v>
      </c>
      <c r="AP12" s="129">
        <v>7</v>
      </c>
      <c r="AQ12" s="129">
        <v>14</v>
      </c>
      <c r="AR12" s="129">
        <v>21</v>
      </c>
      <c r="AS12" s="129">
        <v>28</v>
      </c>
      <c r="AT12" s="647">
        <v>5</v>
      </c>
      <c r="AU12" s="648"/>
      <c r="AV12" s="129">
        <v>12</v>
      </c>
      <c r="AW12" s="129">
        <v>19</v>
      </c>
      <c r="AX12" s="129">
        <v>26</v>
      </c>
      <c r="AY12" s="146">
        <v>2</v>
      </c>
      <c r="AZ12" s="129">
        <v>9</v>
      </c>
      <c r="BA12" s="129">
        <v>16</v>
      </c>
      <c r="BB12" s="129">
        <v>23</v>
      </c>
      <c r="BC12" s="146">
        <v>31</v>
      </c>
      <c r="BD12" s="732"/>
      <c r="BE12" s="652"/>
      <c r="BF12" s="662"/>
      <c r="BG12" s="652"/>
      <c r="BH12" s="655"/>
      <c r="BI12" s="652"/>
      <c r="BJ12" s="659"/>
      <c r="BK12" s="644"/>
      <c r="BL12" s="644"/>
      <c r="BM12" s="644"/>
      <c r="BN12" s="644"/>
      <c r="BO12" s="644"/>
      <c r="BP12" s="644"/>
    </row>
    <row r="13" spans="1:76" s="5" customFormat="1" ht="44.4" customHeight="1" x14ac:dyDescent="0.45">
      <c r="A13" s="43"/>
      <c r="B13" s="620"/>
      <c r="C13" s="129">
        <v>1</v>
      </c>
      <c r="D13" s="129">
        <v>2</v>
      </c>
      <c r="E13" s="129">
        <v>3</v>
      </c>
      <c r="F13" s="129">
        <v>4</v>
      </c>
      <c r="G13" s="129">
        <v>5</v>
      </c>
      <c r="H13" s="129">
        <v>6</v>
      </c>
      <c r="I13" s="129">
        <v>7</v>
      </c>
      <c r="J13" s="129">
        <v>8</v>
      </c>
      <c r="K13" s="129">
        <v>9</v>
      </c>
      <c r="L13" s="129">
        <v>10</v>
      </c>
      <c r="M13" s="129">
        <v>11</v>
      </c>
      <c r="N13" s="129">
        <v>12</v>
      </c>
      <c r="O13" s="129">
        <v>13</v>
      </c>
      <c r="P13" s="129">
        <v>14</v>
      </c>
      <c r="Q13" s="129">
        <v>15</v>
      </c>
      <c r="R13" s="129">
        <v>16</v>
      </c>
      <c r="S13" s="129">
        <v>17</v>
      </c>
      <c r="T13" s="129">
        <v>18</v>
      </c>
      <c r="U13" s="129">
        <v>19</v>
      </c>
      <c r="V13" s="129">
        <v>20</v>
      </c>
      <c r="W13" s="129">
        <v>21</v>
      </c>
      <c r="X13" s="129">
        <v>22</v>
      </c>
      <c r="Y13" s="129">
        <v>23</v>
      </c>
      <c r="Z13" s="129">
        <v>24</v>
      </c>
      <c r="AA13" s="129">
        <v>25</v>
      </c>
      <c r="AB13" s="129">
        <v>26</v>
      </c>
      <c r="AC13" s="129">
        <v>27</v>
      </c>
      <c r="AD13" s="129">
        <v>28</v>
      </c>
      <c r="AE13" s="129">
        <v>29</v>
      </c>
      <c r="AF13" s="129">
        <v>30</v>
      </c>
      <c r="AG13" s="129">
        <v>31</v>
      </c>
      <c r="AH13" s="129">
        <v>32</v>
      </c>
      <c r="AI13" s="129">
        <v>33</v>
      </c>
      <c r="AJ13" s="129">
        <v>34</v>
      </c>
      <c r="AK13" s="129">
        <v>35</v>
      </c>
      <c r="AL13" s="129">
        <v>36</v>
      </c>
      <c r="AM13" s="129">
        <v>37</v>
      </c>
      <c r="AN13" s="129">
        <v>38</v>
      </c>
      <c r="AO13" s="129">
        <v>39</v>
      </c>
      <c r="AP13" s="129">
        <v>40</v>
      </c>
      <c r="AQ13" s="129">
        <v>41</v>
      </c>
      <c r="AR13" s="129">
        <v>42</v>
      </c>
      <c r="AS13" s="129">
        <v>43</v>
      </c>
      <c r="AT13" s="647">
        <v>44</v>
      </c>
      <c r="AU13" s="648"/>
      <c r="AV13" s="129">
        <v>45</v>
      </c>
      <c r="AW13" s="129">
        <v>46</v>
      </c>
      <c r="AX13" s="129">
        <v>47</v>
      </c>
      <c r="AY13" s="146">
        <v>48</v>
      </c>
      <c r="AZ13" s="129">
        <v>49</v>
      </c>
      <c r="BA13" s="129">
        <v>50</v>
      </c>
      <c r="BB13" s="129">
        <v>51</v>
      </c>
      <c r="BC13" s="146">
        <v>52</v>
      </c>
      <c r="BD13" s="733"/>
      <c r="BE13" s="653"/>
      <c r="BF13" s="663"/>
      <c r="BG13" s="653"/>
      <c r="BH13" s="656"/>
      <c r="BI13" s="653"/>
      <c r="BJ13" s="660"/>
      <c r="BK13" s="644"/>
      <c r="BL13" s="644"/>
      <c r="BM13" s="644"/>
      <c r="BN13" s="644"/>
      <c r="BO13" s="644"/>
      <c r="BP13" s="644"/>
    </row>
    <row r="14" spans="1:76" s="185" customFormat="1" ht="44" customHeight="1" thickBot="1" x14ac:dyDescent="0.7">
      <c r="A14" s="184"/>
      <c r="B14" s="190" t="s">
        <v>32</v>
      </c>
      <c r="C14" s="133"/>
      <c r="D14" s="133"/>
      <c r="E14" s="133"/>
      <c r="F14" s="133"/>
      <c r="G14" s="133"/>
      <c r="H14" s="133"/>
      <c r="I14" s="133"/>
      <c r="J14" s="133"/>
      <c r="K14" s="133" t="s">
        <v>162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4" t="s">
        <v>33</v>
      </c>
      <c r="V14" s="134" t="s">
        <v>33</v>
      </c>
      <c r="W14" s="134" t="s">
        <v>33</v>
      </c>
      <c r="X14" s="134" t="s">
        <v>34</v>
      </c>
      <c r="Y14" s="134" t="s">
        <v>34</v>
      </c>
      <c r="Z14" s="135"/>
      <c r="AA14" s="191"/>
      <c r="AB14" s="135"/>
      <c r="AC14" s="135"/>
      <c r="AD14" s="135"/>
      <c r="AE14" s="135"/>
      <c r="AF14" s="135"/>
      <c r="AG14" s="135"/>
      <c r="AH14" s="135"/>
      <c r="AI14" s="136" t="s">
        <v>162</v>
      </c>
      <c r="AJ14" s="135"/>
      <c r="AK14" s="135"/>
      <c r="AL14" s="135"/>
      <c r="AM14" s="135"/>
      <c r="AN14" s="135"/>
      <c r="AO14" s="134"/>
      <c r="AP14" s="134"/>
      <c r="AQ14" s="134"/>
      <c r="AR14" s="134" t="s">
        <v>33</v>
      </c>
      <c r="AS14" s="134" t="s">
        <v>33</v>
      </c>
      <c r="AT14" s="649" t="s">
        <v>33</v>
      </c>
      <c r="AU14" s="650"/>
      <c r="AV14" s="134" t="s">
        <v>34</v>
      </c>
      <c r="AW14" s="134" t="s">
        <v>34</v>
      </c>
      <c r="AX14" s="134" t="s">
        <v>34</v>
      </c>
      <c r="AY14" s="147" t="s">
        <v>34</v>
      </c>
      <c r="AZ14" s="134" t="s">
        <v>34</v>
      </c>
      <c r="BA14" s="134" t="s">
        <v>34</v>
      </c>
      <c r="BB14" s="137" t="s">
        <v>34</v>
      </c>
      <c r="BC14" s="147" t="s">
        <v>34</v>
      </c>
      <c r="BD14" s="127">
        <v>36</v>
      </c>
      <c r="BE14" s="127">
        <v>6</v>
      </c>
      <c r="BF14" s="127"/>
      <c r="BG14" s="127"/>
      <c r="BH14" s="127"/>
      <c r="BI14" s="127">
        <v>10</v>
      </c>
      <c r="BJ14" s="127">
        <f>BD14+BE14+BF14+BG14+BH14+BI14</f>
        <v>52</v>
      </c>
      <c r="BK14" s="608"/>
      <c r="BL14" s="608"/>
      <c r="BM14" s="608"/>
      <c r="BN14" s="608"/>
      <c r="BO14" s="608"/>
      <c r="BP14" s="608"/>
      <c r="BQ14" s="607"/>
      <c r="BR14" s="607"/>
      <c r="BS14" s="607"/>
      <c r="BT14" s="607"/>
    </row>
    <row r="15" spans="1:76" s="185" customFormat="1" ht="42.65" customHeight="1" thickTop="1" thickBot="1" x14ac:dyDescent="0.7">
      <c r="A15" s="184"/>
      <c r="B15" s="192" t="s">
        <v>35</v>
      </c>
      <c r="C15" s="138"/>
      <c r="D15" s="138"/>
      <c r="E15" s="138"/>
      <c r="F15" s="138"/>
      <c r="G15" s="138"/>
      <c r="H15" s="138"/>
      <c r="I15" s="138"/>
      <c r="J15" s="138">
        <v>15</v>
      </c>
      <c r="K15" s="138"/>
      <c r="L15" s="138"/>
      <c r="M15" s="138"/>
      <c r="N15" s="139"/>
      <c r="O15" s="139"/>
      <c r="P15" s="140"/>
      <c r="Q15" s="140"/>
      <c r="R15" s="140" t="s">
        <v>33</v>
      </c>
      <c r="S15" s="140" t="s">
        <v>33</v>
      </c>
      <c r="T15" s="140" t="s">
        <v>33</v>
      </c>
      <c r="U15" s="331" t="s">
        <v>34</v>
      </c>
      <c r="V15" s="416" t="s">
        <v>34</v>
      </c>
      <c r="W15" s="416" t="s">
        <v>36</v>
      </c>
      <c r="X15" s="416" t="s">
        <v>36</v>
      </c>
      <c r="Y15" s="331" t="s">
        <v>163</v>
      </c>
      <c r="Z15" s="331" t="s">
        <v>163</v>
      </c>
      <c r="AA15" s="140" t="s">
        <v>163</v>
      </c>
      <c r="AB15" s="140" t="s">
        <v>163</v>
      </c>
      <c r="AC15" s="140" t="s">
        <v>163</v>
      </c>
      <c r="AD15" s="140" t="s">
        <v>163</v>
      </c>
      <c r="AE15" s="140" t="s">
        <v>163</v>
      </c>
      <c r="AF15" s="140" t="s">
        <v>163</v>
      </c>
      <c r="AG15" s="139" t="s">
        <v>38</v>
      </c>
      <c r="AH15" s="139" t="s">
        <v>38</v>
      </c>
      <c r="AI15" s="139" t="s">
        <v>38</v>
      </c>
      <c r="AJ15" s="139" t="s">
        <v>38</v>
      </c>
      <c r="AK15" s="416" t="s">
        <v>38</v>
      </c>
      <c r="AL15" s="416" t="s">
        <v>38</v>
      </c>
      <c r="AM15" s="416" t="s">
        <v>38</v>
      </c>
      <c r="AN15" s="416" t="s">
        <v>38</v>
      </c>
      <c r="AO15" s="416" t="s">
        <v>38</v>
      </c>
      <c r="AP15" s="416" t="s">
        <v>38</v>
      </c>
      <c r="AQ15" s="416" t="s">
        <v>38</v>
      </c>
      <c r="AR15" s="416" t="s">
        <v>38</v>
      </c>
      <c r="AS15" s="139" t="s">
        <v>37</v>
      </c>
      <c r="AT15" s="142" t="s">
        <v>37</v>
      </c>
      <c r="AU15" s="143"/>
      <c r="AV15" s="794"/>
      <c r="AW15" s="795"/>
      <c r="AX15" s="795"/>
      <c r="AY15" s="795"/>
      <c r="AZ15" s="795"/>
      <c r="BA15" s="795"/>
      <c r="BB15" s="795"/>
      <c r="BC15" s="796"/>
      <c r="BD15" s="128">
        <v>15</v>
      </c>
      <c r="BE15" s="128">
        <v>3</v>
      </c>
      <c r="BF15" s="128">
        <v>10</v>
      </c>
      <c r="BG15" s="128">
        <v>12</v>
      </c>
      <c r="BH15" s="121">
        <v>2</v>
      </c>
      <c r="BI15" s="128">
        <v>2</v>
      </c>
      <c r="BJ15" s="127">
        <f>BD15+BE15+BF15+BG15+BH15+BI15</f>
        <v>44</v>
      </c>
      <c r="BK15" s="608"/>
      <c r="BL15" s="608"/>
      <c r="BM15" s="608"/>
      <c r="BN15" s="608"/>
      <c r="BO15" s="608"/>
      <c r="BP15" s="608"/>
      <c r="BQ15" s="607"/>
      <c r="BR15" s="607"/>
      <c r="BS15" s="607"/>
      <c r="BT15" s="607"/>
    </row>
    <row r="16" spans="1:76" s="185" customFormat="1" ht="41" customHeight="1" thickTop="1" thickBot="1" x14ac:dyDescent="0.7">
      <c r="A16" s="184"/>
      <c r="B16" s="186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6"/>
      <c r="Z16" s="186"/>
      <c r="AA16" s="193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8">
        <f>SUM(BB17:BC18)</f>
        <v>0</v>
      </c>
      <c r="BD16" s="278">
        <f t="shared" ref="BD16:BJ16" si="0">BD14+BD15</f>
        <v>51</v>
      </c>
      <c r="BE16" s="128">
        <f t="shared" si="0"/>
        <v>9</v>
      </c>
      <c r="BF16" s="278">
        <f t="shared" si="0"/>
        <v>10</v>
      </c>
      <c r="BG16" s="128">
        <f t="shared" si="0"/>
        <v>12</v>
      </c>
      <c r="BH16" s="128">
        <f t="shared" si="0"/>
        <v>2</v>
      </c>
      <c r="BI16" s="128">
        <f t="shared" si="0"/>
        <v>12</v>
      </c>
      <c r="BJ16" s="128">
        <f t="shared" si="0"/>
        <v>96</v>
      </c>
      <c r="BK16" s="452"/>
      <c r="BL16" s="608"/>
      <c r="BM16" s="608"/>
      <c r="BN16" s="608"/>
      <c r="BO16" s="608"/>
      <c r="BP16" s="608"/>
      <c r="BQ16" s="608"/>
      <c r="BR16" s="608"/>
      <c r="BS16" s="608"/>
      <c r="BT16" s="184"/>
      <c r="BU16" s="184"/>
    </row>
    <row r="17" spans="1:76" s="24" customFormat="1" ht="35" customHeight="1" thickTop="1" x14ac:dyDescent="0.75">
      <c r="A17" s="50"/>
      <c r="B17" s="178" t="s">
        <v>39</v>
      </c>
      <c r="C17" s="50"/>
      <c r="D17" s="178"/>
      <c r="E17" s="178"/>
      <c r="F17" s="178"/>
      <c r="G17" s="50"/>
      <c r="H17" s="179"/>
      <c r="I17" s="180" t="s">
        <v>40</v>
      </c>
      <c r="J17" s="178" t="s">
        <v>41</v>
      </c>
      <c r="K17" s="178"/>
      <c r="L17" s="178"/>
      <c r="M17" s="178"/>
      <c r="N17" s="178"/>
      <c r="O17" s="178"/>
      <c r="P17" s="178"/>
      <c r="Q17" s="178"/>
      <c r="R17" s="180"/>
      <c r="S17" s="180"/>
      <c r="T17" s="50"/>
      <c r="U17" s="50"/>
      <c r="V17" s="181" t="s">
        <v>36</v>
      </c>
      <c r="W17" s="180" t="s">
        <v>40</v>
      </c>
      <c r="X17" s="178" t="s">
        <v>44</v>
      </c>
      <c r="Y17" s="112"/>
      <c r="Z17" s="112"/>
      <c r="AA17" s="112"/>
      <c r="AB17" s="112"/>
      <c r="AC17" s="112"/>
      <c r="AD17" s="50"/>
      <c r="AE17" s="50"/>
      <c r="AF17" s="50"/>
      <c r="AG17" s="50"/>
      <c r="AH17" s="50"/>
      <c r="AI17" s="50"/>
      <c r="AJ17" s="50"/>
      <c r="AK17" s="50"/>
      <c r="AL17" s="182" t="s">
        <v>37</v>
      </c>
      <c r="AM17" s="180" t="s">
        <v>40</v>
      </c>
      <c r="AN17" s="178" t="s">
        <v>45</v>
      </c>
      <c r="AO17" s="178"/>
      <c r="AP17" s="178"/>
      <c r="AQ17" s="178"/>
      <c r="AR17" s="50"/>
      <c r="AS17" s="50"/>
      <c r="AT17" s="50"/>
      <c r="AU17" s="178"/>
      <c r="AV17" s="178"/>
      <c r="AW17" s="178"/>
      <c r="AX17" s="178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453"/>
      <c r="BL17" s="183"/>
      <c r="BM17" s="183"/>
      <c r="BN17" s="183"/>
      <c r="BO17" s="183"/>
      <c r="BP17" s="183"/>
      <c r="BQ17" s="183"/>
      <c r="BR17" s="183"/>
      <c r="BS17" s="183"/>
      <c r="BT17" s="183"/>
      <c r="BU17" s="183"/>
      <c r="BV17" s="183"/>
      <c r="BW17" s="50"/>
      <c r="BX17" s="50"/>
    </row>
    <row r="18" spans="1:76" s="24" customFormat="1" ht="12.65" customHeight="1" x14ac:dyDescent="0.75">
      <c r="A18" s="50"/>
      <c r="B18" s="178"/>
      <c r="C18" s="50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50"/>
      <c r="U18" s="50"/>
      <c r="V18" s="178"/>
      <c r="W18" s="178"/>
      <c r="X18" s="178"/>
      <c r="Y18" s="112"/>
      <c r="Z18" s="112"/>
      <c r="AA18" s="112"/>
      <c r="AB18" s="112"/>
      <c r="AC18" s="112"/>
      <c r="AD18" s="178"/>
      <c r="AE18" s="178"/>
      <c r="AF18" s="50"/>
      <c r="AG18" s="50"/>
      <c r="AH18" s="50"/>
      <c r="AI18" s="50"/>
      <c r="AJ18" s="50"/>
      <c r="AK18" s="50"/>
      <c r="AL18" s="178"/>
      <c r="AM18" s="178"/>
      <c r="AN18" s="178"/>
      <c r="AO18" s="178"/>
      <c r="AP18" s="178"/>
      <c r="AQ18" s="178"/>
      <c r="AR18" s="178"/>
      <c r="AS18" s="178"/>
      <c r="AT18" s="50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80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50"/>
      <c r="BX18" s="50"/>
    </row>
    <row r="19" spans="1:76" s="24" customFormat="1" ht="37.25" customHeight="1" x14ac:dyDescent="0.75">
      <c r="A19" s="50"/>
      <c r="B19" s="178"/>
      <c r="C19" s="178"/>
      <c r="D19" s="178"/>
      <c r="E19" s="178"/>
      <c r="F19" s="178"/>
      <c r="G19" s="50"/>
      <c r="H19" s="181" t="s">
        <v>33</v>
      </c>
      <c r="I19" s="180" t="s">
        <v>40</v>
      </c>
      <c r="J19" s="178" t="s">
        <v>43</v>
      </c>
      <c r="K19" s="178"/>
      <c r="L19" s="178"/>
      <c r="M19" s="178"/>
      <c r="N19" s="178"/>
      <c r="O19" s="178"/>
      <c r="P19" s="178"/>
      <c r="Q19" s="178"/>
      <c r="R19" s="180"/>
      <c r="S19" s="180"/>
      <c r="T19" s="50"/>
      <c r="U19" s="50"/>
      <c r="V19" s="182" t="s">
        <v>38</v>
      </c>
      <c r="W19" s="180" t="s">
        <v>40</v>
      </c>
      <c r="X19" s="178" t="s">
        <v>75</v>
      </c>
      <c r="Y19" s="112"/>
      <c r="Z19" s="112"/>
      <c r="AA19" s="112"/>
      <c r="AB19" s="112"/>
      <c r="AC19" s="112"/>
      <c r="AD19" s="50"/>
      <c r="AE19" s="50"/>
      <c r="AF19" s="50"/>
      <c r="AG19" s="50"/>
      <c r="AH19" s="50"/>
      <c r="AI19" s="50"/>
      <c r="AJ19" s="50"/>
      <c r="AK19" s="50"/>
      <c r="AL19" s="181" t="s">
        <v>34</v>
      </c>
      <c r="AM19" s="180" t="s">
        <v>40</v>
      </c>
      <c r="AN19" s="178" t="s">
        <v>42</v>
      </c>
      <c r="AO19" s="183"/>
      <c r="AP19" s="183"/>
      <c r="AQ19" s="112"/>
      <c r="AR19" s="112"/>
      <c r="AS19" s="50"/>
      <c r="AT19" s="50"/>
      <c r="AU19" s="178"/>
      <c r="AV19" s="178"/>
      <c r="AW19" s="178"/>
      <c r="AX19" s="178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26"/>
      <c r="BL19" s="241"/>
      <c r="BM19" s="241"/>
      <c r="BN19" s="241"/>
      <c r="BO19" s="241"/>
      <c r="BP19" s="112"/>
      <c r="BQ19" s="112"/>
      <c r="BR19" s="112"/>
      <c r="BS19" s="112"/>
      <c r="BT19" s="112"/>
      <c r="BU19" s="112"/>
      <c r="BV19" s="112"/>
      <c r="BW19" s="50"/>
      <c r="BX19" s="50"/>
    </row>
    <row r="20" spans="1:76" s="7" customFormat="1" ht="8" customHeight="1" x14ac:dyDescent="0.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54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8"/>
      <c r="BX20" s="48"/>
    </row>
    <row r="21" spans="1:76" s="7" customFormat="1" ht="18" hidden="1" customHeight="1" x14ac:dyDescent="0.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54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8"/>
      <c r="BX21" s="48"/>
    </row>
    <row r="22" spans="1:76" s="7" customFormat="1" ht="23" hidden="1" x14ac:dyDescent="0.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8"/>
      <c r="AD22" s="48"/>
      <c r="AE22" s="48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8"/>
      <c r="AV22" s="49"/>
      <c r="AW22" s="49"/>
      <c r="AX22" s="49"/>
      <c r="AY22" s="49"/>
      <c r="AZ22" s="49"/>
      <c r="BA22" s="48"/>
      <c r="BB22" s="49"/>
      <c r="BC22" s="49"/>
      <c r="BD22" s="49"/>
      <c r="BE22" s="49"/>
      <c r="BF22" s="49"/>
      <c r="BG22" s="49"/>
      <c r="BH22" s="49"/>
      <c r="BI22" s="49"/>
      <c r="BJ22" s="49"/>
      <c r="BK22" s="454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8"/>
      <c r="BX22" s="48"/>
    </row>
    <row r="23" spans="1:76" s="163" customFormat="1" ht="37.25" customHeight="1" thickBot="1" x14ac:dyDescent="1">
      <c r="A23" s="161"/>
      <c r="B23" s="612" t="s">
        <v>72</v>
      </c>
      <c r="C23" s="612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12"/>
      <c r="R23" s="612"/>
      <c r="S23" s="612"/>
      <c r="T23" s="612"/>
      <c r="U23" s="612"/>
      <c r="V23" s="612"/>
      <c r="W23" s="612"/>
      <c r="X23" s="612"/>
      <c r="Y23" s="612"/>
      <c r="Z23" s="612"/>
      <c r="AA23" s="612"/>
      <c r="AB23" s="612"/>
      <c r="AC23" s="612"/>
      <c r="AD23" s="612"/>
      <c r="AE23" s="612"/>
      <c r="AF23" s="612"/>
      <c r="AG23" s="612"/>
      <c r="AH23" s="612"/>
      <c r="AI23" s="612"/>
      <c r="AJ23" s="612"/>
      <c r="AK23" s="612"/>
      <c r="AL23" s="612"/>
      <c r="AM23" s="612"/>
      <c r="AN23" s="612"/>
      <c r="AO23" s="612"/>
      <c r="AP23" s="612"/>
      <c r="AQ23" s="612"/>
      <c r="AR23" s="612"/>
      <c r="AS23" s="612"/>
      <c r="AT23" s="612"/>
      <c r="AU23" s="612"/>
      <c r="AV23" s="612"/>
      <c r="AW23" s="612"/>
      <c r="AX23" s="612"/>
      <c r="AY23" s="612"/>
      <c r="AZ23" s="612"/>
      <c r="BA23" s="612"/>
      <c r="BB23" s="612"/>
      <c r="BC23" s="612"/>
      <c r="BD23" s="612"/>
      <c r="BE23" s="612"/>
      <c r="BF23" s="612"/>
      <c r="BG23" s="612"/>
      <c r="BH23" s="612"/>
      <c r="BI23" s="612"/>
      <c r="BJ23" s="162"/>
      <c r="BK23" s="455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1"/>
      <c r="BX23" s="161"/>
    </row>
    <row r="24" spans="1:76" s="7" customFormat="1" ht="47.4" customHeight="1" thickTop="1" thickBot="1" x14ac:dyDescent="0.55000000000000004">
      <c r="A24" s="48"/>
      <c r="B24" s="613" t="s">
        <v>100</v>
      </c>
      <c r="C24" s="614"/>
      <c r="D24" s="641" t="s">
        <v>2</v>
      </c>
      <c r="E24" s="641"/>
      <c r="F24" s="641"/>
      <c r="G24" s="641"/>
      <c r="H24" s="641"/>
      <c r="I24" s="641"/>
      <c r="J24" s="641"/>
      <c r="K24" s="641"/>
      <c r="L24" s="641"/>
      <c r="M24" s="641"/>
      <c r="N24" s="641"/>
      <c r="O24" s="641"/>
      <c r="P24" s="641"/>
      <c r="Q24" s="641"/>
      <c r="R24" s="641"/>
      <c r="S24" s="641"/>
      <c r="T24" s="641"/>
      <c r="U24" s="614"/>
      <c r="V24" s="621" t="s">
        <v>3</v>
      </c>
      <c r="W24" s="622"/>
      <c r="X24" s="621" t="s">
        <v>4</v>
      </c>
      <c r="Y24" s="622"/>
      <c r="Z24" s="636" t="s">
        <v>5</v>
      </c>
      <c r="AA24" s="637"/>
      <c r="AB24" s="637"/>
      <c r="AC24" s="637"/>
      <c r="AD24" s="637"/>
      <c r="AE24" s="637"/>
      <c r="AF24" s="637"/>
      <c r="AG24" s="637"/>
      <c r="AH24" s="637"/>
      <c r="AI24" s="637"/>
      <c r="AJ24" s="637"/>
      <c r="AK24" s="637"/>
      <c r="AL24" s="609" t="s">
        <v>6</v>
      </c>
      <c r="AM24" s="610"/>
      <c r="AN24" s="610"/>
      <c r="AO24" s="610"/>
      <c r="AP24" s="610"/>
      <c r="AQ24" s="610"/>
      <c r="AR24" s="610"/>
      <c r="AS24" s="610"/>
      <c r="AT24" s="610"/>
      <c r="AU24" s="610"/>
      <c r="AV24" s="610"/>
      <c r="AW24" s="610"/>
      <c r="AX24" s="610"/>
      <c r="AY24" s="610"/>
      <c r="AZ24" s="610"/>
      <c r="BA24" s="610"/>
      <c r="BB24" s="610"/>
      <c r="BC24" s="610"/>
      <c r="BD24" s="610"/>
      <c r="BE24" s="610"/>
      <c r="BF24" s="611"/>
      <c r="BG24" s="735" t="s">
        <v>7</v>
      </c>
      <c r="BH24" s="736"/>
      <c r="BI24" s="736"/>
      <c r="BJ24" s="737"/>
      <c r="BK24" s="792" t="s">
        <v>253</v>
      </c>
      <c r="BL24" s="15"/>
      <c r="BM24" s="15"/>
      <c r="BN24" s="15"/>
      <c r="BO24" s="15"/>
    </row>
    <row r="25" spans="1:76" s="7" customFormat="1" ht="39.65" customHeight="1" thickTop="1" thickBot="1" x14ac:dyDescent="0.55000000000000004">
      <c r="A25" s="48"/>
      <c r="B25" s="615"/>
      <c r="C25" s="616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16"/>
      <c r="V25" s="623"/>
      <c r="W25" s="624"/>
      <c r="X25" s="623"/>
      <c r="Y25" s="624"/>
      <c r="Z25" s="638" t="s">
        <v>8</v>
      </c>
      <c r="AA25" s="630"/>
      <c r="AB25" s="630" t="s">
        <v>9</v>
      </c>
      <c r="AC25" s="633"/>
      <c r="AD25" s="627" t="s">
        <v>10</v>
      </c>
      <c r="AE25" s="628"/>
      <c r="AF25" s="628"/>
      <c r="AG25" s="628"/>
      <c r="AH25" s="628"/>
      <c r="AI25" s="628"/>
      <c r="AJ25" s="628"/>
      <c r="AK25" s="629"/>
      <c r="AL25" s="604" t="s">
        <v>11</v>
      </c>
      <c r="AM25" s="605"/>
      <c r="AN25" s="605"/>
      <c r="AO25" s="605"/>
      <c r="AP25" s="605"/>
      <c r="AQ25" s="605"/>
      <c r="AR25" s="605"/>
      <c r="AS25" s="605"/>
      <c r="AT25" s="605"/>
      <c r="AU25" s="605"/>
      <c r="AV25" s="605"/>
      <c r="AW25" s="606"/>
      <c r="AX25" s="605" t="s">
        <v>12</v>
      </c>
      <c r="AY25" s="605"/>
      <c r="AZ25" s="605"/>
      <c r="BA25" s="605"/>
      <c r="BB25" s="605"/>
      <c r="BC25" s="605"/>
      <c r="BD25" s="605"/>
      <c r="BE25" s="605"/>
      <c r="BF25" s="606"/>
      <c r="BG25" s="738"/>
      <c r="BH25" s="739"/>
      <c r="BI25" s="739"/>
      <c r="BJ25" s="740"/>
      <c r="BK25" s="792"/>
      <c r="BL25" s="15"/>
      <c r="BM25" s="15"/>
      <c r="BN25" s="15"/>
      <c r="BO25" s="15"/>
    </row>
    <row r="26" spans="1:76" s="7" customFormat="1" ht="44.4" customHeight="1" thickTop="1" x14ac:dyDescent="0.5">
      <c r="A26" s="48"/>
      <c r="B26" s="615"/>
      <c r="C26" s="616"/>
      <c r="D26" s="642"/>
      <c r="E26" s="642"/>
      <c r="F26" s="642"/>
      <c r="G26" s="642"/>
      <c r="H26" s="642"/>
      <c r="I26" s="642"/>
      <c r="J26" s="642"/>
      <c r="K26" s="642"/>
      <c r="L26" s="642"/>
      <c r="M26" s="642"/>
      <c r="N26" s="642"/>
      <c r="O26" s="642"/>
      <c r="P26" s="642"/>
      <c r="Q26" s="642"/>
      <c r="R26" s="642"/>
      <c r="S26" s="642"/>
      <c r="T26" s="642"/>
      <c r="U26" s="616"/>
      <c r="V26" s="623"/>
      <c r="W26" s="624"/>
      <c r="X26" s="623"/>
      <c r="Y26" s="624"/>
      <c r="Z26" s="639"/>
      <c r="AA26" s="631"/>
      <c r="AB26" s="631"/>
      <c r="AC26" s="631"/>
      <c r="AD26" s="630" t="s">
        <v>13</v>
      </c>
      <c r="AE26" s="630"/>
      <c r="AF26" s="630" t="s">
        <v>14</v>
      </c>
      <c r="AG26" s="630"/>
      <c r="AH26" s="630" t="s">
        <v>15</v>
      </c>
      <c r="AI26" s="630"/>
      <c r="AJ26" s="630" t="s">
        <v>16</v>
      </c>
      <c r="AK26" s="633"/>
      <c r="AL26" s="547" t="s">
        <v>133</v>
      </c>
      <c r="AM26" s="603"/>
      <c r="AN26" s="603"/>
      <c r="AO26" s="603"/>
      <c r="AP26" s="603"/>
      <c r="AQ26" s="548"/>
      <c r="AR26" s="603" t="s">
        <v>134</v>
      </c>
      <c r="AS26" s="603"/>
      <c r="AT26" s="603"/>
      <c r="AU26" s="603"/>
      <c r="AV26" s="603"/>
      <c r="AW26" s="603"/>
      <c r="AX26" s="547" t="s">
        <v>135</v>
      </c>
      <c r="AY26" s="603"/>
      <c r="AZ26" s="603"/>
      <c r="BA26" s="603"/>
      <c r="BB26" s="603"/>
      <c r="BC26" s="548"/>
      <c r="BD26" s="741" t="s">
        <v>138</v>
      </c>
      <c r="BE26" s="741"/>
      <c r="BF26" s="742"/>
      <c r="BG26" s="738"/>
      <c r="BH26" s="739"/>
      <c r="BI26" s="739"/>
      <c r="BJ26" s="740"/>
      <c r="BK26" s="792"/>
      <c r="BL26" s="15"/>
      <c r="BM26" s="15"/>
      <c r="BN26" s="15"/>
      <c r="BO26" s="15"/>
    </row>
    <row r="27" spans="1:76" s="7" customFormat="1" ht="35.4" customHeight="1" x14ac:dyDescent="0.5">
      <c r="A27" s="48"/>
      <c r="B27" s="615"/>
      <c r="C27" s="616"/>
      <c r="D27" s="642"/>
      <c r="E27" s="642"/>
      <c r="F27" s="642"/>
      <c r="G27" s="642"/>
      <c r="H27" s="642"/>
      <c r="I27" s="642"/>
      <c r="J27" s="642"/>
      <c r="K27" s="642"/>
      <c r="L27" s="642"/>
      <c r="M27" s="642"/>
      <c r="N27" s="642"/>
      <c r="O27" s="642"/>
      <c r="P27" s="642"/>
      <c r="Q27" s="642"/>
      <c r="R27" s="642"/>
      <c r="S27" s="642"/>
      <c r="T27" s="642"/>
      <c r="U27" s="616"/>
      <c r="V27" s="623"/>
      <c r="W27" s="624"/>
      <c r="X27" s="623"/>
      <c r="Y27" s="624"/>
      <c r="Z27" s="639"/>
      <c r="AA27" s="631"/>
      <c r="AB27" s="631"/>
      <c r="AC27" s="631"/>
      <c r="AD27" s="631"/>
      <c r="AE27" s="631"/>
      <c r="AF27" s="631"/>
      <c r="AG27" s="631"/>
      <c r="AH27" s="631"/>
      <c r="AI27" s="631"/>
      <c r="AJ27" s="631"/>
      <c r="AK27" s="634"/>
      <c r="AL27" s="505">
        <v>18</v>
      </c>
      <c r="AM27" s="481"/>
      <c r="AN27" s="481" t="s">
        <v>17</v>
      </c>
      <c r="AO27" s="481"/>
      <c r="AP27" s="481"/>
      <c r="AQ27" s="482"/>
      <c r="AR27" s="481">
        <v>18</v>
      </c>
      <c r="AS27" s="481"/>
      <c r="AT27" s="481" t="s">
        <v>17</v>
      </c>
      <c r="AU27" s="481"/>
      <c r="AV27" s="481"/>
      <c r="AW27" s="481"/>
      <c r="AX27" s="505">
        <v>15</v>
      </c>
      <c r="AY27" s="481"/>
      <c r="AZ27" s="481" t="s">
        <v>17</v>
      </c>
      <c r="BA27" s="481"/>
      <c r="BB27" s="481"/>
      <c r="BC27" s="482"/>
      <c r="BD27" s="194" t="s">
        <v>157</v>
      </c>
      <c r="BE27" s="217" t="s">
        <v>17</v>
      </c>
      <c r="BF27" s="196"/>
      <c r="BG27" s="738"/>
      <c r="BH27" s="739"/>
      <c r="BI27" s="739"/>
      <c r="BJ27" s="740"/>
      <c r="BK27" s="792"/>
      <c r="BL27" s="15"/>
      <c r="BM27" s="15"/>
      <c r="BN27" s="15"/>
      <c r="BO27" s="15"/>
    </row>
    <row r="28" spans="1:76" s="7" customFormat="1" ht="136.25" customHeight="1" thickBot="1" x14ac:dyDescent="0.55000000000000004">
      <c r="A28" s="48"/>
      <c r="B28" s="617"/>
      <c r="C28" s="618"/>
      <c r="D28" s="643"/>
      <c r="E28" s="643"/>
      <c r="F28" s="643"/>
      <c r="G28" s="643"/>
      <c r="H28" s="643"/>
      <c r="I28" s="643"/>
      <c r="J28" s="643"/>
      <c r="K28" s="643"/>
      <c r="L28" s="643"/>
      <c r="M28" s="643"/>
      <c r="N28" s="643"/>
      <c r="O28" s="643"/>
      <c r="P28" s="643"/>
      <c r="Q28" s="643"/>
      <c r="R28" s="643"/>
      <c r="S28" s="643"/>
      <c r="T28" s="643"/>
      <c r="U28" s="618"/>
      <c r="V28" s="625"/>
      <c r="W28" s="626"/>
      <c r="X28" s="625"/>
      <c r="Y28" s="626"/>
      <c r="Z28" s="640"/>
      <c r="AA28" s="632"/>
      <c r="AB28" s="632"/>
      <c r="AC28" s="632"/>
      <c r="AD28" s="632"/>
      <c r="AE28" s="632"/>
      <c r="AF28" s="632"/>
      <c r="AG28" s="632"/>
      <c r="AH28" s="632"/>
      <c r="AI28" s="632"/>
      <c r="AJ28" s="632"/>
      <c r="AK28" s="635"/>
      <c r="AL28" s="596" t="s">
        <v>18</v>
      </c>
      <c r="AM28" s="597"/>
      <c r="AN28" s="597" t="s">
        <v>98</v>
      </c>
      <c r="AO28" s="597"/>
      <c r="AP28" s="597" t="s">
        <v>99</v>
      </c>
      <c r="AQ28" s="729"/>
      <c r="AR28" s="728" t="s">
        <v>18</v>
      </c>
      <c r="AS28" s="597"/>
      <c r="AT28" s="597" t="s">
        <v>98</v>
      </c>
      <c r="AU28" s="597"/>
      <c r="AV28" s="597" t="s">
        <v>99</v>
      </c>
      <c r="AW28" s="602"/>
      <c r="AX28" s="596" t="s">
        <v>18</v>
      </c>
      <c r="AY28" s="597"/>
      <c r="AZ28" s="597" t="s">
        <v>98</v>
      </c>
      <c r="BA28" s="597"/>
      <c r="BB28" s="597" t="s">
        <v>99</v>
      </c>
      <c r="BC28" s="729"/>
      <c r="BD28" s="207" t="s">
        <v>18</v>
      </c>
      <c r="BE28" s="208" t="s">
        <v>98</v>
      </c>
      <c r="BF28" s="209" t="s">
        <v>99</v>
      </c>
      <c r="BG28" s="738"/>
      <c r="BH28" s="739"/>
      <c r="BI28" s="739"/>
      <c r="BJ28" s="740"/>
      <c r="BK28" s="792"/>
      <c r="BL28" s="15"/>
      <c r="BM28" s="15"/>
      <c r="BN28" s="15"/>
      <c r="BO28" s="15"/>
    </row>
    <row r="29" spans="1:76" s="7" customFormat="1" ht="49.25" customHeight="1" thickTop="1" thickBot="1" x14ac:dyDescent="0.55000000000000004">
      <c r="A29" s="48"/>
      <c r="B29" s="686">
        <v>1</v>
      </c>
      <c r="C29" s="687"/>
      <c r="D29" s="709" t="s">
        <v>0</v>
      </c>
      <c r="E29" s="709"/>
      <c r="F29" s="709"/>
      <c r="G29" s="709"/>
      <c r="H29" s="709"/>
      <c r="I29" s="709"/>
      <c r="J29" s="709"/>
      <c r="K29" s="709"/>
      <c r="L29" s="709"/>
      <c r="M29" s="709"/>
      <c r="N29" s="709"/>
      <c r="O29" s="709"/>
      <c r="P29" s="709"/>
      <c r="Q29" s="709"/>
      <c r="R29" s="709"/>
      <c r="S29" s="709"/>
      <c r="T29" s="709"/>
      <c r="U29" s="710"/>
      <c r="V29" s="686"/>
      <c r="W29" s="687"/>
      <c r="X29" s="686"/>
      <c r="Y29" s="687"/>
      <c r="Z29" s="578">
        <f>Z30+Z36+Z33</f>
        <v>1076</v>
      </c>
      <c r="AA29" s="541"/>
      <c r="AB29" s="578">
        <f t="shared" ref="AB29" si="1">AB30+AB36+AB33</f>
        <v>262</v>
      </c>
      <c r="AC29" s="541"/>
      <c r="AD29" s="578">
        <f t="shared" ref="AD29" si="2">AD30+AD36+AD33</f>
        <v>118</v>
      </c>
      <c r="AE29" s="541"/>
      <c r="AF29" s="578">
        <f t="shared" ref="AF29" si="3">AF30+AF36+AF33</f>
        <v>112</v>
      </c>
      <c r="AG29" s="541"/>
      <c r="AH29" s="578">
        <f t="shared" ref="AH29" si="4">AH30+AH36+AH33</f>
        <v>32</v>
      </c>
      <c r="AI29" s="541"/>
      <c r="AJ29" s="578">
        <f t="shared" ref="AJ29" si="5">AJ30+AJ36+AJ33</f>
        <v>0</v>
      </c>
      <c r="AK29" s="595"/>
      <c r="AL29" s="540">
        <f t="shared" ref="AL29" si="6">AL30+AL36+AL33</f>
        <v>510</v>
      </c>
      <c r="AM29" s="541"/>
      <c r="AN29" s="578">
        <f t="shared" ref="AN29" si="7">AN30+AN36+AN33</f>
        <v>142</v>
      </c>
      <c r="AO29" s="541"/>
      <c r="AP29" s="578">
        <f t="shared" ref="AP29" si="8">AP30+AP36+AP33</f>
        <v>16</v>
      </c>
      <c r="AQ29" s="594"/>
      <c r="AR29" s="578">
        <f t="shared" ref="AR29" si="9">AR30+AR36+AR33</f>
        <v>456</v>
      </c>
      <c r="AS29" s="541"/>
      <c r="AT29" s="578">
        <f t="shared" ref="AT29" si="10">AT30+AT36+AT33</f>
        <v>120</v>
      </c>
      <c r="AU29" s="541"/>
      <c r="AV29" s="578">
        <f t="shared" ref="AV29" si="11">AV30+AV36+AV33</f>
        <v>14</v>
      </c>
      <c r="AW29" s="595"/>
      <c r="AX29" s="540">
        <f t="shared" ref="AX29" si="12">AX30+AX36+AX33</f>
        <v>110</v>
      </c>
      <c r="AY29" s="541"/>
      <c r="AZ29" s="578">
        <f t="shared" ref="AZ29" si="13">AZ30+AZ36+AZ33</f>
        <v>0</v>
      </c>
      <c r="BA29" s="541"/>
      <c r="BB29" s="578">
        <f t="shared" ref="BB29" si="14">BB30+BB36+BB33</f>
        <v>3</v>
      </c>
      <c r="BC29" s="594"/>
      <c r="BD29" s="444">
        <f>BD30+BD33+BD36</f>
        <v>0</v>
      </c>
      <c r="BE29" s="420">
        <f t="shared" ref="BE29" si="15">BE30+BE33+BE36</f>
        <v>0</v>
      </c>
      <c r="BF29" s="421"/>
      <c r="BG29" s="723"/>
      <c r="BH29" s="610"/>
      <c r="BI29" s="610"/>
      <c r="BJ29" s="611"/>
      <c r="BK29" s="465"/>
      <c r="BL29" s="15"/>
      <c r="BM29" s="15"/>
      <c r="BN29" s="15"/>
      <c r="BO29" s="15"/>
    </row>
    <row r="30" spans="1:76" s="406" customFormat="1" ht="43.25" customHeight="1" thickTop="1" x14ac:dyDescent="0.5">
      <c r="A30" s="403"/>
      <c r="B30" s="707" t="s">
        <v>101</v>
      </c>
      <c r="C30" s="708"/>
      <c r="D30" s="711" t="s">
        <v>186</v>
      </c>
      <c r="E30" s="712"/>
      <c r="F30" s="712"/>
      <c r="G30" s="712"/>
      <c r="H30" s="712"/>
      <c r="I30" s="712"/>
      <c r="J30" s="712"/>
      <c r="K30" s="712"/>
      <c r="L30" s="712"/>
      <c r="M30" s="712"/>
      <c r="N30" s="712"/>
      <c r="O30" s="712"/>
      <c r="P30" s="712"/>
      <c r="Q30" s="712"/>
      <c r="R30" s="712"/>
      <c r="S30" s="712"/>
      <c r="T30" s="712"/>
      <c r="U30" s="713"/>
      <c r="V30" s="703"/>
      <c r="W30" s="704"/>
      <c r="X30" s="705"/>
      <c r="Y30" s="706"/>
      <c r="Z30" s="574">
        <f t="shared" ref="Z30" si="16">SUM(Z31:AA32)</f>
        <v>180</v>
      </c>
      <c r="AA30" s="577"/>
      <c r="AB30" s="574">
        <f>SUM(AB31:AC32)</f>
        <v>68</v>
      </c>
      <c r="AC30" s="577"/>
      <c r="AD30" s="574">
        <f>SUM(AD31:AE32)</f>
        <v>36</v>
      </c>
      <c r="AE30" s="577"/>
      <c r="AF30" s="574">
        <f t="shared" ref="AF30" si="17">SUM(AF31:AG32)</f>
        <v>32</v>
      </c>
      <c r="AG30" s="577"/>
      <c r="AH30" s="574">
        <f t="shared" ref="AH30" si="18">SUM(AH31:AI32)</f>
        <v>0</v>
      </c>
      <c r="AI30" s="577"/>
      <c r="AJ30" s="574">
        <f t="shared" ref="AJ30" si="19">SUM(AJ31:AK32)</f>
        <v>0</v>
      </c>
      <c r="AK30" s="577"/>
      <c r="AL30" s="576">
        <f t="shared" ref="AL30" si="20">SUM(AL31:AM32)</f>
        <v>180</v>
      </c>
      <c r="AM30" s="577"/>
      <c r="AN30" s="574">
        <f t="shared" ref="AN30" si="21">SUM(AN31:AO32)</f>
        <v>68</v>
      </c>
      <c r="AO30" s="577"/>
      <c r="AP30" s="574">
        <f t="shared" ref="AP30" si="22">SUM(AP31:AQ32)</f>
        <v>6</v>
      </c>
      <c r="AQ30" s="575"/>
      <c r="AR30" s="714">
        <f t="shared" ref="AR30" si="23">SUM(AR31:AS32)</f>
        <v>0</v>
      </c>
      <c r="AS30" s="577"/>
      <c r="AT30" s="574">
        <f t="shared" ref="AT30" si="24">SUM(AT31:AU32)</f>
        <v>0</v>
      </c>
      <c r="AU30" s="577"/>
      <c r="AV30" s="574">
        <f t="shared" ref="AV30" si="25">SUM(AV31:AW32)</f>
        <v>0</v>
      </c>
      <c r="AW30" s="577"/>
      <c r="AX30" s="576">
        <f t="shared" ref="AX30" si="26">SUM(AX31:AY32)</f>
        <v>0</v>
      </c>
      <c r="AY30" s="577"/>
      <c r="AZ30" s="574">
        <f t="shared" ref="AZ30" si="27">SUM(AZ31:BA32)</f>
        <v>0</v>
      </c>
      <c r="BA30" s="577"/>
      <c r="BB30" s="574">
        <f>SUM(BB31:BC32)</f>
        <v>0</v>
      </c>
      <c r="BC30" s="575"/>
      <c r="BD30" s="419">
        <f t="shared" ref="BD30:BE30" si="28">SUM(BD31:BD32)</f>
        <v>0</v>
      </c>
      <c r="BE30" s="404">
        <f t="shared" si="28"/>
        <v>0</v>
      </c>
      <c r="BF30" s="404"/>
      <c r="BG30" s="705"/>
      <c r="BH30" s="734"/>
      <c r="BI30" s="734"/>
      <c r="BJ30" s="706"/>
      <c r="BK30" s="465"/>
      <c r="BL30" s="405"/>
      <c r="BM30" s="405"/>
      <c r="BN30" s="405"/>
      <c r="BO30" s="405"/>
    </row>
    <row r="31" spans="1:76" s="406" customFormat="1" ht="45.65" customHeight="1" x14ac:dyDescent="0.5">
      <c r="A31" s="403"/>
      <c r="B31" s="682" t="s">
        <v>187</v>
      </c>
      <c r="C31" s="683"/>
      <c r="D31" s="694" t="s">
        <v>188</v>
      </c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5"/>
      <c r="P31" s="695"/>
      <c r="Q31" s="695"/>
      <c r="R31" s="695"/>
      <c r="S31" s="695"/>
      <c r="T31" s="695"/>
      <c r="U31" s="696"/>
      <c r="V31" s="510">
        <v>1</v>
      </c>
      <c r="W31" s="512"/>
      <c r="X31" s="510"/>
      <c r="Y31" s="512"/>
      <c r="Z31" s="507">
        <v>90</v>
      </c>
      <c r="AA31" s="588"/>
      <c r="AB31" s="507">
        <f>AD31+AF31+AH31</f>
        <v>34</v>
      </c>
      <c r="AC31" s="588"/>
      <c r="AD31" s="507">
        <v>18</v>
      </c>
      <c r="AE31" s="588"/>
      <c r="AF31" s="507">
        <v>16</v>
      </c>
      <c r="AG31" s="588"/>
      <c r="AH31" s="507"/>
      <c r="AI31" s="588"/>
      <c r="AJ31" s="507">
        <f t="shared" ref="AJ31" si="29">AJ32+AJ33</f>
        <v>0</v>
      </c>
      <c r="AK31" s="506"/>
      <c r="AL31" s="589">
        <v>90</v>
      </c>
      <c r="AM31" s="590"/>
      <c r="AN31" s="507">
        <v>34</v>
      </c>
      <c r="AO31" s="590"/>
      <c r="AP31" s="507">
        <v>3</v>
      </c>
      <c r="AQ31" s="591"/>
      <c r="AR31" s="715"/>
      <c r="AS31" s="716"/>
      <c r="AT31" s="715">
        <f t="shared" ref="AT31" si="30">AT32+AT33</f>
        <v>0</v>
      </c>
      <c r="AU31" s="716"/>
      <c r="AV31" s="716"/>
      <c r="AW31" s="727"/>
      <c r="AX31" s="743"/>
      <c r="AY31" s="716"/>
      <c r="AZ31" s="715">
        <f t="shared" ref="AZ31" si="31">AZ32+AZ33</f>
        <v>0</v>
      </c>
      <c r="BA31" s="716"/>
      <c r="BB31" s="715"/>
      <c r="BC31" s="726"/>
      <c r="BD31" s="412"/>
      <c r="BE31" s="407"/>
      <c r="BF31" s="408"/>
      <c r="BG31" s="510" t="s">
        <v>80</v>
      </c>
      <c r="BH31" s="511"/>
      <c r="BI31" s="511"/>
      <c r="BJ31" s="512"/>
      <c r="BK31" s="465" t="s">
        <v>257</v>
      </c>
      <c r="BL31" s="405"/>
      <c r="BM31" s="405"/>
      <c r="BN31" s="405"/>
      <c r="BO31" s="405"/>
    </row>
    <row r="32" spans="1:76" s="409" customFormat="1" ht="74" customHeight="1" x14ac:dyDescent="0.75">
      <c r="B32" s="682" t="s">
        <v>189</v>
      </c>
      <c r="C32" s="683"/>
      <c r="D32" s="694" t="s">
        <v>241</v>
      </c>
      <c r="E32" s="695"/>
      <c r="F32" s="695"/>
      <c r="G32" s="695"/>
      <c r="H32" s="695"/>
      <c r="I32" s="695"/>
      <c r="J32" s="695"/>
      <c r="K32" s="695"/>
      <c r="L32" s="695"/>
      <c r="M32" s="695"/>
      <c r="N32" s="695"/>
      <c r="O32" s="695"/>
      <c r="P32" s="695"/>
      <c r="Q32" s="695"/>
      <c r="R32" s="695"/>
      <c r="S32" s="695"/>
      <c r="T32" s="695"/>
      <c r="U32" s="696"/>
      <c r="V32" s="510"/>
      <c r="W32" s="512"/>
      <c r="X32" s="510">
        <v>1</v>
      </c>
      <c r="Y32" s="512"/>
      <c r="Z32" s="507">
        <v>90</v>
      </c>
      <c r="AA32" s="588"/>
      <c r="AB32" s="507">
        <f>AD32+AF32+AH32</f>
        <v>34</v>
      </c>
      <c r="AC32" s="588"/>
      <c r="AD32" s="507">
        <v>18</v>
      </c>
      <c r="AE32" s="588"/>
      <c r="AF32" s="507">
        <v>16</v>
      </c>
      <c r="AG32" s="588"/>
      <c r="AH32" s="588"/>
      <c r="AI32" s="588"/>
      <c r="AJ32" s="588"/>
      <c r="AK32" s="506"/>
      <c r="AL32" s="589">
        <f>Z32</f>
        <v>90</v>
      </c>
      <c r="AM32" s="590"/>
      <c r="AN32" s="590">
        <f>AB32</f>
        <v>34</v>
      </c>
      <c r="AO32" s="590"/>
      <c r="AP32" s="590">
        <v>3</v>
      </c>
      <c r="AQ32" s="591"/>
      <c r="AR32" s="507"/>
      <c r="AS32" s="590"/>
      <c r="AT32" s="590"/>
      <c r="AU32" s="590"/>
      <c r="AV32" s="590"/>
      <c r="AW32" s="506"/>
      <c r="AX32" s="589"/>
      <c r="AY32" s="590"/>
      <c r="AZ32" s="590"/>
      <c r="BA32" s="590"/>
      <c r="BB32" s="590"/>
      <c r="BC32" s="591"/>
      <c r="BD32" s="422"/>
      <c r="BE32" s="423"/>
      <c r="BF32" s="413"/>
      <c r="BG32" s="717" t="s">
        <v>81</v>
      </c>
      <c r="BH32" s="718"/>
      <c r="BI32" s="718"/>
      <c r="BJ32" s="719"/>
      <c r="BK32" s="465" t="s">
        <v>257</v>
      </c>
      <c r="BL32" s="410"/>
      <c r="BM32" s="410"/>
      <c r="BN32" s="410"/>
      <c r="BO32" s="410"/>
    </row>
    <row r="33" spans="1:67" s="409" customFormat="1" ht="47" customHeight="1" x14ac:dyDescent="0.75">
      <c r="B33" s="684" t="s">
        <v>73</v>
      </c>
      <c r="C33" s="685"/>
      <c r="D33" s="700" t="s">
        <v>190</v>
      </c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2"/>
      <c r="V33" s="510"/>
      <c r="W33" s="512"/>
      <c r="X33" s="510"/>
      <c r="Y33" s="512"/>
      <c r="Z33" s="574">
        <f t="shared" ref="Z33" si="32">SUM(Z34:AA35)</f>
        <v>400</v>
      </c>
      <c r="AA33" s="577"/>
      <c r="AB33" s="574">
        <f t="shared" ref="AB33" si="33">SUM(AB34:AC35)</f>
        <v>34</v>
      </c>
      <c r="AC33" s="577"/>
      <c r="AD33" s="574">
        <f t="shared" ref="AD33" si="34">SUM(AD34:AE35)</f>
        <v>18</v>
      </c>
      <c r="AE33" s="577"/>
      <c r="AF33" s="574">
        <f t="shared" ref="AF33" si="35">SUM(AF34:AG35)</f>
        <v>16</v>
      </c>
      <c r="AG33" s="577"/>
      <c r="AH33" s="574">
        <f t="shared" ref="AH33" si="36">SUM(AH34:AI35)</f>
        <v>0</v>
      </c>
      <c r="AI33" s="577"/>
      <c r="AJ33" s="574">
        <f t="shared" ref="AJ33" si="37">SUM(AJ34:AK35)</f>
        <v>0</v>
      </c>
      <c r="AK33" s="577"/>
      <c r="AL33" s="576">
        <f t="shared" ref="AL33" si="38">SUM(AL34:AM35)</f>
        <v>200</v>
      </c>
      <c r="AM33" s="577"/>
      <c r="AN33" s="574">
        <f t="shared" ref="AN33" si="39">SUM(AN34:AO35)</f>
        <v>34</v>
      </c>
      <c r="AO33" s="577"/>
      <c r="AP33" s="574">
        <f t="shared" ref="AP33" si="40">SUM(AP34:AQ35)</f>
        <v>6</v>
      </c>
      <c r="AQ33" s="575"/>
      <c r="AR33" s="714">
        <f t="shared" ref="AR33" si="41">SUM(AR34:AS35)</f>
        <v>90</v>
      </c>
      <c r="AS33" s="577"/>
      <c r="AT33" s="574">
        <f t="shared" ref="AT33" si="42">SUM(AT34:AU35)</f>
        <v>0</v>
      </c>
      <c r="AU33" s="577"/>
      <c r="AV33" s="574">
        <f t="shared" ref="AV33" si="43">SUM(AV34:AW35)</f>
        <v>3</v>
      </c>
      <c r="AW33" s="577"/>
      <c r="AX33" s="576">
        <f t="shared" ref="AX33" si="44">SUM(AX34:AY35)</f>
        <v>110</v>
      </c>
      <c r="AY33" s="577"/>
      <c r="AZ33" s="574">
        <f t="shared" ref="AZ33" si="45">SUM(AZ34:BA35)</f>
        <v>0</v>
      </c>
      <c r="BA33" s="577"/>
      <c r="BB33" s="574">
        <f t="shared" ref="BB33" si="46">SUM(BB34:BC35)</f>
        <v>3</v>
      </c>
      <c r="BC33" s="575"/>
      <c r="BD33" s="411">
        <f t="shared" ref="BD33" si="47">SUM(BD34:BD35)</f>
        <v>0</v>
      </c>
      <c r="BE33" s="426">
        <f t="shared" ref="BE33" si="48">SUM(BE34:BE35)</f>
        <v>0</v>
      </c>
      <c r="BF33" s="427"/>
      <c r="BG33" s="510" t="s">
        <v>219</v>
      </c>
      <c r="BH33" s="511"/>
      <c r="BI33" s="511"/>
      <c r="BJ33" s="512"/>
      <c r="BK33" s="466"/>
      <c r="BL33" s="410"/>
      <c r="BM33" s="410"/>
      <c r="BN33" s="410"/>
      <c r="BO33" s="410"/>
    </row>
    <row r="34" spans="1:67" s="406" customFormat="1" ht="38" customHeight="1" x14ac:dyDescent="0.5">
      <c r="A34" s="403"/>
      <c r="B34" s="682" t="s">
        <v>76</v>
      </c>
      <c r="C34" s="683"/>
      <c r="D34" s="694" t="s">
        <v>240</v>
      </c>
      <c r="E34" s="695"/>
      <c r="F34" s="695"/>
      <c r="G34" s="695"/>
      <c r="H34" s="695"/>
      <c r="I34" s="695"/>
      <c r="J34" s="695"/>
      <c r="K34" s="695"/>
      <c r="L34" s="695"/>
      <c r="M34" s="695"/>
      <c r="N34" s="695"/>
      <c r="O34" s="695"/>
      <c r="P34" s="695"/>
      <c r="Q34" s="695"/>
      <c r="R34" s="695"/>
      <c r="S34" s="695"/>
      <c r="T34" s="695"/>
      <c r="U34" s="696"/>
      <c r="V34" s="510">
        <v>1</v>
      </c>
      <c r="W34" s="512"/>
      <c r="X34" s="510"/>
      <c r="Y34" s="512"/>
      <c r="Z34" s="507">
        <v>90</v>
      </c>
      <c r="AA34" s="588"/>
      <c r="AB34" s="588">
        <f>AD34+AF34+AH34</f>
        <v>34</v>
      </c>
      <c r="AC34" s="588"/>
      <c r="AD34" s="588">
        <v>18</v>
      </c>
      <c r="AE34" s="588"/>
      <c r="AF34" s="588">
        <v>16</v>
      </c>
      <c r="AG34" s="588"/>
      <c r="AH34" s="588"/>
      <c r="AI34" s="588"/>
      <c r="AJ34" s="588">
        <f>SUM(AJ35:AK36)</f>
        <v>0</v>
      </c>
      <c r="AK34" s="506"/>
      <c r="AL34" s="589">
        <v>90</v>
      </c>
      <c r="AM34" s="590"/>
      <c r="AN34" s="590">
        <f>AB34</f>
        <v>34</v>
      </c>
      <c r="AO34" s="590"/>
      <c r="AP34" s="590">
        <v>3</v>
      </c>
      <c r="AQ34" s="591"/>
      <c r="AR34" s="507"/>
      <c r="AS34" s="590"/>
      <c r="AT34" s="590"/>
      <c r="AU34" s="590"/>
      <c r="AV34" s="590"/>
      <c r="AW34" s="506"/>
      <c r="AX34" s="743"/>
      <c r="AY34" s="716"/>
      <c r="AZ34" s="716">
        <f>SUM(AZ35:BA36)</f>
        <v>0</v>
      </c>
      <c r="BA34" s="716"/>
      <c r="BB34" s="715"/>
      <c r="BC34" s="726"/>
      <c r="BD34" s="445">
        <f>SUM(BD35:BD36)</f>
        <v>0</v>
      </c>
      <c r="BE34" s="411">
        <f>SUM(BE35:BE36)</f>
        <v>0</v>
      </c>
      <c r="BF34" s="427"/>
      <c r="BG34" s="720" t="s">
        <v>192</v>
      </c>
      <c r="BH34" s="721"/>
      <c r="BI34" s="721"/>
      <c r="BJ34" s="722"/>
      <c r="BK34" s="465" t="s">
        <v>257</v>
      </c>
      <c r="BL34" s="405"/>
      <c r="BM34" s="405"/>
      <c r="BN34" s="405"/>
      <c r="BO34" s="405"/>
    </row>
    <row r="35" spans="1:67" s="406" customFormat="1" ht="41" customHeight="1" x14ac:dyDescent="0.5">
      <c r="A35" s="403"/>
      <c r="B35" s="682" t="s">
        <v>193</v>
      </c>
      <c r="C35" s="683"/>
      <c r="D35" s="697" t="s">
        <v>194</v>
      </c>
      <c r="E35" s="698"/>
      <c r="F35" s="698"/>
      <c r="G35" s="698"/>
      <c r="H35" s="698"/>
      <c r="I35" s="698"/>
      <c r="J35" s="698"/>
      <c r="K35" s="698"/>
      <c r="L35" s="698"/>
      <c r="M35" s="698"/>
      <c r="N35" s="698"/>
      <c r="O35" s="698"/>
      <c r="P35" s="698"/>
      <c r="Q35" s="698"/>
      <c r="R35" s="698"/>
      <c r="S35" s="698"/>
      <c r="T35" s="698"/>
      <c r="U35" s="699"/>
      <c r="V35" s="510"/>
      <c r="W35" s="512"/>
      <c r="X35" s="510" t="s">
        <v>191</v>
      </c>
      <c r="Y35" s="512"/>
      <c r="Z35" s="507">
        <v>310</v>
      </c>
      <c r="AA35" s="588"/>
      <c r="AB35" s="588"/>
      <c r="AC35" s="588"/>
      <c r="AD35" s="588"/>
      <c r="AE35" s="588"/>
      <c r="AF35" s="588"/>
      <c r="AG35" s="588"/>
      <c r="AH35" s="588"/>
      <c r="AI35" s="588"/>
      <c r="AJ35" s="588"/>
      <c r="AK35" s="506"/>
      <c r="AL35" s="589">
        <v>110</v>
      </c>
      <c r="AM35" s="590"/>
      <c r="AN35" s="590">
        <f>AB35</f>
        <v>0</v>
      </c>
      <c r="AO35" s="590"/>
      <c r="AP35" s="590">
        <v>3</v>
      </c>
      <c r="AQ35" s="591"/>
      <c r="AR35" s="507">
        <v>90</v>
      </c>
      <c r="AS35" s="590"/>
      <c r="AT35" s="590"/>
      <c r="AU35" s="590"/>
      <c r="AV35" s="590">
        <v>3</v>
      </c>
      <c r="AW35" s="506"/>
      <c r="AX35" s="589">
        <v>110</v>
      </c>
      <c r="AY35" s="590"/>
      <c r="AZ35" s="590"/>
      <c r="BA35" s="590"/>
      <c r="BB35" s="507">
        <v>3</v>
      </c>
      <c r="BC35" s="591"/>
      <c r="BD35" s="412">
        <f t="shared" ref="BD35" si="49">BF35*36</f>
        <v>0</v>
      </c>
      <c r="BE35" s="415"/>
      <c r="BF35" s="428"/>
      <c r="BG35" s="720" t="s">
        <v>252</v>
      </c>
      <c r="BH35" s="721"/>
      <c r="BI35" s="721"/>
      <c r="BJ35" s="722"/>
      <c r="BK35" s="465" t="s">
        <v>257</v>
      </c>
      <c r="BL35" s="405"/>
      <c r="BM35" s="405"/>
      <c r="BN35" s="405"/>
      <c r="BO35" s="405"/>
    </row>
    <row r="36" spans="1:67" s="406" customFormat="1" ht="69" customHeight="1" x14ac:dyDescent="0.5">
      <c r="A36" s="403"/>
      <c r="B36" s="684" t="s">
        <v>102</v>
      </c>
      <c r="C36" s="685"/>
      <c r="D36" s="584" t="s">
        <v>195</v>
      </c>
      <c r="E36" s="516"/>
      <c r="F36" s="516"/>
      <c r="G36" s="516"/>
      <c r="H36" s="516"/>
      <c r="I36" s="516"/>
      <c r="J36" s="516"/>
      <c r="K36" s="516"/>
      <c r="L36" s="516"/>
      <c r="M36" s="516"/>
      <c r="N36" s="516"/>
      <c r="O36" s="516"/>
      <c r="P36" s="516"/>
      <c r="Q36" s="516"/>
      <c r="R36" s="516"/>
      <c r="S36" s="516"/>
      <c r="T36" s="516"/>
      <c r="U36" s="517"/>
      <c r="V36" s="510"/>
      <c r="W36" s="512"/>
      <c r="X36" s="510"/>
      <c r="Y36" s="512"/>
      <c r="Z36" s="574">
        <f>SUM(Z37:AA40)</f>
        <v>496</v>
      </c>
      <c r="AA36" s="577"/>
      <c r="AB36" s="574">
        <f>SUM(AB37:AC40)</f>
        <v>160</v>
      </c>
      <c r="AC36" s="577"/>
      <c r="AD36" s="574">
        <f>SUM(AD37:AE40)</f>
        <v>64</v>
      </c>
      <c r="AE36" s="577"/>
      <c r="AF36" s="574">
        <f>SUM(AF37:AG40)</f>
        <v>64</v>
      </c>
      <c r="AG36" s="577"/>
      <c r="AH36" s="574">
        <f>SUM(AH37:AI40)</f>
        <v>32</v>
      </c>
      <c r="AI36" s="577"/>
      <c r="AJ36" s="574">
        <f>SUM(AJ37:AK40)</f>
        <v>0</v>
      </c>
      <c r="AK36" s="577"/>
      <c r="AL36" s="576">
        <f>SUM(AL37:AM40)</f>
        <v>130</v>
      </c>
      <c r="AM36" s="577"/>
      <c r="AN36" s="574">
        <f>SUM(AN37:AO40)</f>
        <v>40</v>
      </c>
      <c r="AO36" s="577"/>
      <c r="AP36" s="574">
        <f>SUM(AP37:AQ40)</f>
        <v>4</v>
      </c>
      <c r="AQ36" s="575"/>
      <c r="AR36" s="714">
        <f>SUM(AR37:AS40)</f>
        <v>366</v>
      </c>
      <c r="AS36" s="577"/>
      <c r="AT36" s="574">
        <f>SUM(AT37:AU40)</f>
        <v>120</v>
      </c>
      <c r="AU36" s="577"/>
      <c r="AV36" s="574">
        <f>SUM(AV37:AW40)</f>
        <v>11</v>
      </c>
      <c r="AW36" s="577"/>
      <c r="AX36" s="576">
        <f>SUM(AX37:AY40)</f>
        <v>0</v>
      </c>
      <c r="AY36" s="577"/>
      <c r="AZ36" s="574">
        <f>SUM(AZ37:BA40)</f>
        <v>0</v>
      </c>
      <c r="BA36" s="577"/>
      <c r="BB36" s="574">
        <f>SUM(BB37:BC40)</f>
        <v>0</v>
      </c>
      <c r="BC36" s="575"/>
      <c r="BD36" s="424">
        <f>SUM(BD37:BD40)</f>
        <v>0</v>
      </c>
      <c r="BE36" s="425">
        <f>SUM(BE37:BE40)</f>
        <v>0</v>
      </c>
      <c r="BF36" s="425"/>
      <c r="BG36" s="510" t="s">
        <v>82</v>
      </c>
      <c r="BH36" s="511"/>
      <c r="BI36" s="511"/>
      <c r="BJ36" s="512"/>
      <c r="BK36" s="465"/>
      <c r="BL36" s="405"/>
      <c r="BM36" s="405"/>
      <c r="BN36" s="405"/>
      <c r="BO36" s="405"/>
    </row>
    <row r="37" spans="1:67" s="406" customFormat="1" ht="44.4" customHeight="1" x14ac:dyDescent="0.5">
      <c r="A37" s="403"/>
      <c r="B37" s="690" t="s">
        <v>169</v>
      </c>
      <c r="C37" s="691"/>
      <c r="D37" s="526" t="s">
        <v>235</v>
      </c>
      <c r="E37" s="527"/>
      <c r="F37" s="527"/>
      <c r="G37" s="527"/>
      <c r="H37" s="527"/>
      <c r="I37" s="527"/>
      <c r="J37" s="527"/>
      <c r="K37" s="527"/>
      <c r="L37" s="527"/>
      <c r="M37" s="527"/>
      <c r="N37" s="527"/>
      <c r="O37" s="527"/>
      <c r="P37" s="527"/>
      <c r="Q37" s="527"/>
      <c r="R37" s="527"/>
      <c r="S37" s="527"/>
      <c r="T37" s="527"/>
      <c r="U37" s="528"/>
      <c r="V37" s="510">
        <v>2</v>
      </c>
      <c r="W37" s="512"/>
      <c r="X37" s="510">
        <v>1</v>
      </c>
      <c r="Y37" s="512"/>
      <c r="Z37" s="510">
        <v>180</v>
      </c>
      <c r="AA37" s="507"/>
      <c r="AB37" s="506">
        <f>AD37+AF37+AH37</f>
        <v>80</v>
      </c>
      <c r="AC37" s="507"/>
      <c r="AD37" s="506">
        <v>32</v>
      </c>
      <c r="AE37" s="507"/>
      <c r="AF37" s="506">
        <v>32</v>
      </c>
      <c r="AG37" s="507"/>
      <c r="AH37" s="506">
        <v>16</v>
      </c>
      <c r="AI37" s="507"/>
      <c r="AJ37" s="506"/>
      <c r="AK37" s="511"/>
      <c r="AL37" s="510">
        <v>90</v>
      </c>
      <c r="AM37" s="507"/>
      <c r="AN37" s="506">
        <v>40</v>
      </c>
      <c r="AO37" s="507"/>
      <c r="AP37" s="506">
        <v>3</v>
      </c>
      <c r="AQ37" s="512"/>
      <c r="AR37" s="511">
        <v>90</v>
      </c>
      <c r="AS37" s="507"/>
      <c r="AT37" s="506">
        <v>40</v>
      </c>
      <c r="AU37" s="507"/>
      <c r="AV37" s="506">
        <v>3</v>
      </c>
      <c r="AW37" s="511"/>
      <c r="AX37" s="510"/>
      <c r="AY37" s="507"/>
      <c r="AZ37" s="506"/>
      <c r="BA37" s="507"/>
      <c r="BB37" s="506"/>
      <c r="BC37" s="512"/>
      <c r="BD37" s="412"/>
      <c r="BE37" s="412"/>
      <c r="BF37" s="413"/>
      <c r="BG37" s="510"/>
      <c r="BH37" s="511"/>
      <c r="BI37" s="511"/>
      <c r="BJ37" s="512"/>
      <c r="BK37" s="465" t="s">
        <v>257</v>
      </c>
      <c r="BL37" s="405"/>
      <c r="BM37" s="405"/>
      <c r="BN37" s="405"/>
      <c r="BO37" s="405"/>
    </row>
    <row r="38" spans="1:67" s="406" customFormat="1" ht="68.400000000000006" customHeight="1" x14ac:dyDescent="0.5">
      <c r="A38" s="403"/>
      <c r="B38" s="692"/>
      <c r="C38" s="693"/>
      <c r="D38" s="529" t="s">
        <v>236</v>
      </c>
      <c r="E38" s="530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30"/>
      <c r="R38" s="530"/>
      <c r="S38" s="530"/>
      <c r="T38" s="530"/>
      <c r="U38" s="531"/>
      <c r="V38" s="510"/>
      <c r="W38" s="512"/>
      <c r="X38" s="510"/>
      <c r="Y38" s="512"/>
      <c r="Z38" s="510">
        <v>40</v>
      </c>
      <c r="AA38" s="507"/>
      <c r="AB38" s="506">
        <f t="shared" ref="AB38:AB40" si="50">AD38+AF38+AH38</f>
        <v>0</v>
      </c>
      <c r="AC38" s="507"/>
      <c r="AD38" s="506"/>
      <c r="AE38" s="507"/>
      <c r="AF38" s="506"/>
      <c r="AG38" s="507"/>
      <c r="AH38" s="506"/>
      <c r="AI38" s="507"/>
      <c r="AJ38" s="506"/>
      <c r="AK38" s="511"/>
      <c r="AL38" s="510">
        <v>40</v>
      </c>
      <c r="AM38" s="507"/>
      <c r="AN38" s="506"/>
      <c r="AO38" s="507"/>
      <c r="AP38" s="506">
        <v>1</v>
      </c>
      <c r="AQ38" s="512"/>
      <c r="AR38" s="511"/>
      <c r="AS38" s="507"/>
      <c r="AT38" s="506"/>
      <c r="AU38" s="507"/>
      <c r="AV38" s="506"/>
      <c r="AW38" s="511"/>
      <c r="AX38" s="510"/>
      <c r="AY38" s="507"/>
      <c r="AZ38" s="506"/>
      <c r="BA38" s="507"/>
      <c r="BB38" s="506"/>
      <c r="BC38" s="512"/>
      <c r="BD38" s="412"/>
      <c r="BE38" s="412"/>
      <c r="BF38" s="413"/>
      <c r="BG38" s="510"/>
      <c r="BH38" s="511"/>
      <c r="BI38" s="511"/>
      <c r="BJ38" s="512"/>
      <c r="BK38" s="465"/>
      <c r="BL38" s="405"/>
      <c r="BM38" s="405"/>
      <c r="BN38" s="405"/>
      <c r="BO38" s="405"/>
    </row>
    <row r="39" spans="1:67" s="406" customFormat="1" ht="44.4" customHeight="1" x14ac:dyDescent="0.5">
      <c r="A39" s="403"/>
      <c r="B39" s="690" t="s">
        <v>170</v>
      </c>
      <c r="C39" s="691"/>
      <c r="D39" s="537" t="s">
        <v>233</v>
      </c>
      <c r="E39" s="538"/>
      <c r="F39" s="538"/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38"/>
      <c r="R39" s="538"/>
      <c r="S39" s="538"/>
      <c r="T39" s="538"/>
      <c r="U39" s="539"/>
      <c r="V39" s="510">
        <v>2</v>
      </c>
      <c r="W39" s="512"/>
      <c r="X39" s="510"/>
      <c r="Y39" s="512"/>
      <c r="Z39" s="510">
        <v>216</v>
      </c>
      <c r="AA39" s="507"/>
      <c r="AB39" s="506">
        <f t="shared" si="50"/>
        <v>80</v>
      </c>
      <c r="AC39" s="507"/>
      <c r="AD39" s="506">
        <v>32</v>
      </c>
      <c r="AE39" s="507"/>
      <c r="AF39" s="506">
        <v>32</v>
      </c>
      <c r="AG39" s="507"/>
      <c r="AH39" s="506">
        <v>16</v>
      </c>
      <c r="AI39" s="507"/>
      <c r="AJ39" s="506"/>
      <c r="AK39" s="511"/>
      <c r="AL39" s="510"/>
      <c r="AM39" s="507"/>
      <c r="AN39" s="506"/>
      <c r="AO39" s="507"/>
      <c r="AP39" s="506"/>
      <c r="AQ39" s="512"/>
      <c r="AR39" s="511">
        <f>Z39</f>
        <v>216</v>
      </c>
      <c r="AS39" s="507"/>
      <c r="AT39" s="506">
        <f>AB39</f>
        <v>80</v>
      </c>
      <c r="AU39" s="507"/>
      <c r="AV39" s="506">
        <v>6</v>
      </c>
      <c r="AW39" s="511"/>
      <c r="AX39" s="510"/>
      <c r="AY39" s="507"/>
      <c r="AZ39" s="506"/>
      <c r="BA39" s="507"/>
      <c r="BB39" s="506"/>
      <c r="BC39" s="512"/>
      <c r="BD39" s="412"/>
      <c r="BE39" s="412"/>
      <c r="BF39" s="413"/>
      <c r="BG39" s="510"/>
      <c r="BH39" s="511"/>
      <c r="BI39" s="511"/>
      <c r="BJ39" s="512"/>
      <c r="BK39" s="465" t="s">
        <v>257</v>
      </c>
      <c r="BL39" s="405"/>
      <c r="BM39" s="405"/>
      <c r="BN39" s="405"/>
      <c r="BO39" s="405"/>
    </row>
    <row r="40" spans="1:67" s="406" customFormat="1" ht="74.400000000000006" customHeight="1" thickBot="1" x14ac:dyDescent="0.55000000000000004">
      <c r="A40" s="403"/>
      <c r="B40" s="692"/>
      <c r="C40" s="693"/>
      <c r="D40" s="544" t="s">
        <v>234</v>
      </c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5"/>
      <c r="R40" s="545"/>
      <c r="S40" s="545"/>
      <c r="T40" s="545"/>
      <c r="U40" s="546"/>
      <c r="V40" s="510"/>
      <c r="W40" s="512"/>
      <c r="X40" s="510"/>
      <c r="Y40" s="512"/>
      <c r="Z40" s="510">
        <v>60</v>
      </c>
      <c r="AA40" s="507"/>
      <c r="AB40" s="506">
        <f t="shared" si="50"/>
        <v>0</v>
      </c>
      <c r="AC40" s="507"/>
      <c r="AD40" s="506"/>
      <c r="AE40" s="507"/>
      <c r="AF40" s="506"/>
      <c r="AG40" s="507"/>
      <c r="AH40" s="506"/>
      <c r="AI40" s="507"/>
      <c r="AJ40" s="506"/>
      <c r="AK40" s="511"/>
      <c r="AL40" s="510"/>
      <c r="AM40" s="507"/>
      <c r="AN40" s="506"/>
      <c r="AO40" s="507"/>
      <c r="AP40" s="506"/>
      <c r="AQ40" s="512"/>
      <c r="AR40" s="511">
        <v>60</v>
      </c>
      <c r="AS40" s="507"/>
      <c r="AT40" s="506"/>
      <c r="AU40" s="507"/>
      <c r="AV40" s="506">
        <v>2</v>
      </c>
      <c r="AW40" s="511"/>
      <c r="AX40" s="510"/>
      <c r="AY40" s="507"/>
      <c r="AZ40" s="506"/>
      <c r="BA40" s="507"/>
      <c r="BB40" s="506"/>
      <c r="BC40" s="512"/>
      <c r="BD40" s="412"/>
      <c r="BE40" s="412"/>
      <c r="BF40" s="413"/>
      <c r="BG40" s="510"/>
      <c r="BH40" s="511"/>
      <c r="BI40" s="511"/>
      <c r="BJ40" s="512"/>
      <c r="BK40" s="465"/>
      <c r="BL40" s="405"/>
      <c r="BM40" s="405"/>
      <c r="BN40" s="405"/>
      <c r="BO40" s="405"/>
    </row>
    <row r="41" spans="1:67" s="7" customFormat="1" ht="42" customHeight="1" thickTop="1" thickBot="1" x14ac:dyDescent="0.55000000000000004">
      <c r="A41" s="48"/>
      <c r="B41" s="686">
        <v>2</v>
      </c>
      <c r="C41" s="687"/>
      <c r="D41" s="709" t="s">
        <v>129</v>
      </c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10"/>
      <c r="V41" s="686"/>
      <c r="W41" s="687"/>
      <c r="X41" s="686"/>
      <c r="Y41" s="687"/>
      <c r="Z41" s="578">
        <f>Z42+Z43+Z47+Z52+Z55</f>
        <v>1830</v>
      </c>
      <c r="AA41" s="541"/>
      <c r="AB41" s="578">
        <f>AB42+AB43+AB47+AB52+AB55</f>
        <v>702</v>
      </c>
      <c r="AC41" s="541"/>
      <c r="AD41" s="578">
        <f t="shared" ref="AD41" si="51">AD42+AD43+AD47+AD52+AD55</f>
        <v>250</v>
      </c>
      <c r="AE41" s="541"/>
      <c r="AF41" s="578">
        <f t="shared" ref="AF41" si="52">AF42+AF43+AF47+AF52+AF55</f>
        <v>286</v>
      </c>
      <c r="AG41" s="541"/>
      <c r="AH41" s="578">
        <f t="shared" ref="AH41" si="53">AH42+AH43+AH47+AH52+AH55</f>
        <v>166</v>
      </c>
      <c r="AI41" s="541"/>
      <c r="AJ41" s="578">
        <f t="shared" ref="AJ41" si="54">AJ42+AJ43+AJ47+AJ52+AJ55</f>
        <v>0</v>
      </c>
      <c r="AK41" s="595"/>
      <c r="AL41" s="540">
        <f t="shared" ref="AL41" si="55">AL42+AL43+AL47+AL52+AL55</f>
        <v>546</v>
      </c>
      <c r="AM41" s="541"/>
      <c r="AN41" s="578">
        <f t="shared" ref="AN41" si="56">AN42+AN43+AN47+AN52+AN55</f>
        <v>182</v>
      </c>
      <c r="AO41" s="541"/>
      <c r="AP41" s="578">
        <f t="shared" ref="AP41" si="57">AP42+AP43+AP47+AP52+AP55</f>
        <v>15</v>
      </c>
      <c r="AQ41" s="594"/>
      <c r="AR41" s="578">
        <f t="shared" ref="AR41" si="58">AR42+AR43+AR47+AR52+AR55</f>
        <v>576</v>
      </c>
      <c r="AS41" s="541"/>
      <c r="AT41" s="578">
        <f t="shared" ref="AT41" si="59">AT42+AT43+AT47+AT52+AT55</f>
        <v>266</v>
      </c>
      <c r="AU41" s="541"/>
      <c r="AV41" s="578">
        <f t="shared" ref="AV41" si="60">AV42+AV43+AV47+AV52+AV55</f>
        <v>16</v>
      </c>
      <c r="AW41" s="595"/>
      <c r="AX41" s="540">
        <f t="shared" ref="AX41" si="61">AX42+AX43+AX47+AX52+AX55</f>
        <v>708</v>
      </c>
      <c r="AY41" s="541"/>
      <c r="AZ41" s="578">
        <f t="shared" ref="AZ41" si="62">AZ42+AZ43+AZ47+AZ52+AZ55</f>
        <v>254</v>
      </c>
      <c r="BA41" s="541"/>
      <c r="BB41" s="578">
        <f t="shared" ref="BB41" si="63">BB42+BB43+BB47+BB52+BB55</f>
        <v>23</v>
      </c>
      <c r="BC41" s="594"/>
      <c r="BD41" s="414">
        <f>SUM(BD42:BD63)</f>
        <v>0</v>
      </c>
      <c r="BE41" s="197"/>
      <c r="BF41" s="197">
        <f>SUM(BF42:BF63)</f>
        <v>0</v>
      </c>
      <c r="BG41" s="723"/>
      <c r="BH41" s="610"/>
      <c r="BI41" s="610"/>
      <c r="BJ41" s="611"/>
      <c r="BK41" s="465"/>
      <c r="BL41" s="15"/>
      <c r="BM41" s="15"/>
      <c r="BN41" s="15"/>
      <c r="BO41" s="15"/>
    </row>
    <row r="42" spans="1:67" s="7" customFormat="1" ht="71.400000000000006" customHeight="1" thickTop="1" x14ac:dyDescent="0.5">
      <c r="A42" s="48"/>
      <c r="B42" s="688" t="s">
        <v>52</v>
      </c>
      <c r="C42" s="689"/>
      <c r="D42" s="549" t="s">
        <v>91</v>
      </c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  <c r="T42" s="549"/>
      <c r="U42" s="550"/>
      <c r="V42" s="547">
        <v>2</v>
      </c>
      <c r="W42" s="548"/>
      <c r="X42" s="547">
        <v>1</v>
      </c>
      <c r="Y42" s="548"/>
      <c r="Z42" s="542">
        <f>AL42+AR42+BD42</f>
        <v>252</v>
      </c>
      <c r="AA42" s="543"/>
      <c r="AB42" s="543">
        <v>108</v>
      </c>
      <c r="AC42" s="543"/>
      <c r="AD42" s="543"/>
      <c r="AE42" s="543"/>
      <c r="AF42" s="543"/>
      <c r="AG42" s="543"/>
      <c r="AH42" s="543">
        <v>108</v>
      </c>
      <c r="AI42" s="543"/>
      <c r="AJ42" s="543"/>
      <c r="AK42" s="551"/>
      <c r="AL42" s="592">
        <f>AP42*36</f>
        <v>108</v>
      </c>
      <c r="AM42" s="543"/>
      <c r="AN42" s="543">
        <v>48</v>
      </c>
      <c r="AO42" s="543"/>
      <c r="AP42" s="543">
        <v>3</v>
      </c>
      <c r="AQ42" s="593"/>
      <c r="AR42" s="542">
        <f t="shared" ref="AR42" si="64">AV42*36</f>
        <v>144</v>
      </c>
      <c r="AS42" s="543"/>
      <c r="AT42" s="543">
        <v>60</v>
      </c>
      <c r="AU42" s="543"/>
      <c r="AV42" s="543">
        <v>4</v>
      </c>
      <c r="AW42" s="551"/>
      <c r="AX42" s="579">
        <f t="shared" ref="AX42" si="65">BB42*36</f>
        <v>0</v>
      </c>
      <c r="AY42" s="580"/>
      <c r="AZ42" s="580"/>
      <c r="BA42" s="580"/>
      <c r="BB42" s="724"/>
      <c r="BC42" s="725"/>
      <c r="BD42" s="199">
        <f t="shared" ref="BD42" si="66">BF42*36</f>
        <v>0</v>
      </c>
      <c r="BE42" s="200"/>
      <c r="BF42" s="200"/>
      <c r="BG42" s="547" t="s">
        <v>21</v>
      </c>
      <c r="BH42" s="603"/>
      <c r="BI42" s="603"/>
      <c r="BJ42" s="548"/>
      <c r="BK42" s="465" t="s">
        <v>255</v>
      </c>
      <c r="BL42" s="15"/>
      <c r="BM42" s="15"/>
      <c r="BN42" s="15"/>
      <c r="BO42" s="15"/>
    </row>
    <row r="43" spans="1:67" s="7" customFormat="1" ht="39" customHeight="1" x14ac:dyDescent="0.5">
      <c r="A43" s="48"/>
      <c r="B43" s="508" t="s">
        <v>87</v>
      </c>
      <c r="C43" s="509"/>
      <c r="D43" s="516" t="s">
        <v>196</v>
      </c>
      <c r="E43" s="516"/>
      <c r="F43" s="516"/>
      <c r="G43" s="516"/>
      <c r="H43" s="516"/>
      <c r="I43" s="516"/>
      <c r="J43" s="516"/>
      <c r="K43" s="516"/>
      <c r="L43" s="516"/>
      <c r="M43" s="516"/>
      <c r="N43" s="516"/>
      <c r="O43" s="516"/>
      <c r="P43" s="516"/>
      <c r="Q43" s="516"/>
      <c r="R43" s="516"/>
      <c r="S43" s="516"/>
      <c r="T43" s="516"/>
      <c r="U43" s="517"/>
      <c r="V43" s="518"/>
      <c r="W43" s="515"/>
      <c r="X43" s="518"/>
      <c r="Y43" s="515"/>
      <c r="Z43" s="485">
        <f>SUM(Z44:AA46)</f>
        <v>356</v>
      </c>
      <c r="AA43" s="499"/>
      <c r="AB43" s="485">
        <f>SUM(AB44:AC46)</f>
        <v>152</v>
      </c>
      <c r="AC43" s="499"/>
      <c r="AD43" s="485">
        <f t="shared" ref="AD43" si="67">SUM(AD44:AE46)</f>
        <v>62</v>
      </c>
      <c r="AE43" s="499"/>
      <c r="AF43" s="485">
        <f t="shared" ref="AF43" si="68">SUM(AF44:AG46)</f>
        <v>72</v>
      </c>
      <c r="AG43" s="499"/>
      <c r="AH43" s="485">
        <f t="shared" ref="AH43" si="69">SUM(AH44:AI46)</f>
        <v>18</v>
      </c>
      <c r="AI43" s="499"/>
      <c r="AJ43" s="485">
        <f t="shared" ref="AJ43" si="70">SUM(AJ44:AK46)</f>
        <v>0</v>
      </c>
      <c r="AK43" s="503"/>
      <c r="AL43" s="504">
        <f t="shared" ref="AL43" si="71">SUM(AL44:AM46)</f>
        <v>0</v>
      </c>
      <c r="AM43" s="500"/>
      <c r="AN43" s="485">
        <f t="shared" ref="AN43" si="72">SUM(AN44:AO46)</f>
        <v>0</v>
      </c>
      <c r="AO43" s="500"/>
      <c r="AP43" s="485">
        <f t="shared" ref="AP43" si="73">SUM(AP44:AQ46)</f>
        <v>0</v>
      </c>
      <c r="AQ43" s="486"/>
      <c r="AR43" s="485">
        <f t="shared" ref="AR43" si="74">SUM(AR44:AS46)</f>
        <v>108</v>
      </c>
      <c r="AS43" s="499"/>
      <c r="AT43" s="485">
        <f t="shared" ref="AT43" si="75">SUM(AT44:AU46)</f>
        <v>54</v>
      </c>
      <c r="AU43" s="499"/>
      <c r="AV43" s="485">
        <f t="shared" ref="AV43" si="76">SUM(AV44:AW46)</f>
        <v>3</v>
      </c>
      <c r="AW43" s="503"/>
      <c r="AX43" s="504">
        <f t="shared" ref="AX43" si="77">SUM(AX44:AY46)</f>
        <v>248</v>
      </c>
      <c r="AY43" s="500"/>
      <c r="AZ43" s="485">
        <f t="shared" ref="AZ43" si="78">SUM(AZ44:BA46)</f>
        <v>98</v>
      </c>
      <c r="BA43" s="500"/>
      <c r="BB43" s="485">
        <f t="shared" ref="BB43" si="79">SUM(BB44:BC46)</f>
        <v>8</v>
      </c>
      <c r="BC43" s="486"/>
      <c r="BD43" s="397">
        <f t="shared" ref="BD43:BE46" si="80">SUM(BD47:BD47)</f>
        <v>0</v>
      </c>
      <c r="BE43" s="396">
        <f t="shared" si="80"/>
        <v>0</v>
      </c>
      <c r="BF43" s="396"/>
      <c r="BG43" s="513"/>
      <c r="BH43" s="514"/>
      <c r="BI43" s="514"/>
      <c r="BJ43" s="515"/>
      <c r="BK43" s="465"/>
      <c r="BL43" s="15"/>
      <c r="BM43" s="15"/>
      <c r="BN43" s="15"/>
      <c r="BO43" s="15"/>
    </row>
    <row r="44" spans="1:67" s="7" customFormat="1" ht="44" customHeight="1" x14ac:dyDescent="0.5">
      <c r="A44" s="48"/>
      <c r="B44" s="582" t="s">
        <v>88</v>
      </c>
      <c r="C44" s="583"/>
      <c r="D44" s="585" t="s">
        <v>197</v>
      </c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86"/>
      <c r="R44" s="586"/>
      <c r="S44" s="586"/>
      <c r="T44" s="586"/>
      <c r="U44" s="587"/>
      <c r="V44" s="505">
        <v>3</v>
      </c>
      <c r="W44" s="482"/>
      <c r="X44" s="505"/>
      <c r="Y44" s="482"/>
      <c r="Z44" s="478">
        <v>108</v>
      </c>
      <c r="AA44" s="492"/>
      <c r="AB44" s="478">
        <f>AD44+AF44+AH44+AJ44</f>
        <v>36</v>
      </c>
      <c r="AC44" s="492"/>
      <c r="AD44" s="478">
        <v>18</v>
      </c>
      <c r="AE44" s="492"/>
      <c r="AF44" s="478">
        <v>18</v>
      </c>
      <c r="AG44" s="492"/>
      <c r="AH44" s="492">
        <f>SUM(AH48:AI48)</f>
        <v>0</v>
      </c>
      <c r="AI44" s="492"/>
      <c r="AJ44" s="492">
        <f>SUM(AJ48:AK48)</f>
        <v>0</v>
      </c>
      <c r="AK44" s="484"/>
      <c r="AL44" s="483"/>
      <c r="AM44" s="477"/>
      <c r="AN44" s="477"/>
      <c r="AO44" s="477"/>
      <c r="AP44" s="477"/>
      <c r="AQ44" s="479"/>
      <c r="AR44" s="478"/>
      <c r="AS44" s="477"/>
      <c r="AT44" s="478"/>
      <c r="AU44" s="477"/>
      <c r="AV44" s="477"/>
      <c r="AW44" s="484"/>
      <c r="AX44" s="483">
        <f>Z44</f>
        <v>108</v>
      </c>
      <c r="AY44" s="477"/>
      <c r="AZ44" s="478">
        <f>AB44</f>
        <v>36</v>
      </c>
      <c r="BA44" s="477"/>
      <c r="BB44" s="478">
        <v>3</v>
      </c>
      <c r="BC44" s="479"/>
      <c r="BD44" s="394">
        <f t="shared" si="80"/>
        <v>0</v>
      </c>
      <c r="BE44" s="399">
        <f t="shared" si="80"/>
        <v>0</v>
      </c>
      <c r="BF44" s="399"/>
      <c r="BG44" s="480" t="s">
        <v>55</v>
      </c>
      <c r="BH44" s="481"/>
      <c r="BI44" s="481"/>
      <c r="BJ44" s="482"/>
      <c r="BK44" s="465" t="s">
        <v>257</v>
      </c>
      <c r="BL44" s="15"/>
      <c r="BM44" s="15"/>
      <c r="BN44" s="15"/>
      <c r="BO44" s="15"/>
    </row>
    <row r="45" spans="1:67" s="7" customFormat="1" ht="71.400000000000006" customHeight="1" x14ac:dyDescent="0.5">
      <c r="A45" s="48"/>
      <c r="B45" s="582" t="s">
        <v>89</v>
      </c>
      <c r="C45" s="583"/>
      <c r="D45" s="585" t="s">
        <v>198</v>
      </c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7"/>
      <c r="V45" s="505"/>
      <c r="W45" s="482"/>
      <c r="X45" s="505">
        <v>3</v>
      </c>
      <c r="Y45" s="482"/>
      <c r="Z45" s="478">
        <v>140</v>
      </c>
      <c r="AA45" s="492"/>
      <c r="AB45" s="478">
        <f t="shared" ref="AB45:AB59" si="81">AD45+AF45+AH45+AJ45</f>
        <v>62</v>
      </c>
      <c r="AC45" s="492"/>
      <c r="AD45" s="478">
        <v>26</v>
      </c>
      <c r="AE45" s="492"/>
      <c r="AF45" s="478">
        <v>36</v>
      </c>
      <c r="AG45" s="492"/>
      <c r="AH45" s="492">
        <f>SUM(AH49:AI49)</f>
        <v>0</v>
      </c>
      <c r="AI45" s="492"/>
      <c r="AJ45" s="492">
        <f>SUM(AJ49:AK49)</f>
        <v>0</v>
      </c>
      <c r="AK45" s="484"/>
      <c r="AL45" s="483"/>
      <c r="AM45" s="477"/>
      <c r="AN45" s="477"/>
      <c r="AO45" s="477"/>
      <c r="AP45" s="477"/>
      <c r="AQ45" s="479"/>
      <c r="AR45" s="478"/>
      <c r="AS45" s="477"/>
      <c r="AT45" s="478"/>
      <c r="AU45" s="477"/>
      <c r="AV45" s="477"/>
      <c r="AW45" s="484"/>
      <c r="AX45" s="483">
        <f>Z45</f>
        <v>140</v>
      </c>
      <c r="AY45" s="477"/>
      <c r="AZ45" s="478">
        <f>AB45</f>
        <v>62</v>
      </c>
      <c r="BA45" s="477"/>
      <c r="BB45" s="478">
        <v>5</v>
      </c>
      <c r="BC45" s="479"/>
      <c r="BD45" s="394">
        <f t="shared" si="80"/>
        <v>0</v>
      </c>
      <c r="BE45" s="399">
        <f t="shared" si="80"/>
        <v>0</v>
      </c>
      <c r="BF45" s="399"/>
      <c r="BG45" s="480" t="s">
        <v>55</v>
      </c>
      <c r="BH45" s="481"/>
      <c r="BI45" s="481"/>
      <c r="BJ45" s="482"/>
      <c r="BK45" s="465" t="s">
        <v>257</v>
      </c>
      <c r="BL45" s="15"/>
      <c r="BM45" s="15"/>
      <c r="BN45" s="15"/>
      <c r="BO45" s="15"/>
    </row>
    <row r="46" spans="1:67" s="7" customFormat="1" ht="94.25" customHeight="1" x14ac:dyDescent="0.5">
      <c r="A46" s="48"/>
      <c r="B46" s="582" t="s">
        <v>90</v>
      </c>
      <c r="C46" s="583"/>
      <c r="D46" s="673" t="s">
        <v>239</v>
      </c>
      <c r="E46" s="674"/>
      <c r="F46" s="674"/>
      <c r="G46" s="674"/>
      <c r="H46" s="674"/>
      <c r="I46" s="674"/>
      <c r="J46" s="674"/>
      <c r="K46" s="674"/>
      <c r="L46" s="674"/>
      <c r="M46" s="674"/>
      <c r="N46" s="674"/>
      <c r="O46" s="674"/>
      <c r="P46" s="674"/>
      <c r="Q46" s="674"/>
      <c r="R46" s="674"/>
      <c r="S46" s="674"/>
      <c r="T46" s="674"/>
      <c r="U46" s="675"/>
      <c r="V46" s="505"/>
      <c r="W46" s="482"/>
      <c r="X46" s="505">
        <v>2</v>
      </c>
      <c r="Y46" s="482"/>
      <c r="Z46" s="478">
        <v>108</v>
      </c>
      <c r="AA46" s="492"/>
      <c r="AB46" s="478">
        <f t="shared" si="81"/>
        <v>54</v>
      </c>
      <c r="AC46" s="492"/>
      <c r="AD46" s="478">
        <v>18</v>
      </c>
      <c r="AE46" s="492"/>
      <c r="AF46" s="478">
        <v>18</v>
      </c>
      <c r="AG46" s="492"/>
      <c r="AH46" s="492">
        <v>18</v>
      </c>
      <c r="AI46" s="492"/>
      <c r="AJ46" s="492">
        <f>SUM(AJ50:AK50)</f>
        <v>0</v>
      </c>
      <c r="AK46" s="484"/>
      <c r="AL46" s="483"/>
      <c r="AM46" s="477"/>
      <c r="AN46" s="477"/>
      <c r="AO46" s="477"/>
      <c r="AP46" s="477"/>
      <c r="AQ46" s="479"/>
      <c r="AR46" s="478">
        <f>Z46</f>
        <v>108</v>
      </c>
      <c r="AS46" s="477"/>
      <c r="AT46" s="478">
        <f>AB46</f>
        <v>54</v>
      </c>
      <c r="AU46" s="477"/>
      <c r="AV46" s="477">
        <v>3</v>
      </c>
      <c r="AW46" s="484"/>
      <c r="AX46" s="483"/>
      <c r="AY46" s="477"/>
      <c r="AZ46" s="478"/>
      <c r="BA46" s="477"/>
      <c r="BB46" s="478"/>
      <c r="BC46" s="479"/>
      <c r="BD46" s="394">
        <f t="shared" si="80"/>
        <v>0</v>
      </c>
      <c r="BE46" s="399">
        <f t="shared" si="80"/>
        <v>0</v>
      </c>
      <c r="BF46" s="399"/>
      <c r="BG46" s="480" t="s">
        <v>56</v>
      </c>
      <c r="BH46" s="481"/>
      <c r="BI46" s="481"/>
      <c r="BJ46" s="482"/>
      <c r="BK46" s="465" t="s">
        <v>258</v>
      </c>
      <c r="BL46" s="15"/>
      <c r="BM46" s="15"/>
      <c r="BN46" s="15"/>
      <c r="BO46" s="15"/>
    </row>
    <row r="47" spans="1:67" s="7" customFormat="1" ht="74" customHeight="1" x14ac:dyDescent="0.5">
      <c r="A47" s="48"/>
      <c r="B47" s="508" t="s">
        <v>103</v>
      </c>
      <c r="C47" s="509"/>
      <c r="D47" s="584" t="s">
        <v>199</v>
      </c>
      <c r="E47" s="516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6"/>
      <c r="Q47" s="516"/>
      <c r="R47" s="516"/>
      <c r="S47" s="516"/>
      <c r="T47" s="516"/>
      <c r="U47" s="517"/>
      <c r="V47" s="518"/>
      <c r="W47" s="515"/>
      <c r="X47" s="518"/>
      <c r="Y47" s="515"/>
      <c r="Z47" s="485">
        <f>SUM(Z48:AA51)</f>
        <v>506</v>
      </c>
      <c r="AA47" s="499"/>
      <c r="AB47" s="485">
        <f>SUM(AB48:AC51)</f>
        <v>228</v>
      </c>
      <c r="AC47" s="499"/>
      <c r="AD47" s="485">
        <f>SUM(AD48:AE51)</f>
        <v>108</v>
      </c>
      <c r="AE47" s="499"/>
      <c r="AF47" s="485">
        <f>SUM(AF48:AG51)</f>
        <v>120</v>
      </c>
      <c r="AG47" s="499"/>
      <c r="AH47" s="485">
        <f t="shared" ref="AH47" si="82">SUM(AH48:AI51)</f>
        <v>0</v>
      </c>
      <c r="AI47" s="499"/>
      <c r="AJ47" s="485">
        <f t="shared" ref="AJ47" si="83">SUM(AJ48:AK51)</f>
        <v>0</v>
      </c>
      <c r="AK47" s="503"/>
      <c r="AL47" s="504">
        <f t="shared" ref="AL47" si="84">SUM(AL48:AM51)</f>
        <v>0</v>
      </c>
      <c r="AM47" s="500"/>
      <c r="AN47" s="485">
        <f t="shared" ref="AN47" si="85">SUM(AN48:AO51)</f>
        <v>0</v>
      </c>
      <c r="AO47" s="500"/>
      <c r="AP47" s="485">
        <f t="shared" ref="AP47" si="86">SUM(AP48:AQ51)</f>
        <v>0</v>
      </c>
      <c r="AQ47" s="486"/>
      <c r="AR47" s="485">
        <f t="shared" ref="AR47" si="87">SUM(AR48:AS51)</f>
        <v>216</v>
      </c>
      <c r="AS47" s="499"/>
      <c r="AT47" s="485">
        <f t="shared" ref="AT47" si="88">SUM(AT48:AU51)</f>
        <v>112</v>
      </c>
      <c r="AU47" s="499"/>
      <c r="AV47" s="485">
        <f t="shared" ref="AV47" si="89">SUM(AV48:AW51)</f>
        <v>6</v>
      </c>
      <c r="AW47" s="503"/>
      <c r="AX47" s="504">
        <f t="shared" ref="AX47" si="90">SUM(AX48:AY51)</f>
        <v>290</v>
      </c>
      <c r="AY47" s="500"/>
      <c r="AZ47" s="485">
        <f t="shared" ref="AZ47" si="91">SUM(AZ48:BA51)</f>
        <v>116</v>
      </c>
      <c r="BA47" s="500"/>
      <c r="BB47" s="485">
        <f t="shared" ref="BB47" si="92">SUM(BB48:BC51)</f>
        <v>9</v>
      </c>
      <c r="BC47" s="486"/>
      <c r="BD47" s="230"/>
      <c r="BE47" s="229"/>
      <c r="BF47" s="229"/>
      <c r="BG47" s="513"/>
      <c r="BH47" s="514"/>
      <c r="BI47" s="514"/>
      <c r="BJ47" s="515"/>
      <c r="BK47" s="465"/>
      <c r="BL47" s="797"/>
      <c r="BM47" s="797"/>
      <c r="BN47" s="797"/>
      <c r="BO47" s="15"/>
    </row>
    <row r="48" spans="1:67" s="7" customFormat="1" ht="38.4" customHeight="1" x14ac:dyDescent="0.5">
      <c r="A48" s="48"/>
      <c r="B48" s="487" t="s">
        <v>92</v>
      </c>
      <c r="C48" s="488"/>
      <c r="D48" s="493" t="s">
        <v>171</v>
      </c>
      <c r="E48" s="494"/>
      <c r="F48" s="494"/>
      <c r="G48" s="494"/>
      <c r="H48" s="494"/>
      <c r="I48" s="494"/>
      <c r="J48" s="494"/>
      <c r="K48" s="494"/>
      <c r="L48" s="494"/>
      <c r="M48" s="494"/>
      <c r="N48" s="494"/>
      <c r="O48" s="494"/>
      <c r="P48" s="494"/>
      <c r="Q48" s="494"/>
      <c r="R48" s="494"/>
      <c r="S48" s="494"/>
      <c r="T48" s="494"/>
      <c r="U48" s="495"/>
      <c r="V48" s="505"/>
      <c r="W48" s="482"/>
      <c r="X48" s="505">
        <v>2</v>
      </c>
      <c r="Y48" s="482"/>
      <c r="Z48" s="478">
        <v>108</v>
      </c>
      <c r="AA48" s="492"/>
      <c r="AB48" s="478">
        <f t="shared" si="81"/>
        <v>56</v>
      </c>
      <c r="AC48" s="492"/>
      <c r="AD48" s="492">
        <v>26</v>
      </c>
      <c r="AE48" s="492"/>
      <c r="AF48" s="492">
        <v>30</v>
      </c>
      <c r="AG48" s="492"/>
      <c r="AH48" s="492"/>
      <c r="AI48" s="492"/>
      <c r="AJ48" s="492"/>
      <c r="AK48" s="484"/>
      <c r="AL48" s="483"/>
      <c r="AM48" s="477"/>
      <c r="AN48" s="477"/>
      <c r="AO48" s="477"/>
      <c r="AP48" s="477"/>
      <c r="AQ48" s="479"/>
      <c r="AR48" s="478">
        <f>Z48</f>
        <v>108</v>
      </c>
      <c r="AS48" s="477"/>
      <c r="AT48" s="477">
        <f>AB48</f>
        <v>56</v>
      </c>
      <c r="AU48" s="477"/>
      <c r="AV48" s="477">
        <v>3</v>
      </c>
      <c r="AW48" s="484"/>
      <c r="AX48" s="483"/>
      <c r="AY48" s="477"/>
      <c r="AZ48" s="477"/>
      <c r="BA48" s="477"/>
      <c r="BB48" s="478"/>
      <c r="BC48" s="479"/>
      <c r="BD48" s="394"/>
      <c r="BE48" s="399"/>
      <c r="BF48" s="399"/>
      <c r="BG48" s="480" t="s">
        <v>57</v>
      </c>
      <c r="BH48" s="481"/>
      <c r="BI48" s="481"/>
      <c r="BJ48" s="482"/>
      <c r="BK48" s="465" t="s">
        <v>257</v>
      </c>
      <c r="BL48" s="797"/>
      <c r="BM48" s="797"/>
      <c r="BN48" s="797"/>
      <c r="BO48" s="15"/>
    </row>
    <row r="49" spans="1:70" s="7" customFormat="1" ht="42.65" customHeight="1" x14ac:dyDescent="0.5">
      <c r="A49" s="48"/>
      <c r="B49" s="487" t="s">
        <v>93</v>
      </c>
      <c r="C49" s="488"/>
      <c r="D49" s="493" t="s">
        <v>183</v>
      </c>
      <c r="E49" s="494"/>
      <c r="F49" s="494"/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494"/>
      <c r="S49" s="494"/>
      <c r="T49" s="494"/>
      <c r="U49" s="495"/>
      <c r="V49" s="505"/>
      <c r="W49" s="482"/>
      <c r="X49" s="505">
        <v>2</v>
      </c>
      <c r="Y49" s="482"/>
      <c r="Z49" s="478">
        <v>108</v>
      </c>
      <c r="AA49" s="492"/>
      <c r="AB49" s="478">
        <f t="shared" si="81"/>
        <v>56</v>
      </c>
      <c r="AC49" s="492"/>
      <c r="AD49" s="492">
        <v>26</v>
      </c>
      <c r="AE49" s="492"/>
      <c r="AF49" s="492">
        <v>30</v>
      </c>
      <c r="AG49" s="492"/>
      <c r="AH49" s="492"/>
      <c r="AI49" s="492"/>
      <c r="AJ49" s="492"/>
      <c r="AK49" s="484"/>
      <c r="AL49" s="483"/>
      <c r="AM49" s="477"/>
      <c r="AN49" s="477"/>
      <c r="AO49" s="477"/>
      <c r="AP49" s="477"/>
      <c r="AQ49" s="479"/>
      <c r="AR49" s="478">
        <f>Z49</f>
        <v>108</v>
      </c>
      <c r="AS49" s="477"/>
      <c r="AT49" s="477">
        <f>AB49</f>
        <v>56</v>
      </c>
      <c r="AU49" s="477"/>
      <c r="AV49" s="477">
        <v>3</v>
      </c>
      <c r="AW49" s="484"/>
      <c r="AX49" s="483"/>
      <c r="AY49" s="477"/>
      <c r="AZ49" s="477"/>
      <c r="BA49" s="477"/>
      <c r="BB49" s="478"/>
      <c r="BC49" s="479"/>
      <c r="BD49" s="394"/>
      <c r="BE49" s="399"/>
      <c r="BF49" s="399"/>
      <c r="BG49" s="480" t="s">
        <v>115</v>
      </c>
      <c r="BH49" s="481"/>
      <c r="BI49" s="481"/>
      <c r="BJ49" s="482"/>
      <c r="BK49" s="465" t="s">
        <v>257</v>
      </c>
      <c r="BL49" s="797"/>
      <c r="BM49" s="797"/>
      <c r="BN49" s="797"/>
      <c r="BO49" s="15"/>
    </row>
    <row r="50" spans="1:70" s="7" customFormat="1" ht="42.65" customHeight="1" x14ac:dyDescent="0.5">
      <c r="A50" s="48"/>
      <c r="B50" s="487" t="s">
        <v>104</v>
      </c>
      <c r="C50" s="488"/>
      <c r="D50" s="534" t="s">
        <v>172</v>
      </c>
      <c r="E50" s="535"/>
      <c r="F50" s="535"/>
      <c r="G50" s="535"/>
      <c r="H50" s="535"/>
      <c r="I50" s="535"/>
      <c r="J50" s="535"/>
      <c r="K50" s="535"/>
      <c r="L50" s="535"/>
      <c r="M50" s="535"/>
      <c r="N50" s="535"/>
      <c r="O50" s="535"/>
      <c r="P50" s="535"/>
      <c r="Q50" s="535"/>
      <c r="R50" s="535"/>
      <c r="S50" s="535"/>
      <c r="T50" s="535"/>
      <c r="U50" s="536"/>
      <c r="V50" s="505">
        <v>3</v>
      </c>
      <c r="W50" s="482"/>
      <c r="X50" s="480"/>
      <c r="Y50" s="482"/>
      <c r="Z50" s="480">
        <v>192</v>
      </c>
      <c r="AA50" s="478"/>
      <c r="AB50" s="478">
        <f t="shared" si="81"/>
        <v>72</v>
      </c>
      <c r="AC50" s="492"/>
      <c r="AD50" s="581">
        <v>36</v>
      </c>
      <c r="AE50" s="478"/>
      <c r="AF50" s="581">
        <v>36</v>
      </c>
      <c r="AG50" s="478"/>
      <c r="AH50" s="581"/>
      <c r="AI50" s="478"/>
      <c r="AJ50" s="581"/>
      <c r="AK50" s="481"/>
      <c r="AL50" s="505"/>
      <c r="AM50" s="478"/>
      <c r="AN50" s="484"/>
      <c r="AO50" s="478"/>
      <c r="AP50" s="484"/>
      <c r="AQ50" s="482"/>
      <c r="AR50" s="481"/>
      <c r="AS50" s="478"/>
      <c r="AT50" s="484"/>
      <c r="AU50" s="478"/>
      <c r="AV50" s="484"/>
      <c r="AW50" s="481"/>
      <c r="AX50" s="505">
        <f>Z50</f>
        <v>192</v>
      </c>
      <c r="AY50" s="478"/>
      <c r="AZ50" s="484">
        <f>AB50</f>
        <v>72</v>
      </c>
      <c r="BA50" s="478"/>
      <c r="BB50" s="484">
        <v>6</v>
      </c>
      <c r="BC50" s="482"/>
      <c r="BD50" s="394"/>
      <c r="BE50" s="399"/>
      <c r="BF50" s="399"/>
      <c r="BG50" s="480" t="s">
        <v>116</v>
      </c>
      <c r="BH50" s="481"/>
      <c r="BI50" s="481"/>
      <c r="BJ50" s="482"/>
      <c r="BK50" s="465" t="s">
        <v>257</v>
      </c>
      <c r="BL50" s="265"/>
      <c r="BM50" s="265"/>
      <c r="BN50" s="265"/>
      <c r="BO50" s="15"/>
    </row>
    <row r="51" spans="1:70" s="7" customFormat="1" ht="70.25" customHeight="1" x14ac:dyDescent="0.5">
      <c r="A51" s="48"/>
      <c r="B51" s="582" t="s">
        <v>200</v>
      </c>
      <c r="C51" s="583"/>
      <c r="D51" s="585" t="s">
        <v>238</v>
      </c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7"/>
      <c r="V51" s="505"/>
      <c r="W51" s="482"/>
      <c r="X51" s="505">
        <v>3</v>
      </c>
      <c r="Y51" s="482"/>
      <c r="Z51" s="478">
        <v>98</v>
      </c>
      <c r="AA51" s="492"/>
      <c r="AB51" s="478">
        <f t="shared" si="81"/>
        <v>44</v>
      </c>
      <c r="AC51" s="492"/>
      <c r="AD51" s="492">
        <v>20</v>
      </c>
      <c r="AE51" s="492"/>
      <c r="AF51" s="492">
        <v>24</v>
      </c>
      <c r="AG51" s="492"/>
      <c r="AH51" s="492"/>
      <c r="AI51" s="492"/>
      <c r="AJ51" s="492"/>
      <c r="AK51" s="484"/>
      <c r="AL51" s="483"/>
      <c r="AM51" s="477"/>
      <c r="AN51" s="477"/>
      <c r="AO51" s="477"/>
      <c r="AP51" s="477"/>
      <c r="AQ51" s="479"/>
      <c r="AR51" s="478"/>
      <c r="AS51" s="477"/>
      <c r="AT51" s="477"/>
      <c r="AU51" s="477"/>
      <c r="AV51" s="477"/>
      <c r="AW51" s="484"/>
      <c r="AX51" s="483">
        <f>Z51</f>
        <v>98</v>
      </c>
      <c r="AY51" s="477"/>
      <c r="AZ51" s="477">
        <f>AB51</f>
        <v>44</v>
      </c>
      <c r="BA51" s="477"/>
      <c r="BB51" s="478">
        <v>3</v>
      </c>
      <c r="BC51" s="479"/>
      <c r="BD51" s="394"/>
      <c r="BE51" s="399"/>
      <c r="BF51" s="399"/>
      <c r="BG51" s="480" t="s">
        <v>117</v>
      </c>
      <c r="BH51" s="481"/>
      <c r="BI51" s="481"/>
      <c r="BJ51" s="482"/>
      <c r="BK51" s="465" t="s">
        <v>257</v>
      </c>
      <c r="BL51" s="265"/>
      <c r="BM51" s="265"/>
      <c r="BN51" s="265"/>
      <c r="BO51" s="15"/>
    </row>
    <row r="52" spans="1:70" s="7" customFormat="1" ht="44" customHeight="1" x14ac:dyDescent="0.5">
      <c r="A52" s="48"/>
      <c r="B52" s="508" t="s">
        <v>94</v>
      </c>
      <c r="C52" s="509"/>
      <c r="D52" s="496" t="s">
        <v>204</v>
      </c>
      <c r="E52" s="497"/>
      <c r="F52" s="497"/>
      <c r="G52" s="497"/>
      <c r="H52" s="497"/>
      <c r="I52" s="497"/>
      <c r="J52" s="497"/>
      <c r="K52" s="497"/>
      <c r="L52" s="497"/>
      <c r="M52" s="497"/>
      <c r="N52" s="497"/>
      <c r="O52" s="497"/>
      <c r="P52" s="497"/>
      <c r="Q52" s="497"/>
      <c r="R52" s="497"/>
      <c r="S52" s="497"/>
      <c r="T52" s="497"/>
      <c r="U52" s="498"/>
      <c r="V52" s="480"/>
      <c r="W52" s="482"/>
      <c r="X52" s="480"/>
      <c r="Y52" s="482"/>
      <c r="Z52" s="485">
        <f>SUM(Z53:AA54)</f>
        <v>330</v>
      </c>
      <c r="AA52" s="499"/>
      <c r="AB52" s="485">
        <f t="shared" ref="AB52" si="93">SUM(AB53:AC54)</f>
        <v>94</v>
      </c>
      <c r="AC52" s="499"/>
      <c r="AD52" s="485">
        <f t="shared" ref="AD52" si="94">SUM(AD53:AE54)</f>
        <v>32</v>
      </c>
      <c r="AE52" s="499"/>
      <c r="AF52" s="485">
        <f t="shared" ref="AF52" si="95">SUM(AF53:AG54)</f>
        <v>46</v>
      </c>
      <c r="AG52" s="499"/>
      <c r="AH52" s="485">
        <f t="shared" ref="AH52" si="96">SUM(AH53:AI54)</f>
        <v>16</v>
      </c>
      <c r="AI52" s="499"/>
      <c r="AJ52" s="485">
        <f t="shared" ref="AJ52" si="97">SUM(AJ53:AK54)</f>
        <v>0</v>
      </c>
      <c r="AK52" s="503"/>
      <c r="AL52" s="504">
        <f t="shared" ref="AL52" si="98">SUM(AL53:AM54)</f>
        <v>330</v>
      </c>
      <c r="AM52" s="500"/>
      <c r="AN52" s="485">
        <f t="shared" ref="AN52" si="99">SUM(AN53:AO54)</f>
        <v>94</v>
      </c>
      <c r="AO52" s="500"/>
      <c r="AP52" s="485">
        <f t="shared" ref="AP52" si="100">SUM(AP53:AQ54)</f>
        <v>9</v>
      </c>
      <c r="AQ52" s="486"/>
      <c r="AR52" s="485">
        <f t="shared" ref="AR52" si="101">SUM(AR53:AS54)</f>
        <v>0</v>
      </c>
      <c r="AS52" s="499"/>
      <c r="AT52" s="485">
        <f t="shared" ref="AT52" si="102">SUM(AT53:AU54)</f>
        <v>0</v>
      </c>
      <c r="AU52" s="499"/>
      <c r="AV52" s="485">
        <f t="shared" ref="AV52" si="103">SUM(AV53:AW54)</f>
        <v>0</v>
      </c>
      <c r="AW52" s="503"/>
      <c r="AX52" s="504">
        <f t="shared" ref="AX52" si="104">SUM(AX53:AY54)</f>
        <v>0</v>
      </c>
      <c r="AY52" s="500"/>
      <c r="AZ52" s="485">
        <f t="shared" ref="AZ52" si="105">SUM(AZ53:BA54)</f>
        <v>0</v>
      </c>
      <c r="BA52" s="500"/>
      <c r="BB52" s="485">
        <f t="shared" ref="BB52" si="106">SUM(BB53:BC54)</f>
        <v>0</v>
      </c>
      <c r="BC52" s="486"/>
      <c r="BD52" s="394"/>
      <c r="BE52" s="399"/>
      <c r="BF52" s="399"/>
      <c r="BG52" s="480"/>
      <c r="BH52" s="481"/>
      <c r="BI52" s="481"/>
      <c r="BJ52" s="482"/>
      <c r="BK52" s="465"/>
      <c r="BL52" s="398"/>
      <c r="BM52" s="398"/>
      <c r="BN52" s="398"/>
      <c r="BO52" s="15"/>
    </row>
    <row r="53" spans="1:70" s="7" customFormat="1" ht="39.65" customHeight="1" x14ac:dyDescent="0.5">
      <c r="A53" s="48"/>
      <c r="B53" s="487" t="s">
        <v>95</v>
      </c>
      <c r="C53" s="488"/>
      <c r="D53" s="493" t="s">
        <v>206</v>
      </c>
      <c r="E53" s="494"/>
      <c r="F53" s="494"/>
      <c r="G53" s="494"/>
      <c r="H53" s="494"/>
      <c r="I53" s="494"/>
      <c r="J53" s="494"/>
      <c r="K53" s="494"/>
      <c r="L53" s="494"/>
      <c r="M53" s="494"/>
      <c r="N53" s="494"/>
      <c r="O53" s="494"/>
      <c r="P53" s="494"/>
      <c r="Q53" s="494"/>
      <c r="R53" s="494"/>
      <c r="S53" s="494"/>
      <c r="T53" s="494"/>
      <c r="U53" s="495"/>
      <c r="V53" s="480">
        <v>1</v>
      </c>
      <c r="W53" s="482"/>
      <c r="X53" s="480"/>
      <c r="Y53" s="482"/>
      <c r="Z53" s="478">
        <v>180</v>
      </c>
      <c r="AA53" s="492"/>
      <c r="AB53" s="478">
        <f t="shared" si="81"/>
        <v>50</v>
      </c>
      <c r="AC53" s="492"/>
      <c r="AD53" s="492">
        <v>16</v>
      </c>
      <c r="AE53" s="492"/>
      <c r="AF53" s="492">
        <v>26</v>
      </c>
      <c r="AG53" s="492"/>
      <c r="AH53" s="492">
        <v>8</v>
      </c>
      <c r="AI53" s="492"/>
      <c r="AJ53" s="492"/>
      <c r="AK53" s="484"/>
      <c r="AL53" s="483">
        <f>Z53</f>
        <v>180</v>
      </c>
      <c r="AM53" s="477"/>
      <c r="AN53" s="477">
        <f>AB53</f>
        <v>50</v>
      </c>
      <c r="AO53" s="477"/>
      <c r="AP53" s="477">
        <v>5</v>
      </c>
      <c r="AQ53" s="479"/>
      <c r="AR53" s="478"/>
      <c r="AS53" s="477"/>
      <c r="AT53" s="477"/>
      <c r="AU53" s="477"/>
      <c r="AV53" s="477"/>
      <c r="AW53" s="484"/>
      <c r="AX53" s="483"/>
      <c r="AY53" s="477"/>
      <c r="AZ53" s="477"/>
      <c r="BA53" s="477"/>
      <c r="BB53" s="478"/>
      <c r="BC53" s="479"/>
      <c r="BD53" s="394"/>
      <c r="BE53" s="399"/>
      <c r="BF53" s="399"/>
      <c r="BG53" s="480" t="s">
        <v>118</v>
      </c>
      <c r="BH53" s="481"/>
      <c r="BI53" s="481"/>
      <c r="BJ53" s="482"/>
      <c r="BK53" s="465" t="s">
        <v>257</v>
      </c>
      <c r="BL53" s="398"/>
      <c r="BM53" s="398"/>
      <c r="BN53" s="398"/>
      <c r="BO53" s="15"/>
    </row>
    <row r="54" spans="1:70" s="7" customFormat="1" ht="45.65" customHeight="1" x14ac:dyDescent="0.5">
      <c r="A54" s="48"/>
      <c r="B54" s="487" t="s">
        <v>96</v>
      </c>
      <c r="C54" s="488"/>
      <c r="D54" s="493" t="s">
        <v>207</v>
      </c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94"/>
      <c r="S54" s="494"/>
      <c r="T54" s="494"/>
      <c r="U54" s="495"/>
      <c r="V54" s="480">
        <v>1</v>
      </c>
      <c r="W54" s="482"/>
      <c r="X54" s="480"/>
      <c r="Y54" s="482"/>
      <c r="Z54" s="478">
        <v>150</v>
      </c>
      <c r="AA54" s="492"/>
      <c r="AB54" s="478">
        <f t="shared" si="81"/>
        <v>44</v>
      </c>
      <c r="AC54" s="492"/>
      <c r="AD54" s="492">
        <v>16</v>
      </c>
      <c r="AE54" s="492"/>
      <c r="AF54" s="492">
        <v>20</v>
      </c>
      <c r="AG54" s="492"/>
      <c r="AH54" s="492">
        <v>8</v>
      </c>
      <c r="AI54" s="492"/>
      <c r="AJ54" s="492"/>
      <c r="AK54" s="484"/>
      <c r="AL54" s="483">
        <f>Z54</f>
        <v>150</v>
      </c>
      <c r="AM54" s="477"/>
      <c r="AN54" s="477">
        <f>AB54</f>
        <v>44</v>
      </c>
      <c r="AO54" s="477"/>
      <c r="AP54" s="477">
        <v>4</v>
      </c>
      <c r="AQ54" s="479"/>
      <c r="AR54" s="478"/>
      <c r="AS54" s="477"/>
      <c r="AT54" s="477"/>
      <c r="AU54" s="477"/>
      <c r="AV54" s="477"/>
      <c r="AW54" s="484"/>
      <c r="AX54" s="483"/>
      <c r="AY54" s="477"/>
      <c r="AZ54" s="477"/>
      <c r="BA54" s="477"/>
      <c r="BB54" s="478"/>
      <c r="BC54" s="479"/>
      <c r="BD54" s="394"/>
      <c r="BE54" s="399"/>
      <c r="BF54" s="399"/>
      <c r="BG54" s="480" t="s">
        <v>119</v>
      </c>
      <c r="BH54" s="481"/>
      <c r="BI54" s="481"/>
      <c r="BJ54" s="482"/>
      <c r="BK54" s="465" t="s">
        <v>257</v>
      </c>
      <c r="BL54" s="398"/>
      <c r="BM54" s="398"/>
      <c r="BN54" s="398"/>
      <c r="BO54" s="15"/>
    </row>
    <row r="55" spans="1:70" s="7" customFormat="1" ht="41" customHeight="1" x14ac:dyDescent="0.5">
      <c r="A55" s="48"/>
      <c r="B55" s="501" t="s">
        <v>105</v>
      </c>
      <c r="C55" s="502"/>
      <c r="D55" s="496" t="s">
        <v>205</v>
      </c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8"/>
      <c r="V55" s="480"/>
      <c r="W55" s="482"/>
      <c r="X55" s="480"/>
      <c r="Y55" s="482"/>
      <c r="Z55" s="485">
        <f>SUM(Z56:AA59)</f>
        <v>386</v>
      </c>
      <c r="AA55" s="499"/>
      <c r="AB55" s="485">
        <f t="shared" ref="AB55" si="107">SUM(AB56:AC59)</f>
        <v>120</v>
      </c>
      <c r="AC55" s="499"/>
      <c r="AD55" s="485">
        <f t="shared" ref="AD55" si="108">SUM(AD56:AE59)</f>
        <v>48</v>
      </c>
      <c r="AE55" s="499"/>
      <c r="AF55" s="485">
        <f t="shared" ref="AF55" si="109">SUM(AF56:AG59)</f>
        <v>48</v>
      </c>
      <c r="AG55" s="499"/>
      <c r="AH55" s="485">
        <f>SUM(AH56:AI59)</f>
        <v>24</v>
      </c>
      <c r="AI55" s="499"/>
      <c r="AJ55" s="485">
        <f t="shared" ref="AJ55" si="110">SUM(AJ56:AK59)</f>
        <v>0</v>
      </c>
      <c r="AK55" s="503"/>
      <c r="AL55" s="504">
        <f t="shared" ref="AL55" si="111">SUM(AL56:AM59)</f>
        <v>108</v>
      </c>
      <c r="AM55" s="500"/>
      <c r="AN55" s="485">
        <f t="shared" ref="AN55" si="112">SUM(AN56:AO59)</f>
        <v>40</v>
      </c>
      <c r="AO55" s="500"/>
      <c r="AP55" s="485">
        <f t="shared" ref="AP55" si="113">SUM(AP56:AQ59)</f>
        <v>3</v>
      </c>
      <c r="AQ55" s="486"/>
      <c r="AR55" s="485">
        <f t="shared" ref="AR55" si="114">SUM(AR56:AS59)</f>
        <v>108</v>
      </c>
      <c r="AS55" s="499"/>
      <c r="AT55" s="485">
        <f t="shared" ref="AT55" si="115">SUM(AT56:AU59)</f>
        <v>40</v>
      </c>
      <c r="AU55" s="499"/>
      <c r="AV55" s="485">
        <f t="shared" ref="AV55" si="116">SUM(AV56:AW59)</f>
        <v>3</v>
      </c>
      <c r="AW55" s="503"/>
      <c r="AX55" s="504">
        <f t="shared" ref="AX55" si="117">SUM(AX56:AY59)</f>
        <v>170</v>
      </c>
      <c r="AY55" s="500"/>
      <c r="AZ55" s="485">
        <f t="shared" ref="AZ55" si="118">SUM(AZ56:BA59)</f>
        <v>40</v>
      </c>
      <c r="BA55" s="500"/>
      <c r="BB55" s="485">
        <f t="shared" ref="BB55" si="119">SUM(BB56:BC59)</f>
        <v>6</v>
      </c>
      <c r="BC55" s="486"/>
      <c r="BD55" s="394"/>
      <c r="BE55" s="399"/>
      <c r="BF55" s="399"/>
      <c r="BG55" s="480"/>
      <c r="BH55" s="481"/>
      <c r="BI55" s="481"/>
      <c r="BJ55" s="482"/>
      <c r="BK55" s="465"/>
      <c r="BL55" s="398"/>
      <c r="BM55" s="398"/>
      <c r="BN55" s="398"/>
      <c r="BO55" s="15"/>
    </row>
    <row r="56" spans="1:70" s="7" customFormat="1" ht="38" customHeight="1" x14ac:dyDescent="0.5">
      <c r="A56" s="48"/>
      <c r="B56" s="487" t="s">
        <v>106</v>
      </c>
      <c r="C56" s="488"/>
      <c r="D56" s="493" t="s">
        <v>208</v>
      </c>
      <c r="E56" s="494"/>
      <c r="F56" s="494"/>
      <c r="G56" s="494"/>
      <c r="H56" s="494"/>
      <c r="I56" s="494"/>
      <c r="J56" s="494"/>
      <c r="K56" s="494"/>
      <c r="L56" s="494"/>
      <c r="M56" s="494"/>
      <c r="N56" s="494"/>
      <c r="O56" s="494"/>
      <c r="P56" s="494"/>
      <c r="Q56" s="494"/>
      <c r="R56" s="494"/>
      <c r="S56" s="494"/>
      <c r="T56" s="494"/>
      <c r="U56" s="495"/>
      <c r="V56" s="480"/>
      <c r="W56" s="482"/>
      <c r="X56" s="480">
        <v>2</v>
      </c>
      <c r="Y56" s="482"/>
      <c r="Z56" s="478">
        <v>108</v>
      </c>
      <c r="AA56" s="492"/>
      <c r="AB56" s="478">
        <f t="shared" si="81"/>
        <v>40</v>
      </c>
      <c r="AC56" s="492"/>
      <c r="AD56" s="492">
        <v>16</v>
      </c>
      <c r="AE56" s="492"/>
      <c r="AF56" s="492">
        <v>16</v>
      </c>
      <c r="AG56" s="492"/>
      <c r="AH56" s="492">
        <v>8</v>
      </c>
      <c r="AI56" s="492"/>
      <c r="AJ56" s="492"/>
      <c r="AK56" s="484"/>
      <c r="AL56" s="483"/>
      <c r="AM56" s="477"/>
      <c r="AN56" s="477"/>
      <c r="AO56" s="477"/>
      <c r="AP56" s="477"/>
      <c r="AQ56" s="479"/>
      <c r="AR56" s="478">
        <f>Z56</f>
        <v>108</v>
      </c>
      <c r="AS56" s="477"/>
      <c r="AT56" s="477">
        <f>AB56</f>
        <v>40</v>
      </c>
      <c r="AU56" s="477"/>
      <c r="AV56" s="477">
        <v>3</v>
      </c>
      <c r="AW56" s="484"/>
      <c r="AX56" s="483"/>
      <c r="AY56" s="477"/>
      <c r="AZ56" s="477"/>
      <c r="BA56" s="477"/>
      <c r="BB56" s="478"/>
      <c r="BC56" s="479"/>
      <c r="BD56" s="394"/>
      <c r="BE56" s="399"/>
      <c r="BF56" s="399"/>
      <c r="BG56" s="480" t="s">
        <v>120</v>
      </c>
      <c r="BH56" s="481"/>
      <c r="BI56" s="481"/>
      <c r="BJ56" s="482"/>
      <c r="BK56" s="465" t="s">
        <v>257</v>
      </c>
      <c r="BL56" s="398"/>
      <c r="BM56" s="398"/>
      <c r="BN56" s="398"/>
      <c r="BO56" s="15"/>
    </row>
    <row r="57" spans="1:70" s="7" customFormat="1" ht="40.25" customHeight="1" x14ac:dyDescent="0.5">
      <c r="A57" s="48"/>
      <c r="B57" s="487" t="s">
        <v>107</v>
      </c>
      <c r="C57" s="488"/>
      <c r="D57" s="489" t="s">
        <v>209</v>
      </c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1"/>
      <c r="V57" s="480"/>
      <c r="W57" s="482"/>
      <c r="X57" s="480">
        <v>1</v>
      </c>
      <c r="Y57" s="482"/>
      <c r="Z57" s="478">
        <v>108</v>
      </c>
      <c r="AA57" s="492"/>
      <c r="AB57" s="478">
        <f t="shared" si="81"/>
        <v>40</v>
      </c>
      <c r="AC57" s="492"/>
      <c r="AD57" s="492">
        <v>16</v>
      </c>
      <c r="AE57" s="492"/>
      <c r="AF57" s="492">
        <v>16</v>
      </c>
      <c r="AG57" s="492"/>
      <c r="AH57" s="492">
        <v>8</v>
      </c>
      <c r="AI57" s="492"/>
      <c r="AJ57" s="492"/>
      <c r="AK57" s="484"/>
      <c r="AL57" s="483">
        <f>Z57</f>
        <v>108</v>
      </c>
      <c r="AM57" s="477"/>
      <c r="AN57" s="477">
        <f>AB57</f>
        <v>40</v>
      </c>
      <c r="AO57" s="477"/>
      <c r="AP57" s="477">
        <v>3</v>
      </c>
      <c r="AQ57" s="479"/>
      <c r="AR57" s="478"/>
      <c r="AS57" s="477"/>
      <c r="AT57" s="477"/>
      <c r="AU57" s="477"/>
      <c r="AV57" s="477"/>
      <c r="AW57" s="484"/>
      <c r="AX57" s="483"/>
      <c r="AY57" s="477"/>
      <c r="AZ57" s="477"/>
      <c r="BA57" s="477"/>
      <c r="BB57" s="478"/>
      <c r="BC57" s="479"/>
      <c r="BD57" s="394"/>
      <c r="BE57" s="399"/>
      <c r="BF57" s="399"/>
      <c r="BG57" s="480" t="s">
        <v>165</v>
      </c>
      <c r="BH57" s="481"/>
      <c r="BI57" s="481"/>
      <c r="BJ57" s="482"/>
      <c r="BK57" s="465" t="s">
        <v>257</v>
      </c>
      <c r="BL57" s="398"/>
      <c r="BM57" s="398"/>
      <c r="BN57" s="398"/>
      <c r="BO57" s="15"/>
    </row>
    <row r="58" spans="1:70" s="7" customFormat="1" ht="73.25" customHeight="1" x14ac:dyDescent="0.5">
      <c r="A58" s="48"/>
      <c r="B58" s="487" t="s">
        <v>108</v>
      </c>
      <c r="C58" s="488"/>
      <c r="D58" s="585" t="s">
        <v>231</v>
      </c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6"/>
      <c r="U58" s="587"/>
      <c r="V58" s="480">
        <v>3</v>
      </c>
      <c r="W58" s="482"/>
      <c r="X58" s="480"/>
      <c r="Y58" s="482"/>
      <c r="Z58" s="478">
        <v>90</v>
      </c>
      <c r="AA58" s="492"/>
      <c r="AB58" s="478">
        <f t="shared" si="81"/>
        <v>40</v>
      </c>
      <c r="AC58" s="492"/>
      <c r="AD58" s="492">
        <v>16</v>
      </c>
      <c r="AE58" s="492"/>
      <c r="AF58" s="492">
        <v>16</v>
      </c>
      <c r="AG58" s="492"/>
      <c r="AH58" s="492">
        <v>8</v>
      </c>
      <c r="AI58" s="492"/>
      <c r="AJ58" s="492"/>
      <c r="AK58" s="484"/>
      <c r="AL58" s="483"/>
      <c r="AM58" s="477"/>
      <c r="AN58" s="477"/>
      <c r="AO58" s="477"/>
      <c r="AP58" s="477"/>
      <c r="AQ58" s="479"/>
      <c r="AR58" s="478"/>
      <c r="AS58" s="477"/>
      <c r="AT58" s="477"/>
      <c r="AU58" s="477"/>
      <c r="AV58" s="477"/>
      <c r="AW58" s="484"/>
      <c r="AX58" s="483">
        <f>Z58</f>
        <v>90</v>
      </c>
      <c r="AY58" s="477"/>
      <c r="AZ58" s="477">
        <f>AB58</f>
        <v>40</v>
      </c>
      <c r="BA58" s="477"/>
      <c r="BB58" s="478">
        <v>3</v>
      </c>
      <c r="BC58" s="479"/>
      <c r="BD58" s="401"/>
      <c r="BE58" s="402"/>
      <c r="BF58" s="402"/>
      <c r="BG58" s="480" t="s">
        <v>166</v>
      </c>
      <c r="BH58" s="481"/>
      <c r="BI58" s="481"/>
      <c r="BJ58" s="482"/>
      <c r="BK58" s="465" t="s">
        <v>257</v>
      </c>
      <c r="BL58" s="400"/>
      <c r="BM58" s="400"/>
      <c r="BN58" s="400"/>
      <c r="BO58" s="15"/>
    </row>
    <row r="59" spans="1:70" s="7" customFormat="1" ht="71.400000000000006" customHeight="1" x14ac:dyDescent="0.5">
      <c r="A59" s="48"/>
      <c r="B59" s="487" t="s">
        <v>220</v>
      </c>
      <c r="C59" s="488"/>
      <c r="D59" s="776" t="s">
        <v>214</v>
      </c>
      <c r="E59" s="777"/>
      <c r="F59" s="777"/>
      <c r="G59" s="777"/>
      <c r="H59" s="777"/>
      <c r="I59" s="777"/>
      <c r="J59" s="777"/>
      <c r="K59" s="777"/>
      <c r="L59" s="777"/>
      <c r="M59" s="777"/>
      <c r="N59" s="777"/>
      <c r="O59" s="777"/>
      <c r="P59" s="777"/>
      <c r="Q59" s="777"/>
      <c r="R59" s="777"/>
      <c r="S59" s="777"/>
      <c r="T59" s="777"/>
      <c r="U59" s="778"/>
      <c r="V59" s="480"/>
      <c r="W59" s="482"/>
      <c r="X59" s="480"/>
      <c r="Y59" s="482"/>
      <c r="Z59" s="478">
        <v>80</v>
      </c>
      <c r="AA59" s="492"/>
      <c r="AB59" s="478">
        <f t="shared" si="81"/>
        <v>0</v>
      </c>
      <c r="AC59" s="492"/>
      <c r="AD59" s="492"/>
      <c r="AE59" s="492"/>
      <c r="AF59" s="492"/>
      <c r="AG59" s="492"/>
      <c r="AH59" s="492"/>
      <c r="AI59" s="492"/>
      <c r="AJ59" s="492"/>
      <c r="AK59" s="484"/>
      <c r="AL59" s="483"/>
      <c r="AM59" s="477"/>
      <c r="AN59" s="477"/>
      <c r="AO59" s="477"/>
      <c r="AP59" s="477"/>
      <c r="AQ59" s="479"/>
      <c r="AR59" s="478"/>
      <c r="AS59" s="477"/>
      <c r="AT59" s="477"/>
      <c r="AU59" s="477"/>
      <c r="AV59" s="477"/>
      <c r="AW59" s="484"/>
      <c r="AX59" s="483">
        <v>80</v>
      </c>
      <c r="AY59" s="477"/>
      <c r="AZ59" s="477"/>
      <c r="BA59" s="477"/>
      <c r="BB59" s="478">
        <v>3</v>
      </c>
      <c r="BC59" s="479"/>
      <c r="BD59" s="401"/>
      <c r="BE59" s="402"/>
      <c r="BF59" s="402"/>
      <c r="BG59" s="480" t="s">
        <v>182</v>
      </c>
      <c r="BH59" s="481"/>
      <c r="BI59" s="481"/>
      <c r="BJ59" s="482"/>
      <c r="BK59" s="465"/>
      <c r="BL59" s="400"/>
      <c r="BM59" s="400"/>
      <c r="BN59" s="400"/>
      <c r="BO59" s="15"/>
    </row>
    <row r="60" spans="1:70" s="7" customFormat="1" ht="36.65" customHeight="1" x14ac:dyDescent="0.5">
      <c r="A60" s="48"/>
      <c r="B60" s="508" t="s">
        <v>201</v>
      </c>
      <c r="C60" s="509"/>
      <c r="D60" s="516" t="s">
        <v>1</v>
      </c>
      <c r="E60" s="516"/>
      <c r="F60" s="516"/>
      <c r="G60" s="516"/>
      <c r="H60" s="516"/>
      <c r="I60" s="516"/>
      <c r="J60" s="516"/>
      <c r="K60" s="516"/>
      <c r="L60" s="516"/>
      <c r="M60" s="516"/>
      <c r="N60" s="516"/>
      <c r="O60" s="516"/>
      <c r="P60" s="516"/>
      <c r="Q60" s="516"/>
      <c r="R60" s="516"/>
      <c r="S60" s="516"/>
      <c r="T60" s="516"/>
      <c r="U60" s="517"/>
      <c r="V60" s="505"/>
      <c r="W60" s="482"/>
      <c r="X60" s="505"/>
      <c r="Y60" s="482"/>
      <c r="Z60" s="210" t="s">
        <v>38</v>
      </c>
      <c r="AA60" s="148">
        <f>SUM(AA61:AA63)</f>
        <v>338</v>
      </c>
      <c r="AB60" s="147" t="s">
        <v>38</v>
      </c>
      <c r="AC60" s="418">
        <f>SUM(AC61:AC63)</f>
        <v>218</v>
      </c>
      <c r="AD60" s="147" t="s">
        <v>38</v>
      </c>
      <c r="AE60" s="148">
        <f>SUM(AE61:AE63)</f>
        <v>66</v>
      </c>
      <c r="AF60" s="147" t="s">
        <v>38</v>
      </c>
      <c r="AG60" s="148">
        <f>SUM(AG61:AG63)</f>
        <v>24</v>
      </c>
      <c r="AH60" s="147" t="s">
        <v>38</v>
      </c>
      <c r="AI60" s="148">
        <f>SUM(AI61:AI63)</f>
        <v>96</v>
      </c>
      <c r="AJ60" s="147" t="s">
        <v>38</v>
      </c>
      <c r="AK60" s="386">
        <f>SUM(AK61:AK63)</f>
        <v>32</v>
      </c>
      <c r="AL60" s="376" t="s">
        <v>38</v>
      </c>
      <c r="AM60" s="432">
        <f>SUM(AM61:AM63)</f>
        <v>190</v>
      </c>
      <c r="AN60" s="137" t="s">
        <v>38</v>
      </c>
      <c r="AO60" s="432">
        <f>SUM(AO61:AO63)</f>
        <v>130</v>
      </c>
      <c r="AP60" s="137" t="s">
        <v>38</v>
      </c>
      <c r="AQ60" s="389">
        <f>SUM(AQ61:AQ63)</f>
        <v>2</v>
      </c>
      <c r="AR60" s="417" t="s">
        <v>38</v>
      </c>
      <c r="AS60" s="395">
        <f>SUM(AS61:AS63)</f>
        <v>148</v>
      </c>
      <c r="AT60" s="137" t="s">
        <v>38</v>
      </c>
      <c r="AU60" s="385">
        <f>SUM(AU61:AU63)</f>
        <v>88</v>
      </c>
      <c r="AV60" s="137" t="s">
        <v>38</v>
      </c>
      <c r="AW60" s="417">
        <f>SUM(AW61:AW63)</f>
        <v>7</v>
      </c>
      <c r="AX60" s="505"/>
      <c r="AY60" s="478"/>
      <c r="AZ60" s="484"/>
      <c r="BA60" s="478"/>
      <c r="BB60" s="484"/>
      <c r="BC60" s="482"/>
      <c r="BD60" s="195"/>
      <c r="BE60" s="198"/>
      <c r="BF60" s="198"/>
      <c r="BG60" s="480"/>
      <c r="BH60" s="481"/>
      <c r="BI60" s="481"/>
      <c r="BJ60" s="482"/>
      <c r="BK60" s="465"/>
      <c r="BL60" s="15"/>
      <c r="BM60" s="15"/>
      <c r="BN60" s="15"/>
      <c r="BO60" s="15"/>
    </row>
    <row r="61" spans="1:70" s="7" customFormat="1" ht="38.4" customHeight="1" x14ac:dyDescent="0.5">
      <c r="A61" s="48"/>
      <c r="B61" s="582" t="s">
        <v>202</v>
      </c>
      <c r="C61" s="583"/>
      <c r="D61" s="494" t="s">
        <v>123</v>
      </c>
      <c r="E61" s="494"/>
      <c r="F61" s="494"/>
      <c r="G61" s="494"/>
      <c r="H61" s="494"/>
      <c r="I61" s="494"/>
      <c r="J61" s="494"/>
      <c r="K61" s="494"/>
      <c r="L61" s="494"/>
      <c r="M61" s="494"/>
      <c r="N61" s="494"/>
      <c r="O61" s="494"/>
      <c r="P61" s="494"/>
      <c r="Q61" s="494"/>
      <c r="R61" s="494"/>
      <c r="S61" s="494"/>
      <c r="T61" s="494"/>
      <c r="U61" s="495"/>
      <c r="V61" s="201" t="s">
        <v>38</v>
      </c>
      <c r="W61" s="202">
        <v>2</v>
      </c>
      <c r="X61" s="505"/>
      <c r="Y61" s="482"/>
      <c r="Z61" s="211" t="s">
        <v>38</v>
      </c>
      <c r="AA61" s="212">
        <f>AM61+AS61</f>
        <v>124</v>
      </c>
      <c r="AB61" s="189" t="s">
        <v>38</v>
      </c>
      <c r="AC61" s="212">
        <f>AE61+AG61+AI61+AK61</f>
        <v>72</v>
      </c>
      <c r="AD61" s="189" t="s">
        <v>38</v>
      </c>
      <c r="AE61" s="212">
        <v>40</v>
      </c>
      <c r="AF61" s="189"/>
      <c r="AG61" s="212"/>
      <c r="AH61" s="189"/>
      <c r="AI61" s="212"/>
      <c r="AJ61" s="189" t="s">
        <v>38</v>
      </c>
      <c r="AK61" s="383">
        <v>32</v>
      </c>
      <c r="AL61" s="382" t="s">
        <v>38</v>
      </c>
      <c r="AM61" s="212">
        <v>48</v>
      </c>
      <c r="AN61" s="390" t="s">
        <v>38</v>
      </c>
      <c r="AO61" s="212">
        <v>32</v>
      </c>
      <c r="AP61" s="390"/>
      <c r="AQ61" s="384"/>
      <c r="AR61" s="383" t="s">
        <v>38</v>
      </c>
      <c r="AS61" s="212">
        <v>76</v>
      </c>
      <c r="AT61" s="390" t="s">
        <v>38</v>
      </c>
      <c r="AU61" s="212">
        <v>40</v>
      </c>
      <c r="AV61" s="390" t="s">
        <v>38</v>
      </c>
      <c r="AW61" s="383">
        <v>3</v>
      </c>
      <c r="AX61" s="505"/>
      <c r="AY61" s="478"/>
      <c r="AZ61" s="484"/>
      <c r="BA61" s="478"/>
      <c r="BB61" s="484"/>
      <c r="BC61" s="482"/>
      <c r="BD61" s="195"/>
      <c r="BE61" s="198"/>
      <c r="BF61" s="198"/>
      <c r="BG61" s="480" t="s">
        <v>19</v>
      </c>
      <c r="BH61" s="481"/>
      <c r="BI61" s="481"/>
      <c r="BJ61" s="482"/>
      <c r="BK61" s="465" t="s">
        <v>254</v>
      </c>
      <c r="BL61" s="15"/>
      <c r="BM61" s="15"/>
      <c r="BN61" s="15"/>
      <c r="BO61" s="15"/>
    </row>
    <row r="62" spans="1:70" s="7" customFormat="1" ht="39.65" customHeight="1" x14ac:dyDescent="0.5">
      <c r="A62" s="48"/>
      <c r="B62" s="582" t="s">
        <v>203</v>
      </c>
      <c r="C62" s="583"/>
      <c r="D62" s="494" t="s">
        <v>124</v>
      </c>
      <c r="E62" s="494"/>
      <c r="F62" s="494"/>
      <c r="G62" s="494"/>
      <c r="H62" s="494"/>
      <c r="I62" s="494"/>
      <c r="J62" s="494"/>
      <c r="K62" s="494"/>
      <c r="L62" s="494"/>
      <c r="M62" s="494"/>
      <c r="N62" s="494"/>
      <c r="O62" s="494"/>
      <c r="P62" s="494"/>
      <c r="Q62" s="494"/>
      <c r="R62" s="494"/>
      <c r="S62" s="494"/>
      <c r="T62" s="494"/>
      <c r="U62" s="495"/>
      <c r="V62" s="201" t="s">
        <v>38</v>
      </c>
      <c r="W62" s="202">
        <v>2</v>
      </c>
      <c r="X62" s="505"/>
      <c r="Y62" s="482"/>
      <c r="Z62" s="211" t="s">
        <v>38</v>
      </c>
      <c r="AA62" s="212">
        <f>AM62+AS62</f>
        <v>142</v>
      </c>
      <c r="AB62" s="189" t="s">
        <v>38</v>
      </c>
      <c r="AC62" s="212">
        <f t="shared" ref="AC62:AC63" si="120">AE62+AG62+AI62+AK62</f>
        <v>96</v>
      </c>
      <c r="AD62" s="189"/>
      <c r="AE62" s="212"/>
      <c r="AF62" s="189"/>
      <c r="AG62" s="212"/>
      <c r="AH62" s="189" t="s">
        <v>38</v>
      </c>
      <c r="AI62" s="212">
        <v>96</v>
      </c>
      <c r="AJ62" s="189"/>
      <c r="AK62" s="383"/>
      <c r="AL62" s="382" t="s">
        <v>38</v>
      </c>
      <c r="AM62" s="212">
        <v>70</v>
      </c>
      <c r="AN62" s="390" t="s">
        <v>38</v>
      </c>
      <c r="AO62" s="212">
        <v>48</v>
      </c>
      <c r="AP62" s="390"/>
      <c r="AQ62" s="384"/>
      <c r="AR62" s="383" t="s">
        <v>38</v>
      </c>
      <c r="AS62" s="212">
        <v>72</v>
      </c>
      <c r="AT62" s="390" t="s">
        <v>38</v>
      </c>
      <c r="AU62" s="212">
        <v>48</v>
      </c>
      <c r="AV62" s="390" t="s">
        <v>38</v>
      </c>
      <c r="AW62" s="383">
        <v>4</v>
      </c>
      <c r="AX62" s="505"/>
      <c r="AY62" s="478"/>
      <c r="AZ62" s="484"/>
      <c r="BA62" s="478"/>
      <c r="BB62" s="484"/>
      <c r="BC62" s="482"/>
      <c r="BD62" s="195"/>
      <c r="BE62" s="198"/>
      <c r="BF62" s="198"/>
      <c r="BG62" s="480" t="s">
        <v>21</v>
      </c>
      <c r="BH62" s="481"/>
      <c r="BI62" s="481"/>
      <c r="BJ62" s="482"/>
      <c r="BK62" s="465" t="s">
        <v>255</v>
      </c>
      <c r="BL62" s="15"/>
      <c r="BM62" s="15"/>
      <c r="BN62" s="15"/>
      <c r="BO62" s="15"/>
      <c r="BP62" s="15"/>
      <c r="BQ62" s="15"/>
      <c r="BR62" s="15"/>
    </row>
    <row r="63" spans="1:70" s="15" customFormat="1" ht="41" customHeight="1" thickBot="1" x14ac:dyDescent="0.55000000000000004">
      <c r="A63" s="51"/>
      <c r="B63" s="582" t="s">
        <v>221</v>
      </c>
      <c r="C63" s="583"/>
      <c r="D63" s="748" t="s">
        <v>125</v>
      </c>
      <c r="E63" s="748"/>
      <c r="F63" s="748"/>
      <c r="G63" s="748"/>
      <c r="H63" s="748"/>
      <c r="I63" s="748"/>
      <c r="J63" s="748"/>
      <c r="K63" s="748"/>
      <c r="L63" s="748"/>
      <c r="M63" s="748"/>
      <c r="N63" s="748"/>
      <c r="O63" s="748"/>
      <c r="P63" s="748"/>
      <c r="Q63" s="748"/>
      <c r="R63" s="748"/>
      <c r="S63" s="748"/>
      <c r="T63" s="748"/>
      <c r="U63" s="749"/>
      <c r="V63" s="205"/>
      <c r="W63" s="206"/>
      <c r="X63" s="205" t="s">
        <v>38</v>
      </c>
      <c r="Y63" s="206" t="s">
        <v>168</v>
      </c>
      <c r="Z63" s="213" t="s">
        <v>38</v>
      </c>
      <c r="AA63" s="214">
        <f>AM63</f>
        <v>72</v>
      </c>
      <c r="AB63" s="215" t="s">
        <v>38</v>
      </c>
      <c r="AC63" s="214">
        <f t="shared" si="120"/>
        <v>50</v>
      </c>
      <c r="AD63" s="215" t="s">
        <v>38</v>
      </c>
      <c r="AE63" s="214">
        <v>26</v>
      </c>
      <c r="AF63" s="215" t="s">
        <v>38</v>
      </c>
      <c r="AG63" s="214">
        <v>24</v>
      </c>
      <c r="AH63" s="215"/>
      <c r="AI63" s="214"/>
      <c r="AJ63" s="215"/>
      <c r="AK63" s="388"/>
      <c r="AL63" s="377" t="s">
        <v>38</v>
      </c>
      <c r="AM63" s="391">
        <f>AQ63*36</f>
        <v>72</v>
      </c>
      <c r="AN63" s="392" t="s">
        <v>38</v>
      </c>
      <c r="AO63" s="391">
        <f>AC63</f>
        <v>50</v>
      </c>
      <c r="AP63" s="392" t="s">
        <v>38</v>
      </c>
      <c r="AQ63" s="393">
        <v>2</v>
      </c>
      <c r="AR63" s="383"/>
      <c r="AS63" s="212"/>
      <c r="AT63" s="392"/>
      <c r="AU63" s="391"/>
      <c r="AV63" s="392"/>
      <c r="AW63" s="388"/>
      <c r="AX63" s="758"/>
      <c r="AY63" s="760"/>
      <c r="AZ63" s="532"/>
      <c r="BA63" s="760"/>
      <c r="BB63" s="532"/>
      <c r="BC63" s="533"/>
      <c r="BD63" s="204"/>
      <c r="BE63" s="203"/>
      <c r="BF63" s="203"/>
      <c r="BG63" s="758" t="s">
        <v>20</v>
      </c>
      <c r="BH63" s="759"/>
      <c r="BI63" s="759"/>
      <c r="BJ63" s="533"/>
      <c r="BK63" s="456" t="s">
        <v>256</v>
      </c>
      <c r="BL63" s="49"/>
      <c r="BM63" s="49"/>
      <c r="BN63" s="49"/>
      <c r="BO63" s="49"/>
      <c r="BP63" s="49"/>
      <c r="BQ63" s="51"/>
      <c r="BR63" s="51"/>
    </row>
    <row r="64" spans="1:70" s="24" customFormat="1" ht="8" customHeight="1" thickTop="1" thickBot="1" x14ac:dyDescent="0.8">
      <c r="A64" s="50"/>
      <c r="B64" s="52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26"/>
      <c r="BL64" s="245"/>
      <c r="BM64" s="246"/>
      <c r="BN64" s="246"/>
      <c r="BO64" s="246"/>
    </row>
    <row r="65" spans="1:76" s="24" customFormat="1" ht="41" customHeight="1" thickTop="1" x14ac:dyDescent="0.75">
      <c r="A65" s="50"/>
      <c r="B65" s="166" t="s">
        <v>53</v>
      </c>
      <c r="C65" s="167"/>
      <c r="D65" s="167"/>
      <c r="E65" s="167"/>
      <c r="F65" s="167"/>
      <c r="G65" s="167"/>
      <c r="H65" s="167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68"/>
      <c r="Z65" s="570">
        <f>Z29+Z41</f>
        <v>2906</v>
      </c>
      <c r="AA65" s="570"/>
      <c r="AB65" s="570">
        <f>AB29+AB41</f>
        <v>964</v>
      </c>
      <c r="AC65" s="570"/>
      <c r="AD65" s="570">
        <f>AD29+AD41</f>
        <v>368</v>
      </c>
      <c r="AE65" s="570"/>
      <c r="AF65" s="570">
        <f>AF29+AF41</f>
        <v>398</v>
      </c>
      <c r="AG65" s="570"/>
      <c r="AH65" s="570">
        <f>AH29+AH41</f>
        <v>198</v>
      </c>
      <c r="AI65" s="570"/>
      <c r="AJ65" s="570">
        <f>AJ29+AJ41</f>
        <v>0</v>
      </c>
      <c r="AK65" s="570"/>
      <c r="AL65" s="570">
        <f>AL29+AL41</f>
        <v>1056</v>
      </c>
      <c r="AM65" s="570"/>
      <c r="AN65" s="570">
        <f>AN29+AN41</f>
        <v>324</v>
      </c>
      <c r="AO65" s="570"/>
      <c r="AP65" s="570">
        <f>AP29+AP41</f>
        <v>31</v>
      </c>
      <c r="AQ65" s="570"/>
      <c r="AR65" s="570">
        <f>AR29+AR41</f>
        <v>1032</v>
      </c>
      <c r="AS65" s="570"/>
      <c r="AT65" s="570">
        <f>AT29+AT41</f>
        <v>386</v>
      </c>
      <c r="AU65" s="570"/>
      <c r="AV65" s="570">
        <f>AV29+AV41</f>
        <v>30</v>
      </c>
      <c r="AW65" s="570"/>
      <c r="AX65" s="570">
        <f>AX29+AX41</f>
        <v>818</v>
      </c>
      <c r="AY65" s="570"/>
      <c r="AZ65" s="570">
        <f>AZ29+AZ41</f>
        <v>254</v>
      </c>
      <c r="BA65" s="570"/>
      <c r="BB65" s="570">
        <f>BB29+BB41</f>
        <v>26</v>
      </c>
      <c r="BC65" s="570"/>
      <c r="BD65" s="169">
        <f>BD29+BD41</f>
        <v>0</v>
      </c>
      <c r="BE65" s="168"/>
      <c r="BF65" s="169">
        <f>BE29+BE41</f>
        <v>0</v>
      </c>
      <c r="BG65" s="780" t="e">
        <f>AV66+#REF!</f>
        <v>#REF!</v>
      </c>
      <c r="BH65" s="781"/>
      <c r="BI65" s="781"/>
      <c r="BJ65" s="782"/>
      <c r="BK65" s="26"/>
      <c r="BL65" s="245"/>
      <c r="BM65" s="246"/>
      <c r="BN65" s="246"/>
      <c r="BO65" s="246"/>
    </row>
    <row r="66" spans="1:76" s="228" customFormat="1" ht="39.65" customHeight="1" x14ac:dyDescent="0.7">
      <c r="A66" s="226"/>
      <c r="B66" s="171" t="s">
        <v>22</v>
      </c>
      <c r="C66" s="172"/>
      <c r="D66" s="172"/>
      <c r="E66" s="172"/>
      <c r="F66" s="172"/>
      <c r="G66" s="172"/>
      <c r="H66" s="172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1"/>
      <c r="Z66" s="668">
        <f>AL65+AR65+BD65</f>
        <v>2088</v>
      </c>
      <c r="AA66" s="668"/>
      <c r="AB66" s="668">
        <f>AN65+AT65+BF65</f>
        <v>710</v>
      </c>
      <c r="AC66" s="668"/>
      <c r="AD66" s="499"/>
      <c r="AE66" s="499"/>
      <c r="AF66" s="499"/>
      <c r="AG66" s="499"/>
      <c r="AH66" s="499"/>
      <c r="AI66" s="499"/>
      <c r="AJ66" s="499"/>
      <c r="AK66" s="499"/>
      <c r="AL66" s="571">
        <f>AN65/AL27</f>
        <v>18</v>
      </c>
      <c r="AM66" s="572"/>
      <c r="AN66" s="572"/>
      <c r="AO66" s="572"/>
      <c r="AP66" s="572"/>
      <c r="AQ66" s="573"/>
      <c r="AR66" s="571">
        <f>AT65/AR27</f>
        <v>21.444444444444443</v>
      </c>
      <c r="AS66" s="572"/>
      <c r="AT66" s="572"/>
      <c r="AU66" s="572"/>
      <c r="AV66" s="572"/>
      <c r="AW66" s="573"/>
      <c r="AX66" s="571">
        <f>AZ65/AX27</f>
        <v>16.933333333333334</v>
      </c>
      <c r="AY66" s="572"/>
      <c r="AZ66" s="572"/>
      <c r="BA66" s="572"/>
      <c r="BB66" s="572"/>
      <c r="BC66" s="573"/>
      <c r="BD66" s="227" t="e">
        <f>BD65/(BD27+2)</f>
        <v>#VALUE!</v>
      </c>
      <c r="BE66" s="225"/>
      <c r="BF66" s="173"/>
      <c r="BG66" s="783"/>
      <c r="BH66" s="784"/>
      <c r="BI66" s="784"/>
      <c r="BJ66" s="785"/>
      <c r="BK66" s="467"/>
      <c r="BL66" s="247"/>
      <c r="BM66" s="248"/>
      <c r="BN66" s="248"/>
      <c r="BO66" s="248"/>
    </row>
    <row r="67" spans="1:76" s="228" customFormat="1" ht="48.65" hidden="1" customHeight="1" x14ac:dyDescent="0.7">
      <c r="A67" s="226"/>
      <c r="B67" s="171" t="s">
        <v>23</v>
      </c>
      <c r="C67" s="172"/>
      <c r="D67" s="172"/>
      <c r="E67" s="172"/>
      <c r="F67" s="172"/>
      <c r="G67" s="172"/>
      <c r="H67" s="172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1"/>
      <c r="Z67" s="499">
        <f>AL67+AR67+AX67</f>
        <v>0</v>
      </c>
      <c r="AA67" s="499"/>
      <c r="AB67" s="499"/>
      <c r="AC67" s="499"/>
      <c r="AD67" s="499"/>
      <c r="AE67" s="499"/>
      <c r="AF67" s="499"/>
      <c r="AG67" s="499"/>
      <c r="AH67" s="499"/>
      <c r="AI67" s="499"/>
      <c r="AJ67" s="499"/>
      <c r="AK67" s="499"/>
      <c r="AL67" s="767"/>
      <c r="AM67" s="497"/>
      <c r="AN67" s="497"/>
      <c r="AO67" s="497"/>
      <c r="AP67" s="497"/>
      <c r="AQ67" s="768"/>
      <c r="AR67" s="769"/>
      <c r="AS67" s="514"/>
      <c r="AT67" s="514"/>
      <c r="AU67" s="514"/>
      <c r="AV67" s="514"/>
      <c r="AW67" s="485"/>
      <c r="AX67" s="769"/>
      <c r="AY67" s="514"/>
      <c r="AZ67" s="514"/>
      <c r="BA67" s="514"/>
      <c r="BB67" s="514"/>
      <c r="BC67" s="485"/>
      <c r="BD67" s="173"/>
      <c r="BE67" s="231"/>
      <c r="BF67" s="173"/>
      <c r="BG67" s="783"/>
      <c r="BH67" s="784"/>
      <c r="BI67" s="784"/>
      <c r="BJ67" s="785"/>
      <c r="BK67" s="467"/>
      <c r="BL67" s="247"/>
      <c r="BM67" s="248"/>
      <c r="BN67" s="248"/>
      <c r="BO67" s="248"/>
    </row>
    <row r="68" spans="1:76" s="228" customFormat="1" ht="41" customHeight="1" x14ac:dyDescent="0.7">
      <c r="A68" s="226"/>
      <c r="B68" s="171" t="s">
        <v>24</v>
      </c>
      <c r="C68" s="172"/>
      <c r="D68" s="172"/>
      <c r="E68" s="172"/>
      <c r="F68" s="172"/>
      <c r="G68" s="172"/>
      <c r="H68" s="172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1"/>
      <c r="Z68" s="499">
        <f>AL68+AR68+AX68</f>
        <v>3</v>
      </c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769">
        <v>1</v>
      </c>
      <c r="AM68" s="514"/>
      <c r="AN68" s="514"/>
      <c r="AO68" s="514"/>
      <c r="AP68" s="514"/>
      <c r="AQ68" s="485"/>
      <c r="AR68" s="769">
        <v>1</v>
      </c>
      <c r="AS68" s="514"/>
      <c r="AT68" s="514"/>
      <c r="AU68" s="514"/>
      <c r="AV68" s="514"/>
      <c r="AW68" s="485"/>
      <c r="AX68" s="769">
        <v>1</v>
      </c>
      <c r="AY68" s="514"/>
      <c r="AZ68" s="514"/>
      <c r="BA68" s="514"/>
      <c r="BB68" s="514"/>
      <c r="BC68" s="485"/>
      <c r="BD68" s="173"/>
      <c r="BE68" s="231"/>
      <c r="BF68" s="173"/>
      <c r="BG68" s="783"/>
      <c r="BH68" s="784"/>
      <c r="BI68" s="784"/>
      <c r="BJ68" s="785"/>
      <c r="BK68" s="467"/>
      <c r="BL68" s="247"/>
      <c r="BM68" s="248"/>
      <c r="BN68" s="248"/>
      <c r="BO68" s="248"/>
    </row>
    <row r="69" spans="1:76" s="228" customFormat="1" ht="35" customHeight="1" x14ac:dyDescent="0.7">
      <c r="A69" s="226"/>
      <c r="B69" s="171" t="s">
        <v>25</v>
      </c>
      <c r="C69" s="172"/>
      <c r="D69" s="172"/>
      <c r="E69" s="172"/>
      <c r="F69" s="172"/>
      <c r="G69" s="172"/>
      <c r="H69" s="172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1"/>
      <c r="Z69" s="499">
        <f>AL69+AR69+AX69</f>
        <v>10</v>
      </c>
      <c r="AA69" s="499"/>
      <c r="AB69" s="499"/>
      <c r="AC69" s="499"/>
      <c r="AD69" s="499"/>
      <c r="AE69" s="499"/>
      <c r="AF69" s="499"/>
      <c r="AG69" s="499"/>
      <c r="AH69" s="499"/>
      <c r="AI69" s="499"/>
      <c r="AJ69" s="499"/>
      <c r="AK69" s="499"/>
      <c r="AL69" s="769">
        <v>4</v>
      </c>
      <c r="AM69" s="514"/>
      <c r="AN69" s="514"/>
      <c r="AO69" s="514"/>
      <c r="AP69" s="514"/>
      <c r="AQ69" s="485"/>
      <c r="AR69" s="769">
        <f>COUNTIF($V$30:$W$60,2)</f>
        <v>3</v>
      </c>
      <c r="AS69" s="514"/>
      <c r="AT69" s="514"/>
      <c r="AU69" s="514"/>
      <c r="AV69" s="514"/>
      <c r="AW69" s="485"/>
      <c r="AX69" s="769">
        <f>COUNTIF(V30:W59,3)</f>
        <v>3</v>
      </c>
      <c r="AY69" s="514"/>
      <c r="AZ69" s="514"/>
      <c r="BA69" s="514"/>
      <c r="BB69" s="514"/>
      <c r="BC69" s="485"/>
      <c r="BD69" s="173"/>
      <c r="BE69" s="231"/>
      <c r="BF69" s="173"/>
      <c r="BG69" s="783"/>
      <c r="BH69" s="784"/>
      <c r="BI69" s="784"/>
      <c r="BJ69" s="785"/>
      <c r="BK69" s="467"/>
      <c r="BL69" s="247"/>
      <c r="BM69" s="248"/>
      <c r="BN69" s="248"/>
      <c r="BO69" s="248"/>
    </row>
    <row r="70" spans="1:76" s="235" customFormat="1" ht="41" customHeight="1" thickBot="1" x14ac:dyDescent="0.5">
      <c r="A70" s="232"/>
      <c r="B70" s="174" t="s">
        <v>26</v>
      </c>
      <c r="C70" s="175"/>
      <c r="D70" s="175"/>
      <c r="E70" s="175"/>
      <c r="F70" s="175"/>
      <c r="G70" s="175"/>
      <c r="H70" s="175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176"/>
      <c r="U70" s="234"/>
      <c r="V70" s="176"/>
      <c r="W70" s="234"/>
      <c r="X70" s="234"/>
      <c r="Y70" s="177"/>
      <c r="Z70" s="774">
        <f>AL70+AR70+AX70</f>
        <v>13</v>
      </c>
      <c r="AA70" s="774"/>
      <c r="AB70" s="773"/>
      <c r="AC70" s="773"/>
      <c r="AD70" s="773"/>
      <c r="AE70" s="773"/>
      <c r="AF70" s="773"/>
      <c r="AG70" s="773"/>
      <c r="AH70" s="773"/>
      <c r="AI70" s="773"/>
      <c r="AJ70" s="773"/>
      <c r="AK70" s="773"/>
      <c r="AL70" s="770">
        <v>5</v>
      </c>
      <c r="AM70" s="771"/>
      <c r="AN70" s="771"/>
      <c r="AO70" s="771"/>
      <c r="AP70" s="771"/>
      <c r="AQ70" s="772"/>
      <c r="AR70" s="770">
        <v>5</v>
      </c>
      <c r="AS70" s="771"/>
      <c r="AT70" s="771"/>
      <c r="AU70" s="771"/>
      <c r="AV70" s="771"/>
      <c r="AW70" s="772"/>
      <c r="AX70" s="770">
        <v>3</v>
      </c>
      <c r="AY70" s="771"/>
      <c r="AZ70" s="771"/>
      <c r="BA70" s="771"/>
      <c r="BB70" s="771"/>
      <c r="BC70" s="772"/>
      <c r="BD70" s="233"/>
      <c r="BE70" s="177"/>
      <c r="BF70" s="233"/>
      <c r="BG70" s="786"/>
      <c r="BH70" s="787"/>
      <c r="BI70" s="787"/>
      <c r="BJ70" s="788"/>
      <c r="BK70" s="276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232"/>
      <c r="BW70" s="232"/>
    </row>
    <row r="71" spans="1:76" s="24" customFormat="1" ht="9.65" customHeight="1" thickTop="1" thickBot="1" x14ac:dyDescent="0.8">
      <c r="A71" s="50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26"/>
      <c r="BL71" s="245"/>
      <c r="BM71" s="246"/>
      <c r="BN71" s="246"/>
      <c r="BO71" s="246"/>
    </row>
    <row r="72" spans="1:76" s="24" customFormat="1" ht="48" customHeight="1" thickTop="1" thickBot="1" x14ac:dyDescent="0.8">
      <c r="A72" s="50"/>
      <c r="B72" s="723" t="s">
        <v>78</v>
      </c>
      <c r="C72" s="610"/>
      <c r="D72" s="610"/>
      <c r="E72" s="610"/>
      <c r="F72" s="610"/>
      <c r="G72" s="610"/>
      <c r="H72" s="610"/>
      <c r="I72" s="610"/>
      <c r="J72" s="610"/>
      <c r="K72" s="610"/>
      <c r="L72" s="610"/>
      <c r="M72" s="610"/>
      <c r="N72" s="610"/>
      <c r="O72" s="610"/>
      <c r="P72" s="610"/>
      <c r="Q72" s="610"/>
      <c r="R72" s="610"/>
      <c r="S72" s="610"/>
      <c r="T72" s="610"/>
      <c r="U72" s="610"/>
      <c r="V72" s="610"/>
      <c r="W72" s="610"/>
      <c r="X72" s="610"/>
      <c r="Y72" s="610"/>
      <c r="Z72" s="610"/>
      <c r="AA72" s="610"/>
      <c r="AB72" s="761"/>
      <c r="AC72" s="609" t="s">
        <v>79</v>
      </c>
      <c r="AD72" s="610"/>
      <c r="AE72" s="610"/>
      <c r="AF72" s="610"/>
      <c r="AG72" s="610"/>
      <c r="AH72" s="610"/>
      <c r="AI72" s="610"/>
      <c r="AJ72" s="610"/>
      <c r="AK72" s="610"/>
      <c r="AL72" s="610"/>
      <c r="AM72" s="610"/>
      <c r="AN72" s="610"/>
      <c r="AO72" s="610"/>
      <c r="AP72" s="610"/>
      <c r="AQ72" s="610"/>
      <c r="AR72" s="610"/>
      <c r="AS72" s="610"/>
      <c r="AT72" s="761"/>
      <c r="AU72" s="609" t="s">
        <v>109</v>
      </c>
      <c r="AV72" s="610"/>
      <c r="AW72" s="610"/>
      <c r="AX72" s="610"/>
      <c r="AY72" s="610"/>
      <c r="AZ72" s="610"/>
      <c r="BA72" s="610"/>
      <c r="BB72" s="610"/>
      <c r="BC72" s="610"/>
      <c r="BD72" s="610"/>
      <c r="BE72" s="610"/>
      <c r="BF72" s="610"/>
      <c r="BG72" s="610"/>
      <c r="BH72" s="610"/>
      <c r="BI72" s="610"/>
      <c r="BJ72" s="611"/>
      <c r="BK72" s="26"/>
      <c r="BL72" s="245"/>
      <c r="BM72" s="246"/>
      <c r="BN72" s="246"/>
      <c r="BO72" s="246"/>
    </row>
    <row r="73" spans="1:76" s="24" customFormat="1" ht="47.4" customHeight="1" thickTop="1" thickBot="1" x14ac:dyDescent="0.8">
      <c r="A73" s="50"/>
      <c r="B73" s="744" t="s">
        <v>48</v>
      </c>
      <c r="C73" s="745"/>
      <c r="D73" s="745"/>
      <c r="E73" s="745"/>
      <c r="F73" s="745"/>
      <c r="G73" s="745"/>
      <c r="H73" s="745"/>
      <c r="I73" s="745"/>
      <c r="J73" s="745"/>
      <c r="K73" s="745"/>
      <c r="L73" s="745"/>
      <c r="M73" s="745"/>
      <c r="N73" s="745"/>
      <c r="O73" s="745" t="s">
        <v>49</v>
      </c>
      <c r="P73" s="745"/>
      <c r="Q73" s="745"/>
      <c r="R73" s="745"/>
      <c r="S73" s="746" t="s">
        <v>50</v>
      </c>
      <c r="T73" s="605"/>
      <c r="U73" s="747"/>
      <c r="V73" s="762" t="s">
        <v>51</v>
      </c>
      <c r="W73" s="763"/>
      <c r="X73" s="763"/>
      <c r="Y73" s="763"/>
      <c r="Z73" s="763"/>
      <c r="AA73" s="763"/>
      <c r="AB73" s="764"/>
      <c r="AC73" s="746" t="s">
        <v>49</v>
      </c>
      <c r="AD73" s="605"/>
      <c r="AE73" s="605"/>
      <c r="AF73" s="605"/>
      <c r="AG73" s="747"/>
      <c r="AH73" s="746" t="s">
        <v>50</v>
      </c>
      <c r="AI73" s="605"/>
      <c r="AJ73" s="605"/>
      <c r="AK73" s="605"/>
      <c r="AL73" s="605"/>
      <c r="AM73" s="747"/>
      <c r="AN73" s="746" t="s">
        <v>51</v>
      </c>
      <c r="AO73" s="605"/>
      <c r="AP73" s="605"/>
      <c r="AQ73" s="605"/>
      <c r="AR73" s="605"/>
      <c r="AS73" s="605"/>
      <c r="AT73" s="747"/>
      <c r="AU73" s="750" t="s">
        <v>83</v>
      </c>
      <c r="AV73" s="751"/>
      <c r="AW73" s="751"/>
      <c r="AX73" s="751"/>
      <c r="AY73" s="751"/>
      <c r="AZ73" s="751"/>
      <c r="BA73" s="751"/>
      <c r="BB73" s="751"/>
      <c r="BC73" s="751"/>
      <c r="BD73" s="751"/>
      <c r="BE73" s="751"/>
      <c r="BF73" s="751"/>
      <c r="BG73" s="751"/>
      <c r="BH73" s="751"/>
      <c r="BI73" s="751"/>
      <c r="BJ73" s="752"/>
      <c r="BK73" s="26"/>
      <c r="BL73" s="245"/>
      <c r="BM73" s="246"/>
      <c r="BN73" s="246"/>
      <c r="BO73" s="246"/>
    </row>
    <row r="74" spans="1:76" s="1" customFormat="1" ht="46.25" customHeight="1" thickTop="1" thickBot="1" x14ac:dyDescent="0.4">
      <c r="A74" s="55"/>
      <c r="B74" s="744" t="s">
        <v>185</v>
      </c>
      <c r="C74" s="745"/>
      <c r="D74" s="745"/>
      <c r="E74" s="745"/>
      <c r="F74" s="745"/>
      <c r="G74" s="745"/>
      <c r="H74" s="745"/>
      <c r="I74" s="745"/>
      <c r="J74" s="745"/>
      <c r="K74" s="745"/>
      <c r="L74" s="745"/>
      <c r="M74" s="745"/>
      <c r="N74" s="745"/>
      <c r="O74" s="745">
        <v>4</v>
      </c>
      <c r="P74" s="745"/>
      <c r="Q74" s="745"/>
      <c r="R74" s="745"/>
      <c r="S74" s="746">
        <v>10</v>
      </c>
      <c r="T74" s="605"/>
      <c r="U74" s="747"/>
      <c r="V74" s="746">
        <v>15</v>
      </c>
      <c r="W74" s="605"/>
      <c r="X74" s="605"/>
      <c r="Y74" s="605"/>
      <c r="Z74" s="605"/>
      <c r="AA74" s="605"/>
      <c r="AB74" s="747"/>
      <c r="AC74" s="746">
        <v>4</v>
      </c>
      <c r="AD74" s="605"/>
      <c r="AE74" s="605"/>
      <c r="AF74" s="605"/>
      <c r="AG74" s="747"/>
      <c r="AH74" s="746">
        <v>12</v>
      </c>
      <c r="AI74" s="605"/>
      <c r="AJ74" s="605"/>
      <c r="AK74" s="605"/>
      <c r="AL74" s="605"/>
      <c r="AM74" s="747"/>
      <c r="AN74" s="746">
        <v>18</v>
      </c>
      <c r="AO74" s="605"/>
      <c r="AP74" s="605"/>
      <c r="AQ74" s="605"/>
      <c r="AR74" s="605"/>
      <c r="AS74" s="605"/>
      <c r="AT74" s="747"/>
      <c r="AU74" s="629"/>
      <c r="AV74" s="753"/>
      <c r="AW74" s="753"/>
      <c r="AX74" s="753"/>
      <c r="AY74" s="753"/>
      <c r="AZ74" s="753"/>
      <c r="BA74" s="753"/>
      <c r="BB74" s="753"/>
      <c r="BC74" s="753"/>
      <c r="BD74" s="753"/>
      <c r="BE74" s="753"/>
      <c r="BF74" s="753"/>
      <c r="BG74" s="753"/>
      <c r="BH74" s="753"/>
      <c r="BI74" s="753"/>
      <c r="BJ74" s="754"/>
      <c r="BK74" s="468"/>
      <c r="BL74" s="249"/>
      <c r="BM74" s="249"/>
      <c r="BN74" s="250"/>
      <c r="BO74" s="250"/>
      <c r="BP74" s="56"/>
      <c r="BQ74" s="55"/>
      <c r="BR74" s="55"/>
      <c r="BS74" s="55"/>
      <c r="BT74" s="55"/>
      <c r="BU74" s="55"/>
      <c r="BV74" s="55"/>
      <c r="BW74" s="55"/>
      <c r="BX74" s="55"/>
    </row>
    <row r="75" spans="1:76" s="165" customFormat="1" ht="54" customHeight="1" thickTop="1" x14ac:dyDescent="0.95">
      <c r="A75" s="16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224"/>
      <c r="BL75" s="224"/>
      <c r="BM75" s="224"/>
      <c r="BN75" s="224"/>
      <c r="BO75" s="224"/>
      <c r="BP75" s="224"/>
      <c r="BQ75" s="164"/>
      <c r="BR75" s="164"/>
      <c r="BS75" s="164"/>
      <c r="BT75" s="164"/>
      <c r="BU75" s="164"/>
      <c r="BV75" s="164"/>
      <c r="BW75" s="164"/>
      <c r="BX75" s="164"/>
    </row>
    <row r="76" spans="1:76" s="16" customFormat="1" ht="81" customHeight="1" thickBot="1" x14ac:dyDescent="0.8">
      <c r="A76" s="60"/>
      <c r="B76" s="779" t="s">
        <v>126</v>
      </c>
      <c r="C76" s="779"/>
      <c r="D76" s="779"/>
      <c r="E76" s="779"/>
      <c r="F76" s="779"/>
      <c r="G76" s="779"/>
      <c r="H76" s="779"/>
      <c r="I76" s="779"/>
      <c r="J76" s="779"/>
      <c r="K76" s="779"/>
      <c r="L76" s="779"/>
      <c r="M76" s="779"/>
      <c r="N76" s="779"/>
      <c r="O76" s="779"/>
      <c r="P76" s="779"/>
      <c r="Q76" s="779"/>
      <c r="R76" s="779"/>
      <c r="S76" s="779"/>
      <c r="T76" s="779"/>
      <c r="U76" s="779"/>
      <c r="V76" s="779"/>
      <c r="W76" s="779"/>
      <c r="X76" s="779"/>
      <c r="Y76" s="779"/>
      <c r="Z76" s="779"/>
      <c r="AA76" s="779"/>
      <c r="AB76" s="779"/>
      <c r="AC76" s="779"/>
      <c r="AD76" s="779"/>
      <c r="AE76" s="779"/>
      <c r="AF76" s="779"/>
      <c r="AG76" s="779"/>
      <c r="AH76" s="779"/>
      <c r="AI76" s="779"/>
      <c r="AJ76" s="779"/>
      <c r="AK76" s="779"/>
      <c r="AL76" s="779"/>
      <c r="AM76" s="779"/>
      <c r="AN76" s="779"/>
      <c r="AO76" s="779"/>
      <c r="AP76" s="779"/>
      <c r="AQ76" s="779"/>
      <c r="AR76" s="779"/>
      <c r="AS76" s="779"/>
      <c r="AT76" s="779"/>
      <c r="AU76" s="779"/>
      <c r="AV76" s="779"/>
      <c r="AW76" s="779"/>
      <c r="AX76" s="779"/>
      <c r="AY76" s="779"/>
      <c r="AZ76" s="779"/>
      <c r="BA76" s="779"/>
      <c r="BB76" s="779"/>
      <c r="BC76" s="779"/>
      <c r="BD76" s="779"/>
      <c r="BE76" s="779"/>
      <c r="BF76" s="779"/>
      <c r="BG76" s="779"/>
      <c r="BH76" s="779"/>
      <c r="BI76" s="779"/>
      <c r="BJ76" s="224"/>
      <c r="BK76" s="469"/>
      <c r="BL76" s="251"/>
      <c r="BM76" s="251"/>
      <c r="BN76" s="252"/>
      <c r="BO76" s="252"/>
    </row>
    <row r="77" spans="1:76" s="16" customFormat="1" ht="123.65" customHeight="1" thickTop="1" thickBot="1" x14ac:dyDescent="0.8">
      <c r="A77" s="60"/>
      <c r="B77" s="669" t="s">
        <v>7</v>
      </c>
      <c r="C77" s="669"/>
      <c r="D77" s="669"/>
      <c r="E77" s="669"/>
      <c r="F77" s="669"/>
      <c r="G77" s="669"/>
      <c r="H77" s="669"/>
      <c r="I77" s="677" t="s">
        <v>46</v>
      </c>
      <c r="J77" s="677"/>
      <c r="K77" s="677"/>
      <c r="L77" s="677"/>
      <c r="M77" s="677"/>
      <c r="N77" s="677"/>
      <c r="O77" s="677"/>
      <c r="P77" s="677"/>
      <c r="Q77" s="677"/>
      <c r="R77" s="677"/>
      <c r="S77" s="677"/>
      <c r="T77" s="677"/>
      <c r="U77" s="677"/>
      <c r="V77" s="677"/>
      <c r="W77" s="677"/>
      <c r="X77" s="677"/>
      <c r="Y77" s="677"/>
      <c r="Z77" s="677"/>
      <c r="AA77" s="677"/>
      <c r="AB77" s="677"/>
      <c r="AC77" s="677"/>
      <c r="AD77" s="677"/>
      <c r="AE77" s="677"/>
      <c r="AF77" s="677"/>
      <c r="AG77" s="677"/>
      <c r="AH77" s="677"/>
      <c r="AI77" s="677"/>
      <c r="AJ77" s="677"/>
      <c r="AK77" s="677"/>
      <c r="AL77" s="677"/>
      <c r="AM77" s="677"/>
      <c r="AN77" s="677"/>
      <c r="AO77" s="677"/>
      <c r="AP77" s="677"/>
      <c r="AQ77" s="677"/>
      <c r="AR77" s="677"/>
      <c r="AS77" s="677"/>
      <c r="AT77" s="677"/>
      <c r="AU77" s="677"/>
      <c r="AV77" s="677"/>
      <c r="AW77" s="677"/>
      <c r="AX77" s="677"/>
      <c r="AY77" s="677"/>
      <c r="AZ77" s="677"/>
      <c r="BA77" s="677"/>
      <c r="BB77" s="677"/>
      <c r="BC77" s="677"/>
      <c r="BD77" s="678"/>
      <c r="BE77" s="669" t="s">
        <v>47</v>
      </c>
      <c r="BF77" s="669"/>
      <c r="BG77" s="669"/>
      <c r="BH77" s="669"/>
      <c r="BI77" s="669"/>
      <c r="BJ77" s="669"/>
      <c r="BK77" s="469"/>
      <c r="BL77" s="251"/>
      <c r="BM77" s="251"/>
      <c r="BN77" s="252"/>
      <c r="BO77" s="252"/>
    </row>
    <row r="78" spans="1:76" s="16" customFormat="1" ht="64.25" customHeight="1" thickTop="1" x14ac:dyDescent="0.75">
      <c r="A78" s="60"/>
      <c r="B78" s="755" t="s">
        <v>19</v>
      </c>
      <c r="C78" s="756"/>
      <c r="D78" s="756"/>
      <c r="E78" s="756"/>
      <c r="F78" s="756"/>
      <c r="G78" s="756"/>
      <c r="H78" s="757"/>
      <c r="I78" s="681" t="s">
        <v>86</v>
      </c>
      <c r="J78" s="681"/>
      <c r="K78" s="681"/>
      <c r="L78" s="681"/>
      <c r="M78" s="681"/>
      <c r="N78" s="681"/>
      <c r="O78" s="681"/>
      <c r="P78" s="681"/>
      <c r="Q78" s="681"/>
      <c r="R78" s="681"/>
      <c r="S78" s="681"/>
      <c r="T78" s="681"/>
      <c r="U78" s="681"/>
      <c r="V78" s="681"/>
      <c r="W78" s="681"/>
      <c r="X78" s="681"/>
      <c r="Y78" s="681"/>
      <c r="Z78" s="681"/>
      <c r="AA78" s="681"/>
      <c r="AB78" s="681"/>
      <c r="AC78" s="681"/>
      <c r="AD78" s="681"/>
      <c r="AE78" s="681"/>
      <c r="AF78" s="681"/>
      <c r="AG78" s="681"/>
      <c r="AH78" s="681"/>
      <c r="AI78" s="681"/>
      <c r="AJ78" s="681"/>
      <c r="AK78" s="681"/>
      <c r="AL78" s="681"/>
      <c r="AM78" s="681"/>
      <c r="AN78" s="681"/>
      <c r="AO78" s="681"/>
      <c r="AP78" s="681"/>
      <c r="AQ78" s="681"/>
      <c r="AR78" s="681"/>
      <c r="AS78" s="681"/>
      <c r="AT78" s="681"/>
      <c r="AU78" s="681"/>
      <c r="AV78" s="681"/>
      <c r="AW78" s="681"/>
      <c r="AX78" s="681"/>
      <c r="AY78" s="681"/>
      <c r="AZ78" s="681"/>
      <c r="BA78" s="681"/>
      <c r="BB78" s="681"/>
      <c r="BC78" s="681"/>
      <c r="BD78" s="681"/>
      <c r="BE78" s="670" t="s">
        <v>246</v>
      </c>
      <c r="BF78" s="671"/>
      <c r="BG78" s="671"/>
      <c r="BH78" s="671"/>
      <c r="BI78" s="671"/>
      <c r="BJ78" s="672"/>
      <c r="BK78" s="469"/>
      <c r="BL78" s="251"/>
      <c r="BM78" s="251"/>
      <c r="BN78" s="252"/>
      <c r="BO78" s="252"/>
    </row>
    <row r="79" spans="1:76" s="16" customFormat="1" ht="78.650000000000006" customHeight="1" x14ac:dyDescent="0.75">
      <c r="A79" s="60"/>
      <c r="B79" s="676" t="s">
        <v>20</v>
      </c>
      <c r="C79" s="521"/>
      <c r="D79" s="521"/>
      <c r="E79" s="521"/>
      <c r="F79" s="521"/>
      <c r="G79" s="521"/>
      <c r="H79" s="522"/>
      <c r="I79" s="667" t="s">
        <v>84</v>
      </c>
      <c r="J79" s="667"/>
      <c r="K79" s="667"/>
      <c r="L79" s="667"/>
      <c r="M79" s="667"/>
      <c r="N79" s="667"/>
      <c r="O79" s="667"/>
      <c r="P79" s="667"/>
      <c r="Q79" s="667"/>
      <c r="R79" s="667"/>
      <c r="S79" s="667"/>
      <c r="T79" s="667"/>
      <c r="U79" s="667"/>
      <c r="V79" s="667"/>
      <c r="W79" s="667"/>
      <c r="X79" s="667"/>
      <c r="Y79" s="667"/>
      <c r="Z79" s="667"/>
      <c r="AA79" s="667"/>
      <c r="AB79" s="667"/>
      <c r="AC79" s="667"/>
      <c r="AD79" s="667"/>
      <c r="AE79" s="667"/>
      <c r="AF79" s="667"/>
      <c r="AG79" s="667"/>
      <c r="AH79" s="667"/>
      <c r="AI79" s="667"/>
      <c r="AJ79" s="667"/>
      <c r="AK79" s="667"/>
      <c r="AL79" s="667"/>
      <c r="AM79" s="667"/>
      <c r="AN79" s="667"/>
      <c r="AO79" s="667"/>
      <c r="AP79" s="667"/>
      <c r="AQ79" s="667"/>
      <c r="AR79" s="667"/>
      <c r="AS79" s="667"/>
      <c r="AT79" s="667"/>
      <c r="AU79" s="667"/>
      <c r="AV79" s="667"/>
      <c r="AW79" s="667"/>
      <c r="AX79" s="667"/>
      <c r="AY79" s="667"/>
      <c r="AZ79" s="667"/>
      <c r="BA79" s="667"/>
      <c r="BB79" s="667"/>
      <c r="BC79" s="667"/>
      <c r="BD79" s="667"/>
      <c r="BE79" s="666" t="s">
        <v>222</v>
      </c>
      <c r="BF79" s="559"/>
      <c r="BG79" s="559"/>
      <c r="BH79" s="559"/>
      <c r="BI79" s="559"/>
      <c r="BJ79" s="560"/>
      <c r="BK79" s="469"/>
      <c r="BL79" s="251"/>
      <c r="BM79" s="251"/>
      <c r="BN79" s="252"/>
      <c r="BO79" s="252"/>
    </row>
    <row r="80" spans="1:76" s="16" customFormat="1" ht="75.650000000000006" customHeight="1" x14ac:dyDescent="0.75">
      <c r="A80" s="60"/>
      <c r="B80" s="676" t="s">
        <v>21</v>
      </c>
      <c r="C80" s="521"/>
      <c r="D80" s="521"/>
      <c r="E80" s="521"/>
      <c r="F80" s="521"/>
      <c r="G80" s="521"/>
      <c r="H80" s="522"/>
      <c r="I80" s="667" t="s">
        <v>122</v>
      </c>
      <c r="J80" s="667"/>
      <c r="K80" s="667"/>
      <c r="L80" s="667"/>
      <c r="M80" s="667"/>
      <c r="N80" s="667"/>
      <c r="O80" s="667"/>
      <c r="P80" s="667"/>
      <c r="Q80" s="667"/>
      <c r="R80" s="667"/>
      <c r="S80" s="667"/>
      <c r="T80" s="667"/>
      <c r="U80" s="667"/>
      <c r="V80" s="667"/>
      <c r="W80" s="667"/>
      <c r="X80" s="667"/>
      <c r="Y80" s="667"/>
      <c r="Z80" s="667"/>
      <c r="AA80" s="667"/>
      <c r="AB80" s="667"/>
      <c r="AC80" s="667"/>
      <c r="AD80" s="667"/>
      <c r="AE80" s="667"/>
      <c r="AF80" s="667"/>
      <c r="AG80" s="667"/>
      <c r="AH80" s="667"/>
      <c r="AI80" s="667"/>
      <c r="AJ80" s="667"/>
      <c r="AK80" s="667"/>
      <c r="AL80" s="667"/>
      <c r="AM80" s="667"/>
      <c r="AN80" s="667"/>
      <c r="AO80" s="667"/>
      <c r="AP80" s="667"/>
      <c r="AQ80" s="667"/>
      <c r="AR80" s="667"/>
      <c r="AS80" s="667"/>
      <c r="AT80" s="667"/>
      <c r="AU80" s="667"/>
      <c r="AV80" s="667"/>
      <c r="AW80" s="667"/>
      <c r="AX80" s="667"/>
      <c r="AY80" s="667"/>
      <c r="AZ80" s="667"/>
      <c r="BA80" s="667"/>
      <c r="BB80" s="667"/>
      <c r="BC80" s="667"/>
      <c r="BD80" s="667"/>
      <c r="BE80" s="666" t="s">
        <v>223</v>
      </c>
      <c r="BF80" s="559"/>
      <c r="BG80" s="559"/>
      <c r="BH80" s="559"/>
      <c r="BI80" s="559"/>
      <c r="BJ80" s="560"/>
      <c r="BK80" s="469"/>
      <c r="BL80" s="251"/>
      <c r="BM80" s="251"/>
      <c r="BN80" s="252"/>
      <c r="BO80" s="252"/>
    </row>
    <row r="81" spans="1:68" s="16" customFormat="1" ht="71.400000000000006" customHeight="1" x14ac:dyDescent="0.75">
      <c r="A81" s="60"/>
      <c r="B81" s="676" t="s">
        <v>112</v>
      </c>
      <c r="C81" s="521"/>
      <c r="D81" s="521"/>
      <c r="E81" s="521"/>
      <c r="F81" s="521"/>
      <c r="G81" s="521"/>
      <c r="H81" s="522"/>
      <c r="I81" s="667" t="s">
        <v>111</v>
      </c>
      <c r="J81" s="667"/>
      <c r="K81" s="667"/>
      <c r="L81" s="667"/>
      <c r="M81" s="667"/>
      <c r="N81" s="667"/>
      <c r="O81" s="667"/>
      <c r="P81" s="667"/>
      <c r="Q81" s="667"/>
      <c r="R81" s="667"/>
      <c r="S81" s="667"/>
      <c r="T81" s="667"/>
      <c r="U81" s="667"/>
      <c r="V81" s="667"/>
      <c r="W81" s="667"/>
      <c r="X81" s="667"/>
      <c r="Y81" s="667"/>
      <c r="Z81" s="667"/>
      <c r="AA81" s="667"/>
      <c r="AB81" s="667"/>
      <c r="AC81" s="667"/>
      <c r="AD81" s="667"/>
      <c r="AE81" s="667"/>
      <c r="AF81" s="667"/>
      <c r="AG81" s="667"/>
      <c r="AH81" s="667"/>
      <c r="AI81" s="667"/>
      <c r="AJ81" s="667"/>
      <c r="AK81" s="667"/>
      <c r="AL81" s="667"/>
      <c r="AM81" s="667"/>
      <c r="AN81" s="667"/>
      <c r="AO81" s="667"/>
      <c r="AP81" s="667"/>
      <c r="AQ81" s="667"/>
      <c r="AR81" s="667"/>
      <c r="AS81" s="667"/>
      <c r="AT81" s="667"/>
      <c r="AU81" s="667"/>
      <c r="AV81" s="667"/>
      <c r="AW81" s="667"/>
      <c r="AX81" s="667"/>
      <c r="AY81" s="667"/>
      <c r="AZ81" s="667"/>
      <c r="BA81" s="667"/>
      <c r="BB81" s="667"/>
      <c r="BC81" s="667"/>
      <c r="BD81" s="667"/>
      <c r="BE81" s="666" t="s">
        <v>76</v>
      </c>
      <c r="BF81" s="559"/>
      <c r="BG81" s="559"/>
      <c r="BH81" s="559"/>
      <c r="BI81" s="559"/>
      <c r="BJ81" s="560"/>
      <c r="BK81" s="469"/>
      <c r="BL81" s="251"/>
      <c r="BM81" s="251"/>
      <c r="BN81" s="252"/>
      <c r="BO81" s="252"/>
    </row>
    <row r="82" spans="1:68" s="16" customFormat="1" ht="77.400000000000006" customHeight="1" x14ac:dyDescent="0.75">
      <c r="A82" s="60"/>
      <c r="B82" s="676" t="s">
        <v>113</v>
      </c>
      <c r="C82" s="521"/>
      <c r="D82" s="521"/>
      <c r="E82" s="521"/>
      <c r="F82" s="521"/>
      <c r="G82" s="521"/>
      <c r="H82" s="522"/>
      <c r="I82" s="667" t="s">
        <v>127</v>
      </c>
      <c r="J82" s="667"/>
      <c r="K82" s="667"/>
      <c r="L82" s="667"/>
      <c r="M82" s="667"/>
      <c r="N82" s="667"/>
      <c r="O82" s="667"/>
      <c r="P82" s="667"/>
      <c r="Q82" s="667"/>
      <c r="R82" s="667"/>
      <c r="S82" s="667"/>
      <c r="T82" s="667"/>
      <c r="U82" s="667"/>
      <c r="V82" s="667"/>
      <c r="W82" s="667"/>
      <c r="X82" s="667"/>
      <c r="Y82" s="667"/>
      <c r="Z82" s="667"/>
      <c r="AA82" s="667"/>
      <c r="AB82" s="667"/>
      <c r="AC82" s="667"/>
      <c r="AD82" s="667"/>
      <c r="AE82" s="667"/>
      <c r="AF82" s="667"/>
      <c r="AG82" s="667"/>
      <c r="AH82" s="667"/>
      <c r="AI82" s="667"/>
      <c r="AJ82" s="667"/>
      <c r="AK82" s="667"/>
      <c r="AL82" s="667"/>
      <c r="AM82" s="667"/>
      <c r="AN82" s="667"/>
      <c r="AO82" s="667"/>
      <c r="AP82" s="667"/>
      <c r="AQ82" s="667"/>
      <c r="AR82" s="667"/>
      <c r="AS82" s="667"/>
      <c r="AT82" s="667"/>
      <c r="AU82" s="667"/>
      <c r="AV82" s="667"/>
      <c r="AW82" s="667"/>
      <c r="AX82" s="667"/>
      <c r="AY82" s="667"/>
      <c r="AZ82" s="667"/>
      <c r="BA82" s="667"/>
      <c r="BB82" s="667"/>
      <c r="BC82" s="667"/>
      <c r="BD82" s="667"/>
      <c r="BE82" s="666" t="s">
        <v>224</v>
      </c>
      <c r="BF82" s="559"/>
      <c r="BG82" s="559"/>
      <c r="BH82" s="559"/>
      <c r="BI82" s="559"/>
      <c r="BJ82" s="560"/>
      <c r="BK82" s="469"/>
      <c r="BL82" s="251"/>
      <c r="BM82" s="251"/>
      <c r="BN82" s="252"/>
      <c r="BO82" s="252"/>
    </row>
    <row r="83" spans="1:68" s="16" customFormat="1" ht="72.650000000000006" customHeight="1" x14ac:dyDescent="0.75">
      <c r="A83" s="60"/>
      <c r="B83" s="676" t="s">
        <v>114</v>
      </c>
      <c r="C83" s="521"/>
      <c r="D83" s="521"/>
      <c r="E83" s="521"/>
      <c r="F83" s="521"/>
      <c r="G83" s="521"/>
      <c r="H83" s="522"/>
      <c r="I83" s="667" t="s">
        <v>121</v>
      </c>
      <c r="J83" s="667"/>
      <c r="K83" s="667"/>
      <c r="L83" s="667"/>
      <c r="M83" s="667"/>
      <c r="N83" s="667"/>
      <c r="O83" s="667"/>
      <c r="P83" s="667"/>
      <c r="Q83" s="667"/>
      <c r="R83" s="667"/>
      <c r="S83" s="667"/>
      <c r="T83" s="667"/>
      <c r="U83" s="667"/>
      <c r="V83" s="667"/>
      <c r="W83" s="667"/>
      <c r="X83" s="667"/>
      <c r="Y83" s="667"/>
      <c r="Z83" s="667"/>
      <c r="AA83" s="667"/>
      <c r="AB83" s="667"/>
      <c r="AC83" s="667"/>
      <c r="AD83" s="667"/>
      <c r="AE83" s="667"/>
      <c r="AF83" s="667"/>
      <c r="AG83" s="667"/>
      <c r="AH83" s="667"/>
      <c r="AI83" s="667"/>
      <c r="AJ83" s="667"/>
      <c r="AK83" s="667"/>
      <c r="AL83" s="667"/>
      <c r="AM83" s="667"/>
      <c r="AN83" s="667"/>
      <c r="AO83" s="667"/>
      <c r="AP83" s="667"/>
      <c r="AQ83" s="667"/>
      <c r="AR83" s="667"/>
      <c r="AS83" s="667"/>
      <c r="AT83" s="667"/>
      <c r="AU83" s="667"/>
      <c r="AV83" s="667"/>
      <c r="AW83" s="667"/>
      <c r="AX83" s="667"/>
      <c r="AY83" s="667"/>
      <c r="AZ83" s="667"/>
      <c r="BA83" s="667"/>
      <c r="BB83" s="667"/>
      <c r="BC83" s="667"/>
      <c r="BD83" s="667"/>
      <c r="BE83" s="666" t="s">
        <v>77</v>
      </c>
      <c r="BF83" s="559"/>
      <c r="BG83" s="559"/>
      <c r="BH83" s="559"/>
      <c r="BI83" s="559"/>
      <c r="BJ83" s="560"/>
      <c r="BK83" s="469"/>
      <c r="BL83" s="251"/>
      <c r="BM83" s="251"/>
      <c r="BN83" s="252"/>
      <c r="BO83" s="252"/>
    </row>
    <row r="84" spans="1:68" s="221" customFormat="1" ht="82.25" customHeight="1" x14ac:dyDescent="0.75">
      <c r="A84" s="220"/>
      <c r="B84" s="676" t="s">
        <v>80</v>
      </c>
      <c r="C84" s="521"/>
      <c r="D84" s="521"/>
      <c r="E84" s="521"/>
      <c r="F84" s="521"/>
      <c r="G84" s="521"/>
      <c r="H84" s="522"/>
      <c r="I84" s="667" t="s">
        <v>215</v>
      </c>
      <c r="J84" s="667"/>
      <c r="K84" s="667"/>
      <c r="L84" s="667"/>
      <c r="M84" s="667"/>
      <c r="N84" s="667"/>
      <c r="O84" s="667"/>
      <c r="P84" s="667"/>
      <c r="Q84" s="667"/>
      <c r="R84" s="667"/>
      <c r="S84" s="667"/>
      <c r="T84" s="667"/>
      <c r="U84" s="667"/>
      <c r="V84" s="667"/>
      <c r="W84" s="667"/>
      <c r="X84" s="667"/>
      <c r="Y84" s="667"/>
      <c r="Z84" s="667"/>
      <c r="AA84" s="667"/>
      <c r="AB84" s="667"/>
      <c r="AC84" s="667"/>
      <c r="AD84" s="667"/>
      <c r="AE84" s="667"/>
      <c r="AF84" s="667"/>
      <c r="AG84" s="667"/>
      <c r="AH84" s="667"/>
      <c r="AI84" s="667"/>
      <c r="AJ84" s="667"/>
      <c r="AK84" s="667"/>
      <c r="AL84" s="667"/>
      <c r="AM84" s="667"/>
      <c r="AN84" s="667"/>
      <c r="AO84" s="667"/>
      <c r="AP84" s="667"/>
      <c r="AQ84" s="667"/>
      <c r="AR84" s="667"/>
      <c r="AS84" s="667"/>
      <c r="AT84" s="667"/>
      <c r="AU84" s="667"/>
      <c r="AV84" s="667"/>
      <c r="AW84" s="667"/>
      <c r="AX84" s="667"/>
      <c r="AY84" s="667"/>
      <c r="AZ84" s="667"/>
      <c r="BA84" s="667"/>
      <c r="BB84" s="667"/>
      <c r="BC84" s="667"/>
      <c r="BD84" s="667"/>
      <c r="BE84" s="666" t="s">
        <v>187</v>
      </c>
      <c r="BF84" s="559"/>
      <c r="BG84" s="559"/>
      <c r="BH84" s="559"/>
      <c r="BI84" s="559"/>
      <c r="BJ84" s="560"/>
      <c r="BK84" s="470"/>
      <c r="BL84" s="255"/>
      <c r="BM84" s="255"/>
      <c r="BN84" s="256"/>
      <c r="BO84" s="256"/>
    </row>
    <row r="85" spans="1:68" s="221" customFormat="1" ht="59.4" customHeight="1" x14ac:dyDescent="0.75">
      <c r="A85" s="220"/>
      <c r="B85" s="676" t="s">
        <v>81</v>
      </c>
      <c r="C85" s="521"/>
      <c r="D85" s="521"/>
      <c r="E85" s="521"/>
      <c r="F85" s="521"/>
      <c r="G85" s="521"/>
      <c r="H85" s="522"/>
      <c r="I85" s="667" t="s">
        <v>216</v>
      </c>
      <c r="J85" s="667"/>
      <c r="K85" s="667"/>
      <c r="L85" s="667"/>
      <c r="M85" s="667"/>
      <c r="N85" s="667"/>
      <c r="O85" s="667"/>
      <c r="P85" s="667"/>
      <c r="Q85" s="667"/>
      <c r="R85" s="667"/>
      <c r="S85" s="667"/>
      <c r="T85" s="667"/>
      <c r="U85" s="667"/>
      <c r="V85" s="667"/>
      <c r="W85" s="667"/>
      <c r="X85" s="667"/>
      <c r="Y85" s="667"/>
      <c r="Z85" s="667"/>
      <c r="AA85" s="667"/>
      <c r="AB85" s="667"/>
      <c r="AC85" s="667"/>
      <c r="AD85" s="667"/>
      <c r="AE85" s="667"/>
      <c r="AF85" s="667"/>
      <c r="AG85" s="667"/>
      <c r="AH85" s="667"/>
      <c r="AI85" s="6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667"/>
      <c r="AU85" s="667"/>
      <c r="AV85" s="667"/>
      <c r="AW85" s="667"/>
      <c r="AX85" s="667"/>
      <c r="AY85" s="667"/>
      <c r="AZ85" s="667"/>
      <c r="BA85" s="667"/>
      <c r="BB85" s="667"/>
      <c r="BC85" s="667"/>
      <c r="BD85" s="667"/>
      <c r="BE85" s="666" t="s">
        <v>189</v>
      </c>
      <c r="BF85" s="559"/>
      <c r="BG85" s="559"/>
      <c r="BH85" s="559"/>
      <c r="BI85" s="559"/>
      <c r="BJ85" s="560"/>
      <c r="BK85" s="470"/>
      <c r="BL85" s="255"/>
      <c r="BM85" s="255"/>
      <c r="BN85" s="256"/>
      <c r="BO85" s="256"/>
    </row>
    <row r="86" spans="1:68" s="219" customFormat="1" ht="64.25" customHeight="1" x14ac:dyDescent="0.75">
      <c r="A86" s="218"/>
      <c r="B86" s="520" t="s">
        <v>82</v>
      </c>
      <c r="C86" s="521"/>
      <c r="D86" s="521"/>
      <c r="E86" s="521"/>
      <c r="F86" s="521"/>
      <c r="G86" s="521"/>
      <c r="H86" s="522"/>
      <c r="I86" s="523" t="s">
        <v>217</v>
      </c>
      <c r="J86" s="524"/>
      <c r="K86" s="524"/>
      <c r="L86" s="524"/>
      <c r="M86" s="524"/>
      <c r="N86" s="524"/>
      <c r="O86" s="524"/>
      <c r="P86" s="524"/>
      <c r="Q86" s="524"/>
      <c r="R86" s="524"/>
      <c r="S86" s="524"/>
      <c r="T86" s="524"/>
      <c r="U86" s="524"/>
      <c r="V86" s="524"/>
      <c r="W86" s="524"/>
      <c r="X86" s="524"/>
      <c r="Y86" s="524"/>
      <c r="Z86" s="524"/>
      <c r="AA86" s="524"/>
      <c r="AB86" s="524"/>
      <c r="AC86" s="524"/>
      <c r="AD86" s="524"/>
      <c r="AE86" s="524"/>
      <c r="AF86" s="524"/>
      <c r="AG86" s="524"/>
      <c r="AH86" s="524"/>
      <c r="AI86" s="524"/>
      <c r="AJ86" s="524"/>
      <c r="AK86" s="524"/>
      <c r="AL86" s="524"/>
      <c r="AM86" s="524"/>
      <c r="AN86" s="524"/>
      <c r="AO86" s="524"/>
      <c r="AP86" s="524"/>
      <c r="AQ86" s="524"/>
      <c r="AR86" s="524"/>
      <c r="AS86" s="524"/>
      <c r="AT86" s="524"/>
      <c r="AU86" s="524"/>
      <c r="AV86" s="524"/>
      <c r="AW86" s="524"/>
      <c r="AX86" s="524"/>
      <c r="AY86" s="524"/>
      <c r="AZ86" s="524"/>
      <c r="BA86" s="524"/>
      <c r="BB86" s="524"/>
      <c r="BC86" s="524"/>
      <c r="BD86" s="525"/>
      <c r="BE86" s="558" t="s">
        <v>102</v>
      </c>
      <c r="BF86" s="559"/>
      <c r="BG86" s="559"/>
      <c r="BH86" s="559"/>
      <c r="BI86" s="559"/>
      <c r="BJ86" s="560"/>
      <c r="BK86" s="471"/>
      <c r="BL86" s="253"/>
      <c r="BM86" s="253"/>
      <c r="BN86" s="254"/>
      <c r="BO86" s="254"/>
    </row>
    <row r="87" spans="1:68" s="219" customFormat="1" ht="64.25" customHeight="1" x14ac:dyDescent="0.75">
      <c r="A87" s="218"/>
      <c r="B87" s="520" t="s">
        <v>110</v>
      </c>
      <c r="C87" s="521"/>
      <c r="D87" s="521"/>
      <c r="E87" s="521"/>
      <c r="F87" s="521"/>
      <c r="G87" s="521"/>
      <c r="H87" s="522"/>
      <c r="I87" s="679" t="s">
        <v>218</v>
      </c>
      <c r="J87" s="667"/>
      <c r="K87" s="667"/>
      <c r="L87" s="667"/>
      <c r="M87" s="667"/>
      <c r="N87" s="667"/>
      <c r="O87" s="667"/>
      <c r="P87" s="667"/>
      <c r="Q87" s="667"/>
      <c r="R87" s="667"/>
      <c r="S87" s="667"/>
      <c r="T87" s="667"/>
      <c r="U87" s="667"/>
      <c r="V87" s="667"/>
      <c r="W87" s="667"/>
      <c r="X87" s="667"/>
      <c r="Y87" s="667"/>
      <c r="Z87" s="667"/>
      <c r="AA87" s="667"/>
      <c r="AB87" s="667"/>
      <c r="AC87" s="667"/>
      <c r="AD87" s="667"/>
      <c r="AE87" s="667"/>
      <c r="AF87" s="667"/>
      <c r="AG87" s="667"/>
      <c r="AH87" s="667"/>
      <c r="AI87" s="667"/>
      <c r="AJ87" s="667"/>
      <c r="AK87" s="667"/>
      <c r="AL87" s="667"/>
      <c r="AM87" s="667"/>
      <c r="AN87" s="667"/>
      <c r="AO87" s="667"/>
      <c r="AP87" s="667"/>
      <c r="AQ87" s="667"/>
      <c r="AR87" s="667"/>
      <c r="AS87" s="667"/>
      <c r="AT87" s="667"/>
      <c r="AU87" s="667"/>
      <c r="AV87" s="667"/>
      <c r="AW87" s="667"/>
      <c r="AX87" s="667"/>
      <c r="AY87" s="667"/>
      <c r="AZ87" s="667"/>
      <c r="BA87" s="667"/>
      <c r="BB87" s="667"/>
      <c r="BC87" s="667"/>
      <c r="BD87" s="680"/>
      <c r="BE87" s="558" t="s">
        <v>76</v>
      </c>
      <c r="BF87" s="559"/>
      <c r="BG87" s="559"/>
      <c r="BH87" s="559"/>
      <c r="BI87" s="559"/>
      <c r="BJ87" s="560"/>
      <c r="BK87" s="471"/>
      <c r="BL87" s="253"/>
      <c r="BM87" s="253"/>
      <c r="BN87" s="254"/>
      <c r="BO87" s="254"/>
    </row>
    <row r="88" spans="1:68" s="219" customFormat="1" ht="62.4" customHeight="1" x14ac:dyDescent="0.75">
      <c r="A88" s="218"/>
      <c r="B88" s="520" t="s">
        <v>55</v>
      </c>
      <c r="C88" s="521"/>
      <c r="D88" s="521"/>
      <c r="E88" s="521"/>
      <c r="F88" s="521"/>
      <c r="G88" s="521"/>
      <c r="H88" s="522"/>
      <c r="I88" s="555" t="s">
        <v>227</v>
      </c>
      <c r="J88" s="556"/>
      <c r="K88" s="556"/>
      <c r="L88" s="556"/>
      <c r="M88" s="556"/>
      <c r="N88" s="556"/>
      <c r="O88" s="556"/>
      <c r="P88" s="556"/>
      <c r="Q88" s="556"/>
      <c r="R88" s="556"/>
      <c r="S88" s="556"/>
      <c r="T88" s="556"/>
      <c r="U88" s="556"/>
      <c r="V88" s="556"/>
      <c r="W88" s="556"/>
      <c r="X88" s="556"/>
      <c r="Y88" s="556"/>
      <c r="Z88" s="556"/>
      <c r="AA88" s="556"/>
      <c r="AB88" s="556"/>
      <c r="AC88" s="556"/>
      <c r="AD88" s="556"/>
      <c r="AE88" s="556"/>
      <c r="AF88" s="556"/>
      <c r="AG88" s="556"/>
      <c r="AH88" s="556"/>
      <c r="AI88" s="556"/>
      <c r="AJ88" s="556"/>
      <c r="AK88" s="556"/>
      <c r="AL88" s="556"/>
      <c r="AM88" s="556"/>
      <c r="AN88" s="556"/>
      <c r="AO88" s="556"/>
      <c r="AP88" s="556"/>
      <c r="AQ88" s="556"/>
      <c r="AR88" s="556"/>
      <c r="AS88" s="556"/>
      <c r="AT88" s="556"/>
      <c r="AU88" s="556"/>
      <c r="AV88" s="556"/>
      <c r="AW88" s="556"/>
      <c r="AX88" s="556"/>
      <c r="AY88" s="556"/>
      <c r="AZ88" s="556"/>
      <c r="BA88" s="556"/>
      <c r="BB88" s="556"/>
      <c r="BC88" s="556"/>
      <c r="BD88" s="557"/>
      <c r="BE88" s="558" t="s">
        <v>225</v>
      </c>
      <c r="BF88" s="559"/>
      <c r="BG88" s="559"/>
      <c r="BH88" s="559"/>
      <c r="BI88" s="559"/>
      <c r="BJ88" s="560"/>
      <c r="BK88" s="471"/>
      <c r="BL88" s="775"/>
      <c r="BM88" s="775"/>
      <c r="BN88" s="775"/>
      <c r="BO88" s="775"/>
      <c r="BP88" s="775"/>
    </row>
    <row r="89" spans="1:68" s="221" customFormat="1" ht="61.25" customHeight="1" x14ac:dyDescent="0.75">
      <c r="A89" s="220"/>
      <c r="B89" s="520" t="s">
        <v>56</v>
      </c>
      <c r="C89" s="521"/>
      <c r="D89" s="521"/>
      <c r="E89" s="521"/>
      <c r="F89" s="521"/>
      <c r="G89" s="521"/>
      <c r="H89" s="522"/>
      <c r="I89" s="555" t="s">
        <v>226</v>
      </c>
      <c r="J89" s="556"/>
      <c r="K89" s="556"/>
      <c r="L89" s="556"/>
      <c r="M89" s="556"/>
      <c r="N89" s="556"/>
      <c r="O89" s="556"/>
      <c r="P89" s="556"/>
      <c r="Q89" s="556"/>
      <c r="R89" s="556"/>
      <c r="S89" s="556"/>
      <c r="T89" s="556"/>
      <c r="U89" s="556"/>
      <c r="V89" s="556"/>
      <c r="W89" s="556"/>
      <c r="X89" s="556"/>
      <c r="Y89" s="556"/>
      <c r="Z89" s="556"/>
      <c r="AA89" s="556"/>
      <c r="AB89" s="556"/>
      <c r="AC89" s="556"/>
      <c r="AD89" s="556"/>
      <c r="AE89" s="556"/>
      <c r="AF89" s="556"/>
      <c r="AG89" s="556"/>
      <c r="AH89" s="556"/>
      <c r="AI89" s="556"/>
      <c r="AJ89" s="556"/>
      <c r="AK89" s="556"/>
      <c r="AL89" s="556"/>
      <c r="AM89" s="556"/>
      <c r="AN89" s="556"/>
      <c r="AO89" s="556"/>
      <c r="AP89" s="556"/>
      <c r="AQ89" s="556"/>
      <c r="AR89" s="556"/>
      <c r="AS89" s="556"/>
      <c r="AT89" s="556"/>
      <c r="AU89" s="556"/>
      <c r="AV89" s="556"/>
      <c r="AW89" s="556"/>
      <c r="AX89" s="556"/>
      <c r="AY89" s="556"/>
      <c r="AZ89" s="556"/>
      <c r="BA89" s="556"/>
      <c r="BB89" s="556"/>
      <c r="BC89" s="556"/>
      <c r="BD89" s="557"/>
      <c r="BE89" s="558" t="s">
        <v>90</v>
      </c>
      <c r="BF89" s="559"/>
      <c r="BG89" s="559"/>
      <c r="BH89" s="559"/>
      <c r="BI89" s="559"/>
      <c r="BJ89" s="560"/>
      <c r="BK89" s="470"/>
      <c r="BL89" s="775"/>
      <c r="BM89" s="775"/>
      <c r="BN89" s="775"/>
      <c r="BO89" s="775"/>
      <c r="BP89" s="775"/>
    </row>
    <row r="90" spans="1:68" s="221" customFormat="1" ht="79.25" customHeight="1" x14ac:dyDescent="0.75">
      <c r="A90" s="220"/>
      <c r="B90" s="520" t="s">
        <v>57</v>
      </c>
      <c r="C90" s="521"/>
      <c r="D90" s="521"/>
      <c r="E90" s="521"/>
      <c r="F90" s="521"/>
      <c r="G90" s="521"/>
      <c r="H90" s="522"/>
      <c r="I90" s="555" t="s">
        <v>247</v>
      </c>
      <c r="J90" s="556"/>
      <c r="K90" s="556"/>
      <c r="L90" s="556"/>
      <c r="M90" s="556"/>
      <c r="N90" s="556"/>
      <c r="O90" s="556"/>
      <c r="P90" s="556"/>
      <c r="Q90" s="556"/>
      <c r="R90" s="556"/>
      <c r="S90" s="556"/>
      <c r="T90" s="556"/>
      <c r="U90" s="556"/>
      <c r="V90" s="556"/>
      <c r="W90" s="556"/>
      <c r="X90" s="556"/>
      <c r="Y90" s="556"/>
      <c r="Z90" s="556"/>
      <c r="AA90" s="556"/>
      <c r="AB90" s="556"/>
      <c r="AC90" s="556"/>
      <c r="AD90" s="556"/>
      <c r="AE90" s="556"/>
      <c r="AF90" s="556"/>
      <c r="AG90" s="556"/>
      <c r="AH90" s="556"/>
      <c r="AI90" s="556"/>
      <c r="AJ90" s="556"/>
      <c r="AK90" s="556"/>
      <c r="AL90" s="556"/>
      <c r="AM90" s="556"/>
      <c r="AN90" s="556"/>
      <c r="AO90" s="556"/>
      <c r="AP90" s="556"/>
      <c r="AQ90" s="556"/>
      <c r="AR90" s="556"/>
      <c r="AS90" s="556"/>
      <c r="AT90" s="556"/>
      <c r="AU90" s="556"/>
      <c r="AV90" s="556"/>
      <c r="AW90" s="556"/>
      <c r="AX90" s="556"/>
      <c r="AY90" s="556"/>
      <c r="AZ90" s="556"/>
      <c r="BA90" s="556"/>
      <c r="BB90" s="556"/>
      <c r="BC90" s="556"/>
      <c r="BD90" s="557"/>
      <c r="BE90" s="558" t="s">
        <v>92</v>
      </c>
      <c r="BF90" s="559"/>
      <c r="BG90" s="559"/>
      <c r="BH90" s="559"/>
      <c r="BI90" s="559"/>
      <c r="BJ90" s="560"/>
      <c r="BK90" s="470"/>
      <c r="BL90" s="775"/>
      <c r="BM90" s="775"/>
      <c r="BN90" s="775"/>
      <c r="BO90" s="775"/>
      <c r="BP90" s="775"/>
    </row>
    <row r="91" spans="1:68" s="221" customFormat="1" ht="68.400000000000006" customHeight="1" x14ac:dyDescent="0.75">
      <c r="A91" s="220"/>
      <c r="B91" s="520" t="s">
        <v>115</v>
      </c>
      <c r="C91" s="521"/>
      <c r="D91" s="521"/>
      <c r="E91" s="521"/>
      <c r="F91" s="521"/>
      <c r="G91" s="521"/>
      <c r="H91" s="522"/>
      <c r="I91" s="555" t="s">
        <v>248</v>
      </c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56"/>
      <c r="AB91" s="556"/>
      <c r="AC91" s="556"/>
      <c r="AD91" s="556"/>
      <c r="AE91" s="556"/>
      <c r="AF91" s="556"/>
      <c r="AG91" s="556"/>
      <c r="AH91" s="556"/>
      <c r="AI91" s="556"/>
      <c r="AJ91" s="556"/>
      <c r="AK91" s="556"/>
      <c r="AL91" s="556"/>
      <c r="AM91" s="556"/>
      <c r="AN91" s="556"/>
      <c r="AO91" s="556"/>
      <c r="AP91" s="556"/>
      <c r="AQ91" s="556"/>
      <c r="AR91" s="556"/>
      <c r="AS91" s="556"/>
      <c r="AT91" s="556"/>
      <c r="AU91" s="556"/>
      <c r="AV91" s="556"/>
      <c r="AW91" s="556"/>
      <c r="AX91" s="556"/>
      <c r="AY91" s="556"/>
      <c r="AZ91" s="556"/>
      <c r="BA91" s="556"/>
      <c r="BB91" s="556"/>
      <c r="BC91" s="556"/>
      <c r="BD91" s="557"/>
      <c r="BE91" s="558" t="s">
        <v>93</v>
      </c>
      <c r="BF91" s="559"/>
      <c r="BG91" s="559"/>
      <c r="BH91" s="559"/>
      <c r="BI91" s="559"/>
      <c r="BJ91" s="560"/>
      <c r="BK91" s="470"/>
      <c r="BL91" s="775"/>
      <c r="BM91" s="775"/>
      <c r="BN91" s="775"/>
      <c r="BO91" s="775"/>
      <c r="BP91" s="775"/>
    </row>
    <row r="92" spans="1:68" s="219" customFormat="1" ht="62.4" customHeight="1" x14ac:dyDescent="0.75">
      <c r="A92" s="218"/>
      <c r="B92" s="520" t="s">
        <v>116</v>
      </c>
      <c r="C92" s="521"/>
      <c r="D92" s="521"/>
      <c r="E92" s="521"/>
      <c r="F92" s="521"/>
      <c r="G92" s="521"/>
      <c r="H92" s="522"/>
      <c r="I92" s="555" t="s">
        <v>237</v>
      </c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56"/>
      <c r="AB92" s="556"/>
      <c r="AC92" s="556"/>
      <c r="AD92" s="556"/>
      <c r="AE92" s="556"/>
      <c r="AF92" s="556"/>
      <c r="AG92" s="556"/>
      <c r="AH92" s="556"/>
      <c r="AI92" s="556"/>
      <c r="AJ92" s="556"/>
      <c r="AK92" s="556"/>
      <c r="AL92" s="556"/>
      <c r="AM92" s="556"/>
      <c r="AN92" s="556"/>
      <c r="AO92" s="556"/>
      <c r="AP92" s="556"/>
      <c r="AQ92" s="556"/>
      <c r="AR92" s="556"/>
      <c r="AS92" s="556"/>
      <c r="AT92" s="556"/>
      <c r="AU92" s="556"/>
      <c r="AV92" s="556"/>
      <c r="AW92" s="556"/>
      <c r="AX92" s="556"/>
      <c r="AY92" s="556"/>
      <c r="AZ92" s="556"/>
      <c r="BA92" s="556"/>
      <c r="BB92" s="556"/>
      <c r="BC92" s="556"/>
      <c r="BD92" s="557"/>
      <c r="BE92" s="558" t="s">
        <v>104</v>
      </c>
      <c r="BF92" s="559"/>
      <c r="BG92" s="559"/>
      <c r="BH92" s="559"/>
      <c r="BI92" s="559"/>
      <c r="BJ92" s="560"/>
      <c r="BK92" s="471"/>
      <c r="BL92" s="775"/>
      <c r="BM92" s="775"/>
      <c r="BN92" s="775"/>
      <c r="BO92" s="775"/>
      <c r="BP92" s="775"/>
    </row>
    <row r="93" spans="1:68" s="219" customFormat="1" ht="84.65" customHeight="1" x14ac:dyDescent="0.75">
      <c r="A93" s="218"/>
      <c r="B93" s="520" t="s">
        <v>117</v>
      </c>
      <c r="C93" s="521"/>
      <c r="D93" s="521"/>
      <c r="E93" s="521"/>
      <c r="F93" s="521"/>
      <c r="G93" s="521"/>
      <c r="H93" s="522"/>
      <c r="I93" s="789" t="s">
        <v>243</v>
      </c>
      <c r="J93" s="790"/>
      <c r="K93" s="790"/>
      <c r="L93" s="790"/>
      <c r="M93" s="790"/>
      <c r="N93" s="790"/>
      <c r="O93" s="790"/>
      <c r="P93" s="790"/>
      <c r="Q93" s="790"/>
      <c r="R93" s="790"/>
      <c r="S93" s="790"/>
      <c r="T93" s="790"/>
      <c r="U93" s="790"/>
      <c r="V93" s="790"/>
      <c r="W93" s="790"/>
      <c r="X93" s="790"/>
      <c r="Y93" s="790"/>
      <c r="Z93" s="790"/>
      <c r="AA93" s="790"/>
      <c r="AB93" s="790"/>
      <c r="AC93" s="790"/>
      <c r="AD93" s="790"/>
      <c r="AE93" s="790"/>
      <c r="AF93" s="790"/>
      <c r="AG93" s="790"/>
      <c r="AH93" s="790"/>
      <c r="AI93" s="790"/>
      <c r="AJ93" s="790"/>
      <c r="AK93" s="790"/>
      <c r="AL93" s="790"/>
      <c r="AM93" s="790"/>
      <c r="AN93" s="790"/>
      <c r="AO93" s="790"/>
      <c r="AP93" s="790"/>
      <c r="AQ93" s="790"/>
      <c r="AR93" s="790"/>
      <c r="AS93" s="790"/>
      <c r="AT93" s="790"/>
      <c r="AU93" s="790"/>
      <c r="AV93" s="790"/>
      <c r="AW93" s="790"/>
      <c r="AX93" s="790"/>
      <c r="AY93" s="790"/>
      <c r="AZ93" s="790"/>
      <c r="BA93" s="790"/>
      <c r="BB93" s="790"/>
      <c r="BC93" s="790"/>
      <c r="BD93" s="791"/>
      <c r="BE93" s="558" t="s">
        <v>200</v>
      </c>
      <c r="BF93" s="559"/>
      <c r="BG93" s="559"/>
      <c r="BH93" s="559"/>
      <c r="BI93" s="559"/>
      <c r="BJ93" s="560"/>
      <c r="BK93" s="471"/>
      <c r="BL93" s="775"/>
      <c r="BM93" s="775"/>
      <c r="BN93" s="775"/>
      <c r="BO93" s="775"/>
      <c r="BP93" s="775"/>
    </row>
    <row r="94" spans="1:68" s="219" customFormat="1" ht="82.25" customHeight="1" x14ac:dyDescent="0.75">
      <c r="A94" s="218"/>
      <c r="B94" s="520" t="s">
        <v>118</v>
      </c>
      <c r="C94" s="521"/>
      <c r="D94" s="521"/>
      <c r="E94" s="521"/>
      <c r="F94" s="521"/>
      <c r="G94" s="521"/>
      <c r="H94" s="522"/>
      <c r="I94" s="555" t="s">
        <v>228</v>
      </c>
      <c r="J94" s="556"/>
      <c r="K94" s="556"/>
      <c r="L94" s="556"/>
      <c r="M94" s="556"/>
      <c r="N94" s="556"/>
      <c r="O94" s="556"/>
      <c r="P94" s="556"/>
      <c r="Q94" s="556"/>
      <c r="R94" s="556"/>
      <c r="S94" s="556"/>
      <c r="T94" s="556"/>
      <c r="U94" s="556"/>
      <c r="V94" s="556"/>
      <c r="W94" s="556"/>
      <c r="X94" s="556"/>
      <c r="Y94" s="556"/>
      <c r="Z94" s="556"/>
      <c r="AA94" s="556"/>
      <c r="AB94" s="556"/>
      <c r="AC94" s="556"/>
      <c r="AD94" s="556"/>
      <c r="AE94" s="556"/>
      <c r="AF94" s="556"/>
      <c r="AG94" s="556"/>
      <c r="AH94" s="556"/>
      <c r="AI94" s="556"/>
      <c r="AJ94" s="556"/>
      <c r="AK94" s="556"/>
      <c r="AL94" s="556"/>
      <c r="AM94" s="556"/>
      <c r="AN94" s="556"/>
      <c r="AO94" s="556"/>
      <c r="AP94" s="556"/>
      <c r="AQ94" s="556"/>
      <c r="AR94" s="556"/>
      <c r="AS94" s="556"/>
      <c r="AT94" s="556"/>
      <c r="AU94" s="556"/>
      <c r="AV94" s="556"/>
      <c r="AW94" s="556"/>
      <c r="AX94" s="556"/>
      <c r="AY94" s="556"/>
      <c r="AZ94" s="556"/>
      <c r="BA94" s="556"/>
      <c r="BB94" s="556"/>
      <c r="BC94" s="556"/>
      <c r="BD94" s="557"/>
      <c r="BE94" s="558" t="s">
        <v>95</v>
      </c>
      <c r="BF94" s="559"/>
      <c r="BG94" s="559"/>
      <c r="BH94" s="559"/>
      <c r="BI94" s="559"/>
      <c r="BJ94" s="560"/>
      <c r="BK94" s="471"/>
      <c r="BL94" s="775"/>
      <c r="BM94" s="775"/>
      <c r="BN94" s="775"/>
      <c r="BO94" s="775"/>
      <c r="BP94" s="775"/>
    </row>
    <row r="95" spans="1:68" s="219" customFormat="1" ht="81.650000000000006" customHeight="1" x14ac:dyDescent="0.75">
      <c r="A95" s="218"/>
      <c r="B95" s="520" t="s">
        <v>119</v>
      </c>
      <c r="C95" s="521"/>
      <c r="D95" s="521"/>
      <c r="E95" s="521"/>
      <c r="F95" s="521"/>
      <c r="G95" s="521"/>
      <c r="H95" s="522"/>
      <c r="I95" s="555" t="s">
        <v>229</v>
      </c>
      <c r="J95" s="556"/>
      <c r="K95" s="556"/>
      <c r="L95" s="556"/>
      <c r="M95" s="556"/>
      <c r="N95" s="556"/>
      <c r="O95" s="556"/>
      <c r="P95" s="556"/>
      <c r="Q95" s="556"/>
      <c r="R95" s="556"/>
      <c r="S95" s="556"/>
      <c r="T95" s="556"/>
      <c r="U95" s="556"/>
      <c r="V95" s="556"/>
      <c r="W95" s="556"/>
      <c r="X95" s="556"/>
      <c r="Y95" s="556"/>
      <c r="Z95" s="556"/>
      <c r="AA95" s="556"/>
      <c r="AB95" s="556"/>
      <c r="AC95" s="556"/>
      <c r="AD95" s="556"/>
      <c r="AE95" s="556"/>
      <c r="AF95" s="556"/>
      <c r="AG95" s="556"/>
      <c r="AH95" s="556"/>
      <c r="AI95" s="556"/>
      <c r="AJ95" s="556"/>
      <c r="AK95" s="556"/>
      <c r="AL95" s="556"/>
      <c r="AM95" s="556"/>
      <c r="AN95" s="556"/>
      <c r="AO95" s="556"/>
      <c r="AP95" s="556"/>
      <c r="AQ95" s="556"/>
      <c r="AR95" s="556"/>
      <c r="AS95" s="556"/>
      <c r="AT95" s="556"/>
      <c r="AU95" s="556"/>
      <c r="AV95" s="556"/>
      <c r="AW95" s="556"/>
      <c r="AX95" s="556"/>
      <c r="AY95" s="556"/>
      <c r="AZ95" s="556"/>
      <c r="BA95" s="556"/>
      <c r="BB95" s="556"/>
      <c r="BC95" s="556"/>
      <c r="BD95" s="557"/>
      <c r="BE95" s="558" t="s">
        <v>96</v>
      </c>
      <c r="BF95" s="559"/>
      <c r="BG95" s="559"/>
      <c r="BH95" s="559"/>
      <c r="BI95" s="559"/>
      <c r="BJ95" s="560"/>
      <c r="BK95" s="471"/>
      <c r="BL95" s="775"/>
      <c r="BM95" s="775"/>
      <c r="BN95" s="775"/>
      <c r="BO95" s="775"/>
      <c r="BP95" s="775"/>
    </row>
    <row r="96" spans="1:68" s="219" customFormat="1" ht="69" customHeight="1" x14ac:dyDescent="0.75">
      <c r="A96" s="218"/>
      <c r="B96" s="520" t="s">
        <v>120</v>
      </c>
      <c r="C96" s="521"/>
      <c r="D96" s="521"/>
      <c r="E96" s="521"/>
      <c r="F96" s="521"/>
      <c r="G96" s="521"/>
      <c r="H96" s="522"/>
      <c r="I96" s="585" t="s">
        <v>230</v>
      </c>
      <c r="J96" s="586"/>
      <c r="K96" s="586"/>
      <c r="L96" s="586"/>
      <c r="M96" s="586"/>
      <c r="N96" s="586"/>
      <c r="O96" s="586"/>
      <c r="P96" s="586"/>
      <c r="Q96" s="586"/>
      <c r="R96" s="586"/>
      <c r="S96" s="586"/>
      <c r="T96" s="586"/>
      <c r="U96" s="586"/>
      <c r="V96" s="586"/>
      <c r="W96" s="586"/>
      <c r="X96" s="586"/>
      <c r="Y96" s="586"/>
      <c r="Z96" s="586"/>
      <c r="AA96" s="586"/>
      <c r="AB96" s="586"/>
      <c r="AC96" s="586"/>
      <c r="AD96" s="586"/>
      <c r="AE96" s="586"/>
      <c r="AF96" s="586"/>
      <c r="AG96" s="586"/>
      <c r="AH96" s="586"/>
      <c r="AI96" s="586"/>
      <c r="AJ96" s="586"/>
      <c r="AK96" s="586"/>
      <c r="AL96" s="586"/>
      <c r="AM96" s="586"/>
      <c r="AN96" s="586"/>
      <c r="AO96" s="586"/>
      <c r="AP96" s="586"/>
      <c r="AQ96" s="586"/>
      <c r="AR96" s="586"/>
      <c r="AS96" s="586"/>
      <c r="AT96" s="586"/>
      <c r="AU96" s="586"/>
      <c r="AV96" s="586"/>
      <c r="AW96" s="586"/>
      <c r="AX96" s="586"/>
      <c r="AY96" s="586"/>
      <c r="AZ96" s="586"/>
      <c r="BA96" s="586"/>
      <c r="BB96" s="586"/>
      <c r="BC96" s="586"/>
      <c r="BD96" s="587"/>
      <c r="BE96" s="558" t="s">
        <v>106</v>
      </c>
      <c r="BF96" s="559"/>
      <c r="BG96" s="559"/>
      <c r="BH96" s="559"/>
      <c r="BI96" s="559"/>
      <c r="BJ96" s="560"/>
      <c r="BK96" s="471"/>
      <c r="BL96" s="775"/>
      <c r="BM96" s="775"/>
      <c r="BN96" s="775"/>
      <c r="BO96" s="775"/>
      <c r="BP96" s="775"/>
    </row>
    <row r="97" spans="1:81" s="2" customFormat="1" ht="77.400000000000006" customHeight="1" x14ac:dyDescent="0.5">
      <c r="A97" s="57"/>
      <c r="B97" s="520" t="s">
        <v>165</v>
      </c>
      <c r="C97" s="521"/>
      <c r="D97" s="521"/>
      <c r="E97" s="521"/>
      <c r="F97" s="521"/>
      <c r="G97" s="521"/>
      <c r="H97" s="522"/>
      <c r="I97" s="555" t="s">
        <v>244</v>
      </c>
      <c r="J97" s="556"/>
      <c r="K97" s="556"/>
      <c r="L97" s="556"/>
      <c r="M97" s="556"/>
      <c r="N97" s="556"/>
      <c r="O97" s="556"/>
      <c r="P97" s="556"/>
      <c r="Q97" s="556"/>
      <c r="R97" s="556"/>
      <c r="S97" s="556"/>
      <c r="T97" s="556"/>
      <c r="U97" s="556"/>
      <c r="V97" s="556"/>
      <c r="W97" s="556"/>
      <c r="X97" s="556"/>
      <c r="Y97" s="556"/>
      <c r="Z97" s="556"/>
      <c r="AA97" s="556"/>
      <c r="AB97" s="556"/>
      <c r="AC97" s="556"/>
      <c r="AD97" s="556"/>
      <c r="AE97" s="556"/>
      <c r="AF97" s="556"/>
      <c r="AG97" s="556"/>
      <c r="AH97" s="556"/>
      <c r="AI97" s="556"/>
      <c r="AJ97" s="556"/>
      <c r="AK97" s="556"/>
      <c r="AL97" s="556"/>
      <c r="AM97" s="556"/>
      <c r="AN97" s="556"/>
      <c r="AO97" s="556"/>
      <c r="AP97" s="556"/>
      <c r="AQ97" s="556"/>
      <c r="AR97" s="556"/>
      <c r="AS97" s="556"/>
      <c r="AT97" s="556"/>
      <c r="AU97" s="556"/>
      <c r="AV97" s="556"/>
      <c r="AW97" s="556"/>
      <c r="AX97" s="556"/>
      <c r="AY97" s="556"/>
      <c r="AZ97" s="556"/>
      <c r="BA97" s="556"/>
      <c r="BB97" s="556"/>
      <c r="BC97" s="556"/>
      <c r="BD97" s="557"/>
      <c r="BE97" s="558" t="s">
        <v>107</v>
      </c>
      <c r="BF97" s="559"/>
      <c r="BG97" s="559"/>
      <c r="BH97" s="559"/>
      <c r="BI97" s="559"/>
      <c r="BJ97" s="560"/>
      <c r="BK97" s="58"/>
      <c r="BL97" s="775"/>
      <c r="BM97" s="775"/>
      <c r="BN97" s="775"/>
      <c r="BO97" s="775"/>
      <c r="BP97" s="775"/>
      <c r="BQ97" s="57"/>
      <c r="BR97" s="57"/>
      <c r="BS97" s="57"/>
      <c r="BT97" s="57"/>
      <c r="BU97" s="57"/>
      <c r="BV97" s="57"/>
      <c r="BW97" s="57"/>
      <c r="BX97" s="57"/>
    </row>
    <row r="98" spans="1:81" s="2" customFormat="1" ht="78.650000000000006" customHeight="1" x14ac:dyDescent="0.5">
      <c r="A98" s="57"/>
      <c r="B98" s="552" t="s">
        <v>166</v>
      </c>
      <c r="C98" s="553"/>
      <c r="D98" s="553"/>
      <c r="E98" s="553"/>
      <c r="F98" s="553"/>
      <c r="G98" s="553"/>
      <c r="H98" s="554"/>
      <c r="I98" s="555" t="s">
        <v>232</v>
      </c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56"/>
      <c r="AB98" s="556"/>
      <c r="AC98" s="556"/>
      <c r="AD98" s="556"/>
      <c r="AE98" s="556"/>
      <c r="AF98" s="556"/>
      <c r="AG98" s="556"/>
      <c r="AH98" s="556"/>
      <c r="AI98" s="556"/>
      <c r="AJ98" s="556"/>
      <c r="AK98" s="556"/>
      <c r="AL98" s="556"/>
      <c r="AM98" s="556"/>
      <c r="AN98" s="556"/>
      <c r="AO98" s="556"/>
      <c r="AP98" s="556"/>
      <c r="AQ98" s="556"/>
      <c r="AR98" s="556"/>
      <c r="AS98" s="556"/>
      <c r="AT98" s="556"/>
      <c r="AU98" s="556"/>
      <c r="AV98" s="556"/>
      <c r="AW98" s="556"/>
      <c r="AX98" s="556"/>
      <c r="AY98" s="556"/>
      <c r="AZ98" s="556"/>
      <c r="BA98" s="556"/>
      <c r="BB98" s="556"/>
      <c r="BC98" s="556"/>
      <c r="BD98" s="557"/>
      <c r="BE98" s="558" t="s">
        <v>108</v>
      </c>
      <c r="BF98" s="559"/>
      <c r="BG98" s="559"/>
      <c r="BH98" s="559"/>
      <c r="BI98" s="559"/>
      <c r="BJ98" s="560"/>
      <c r="BK98" s="58"/>
      <c r="BL98" s="387"/>
      <c r="BM98" s="387"/>
      <c r="BN98" s="387"/>
      <c r="BO98" s="387"/>
      <c r="BP98" s="387"/>
      <c r="BQ98" s="57"/>
      <c r="BR98" s="57"/>
      <c r="BS98" s="57"/>
      <c r="BT98" s="57"/>
      <c r="BU98" s="57"/>
      <c r="BV98" s="57"/>
      <c r="BW98" s="57"/>
      <c r="BX98" s="57"/>
    </row>
    <row r="99" spans="1:81" s="2" customFormat="1" ht="60.65" customHeight="1" thickBot="1" x14ac:dyDescent="0.55000000000000004">
      <c r="A99" s="57"/>
      <c r="B99" s="561" t="s">
        <v>182</v>
      </c>
      <c r="C99" s="562"/>
      <c r="D99" s="562"/>
      <c r="E99" s="562"/>
      <c r="F99" s="562"/>
      <c r="G99" s="562"/>
      <c r="H99" s="563"/>
      <c r="I99" s="564" t="s">
        <v>249</v>
      </c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65"/>
      <c r="AB99" s="565"/>
      <c r="AC99" s="565"/>
      <c r="AD99" s="565"/>
      <c r="AE99" s="565"/>
      <c r="AF99" s="565"/>
      <c r="AG99" s="565"/>
      <c r="AH99" s="565"/>
      <c r="AI99" s="565"/>
      <c r="AJ99" s="565"/>
      <c r="AK99" s="565"/>
      <c r="AL99" s="565"/>
      <c r="AM99" s="565"/>
      <c r="AN99" s="565"/>
      <c r="AO99" s="565"/>
      <c r="AP99" s="565"/>
      <c r="AQ99" s="565"/>
      <c r="AR99" s="565"/>
      <c r="AS99" s="565"/>
      <c r="AT99" s="565"/>
      <c r="AU99" s="565"/>
      <c r="AV99" s="565"/>
      <c r="AW99" s="565"/>
      <c r="AX99" s="565"/>
      <c r="AY99" s="565"/>
      <c r="AZ99" s="565"/>
      <c r="BA99" s="565"/>
      <c r="BB99" s="565"/>
      <c r="BC99" s="565"/>
      <c r="BD99" s="566"/>
      <c r="BE99" s="567" t="s">
        <v>220</v>
      </c>
      <c r="BF99" s="568"/>
      <c r="BG99" s="568"/>
      <c r="BH99" s="568"/>
      <c r="BI99" s="568"/>
      <c r="BJ99" s="569"/>
      <c r="BK99" s="58"/>
      <c r="BL99" s="387"/>
      <c r="BM99" s="387"/>
      <c r="BN99" s="387"/>
      <c r="BO99" s="387"/>
      <c r="BP99" s="387"/>
      <c r="BQ99" s="57"/>
      <c r="BR99" s="57"/>
      <c r="BS99" s="57"/>
      <c r="BT99" s="57"/>
      <c r="BU99" s="57"/>
      <c r="BV99" s="57"/>
      <c r="BW99" s="57"/>
      <c r="BX99" s="57"/>
    </row>
    <row r="100" spans="1:81" s="16" customFormat="1" ht="64.25" customHeight="1" thickTop="1" x14ac:dyDescent="0.75">
      <c r="A100" s="60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  <c r="BC100" s="264"/>
      <c r="BD100" s="264"/>
      <c r="BE100" s="264"/>
      <c r="BF100" s="264"/>
      <c r="BG100" s="264"/>
      <c r="BH100" s="264"/>
      <c r="BI100" s="264"/>
      <c r="BJ100" s="264"/>
      <c r="BK100" s="457"/>
      <c r="BL100" s="257"/>
      <c r="BM100" s="257"/>
      <c r="BN100" s="257"/>
      <c r="BO100" s="257"/>
      <c r="BP100" s="131"/>
      <c r="BQ100" s="123"/>
      <c r="BR100" s="123"/>
      <c r="BS100" s="123"/>
      <c r="BT100" s="122"/>
      <c r="BU100" s="122"/>
      <c r="BV100" s="60"/>
      <c r="BW100" s="60"/>
      <c r="BX100" s="60"/>
    </row>
    <row r="101" spans="1:81" s="16" customFormat="1" ht="147" customHeight="1" x14ac:dyDescent="0.75">
      <c r="A101" s="60"/>
      <c r="B101" s="60"/>
      <c r="E101" s="766" t="s">
        <v>245</v>
      </c>
      <c r="F101" s="766"/>
      <c r="G101" s="766"/>
      <c r="H101" s="766"/>
      <c r="I101" s="766"/>
      <c r="J101" s="766"/>
      <c r="K101" s="766"/>
      <c r="L101" s="766"/>
      <c r="M101" s="766"/>
      <c r="N101" s="766"/>
      <c r="O101" s="766"/>
      <c r="P101" s="766"/>
      <c r="Q101" s="766"/>
      <c r="R101" s="766"/>
      <c r="S101" s="766"/>
      <c r="T101" s="766"/>
      <c r="U101" s="766"/>
      <c r="V101" s="766"/>
      <c r="W101" s="766"/>
      <c r="X101" s="766"/>
      <c r="Y101" s="766"/>
      <c r="Z101" s="766"/>
      <c r="AA101" s="766"/>
      <c r="AB101" s="766"/>
      <c r="AC101" s="766"/>
      <c r="AD101" s="766"/>
      <c r="AE101" s="766"/>
      <c r="AF101" s="766"/>
      <c r="AG101" s="766"/>
      <c r="AH101" s="766"/>
      <c r="AI101" s="766"/>
      <c r="AJ101" s="766"/>
      <c r="AK101" s="766"/>
      <c r="AL101" s="766"/>
      <c r="AM101" s="766"/>
      <c r="AN101" s="766"/>
      <c r="AO101" s="766"/>
      <c r="AP101" s="766"/>
      <c r="AQ101" s="766"/>
      <c r="AR101" s="766"/>
      <c r="AS101" s="766"/>
      <c r="AT101" s="766"/>
      <c r="AU101" s="766"/>
      <c r="AV101" s="766"/>
      <c r="AW101" s="766"/>
      <c r="AX101" s="766"/>
      <c r="AY101" s="766"/>
      <c r="AZ101" s="766"/>
      <c r="BA101" s="766"/>
      <c r="BB101" s="766"/>
      <c r="BC101" s="766"/>
      <c r="BD101" s="766"/>
      <c r="BE101" s="766"/>
      <c r="BF101" s="766"/>
      <c r="BG101" s="132"/>
      <c r="BH101" s="132"/>
      <c r="BI101" s="132"/>
      <c r="BJ101" s="131"/>
      <c r="BK101" s="460"/>
      <c r="BL101" s="118"/>
      <c r="BM101" s="118"/>
      <c r="BN101" s="118"/>
      <c r="BO101" s="118"/>
      <c r="BP101" s="62"/>
      <c r="BQ101" s="60"/>
      <c r="BR101" s="60"/>
      <c r="BS101" s="60"/>
      <c r="BT101" s="60"/>
      <c r="BU101" s="60"/>
      <c r="BV101" s="60"/>
      <c r="BW101" s="60"/>
      <c r="BX101" s="60"/>
    </row>
    <row r="102" spans="1:81" s="16" customFormat="1" ht="45" customHeight="1" x14ac:dyDescent="0.75">
      <c r="A102" s="60"/>
      <c r="B102" s="60"/>
      <c r="C102" s="6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458"/>
      <c r="BL102" s="258"/>
      <c r="BM102" s="258"/>
      <c r="BN102" s="258"/>
      <c r="BO102" s="258"/>
      <c r="BP102" s="132"/>
      <c r="BQ102" s="60"/>
      <c r="BR102" s="60"/>
      <c r="BS102" s="60"/>
      <c r="BT102" s="60"/>
      <c r="BU102" s="60"/>
      <c r="BV102" s="60"/>
      <c r="BW102" s="60"/>
      <c r="BX102" s="60"/>
    </row>
    <row r="103" spans="1:81" s="14" customFormat="1" ht="97.25" customHeight="1" x14ac:dyDescent="0.6">
      <c r="A103" s="64"/>
      <c r="B103" s="63"/>
      <c r="C103" s="125" t="s">
        <v>85</v>
      </c>
      <c r="D103" s="766" t="s">
        <v>130</v>
      </c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6"/>
      <c r="P103" s="766"/>
      <c r="Q103" s="766"/>
      <c r="R103" s="766"/>
      <c r="S103" s="766"/>
      <c r="T103" s="766"/>
      <c r="U103" s="766"/>
      <c r="V103" s="766"/>
      <c r="W103" s="766"/>
      <c r="X103" s="766"/>
      <c r="Y103" s="766"/>
      <c r="Z103" s="766"/>
      <c r="AA103" s="766"/>
      <c r="AB103" s="766"/>
      <c r="AC103" s="766"/>
      <c r="AD103" s="766"/>
      <c r="AE103" s="766"/>
      <c r="AF103" s="766"/>
      <c r="AG103" s="766"/>
      <c r="AH103" s="766"/>
      <c r="AI103" s="766"/>
      <c r="AJ103" s="766"/>
      <c r="AK103" s="766"/>
      <c r="AL103" s="766"/>
      <c r="AM103" s="766"/>
      <c r="AN103" s="766"/>
      <c r="AO103" s="766"/>
      <c r="AP103" s="766"/>
      <c r="AQ103" s="766"/>
      <c r="AR103" s="766"/>
      <c r="AS103" s="766"/>
      <c r="AT103" s="766"/>
      <c r="AU103" s="766"/>
      <c r="AV103" s="766"/>
      <c r="AW103" s="766"/>
      <c r="AX103" s="766"/>
      <c r="AY103" s="766"/>
      <c r="AZ103" s="766"/>
      <c r="BA103" s="766"/>
      <c r="BB103" s="766"/>
      <c r="BC103" s="766"/>
      <c r="BD103" s="766"/>
      <c r="BE103" s="766"/>
      <c r="BF103" s="766"/>
      <c r="BG103" s="132"/>
      <c r="BH103" s="132"/>
      <c r="BI103" s="132"/>
      <c r="BJ103" s="132"/>
      <c r="BK103" s="458"/>
      <c r="BL103" s="259"/>
      <c r="BM103" s="259"/>
      <c r="BN103" s="259"/>
      <c r="BO103" s="259"/>
      <c r="BP103" s="124"/>
      <c r="BQ103" s="64"/>
      <c r="BR103" s="64"/>
      <c r="BS103" s="64"/>
      <c r="BT103" s="64"/>
      <c r="BU103" s="64"/>
      <c r="BV103" s="64"/>
      <c r="BW103" s="64"/>
      <c r="BX103" s="64"/>
    </row>
    <row r="104" spans="1:81" s="16" customFormat="1" ht="44.4" customHeight="1" x14ac:dyDescent="0.75">
      <c r="A104" s="60"/>
      <c r="B104" s="65"/>
      <c r="C104" s="125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458"/>
      <c r="BL104" s="260"/>
      <c r="BM104" s="260"/>
      <c r="BN104" s="260"/>
      <c r="BO104" s="260"/>
      <c r="BP104" s="144"/>
      <c r="BQ104" s="60"/>
      <c r="BR104" s="60"/>
      <c r="BS104" s="60"/>
      <c r="BT104" s="60"/>
      <c r="BU104" s="60"/>
      <c r="BV104" s="60"/>
      <c r="BW104" s="60"/>
      <c r="BX104" s="60"/>
    </row>
    <row r="105" spans="1:81" s="2" customFormat="1" ht="65.400000000000006" customHeight="1" x14ac:dyDescent="0.85">
      <c r="A105" s="57"/>
      <c r="B105" s="63"/>
      <c r="C105" s="126" t="s">
        <v>131</v>
      </c>
      <c r="D105" s="519" t="s">
        <v>132</v>
      </c>
      <c r="E105" s="519"/>
      <c r="F105" s="519"/>
      <c r="G105" s="519"/>
      <c r="H105" s="519"/>
      <c r="I105" s="519"/>
      <c r="J105" s="519"/>
      <c r="K105" s="519"/>
      <c r="L105" s="519"/>
      <c r="M105" s="519"/>
      <c r="N105" s="519"/>
      <c r="O105" s="519"/>
      <c r="P105" s="519"/>
      <c r="Q105" s="519"/>
      <c r="R105" s="519"/>
      <c r="S105" s="519"/>
      <c r="T105" s="519"/>
      <c r="U105" s="519"/>
      <c r="V105" s="519"/>
      <c r="W105" s="519"/>
      <c r="X105" s="519"/>
      <c r="Y105" s="519"/>
      <c r="Z105" s="519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472"/>
      <c r="BL105" s="261"/>
      <c r="BM105" s="261"/>
      <c r="BN105" s="261"/>
      <c r="BO105" s="261"/>
      <c r="BP105" s="59"/>
      <c r="BQ105" s="57"/>
      <c r="BR105" s="57"/>
      <c r="BS105" s="57"/>
      <c r="BT105" s="57"/>
      <c r="BU105" s="57"/>
      <c r="BV105" s="57"/>
      <c r="BW105" s="57"/>
      <c r="BX105" s="57"/>
    </row>
    <row r="106" spans="1:81" s="19" customFormat="1" ht="51.65" customHeight="1" x14ac:dyDescent="0.5">
      <c r="A106" s="66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459"/>
      <c r="BL106" s="72"/>
      <c r="BM106" s="72"/>
      <c r="BN106" s="72"/>
      <c r="BO106" s="72"/>
      <c r="BP106" s="67"/>
      <c r="BQ106" s="67"/>
      <c r="BR106" s="67"/>
      <c r="BS106" s="67"/>
      <c r="BT106" s="67"/>
      <c r="BU106" s="66"/>
      <c r="BV106" s="66"/>
      <c r="BW106" s="66"/>
      <c r="BX106" s="66"/>
    </row>
    <row r="107" spans="1:81" s="17" customFormat="1" ht="70.25" customHeight="1" x14ac:dyDescent="0.95">
      <c r="A107" s="68"/>
      <c r="B107" s="68"/>
      <c r="C107" s="68"/>
      <c r="D107" s="236" t="s">
        <v>140</v>
      </c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9"/>
      <c r="AB107" s="70"/>
      <c r="AC107" s="70"/>
      <c r="AD107" s="70"/>
      <c r="AE107" s="70"/>
      <c r="AF107" s="70"/>
      <c r="AG107" s="70"/>
      <c r="AH107" s="69"/>
      <c r="AI107" s="71"/>
      <c r="AJ107" s="71"/>
      <c r="AK107" s="71"/>
      <c r="AL107" s="71"/>
      <c r="AM107" s="71"/>
      <c r="AN107" s="72"/>
      <c r="AO107" s="73" t="s">
        <v>141</v>
      </c>
      <c r="AP107" s="72"/>
      <c r="AQ107" s="74"/>
      <c r="AR107" s="74"/>
      <c r="AS107" s="74"/>
      <c r="AT107" s="74"/>
      <c r="AU107" s="72"/>
      <c r="AV107" s="67"/>
      <c r="AW107" s="67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460"/>
      <c r="BL107" s="85"/>
      <c r="BM107" s="85"/>
      <c r="BN107" s="85"/>
      <c r="BO107" s="85"/>
      <c r="BP107" s="68"/>
      <c r="BQ107" s="68"/>
      <c r="BR107" s="68"/>
      <c r="BS107" s="68"/>
      <c r="BT107" s="68"/>
      <c r="BU107" s="68"/>
      <c r="BV107" s="68"/>
      <c r="BW107" s="68"/>
      <c r="BX107" s="68"/>
    </row>
    <row r="108" spans="1:81" s="16" customFormat="1" ht="16.25" customHeight="1" x14ac:dyDescent="0.95">
      <c r="A108" s="60"/>
      <c r="B108" s="68"/>
      <c r="C108" s="68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71"/>
      <c r="AB108" s="72"/>
      <c r="AC108" s="72"/>
      <c r="AD108" s="72"/>
      <c r="AE108" s="72"/>
      <c r="AF108" s="72"/>
      <c r="AG108" s="72"/>
      <c r="AH108" s="71"/>
      <c r="AI108" s="71"/>
      <c r="AJ108" s="71"/>
      <c r="AK108" s="71"/>
      <c r="AL108" s="71"/>
      <c r="AM108" s="71"/>
      <c r="AN108" s="72"/>
      <c r="AO108" s="73"/>
      <c r="AP108" s="72"/>
      <c r="AQ108" s="74"/>
      <c r="AR108" s="74"/>
      <c r="AS108" s="74"/>
      <c r="AT108" s="74"/>
      <c r="AU108" s="72"/>
      <c r="AV108" s="67"/>
      <c r="AW108" s="67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460"/>
      <c r="BL108" s="118"/>
      <c r="BM108" s="118"/>
      <c r="BN108" s="85"/>
      <c r="BO108" s="85"/>
      <c r="BP108" s="62"/>
      <c r="BQ108" s="62"/>
      <c r="BR108" s="62"/>
      <c r="BS108" s="62"/>
      <c r="BT108" s="62"/>
      <c r="BU108" s="62"/>
      <c r="BV108" s="62"/>
      <c r="BW108" s="62"/>
      <c r="BX108" s="62"/>
      <c r="BY108" s="18"/>
      <c r="BZ108" s="18"/>
      <c r="CA108" s="18"/>
      <c r="CB108" s="18"/>
      <c r="CC108" s="18"/>
    </row>
    <row r="109" spans="1:81" s="16" customFormat="1" ht="53.5" x14ac:dyDescent="0.95">
      <c r="A109" s="60"/>
      <c r="B109" s="60"/>
      <c r="C109" s="60"/>
      <c r="D109" s="76"/>
      <c r="E109" s="76"/>
      <c r="F109" s="76"/>
      <c r="G109" s="223"/>
      <c r="H109" s="222" t="s">
        <v>167</v>
      </c>
      <c r="I109" s="75"/>
      <c r="J109" s="77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1"/>
      <c r="AP109" s="71"/>
      <c r="AQ109" s="71"/>
      <c r="AR109" s="71"/>
      <c r="AS109" s="71"/>
      <c r="AT109" s="71"/>
      <c r="AU109" s="71"/>
      <c r="AV109" s="75"/>
      <c r="AW109" s="75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460"/>
      <c r="BL109" s="85"/>
      <c r="BM109" s="79"/>
      <c r="BN109" s="85"/>
      <c r="BO109" s="85"/>
      <c r="BP109" s="62"/>
      <c r="BQ109" s="62"/>
      <c r="BR109" s="62"/>
      <c r="BS109" s="62"/>
      <c r="BT109" s="62"/>
      <c r="BU109" s="62"/>
      <c r="BV109" s="62"/>
      <c r="BW109" s="62"/>
      <c r="BX109" s="62"/>
      <c r="BY109" s="18"/>
      <c r="BZ109" s="18"/>
      <c r="CA109" s="18"/>
      <c r="CB109" s="18"/>
      <c r="CC109" s="18"/>
    </row>
    <row r="110" spans="1:81" s="20" customFormat="1" ht="32" customHeight="1" x14ac:dyDescent="0.95">
      <c r="A110" s="80"/>
      <c r="B110" s="60"/>
      <c r="C110" s="60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1"/>
      <c r="AP110" s="71"/>
      <c r="AQ110" s="71"/>
      <c r="AR110" s="71"/>
      <c r="AS110" s="71"/>
      <c r="AT110" s="71"/>
      <c r="AU110" s="71"/>
      <c r="AV110" s="75"/>
      <c r="AW110" s="75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460"/>
      <c r="BL110" s="85"/>
      <c r="BM110" s="85"/>
      <c r="BN110" s="85"/>
      <c r="BO110" s="85"/>
      <c r="BP110" s="68"/>
      <c r="BQ110" s="68"/>
      <c r="BR110" s="68"/>
      <c r="BS110" s="68"/>
      <c r="BT110" s="68"/>
      <c r="BU110" s="68"/>
      <c r="BV110" s="68"/>
      <c r="BW110" s="68"/>
      <c r="BX110" s="68"/>
      <c r="BY110" s="17"/>
      <c r="BZ110" s="17"/>
      <c r="CA110" s="17"/>
      <c r="CB110" s="17"/>
      <c r="CC110" s="17"/>
    </row>
    <row r="111" spans="1:81" s="20" customFormat="1" ht="113" customHeight="1" x14ac:dyDescent="0.95">
      <c r="A111" s="80"/>
      <c r="B111" s="80"/>
      <c r="C111" s="80"/>
      <c r="D111" s="765" t="s">
        <v>210</v>
      </c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65"/>
      <c r="P111" s="765"/>
      <c r="Q111" s="765"/>
      <c r="R111" s="765"/>
      <c r="S111" s="131"/>
      <c r="T111" s="131"/>
      <c r="U111" s="67"/>
      <c r="V111" s="67"/>
      <c r="W111" s="67"/>
      <c r="X111" s="67"/>
      <c r="Y111" s="67"/>
      <c r="Z111" s="67"/>
      <c r="AA111" s="76"/>
      <c r="AB111" s="76"/>
      <c r="AC111" s="76"/>
      <c r="AD111" s="76"/>
      <c r="AE111" s="76"/>
      <c r="AF111" s="76"/>
      <c r="AG111" s="81"/>
      <c r="AH111" s="81"/>
      <c r="AI111" s="71"/>
      <c r="AJ111" s="71"/>
      <c r="AK111" s="71"/>
      <c r="AL111" s="71"/>
      <c r="AM111" s="72"/>
      <c r="AN111" s="73"/>
      <c r="AO111" s="73" t="s">
        <v>211</v>
      </c>
      <c r="AP111" s="74"/>
      <c r="AQ111" s="74"/>
      <c r="AR111" s="74"/>
      <c r="AS111" s="74"/>
      <c r="AT111" s="72"/>
      <c r="AU111" s="72"/>
      <c r="AV111" s="67"/>
      <c r="AW111" s="67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460"/>
      <c r="BL111" s="85"/>
      <c r="BM111" s="85"/>
      <c r="BN111" s="85"/>
      <c r="BO111" s="85"/>
      <c r="BP111" s="68"/>
      <c r="BQ111" s="68"/>
      <c r="BR111" s="68"/>
      <c r="BS111" s="68"/>
      <c r="BT111" s="68"/>
      <c r="BU111" s="68"/>
      <c r="BV111" s="68"/>
      <c r="BW111" s="68"/>
      <c r="BX111" s="68"/>
      <c r="BY111" s="17"/>
      <c r="BZ111" s="17"/>
      <c r="CA111" s="17"/>
      <c r="CB111" s="17"/>
      <c r="CC111" s="17"/>
    </row>
    <row r="112" spans="1:81" s="16" customFormat="1" ht="22.25" customHeight="1" x14ac:dyDescent="0.75">
      <c r="A112" s="60"/>
      <c r="B112" s="80"/>
      <c r="C112" s="80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72"/>
      <c r="AP112" s="72"/>
      <c r="AQ112" s="72"/>
      <c r="AR112" s="72"/>
      <c r="AS112" s="72"/>
      <c r="AT112" s="72"/>
      <c r="AU112" s="72"/>
      <c r="AV112" s="67"/>
      <c r="AW112" s="67"/>
      <c r="AX112" s="82"/>
      <c r="AY112" s="82"/>
      <c r="AZ112" s="82"/>
      <c r="BA112" s="82"/>
      <c r="BB112" s="82"/>
      <c r="BC112" s="82"/>
      <c r="BD112" s="82"/>
      <c r="BE112" s="68"/>
      <c r="BF112" s="68"/>
      <c r="BG112" s="68"/>
      <c r="BH112" s="68"/>
      <c r="BI112" s="68"/>
      <c r="BJ112" s="68"/>
      <c r="BK112" s="461"/>
      <c r="BL112" s="85"/>
      <c r="BM112" s="84"/>
      <c r="BN112" s="85"/>
      <c r="BO112" s="85"/>
      <c r="BP112" s="62"/>
      <c r="BQ112" s="62"/>
      <c r="BR112" s="62"/>
      <c r="BS112" s="62"/>
      <c r="BT112" s="62"/>
      <c r="BU112" s="62"/>
      <c r="BV112" s="62"/>
      <c r="BW112" s="62"/>
      <c r="BX112" s="62"/>
      <c r="BY112" s="18"/>
      <c r="BZ112" s="18"/>
      <c r="CA112" s="18"/>
      <c r="CB112" s="18"/>
      <c r="CC112" s="18"/>
    </row>
    <row r="113" spans="1:87" s="16" customFormat="1" ht="53.5" x14ac:dyDescent="0.95">
      <c r="A113" s="60"/>
      <c r="B113" s="60"/>
      <c r="C113" s="60"/>
      <c r="D113" s="76"/>
      <c r="E113" s="76"/>
      <c r="F113" s="76"/>
      <c r="G113" s="223"/>
      <c r="H113" s="222" t="s">
        <v>167</v>
      </c>
      <c r="I113" s="75"/>
      <c r="J113" s="77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67"/>
      <c r="AA113" s="67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1"/>
      <c r="AP113" s="71"/>
      <c r="AQ113" s="71"/>
      <c r="AR113" s="71"/>
      <c r="AS113" s="71"/>
      <c r="AT113" s="71"/>
      <c r="AU113" s="71"/>
      <c r="AV113" s="75"/>
      <c r="AW113" s="75"/>
      <c r="AX113" s="62"/>
      <c r="AY113" s="62"/>
      <c r="AZ113" s="62"/>
      <c r="BA113" s="62"/>
      <c r="BB113" s="62"/>
      <c r="BC113" s="62"/>
      <c r="BD113" s="62"/>
      <c r="BE113" s="83"/>
      <c r="BF113" s="79"/>
      <c r="BG113" s="79"/>
      <c r="BH113" s="79"/>
      <c r="BI113" s="79"/>
      <c r="BJ113" s="79"/>
      <c r="BK113" s="461"/>
      <c r="BL113" s="85"/>
      <c r="BM113" s="84"/>
      <c r="BN113" s="85"/>
      <c r="BO113" s="85"/>
      <c r="BP113" s="62"/>
      <c r="BQ113" s="62"/>
      <c r="BR113" s="62"/>
      <c r="BS113" s="62"/>
      <c r="BT113" s="62"/>
      <c r="BU113" s="62"/>
      <c r="BV113" s="62"/>
      <c r="BW113" s="62"/>
      <c r="BX113" s="62"/>
      <c r="BY113" s="18"/>
      <c r="BZ113" s="18"/>
      <c r="CA113" s="18"/>
      <c r="CB113" s="18"/>
      <c r="CC113" s="18"/>
    </row>
    <row r="114" spans="1:87" s="20" customFormat="1" ht="44" customHeight="1" x14ac:dyDescent="0.95">
      <c r="A114" s="80"/>
      <c r="B114" s="60"/>
      <c r="C114" s="60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1"/>
      <c r="AP114" s="71"/>
      <c r="AQ114" s="71"/>
      <c r="AR114" s="71"/>
      <c r="AS114" s="71"/>
      <c r="AT114" s="71"/>
      <c r="AU114" s="71"/>
      <c r="AV114" s="75"/>
      <c r="AW114" s="72"/>
      <c r="AX114" s="85"/>
      <c r="AY114" s="85"/>
      <c r="AZ114" s="85"/>
      <c r="BA114" s="86"/>
      <c r="BB114" s="87"/>
      <c r="BC114" s="62"/>
      <c r="BD114" s="62"/>
      <c r="BE114" s="83"/>
      <c r="BF114" s="79"/>
      <c r="BG114" s="79"/>
      <c r="BH114" s="79"/>
      <c r="BI114" s="79"/>
      <c r="BJ114" s="79"/>
      <c r="BK114" s="461"/>
      <c r="BL114" s="85"/>
      <c r="BM114" s="79"/>
      <c r="BN114" s="85"/>
      <c r="BO114" s="85"/>
      <c r="BP114" s="68"/>
      <c r="BQ114" s="68"/>
      <c r="BR114" s="68"/>
      <c r="BS114" s="68"/>
      <c r="BT114" s="68"/>
      <c r="BU114" s="68"/>
      <c r="BV114" s="68"/>
      <c r="BW114" s="68"/>
      <c r="BX114" s="68"/>
      <c r="BY114" s="17"/>
      <c r="BZ114" s="17"/>
      <c r="CA114" s="17"/>
      <c r="CB114" s="17"/>
      <c r="CC114" s="17"/>
    </row>
    <row r="115" spans="1:87" s="20" customFormat="1" ht="128.4" customHeight="1" x14ac:dyDescent="0.95">
      <c r="A115" s="80"/>
      <c r="B115" s="80"/>
      <c r="C115" s="80"/>
      <c r="D115" s="765" t="s">
        <v>213</v>
      </c>
      <c r="E115" s="765"/>
      <c r="F115" s="765"/>
      <c r="G115" s="765"/>
      <c r="H115" s="765"/>
      <c r="I115" s="765"/>
      <c r="J115" s="765"/>
      <c r="K115" s="765"/>
      <c r="L115" s="765"/>
      <c r="M115" s="765"/>
      <c r="N115" s="765"/>
      <c r="O115" s="765"/>
      <c r="P115" s="765"/>
      <c r="Q115" s="765"/>
      <c r="R115" s="765"/>
      <c r="S115" s="765"/>
      <c r="T115" s="765"/>
      <c r="U115" s="765"/>
      <c r="V115" s="67"/>
      <c r="W115" s="67"/>
      <c r="X115" s="67"/>
      <c r="Y115" s="67"/>
      <c r="Z115" s="67"/>
      <c r="AA115" s="69"/>
      <c r="AB115" s="70"/>
      <c r="AC115" s="70"/>
      <c r="AD115" s="70"/>
      <c r="AE115" s="70"/>
      <c r="AF115" s="70"/>
      <c r="AG115" s="70"/>
      <c r="AH115" s="69"/>
      <c r="AI115" s="71"/>
      <c r="AJ115" s="71"/>
      <c r="AK115" s="71"/>
      <c r="AL115" s="71"/>
      <c r="AM115" s="71"/>
      <c r="AN115" s="72"/>
      <c r="AO115" s="73" t="s">
        <v>212</v>
      </c>
      <c r="AP115" s="74"/>
      <c r="AQ115" s="74"/>
      <c r="AR115" s="74"/>
      <c r="AS115" s="74"/>
      <c r="AT115" s="72"/>
      <c r="AU115" s="72"/>
      <c r="AV115" s="67"/>
      <c r="AW115" s="72"/>
      <c r="AX115" s="68"/>
      <c r="AY115" s="68"/>
      <c r="AZ115" s="68"/>
      <c r="BA115" s="68"/>
      <c r="BB115" s="86"/>
      <c r="BC115" s="85"/>
      <c r="BD115" s="85"/>
      <c r="BE115" s="85"/>
      <c r="BF115" s="79"/>
      <c r="BG115" s="79"/>
      <c r="BH115" s="79"/>
      <c r="BI115" s="79"/>
      <c r="BJ115" s="79"/>
      <c r="BK115" s="461"/>
      <c r="BL115" s="85"/>
      <c r="BM115" s="79"/>
      <c r="BN115" s="85"/>
      <c r="BO115" s="85"/>
      <c r="BP115" s="68"/>
      <c r="BQ115" s="68"/>
      <c r="BR115" s="68"/>
      <c r="BS115" s="68"/>
      <c r="BT115" s="68"/>
      <c r="BU115" s="68"/>
      <c r="BV115" s="68"/>
      <c r="BW115" s="68"/>
      <c r="BX115" s="68"/>
      <c r="BY115" s="17"/>
      <c r="BZ115" s="17"/>
      <c r="CA115" s="17"/>
      <c r="CB115" s="17"/>
      <c r="CC115" s="17"/>
    </row>
    <row r="116" spans="1:87" s="16" customFormat="1" ht="17.399999999999999" customHeight="1" x14ac:dyDescent="0.95">
      <c r="A116" s="60"/>
      <c r="B116" s="80"/>
      <c r="C116" s="80"/>
      <c r="D116" s="67"/>
      <c r="E116" s="88"/>
      <c r="F116" s="88"/>
      <c r="G116" s="88"/>
      <c r="H116" s="88"/>
      <c r="I116" s="88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71"/>
      <c r="AB116" s="72"/>
      <c r="AC116" s="72"/>
      <c r="AD116" s="72"/>
      <c r="AE116" s="72"/>
      <c r="AF116" s="72"/>
      <c r="AG116" s="72"/>
      <c r="AH116" s="71"/>
      <c r="AI116" s="71"/>
      <c r="AJ116" s="71"/>
      <c r="AK116" s="71"/>
      <c r="AL116" s="71"/>
      <c r="AM116" s="71"/>
      <c r="AN116" s="72"/>
      <c r="AO116" s="72"/>
      <c r="AP116" s="74"/>
      <c r="AQ116" s="74"/>
      <c r="AR116" s="74"/>
      <c r="AS116" s="74"/>
      <c r="AT116" s="72"/>
      <c r="AU116" s="72"/>
      <c r="AV116" s="67"/>
      <c r="AW116" s="72"/>
      <c r="AX116" s="68"/>
      <c r="AY116" s="68"/>
      <c r="AZ116" s="68"/>
      <c r="BA116" s="68"/>
      <c r="BB116" s="86"/>
      <c r="BC116" s="85"/>
      <c r="BD116" s="85"/>
      <c r="BE116" s="85"/>
      <c r="BF116" s="79"/>
      <c r="BG116" s="79"/>
      <c r="BH116" s="79"/>
      <c r="BI116" s="79"/>
      <c r="BJ116" s="79"/>
      <c r="BK116" s="461"/>
      <c r="BL116" s="85"/>
      <c r="BM116" s="84"/>
      <c r="BN116" s="85"/>
      <c r="BO116" s="85"/>
      <c r="BP116" s="62"/>
      <c r="BQ116" s="62"/>
      <c r="BR116" s="62"/>
      <c r="BS116" s="62"/>
      <c r="BT116" s="62"/>
      <c r="BU116" s="62"/>
      <c r="BV116" s="62"/>
      <c r="BW116" s="62"/>
      <c r="BX116" s="62"/>
      <c r="BY116" s="18"/>
      <c r="BZ116" s="18"/>
      <c r="CA116" s="18"/>
      <c r="CB116" s="18"/>
      <c r="CC116" s="18"/>
    </row>
    <row r="117" spans="1:87" s="16" customFormat="1" ht="53.5" x14ac:dyDescent="0.95">
      <c r="A117" s="60"/>
      <c r="B117" s="60"/>
      <c r="C117" s="60"/>
      <c r="D117" s="76"/>
      <c r="E117" s="76"/>
      <c r="F117" s="76"/>
      <c r="G117" s="223"/>
      <c r="H117" s="222" t="s">
        <v>167</v>
      </c>
      <c r="I117" s="75"/>
      <c r="J117" s="77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2"/>
      <c r="AX117" s="85"/>
      <c r="AY117" s="85"/>
      <c r="AZ117" s="85"/>
      <c r="BA117" s="86"/>
      <c r="BB117" s="87"/>
      <c r="BC117" s="62"/>
      <c r="BD117" s="62"/>
      <c r="BE117" s="83"/>
      <c r="BF117" s="79"/>
      <c r="BG117" s="79"/>
      <c r="BH117" s="79"/>
      <c r="BI117" s="79"/>
      <c r="BJ117" s="79"/>
      <c r="BK117" s="461"/>
      <c r="BL117" s="85"/>
      <c r="BM117" s="84"/>
      <c r="BN117" s="85"/>
      <c r="BO117" s="85"/>
      <c r="BP117" s="62"/>
      <c r="BQ117" s="62"/>
      <c r="BR117" s="62"/>
      <c r="BS117" s="62"/>
      <c r="BT117" s="62"/>
      <c r="BU117" s="62"/>
      <c r="BV117" s="62"/>
      <c r="BW117" s="62"/>
      <c r="BX117" s="62"/>
      <c r="BY117" s="18"/>
      <c r="BZ117" s="18"/>
      <c r="CA117" s="18"/>
      <c r="CB117" s="18"/>
      <c r="CC117" s="18"/>
    </row>
    <row r="118" spans="1:87" s="16" customFormat="1" ht="33" customHeight="1" x14ac:dyDescent="0.95">
      <c r="A118" s="60"/>
      <c r="B118" s="60"/>
      <c r="C118" s="60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2"/>
      <c r="AX118" s="85"/>
      <c r="AY118" s="85"/>
      <c r="AZ118" s="85"/>
      <c r="BA118" s="86"/>
      <c r="BB118" s="87"/>
      <c r="BC118" s="62"/>
      <c r="BD118" s="62"/>
      <c r="BE118" s="83"/>
      <c r="BF118" s="79"/>
      <c r="BG118" s="79"/>
      <c r="BH118" s="79"/>
      <c r="BI118" s="79"/>
      <c r="BJ118" s="79"/>
      <c r="BK118" s="460"/>
      <c r="BL118" s="118"/>
      <c r="BM118" s="118"/>
      <c r="BN118" s="85"/>
      <c r="BO118" s="85"/>
      <c r="BP118" s="62"/>
      <c r="BQ118" s="62"/>
      <c r="BR118" s="62"/>
      <c r="BS118" s="62"/>
      <c r="BT118" s="62"/>
      <c r="BU118" s="62"/>
      <c r="BV118" s="62"/>
      <c r="BW118" s="62"/>
      <c r="BX118" s="62"/>
      <c r="BY118" s="18"/>
      <c r="BZ118" s="18"/>
      <c r="CA118" s="18"/>
      <c r="CB118" s="18"/>
      <c r="CC118" s="18"/>
    </row>
    <row r="119" spans="1:87" s="16" customFormat="1" ht="59" customHeight="1" x14ac:dyDescent="0.95">
      <c r="A119" s="60"/>
      <c r="B119" s="60"/>
      <c r="C119" s="60"/>
      <c r="D119" s="89" t="s">
        <v>154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460"/>
      <c r="BL119" s="85"/>
      <c r="BM119" s="85"/>
      <c r="BN119" s="85"/>
      <c r="BO119" s="85"/>
      <c r="BP119" s="62"/>
      <c r="BQ119" s="62"/>
      <c r="BR119" s="62"/>
      <c r="BS119" s="62"/>
      <c r="BT119" s="62"/>
      <c r="BU119" s="62"/>
      <c r="BV119" s="62"/>
      <c r="BW119" s="62"/>
      <c r="BX119" s="62"/>
      <c r="BY119" s="18"/>
      <c r="BZ119" s="18"/>
      <c r="CA119" s="18"/>
      <c r="CB119" s="18"/>
      <c r="CC119" s="18"/>
    </row>
    <row r="120" spans="1:87" s="13" customFormat="1" ht="43.25" customHeight="1" x14ac:dyDescent="0.95">
      <c r="A120" s="91"/>
      <c r="B120" s="60"/>
      <c r="C120" s="60"/>
      <c r="D120" s="90" t="s">
        <v>259</v>
      </c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62"/>
      <c r="AY120" s="62"/>
      <c r="AZ120" s="62"/>
      <c r="BA120" s="62"/>
      <c r="BB120" s="86"/>
      <c r="BC120" s="85"/>
      <c r="BD120" s="85"/>
      <c r="BE120" s="68"/>
      <c r="BF120" s="68"/>
      <c r="BG120" s="68"/>
      <c r="BH120" s="68"/>
      <c r="BI120" s="68"/>
      <c r="BJ120" s="68"/>
      <c r="BK120" s="473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114"/>
      <c r="BY120" s="22"/>
      <c r="BZ120" s="22"/>
      <c r="CA120" s="22"/>
      <c r="CB120" s="22"/>
      <c r="CC120" s="22"/>
      <c r="CD120" s="21"/>
      <c r="CE120" s="21"/>
      <c r="CF120" s="21"/>
      <c r="CG120" s="21"/>
      <c r="CH120" s="21"/>
      <c r="CI120" s="21"/>
    </row>
    <row r="121" spans="1:87" s="7" customFormat="1" ht="36.9" customHeight="1" x14ac:dyDescent="0.65">
      <c r="A121" s="48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454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6"/>
      <c r="BZ121" s="6"/>
      <c r="CA121" s="6"/>
      <c r="CB121" s="6"/>
      <c r="CC121" s="6"/>
    </row>
    <row r="122" spans="1:87" s="9" customFormat="1" ht="23" x14ac:dyDescent="0.45">
      <c r="A122" s="93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62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93"/>
      <c r="BX122" s="93"/>
    </row>
    <row r="123" spans="1:87" s="8" customFormat="1" ht="24" customHeight="1" x14ac:dyDescent="0.65">
      <c r="A123" s="101"/>
      <c r="B123" s="94"/>
      <c r="C123" s="94"/>
      <c r="D123" s="94"/>
      <c r="E123" s="94"/>
      <c r="F123" s="94"/>
      <c r="G123" s="95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4"/>
      <c r="U123" s="94"/>
      <c r="V123" s="94"/>
      <c r="W123" s="94"/>
      <c r="X123" s="94"/>
      <c r="Y123" s="94"/>
      <c r="Z123" s="94"/>
      <c r="AA123" s="94"/>
      <c r="AB123" s="95"/>
      <c r="AC123" s="95"/>
      <c r="AD123" s="96"/>
      <c r="AE123" s="96"/>
      <c r="AF123" s="94"/>
      <c r="AG123" s="94"/>
      <c r="AH123" s="94"/>
      <c r="AI123" s="94"/>
      <c r="AJ123" s="94"/>
      <c r="AK123" s="94"/>
      <c r="AL123" s="94"/>
      <c r="AM123" s="94"/>
      <c r="AN123" s="94"/>
      <c r="AO123" s="95"/>
      <c r="AP123" s="54"/>
      <c r="AQ123" s="97"/>
      <c r="AR123" s="98"/>
      <c r="AS123" s="99"/>
      <c r="AT123" s="99"/>
      <c r="AU123" s="99"/>
      <c r="AV123" s="99"/>
      <c r="AW123" s="99"/>
      <c r="AX123" s="49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474"/>
      <c r="BL123" s="262"/>
      <c r="BM123" s="262"/>
      <c r="BN123" s="262"/>
      <c r="BO123" s="262"/>
      <c r="BP123" s="46"/>
      <c r="BQ123" s="46"/>
      <c r="BR123" s="46"/>
      <c r="BS123" s="46"/>
      <c r="BT123" s="46"/>
      <c r="BU123" s="46"/>
      <c r="BV123" s="46"/>
      <c r="BW123" s="101"/>
      <c r="BX123" s="101"/>
    </row>
    <row r="124" spans="1:87" s="10" customFormat="1" ht="34.65" customHeight="1" x14ac:dyDescent="0.65">
      <c r="A124" s="104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3"/>
      <c r="AQ124" s="103"/>
      <c r="AR124" s="103"/>
      <c r="AS124" s="103"/>
      <c r="AT124" s="103"/>
      <c r="AU124" s="103"/>
      <c r="AV124" s="103"/>
      <c r="AW124" s="103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75"/>
      <c r="BL124" s="263"/>
      <c r="BM124" s="263"/>
      <c r="BN124" s="263"/>
      <c r="BO124" s="263"/>
      <c r="BP124" s="104"/>
      <c r="BQ124" s="104"/>
      <c r="BR124" s="104"/>
      <c r="BS124" s="104"/>
      <c r="BT124" s="104"/>
      <c r="BU124" s="104"/>
      <c r="BV124" s="104"/>
      <c r="BW124" s="104"/>
      <c r="BX124" s="104"/>
    </row>
    <row r="125" spans="1:87" s="11" customFormat="1" ht="30.5" x14ac:dyDescent="0.65">
      <c r="A125" s="108"/>
      <c r="B125" s="105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7"/>
      <c r="AQ125" s="107"/>
      <c r="AR125" s="107"/>
      <c r="AS125" s="107"/>
      <c r="AT125" s="107"/>
      <c r="AU125" s="107"/>
      <c r="AV125" s="107"/>
      <c r="AW125" s="107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474"/>
      <c r="BL125" s="262"/>
      <c r="BM125" s="262"/>
      <c r="BN125" s="262"/>
      <c r="BO125" s="262"/>
      <c r="BP125" s="46"/>
      <c r="BQ125" s="46"/>
      <c r="BR125" s="46"/>
      <c r="BS125" s="46"/>
      <c r="BT125" s="46"/>
      <c r="BU125" s="46"/>
      <c r="BV125" s="46"/>
      <c r="BW125" s="108"/>
      <c r="BX125" s="108"/>
    </row>
    <row r="126" spans="1:87" ht="30.5" x14ac:dyDescent="0.6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3"/>
      <c r="AQ126" s="103"/>
      <c r="AR126" s="103"/>
      <c r="AS126" s="103"/>
      <c r="AT126" s="103"/>
      <c r="AU126" s="103"/>
      <c r="AV126" s="103"/>
      <c r="AW126" s="103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</row>
    <row r="127" spans="1:87" ht="30.5" x14ac:dyDescent="0.65"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7"/>
      <c r="AQ127" s="107"/>
      <c r="AR127" s="107"/>
      <c r="AS127" s="107"/>
      <c r="AT127" s="107"/>
      <c r="AU127" s="107"/>
      <c r="AV127" s="107"/>
      <c r="AW127" s="107"/>
    </row>
    <row r="128" spans="1:87" ht="30.5" x14ac:dyDescent="0.65"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7"/>
      <c r="AQ128" s="107"/>
      <c r="AR128" s="107"/>
      <c r="AS128" s="107"/>
      <c r="AT128" s="107"/>
      <c r="AU128" s="107"/>
      <c r="AV128" s="107"/>
      <c r="AW128" s="107"/>
    </row>
  </sheetData>
  <mergeCells count="897">
    <mergeCell ref="BK24:BK28"/>
    <mergeCell ref="BE87:BJ87"/>
    <mergeCell ref="BE79:BJ79"/>
    <mergeCell ref="BE80:BJ80"/>
    <mergeCell ref="BB59:BC59"/>
    <mergeCell ref="BG59:BJ59"/>
    <mergeCell ref="A2:BM2"/>
    <mergeCell ref="A3:BM3"/>
    <mergeCell ref="AV15:BC15"/>
    <mergeCell ref="D41:U41"/>
    <mergeCell ref="BG47:BJ47"/>
    <mergeCell ref="AV34:AW34"/>
    <mergeCell ref="AX34:AY34"/>
    <mergeCell ref="AZ34:BA34"/>
    <mergeCell ref="BB34:BC34"/>
    <mergeCell ref="AR32:AS32"/>
    <mergeCell ref="BL47:BN47"/>
    <mergeCell ref="BL48:BN48"/>
    <mergeCell ref="BL49:BN49"/>
    <mergeCell ref="BG44:BJ44"/>
    <mergeCell ref="BG46:BJ46"/>
    <mergeCell ref="BG48:BJ48"/>
    <mergeCell ref="BG45:BJ45"/>
    <mergeCell ref="BG58:BJ58"/>
    <mergeCell ref="BG51:BJ51"/>
    <mergeCell ref="D111:R111"/>
    <mergeCell ref="I94:BD94"/>
    <mergeCell ref="B76:BI76"/>
    <mergeCell ref="AD68:AE68"/>
    <mergeCell ref="AF68:AG68"/>
    <mergeCell ref="AH69:AI69"/>
    <mergeCell ref="AJ67:AK67"/>
    <mergeCell ref="BE96:BJ96"/>
    <mergeCell ref="BE97:BJ97"/>
    <mergeCell ref="BE95:BJ95"/>
    <mergeCell ref="BE94:BJ94"/>
    <mergeCell ref="BE93:BJ93"/>
    <mergeCell ref="BE92:BJ92"/>
    <mergeCell ref="BG65:BJ70"/>
    <mergeCell ref="B94:H94"/>
    <mergeCell ref="B95:H95"/>
    <mergeCell ref="B96:H96"/>
    <mergeCell ref="B97:H97"/>
    <mergeCell ref="B93:H93"/>
    <mergeCell ref="I93:BD93"/>
    <mergeCell ref="AH65:AI65"/>
    <mergeCell ref="S73:U73"/>
    <mergeCell ref="O73:R73"/>
    <mergeCell ref="BG60:BJ60"/>
    <mergeCell ref="BB62:BC62"/>
    <mergeCell ref="AX63:AY63"/>
    <mergeCell ref="B58:C58"/>
    <mergeCell ref="D58:U58"/>
    <mergeCell ref="V58:W58"/>
    <mergeCell ref="X58:Y58"/>
    <mergeCell ref="Z58:AA58"/>
    <mergeCell ref="AB58:AC58"/>
    <mergeCell ref="B63:C63"/>
    <mergeCell ref="B62:C62"/>
    <mergeCell ref="B61:C61"/>
    <mergeCell ref="D61:U61"/>
    <mergeCell ref="D62:U62"/>
    <mergeCell ref="D60:U60"/>
    <mergeCell ref="AV58:AW58"/>
    <mergeCell ref="AX58:AY58"/>
    <mergeCell ref="AZ58:BA58"/>
    <mergeCell ref="BB58:BC58"/>
    <mergeCell ref="D59:U59"/>
    <mergeCell ref="V59:W59"/>
    <mergeCell ref="X59:Y59"/>
    <mergeCell ref="Z59:AA59"/>
    <mergeCell ref="AB59:AC59"/>
    <mergeCell ref="BL97:BP97"/>
    <mergeCell ref="BL88:BP88"/>
    <mergeCell ref="BL89:BP89"/>
    <mergeCell ref="BL90:BP90"/>
    <mergeCell ref="BL91:BP91"/>
    <mergeCell ref="BL92:BP92"/>
    <mergeCell ref="BL93:BP93"/>
    <mergeCell ref="BL94:BP94"/>
    <mergeCell ref="BL95:BP95"/>
    <mergeCell ref="BL96:BP96"/>
    <mergeCell ref="AD59:AE59"/>
    <mergeCell ref="AF59:AG59"/>
    <mergeCell ref="AH59:AI59"/>
    <mergeCell ref="BE86:BJ86"/>
    <mergeCell ref="BE83:BJ83"/>
    <mergeCell ref="BE84:BJ84"/>
    <mergeCell ref="BE85:BJ85"/>
    <mergeCell ref="AH70:AI70"/>
    <mergeCell ref="AJ70:AK70"/>
    <mergeCell ref="AJ69:AK69"/>
    <mergeCell ref="I85:BD85"/>
    <mergeCell ref="AU72:BJ72"/>
    <mergeCell ref="AF69:AG69"/>
    <mergeCell ref="Z70:AA70"/>
    <mergeCell ref="Z69:AA69"/>
    <mergeCell ref="AB70:AC70"/>
    <mergeCell ref="AD70:AE70"/>
    <mergeCell ref="AB69:AC69"/>
    <mergeCell ref="AD69:AE69"/>
    <mergeCell ref="AF70:AG70"/>
    <mergeCell ref="AB68:AC68"/>
    <mergeCell ref="B73:N73"/>
    <mergeCell ref="O74:R74"/>
    <mergeCell ref="AB66:AC66"/>
    <mergeCell ref="B72:AB72"/>
    <mergeCell ref="V73:AB73"/>
    <mergeCell ref="V74:AB74"/>
    <mergeCell ref="D115:U115"/>
    <mergeCell ref="D103:BF103"/>
    <mergeCell ref="AL67:AQ67"/>
    <mergeCell ref="AL68:AQ68"/>
    <mergeCell ref="AL69:AQ69"/>
    <mergeCell ref="AL70:AQ70"/>
    <mergeCell ref="AR67:AW67"/>
    <mergeCell ref="AR68:AW68"/>
    <mergeCell ref="AR69:AW69"/>
    <mergeCell ref="AR70:AW70"/>
    <mergeCell ref="AX67:BC67"/>
    <mergeCell ref="AX68:BC68"/>
    <mergeCell ref="AX69:BC69"/>
    <mergeCell ref="AX70:BC70"/>
    <mergeCell ref="I95:BD95"/>
    <mergeCell ref="I96:BD96"/>
    <mergeCell ref="I97:BD97"/>
    <mergeCell ref="E101:BF101"/>
    <mergeCell ref="I89:BD89"/>
    <mergeCell ref="I90:BD90"/>
    <mergeCell ref="I91:BD91"/>
    <mergeCell ref="I92:BD92"/>
    <mergeCell ref="B74:N74"/>
    <mergeCell ref="S74:U74"/>
    <mergeCell ref="AD32:AE32"/>
    <mergeCell ref="AJ33:AK33"/>
    <mergeCell ref="BE91:BJ91"/>
    <mergeCell ref="BE90:BJ90"/>
    <mergeCell ref="D63:U63"/>
    <mergeCell ref="AU73:BJ74"/>
    <mergeCell ref="B77:H77"/>
    <mergeCell ref="B78:H78"/>
    <mergeCell ref="BG61:BJ61"/>
    <mergeCell ref="BG62:BJ62"/>
    <mergeCell ref="BG63:BJ63"/>
    <mergeCell ref="AZ63:BA63"/>
    <mergeCell ref="AL66:AQ66"/>
    <mergeCell ref="AH66:AI66"/>
    <mergeCell ref="AC72:AT72"/>
    <mergeCell ref="AC73:AG73"/>
    <mergeCell ref="AC74:AG74"/>
    <mergeCell ref="AH73:AM73"/>
    <mergeCell ref="AH74:AM74"/>
    <mergeCell ref="AN73:AT73"/>
    <mergeCell ref="AN74:AT74"/>
    <mergeCell ref="BE89:BJ89"/>
    <mergeCell ref="BE88:BJ88"/>
    <mergeCell ref="BB28:BC28"/>
    <mergeCell ref="AZ27:BC27"/>
    <mergeCell ref="D31:U31"/>
    <mergeCell ref="X33:Y33"/>
    <mergeCell ref="X34:Y34"/>
    <mergeCell ref="AL34:AM34"/>
    <mergeCell ref="AN34:AO34"/>
    <mergeCell ref="AJ35:AK35"/>
    <mergeCell ref="AJ34:AK34"/>
    <mergeCell ref="X31:Y31"/>
    <mergeCell ref="AB31:AC31"/>
    <mergeCell ref="Z32:AA32"/>
    <mergeCell ref="V34:W34"/>
    <mergeCell ref="V35:W35"/>
    <mergeCell ref="AD31:AE31"/>
    <mergeCell ref="Z31:AA31"/>
    <mergeCell ref="AF31:AG31"/>
    <mergeCell ref="AH31:AI31"/>
    <mergeCell ref="AJ31:AK31"/>
    <mergeCell ref="AL31:AM31"/>
    <mergeCell ref="AN31:AO31"/>
    <mergeCell ref="AF32:AG32"/>
    <mergeCell ref="AB32:AC32"/>
    <mergeCell ref="AX29:AY29"/>
    <mergeCell ref="AX30:AY30"/>
    <mergeCell ref="AZ29:BA29"/>
    <mergeCell ref="BB29:BC29"/>
    <mergeCell ref="V33:W33"/>
    <mergeCell ref="AG9:BI9"/>
    <mergeCell ref="BD10:BD13"/>
    <mergeCell ref="BE10:BE13"/>
    <mergeCell ref="AL29:AM29"/>
    <mergeCell ref="AN29:AO29"/>
    <mergeCell ref="BG30:BJ30"/>
    <mergeCell ref="BG24:BJ28"/>
    <mergeCell ref="BG29:BJ29"/>
    <mergeCell ref="BD26:BF26"/>
    <mergeCell ref="AP29:AQ29"/>
    <mergeCell ref="AP30:AQ30"/>
    <mergeCell ref="AX31:AY31"/>
    <mergeCell ref="AL30:AM30"/>
    <mergeCell ref="AN30:AO30"/>
    <mergeCell ref="AJ30:AK30"/>
    <mergeCell ref="AN28:AO28"/>
    <mergeCell ref="AJ29:AK29"/>
    <mergeCell ref="BB30:BC30"/>
    <mergeCell ref="AT32:AU32"/>
    <mergeCell ref="AV32:AW32"/>
    <mergeCell ref="AZ32:BA32"/>
    <mergeCell ref="BB32:BC32"/>
    <mergeCell ref="BB33:BC33"/>
    <mergeCell ref="BB31:BC31"/>
    <mergeCell ref="AX32:AY32"/>
    <mergeCell ref="AX33:AY33"/>
    <mergeCell ref="AT31:AU31"/>
    <mergeCell ref="AV31:AW31"/>
    <mergeCell ref="AD49:AE49"/>
    <mergeCell ref="AT51:AU51"/>
    <mergeCell ref="AV51:AW51"/>
    <mergeCell ref="AT47:AU47"/>
    <mergeCell ref="AP31:AQ31"/>
    <mergeCell ref="AZ28:BA28"/>
    <mergeCell ref="AR33:AS33"/>
    <mergeCell ref="AR30:AS30"/>
    <mergeCell ref="AT30:AU30"/>
    <mergeCell ref="AV30:AW30"/>
    <mergeCell ref="AZ30:BA30"/>
    <mergeCell ref="AR28:AS28"/>
    <mergeCell ref="AP28:AQ28"/>
    <mergeCell ref="AH32:AI32"/>
    <mergeCell ref="AX35:AY35"/>
    <mergeCell ref="AV35:AW35"/>
    <mergeCell ref="AJ43:AK43"/>
    <mergeCell ref="Z41:AA41"/>
    <mergeCell ref="V41:W41"/>
    <mergeCell ref="AP48:AQ48"/>
    <mergeCell ref="AN48:AO48"/>
    <mergeCell ref="AL48:AM48"/>
    <mergeCell ref="AR48:AS48"/>
    <mergeCell ref="AP46:AQ46"/>
    <mergeCell ref="Z47:AA47"/>
    <mergeCell ref="AF47:AG47"/>
    <mergeCell ref="AB48:AC48"/>
    <mergeCell ref="AF58:AG58"/>
    <mergeCell ref="AH58:AI58"/>
    <mergeCell ref="AJ58:AK58"/>
    <mergeCell ref="AL58:AM58"/>
    <mergeCell ref="AN58:AO58"/>
    <mergeCell ref="AP58:AQ58"/>
    <mergeCell ref="BB42:BC42"/>
    <mergeCell ref="BG40:BJ40"/>
    <mergeCell ref="AT58:AU58"/>
    <mergeCell ref="BB40:BC40"/>
    <mergeCell ref="AR41:AS41"/>
    <mergeCell ref="AT41:AU41"/>
    <mergeCell ref="AV41:AW41"/>
    <mergeCell ref="AP47:AQ47"/>
    <mergeCell ref="AP44:AQ44"/>
    <mergeCell ref="AL43:AM43"/>
    <mergeCell ref="AN44:AO44"/>
    <mergeCell ref="AL44:AM44"/>
    <mergeCell ref="AF42:AG42"/>
    <mergeCell ref="AF43:AG43"/>
    <mergeCell ref="AH43:AI43"/>
    <mergeCell ref="AV45:AW45"/>
    <mergeCell ref="BB52:BC52"/>
    <mergeCell ref="AF53:AG53"/>
    <mergeCell ref="BG36:BJ36"/>
    <mergeCell ref="AR31:AS31"/>
    <mergeCell ref="BG37:BJ37"/>
    <mergeCell ref="AN51:AO51"/>
    <mergeCell ref="AP51:AQ51"/>
    <mergeCell ref="AR51:AS51"/>
    <mergeCell ref="BB51:BC51"/>
    <mergeCell ref="BG42:BJ42"/>
    <mergeCell ref="BG31:BJ31"/>
    <mergeCell ref="BG32:BJ32"/>
    <mergeCell ref="BG33:BJ33"/>
    <mergeCell ref="BG34:BJ34"/>
    <mergeCell ref="BG35:BJ35"/>
    <mergeCell ref="AZ35:BA35"/>
    <mergeCell ref="BB35:BC35"/>
    <mergeCell ref="AZ33:BA33"/>
    <mergeCell ref="AT33:AU33"/>
    <mergeCell ref="AV33:AW33"/>
    <mergeCell ref="AR34:AS34"/>
    <mergeCell ref="BG41:BJ41"/>
    <mergeCell ref="AZ31:BA31"/>
    <mergeCell ref="AV47:AW47"/>
    <mergeCell ref="AX49:AY49"/>
    <mergeCell ref="BB41:BC41"/>
    <mergeCell ref="AB35:AC35"/>
    <mergeCell ref="AH34:AI34"/>
    <mergeCell ref="AD35:AE35"/>
    <mergeCell ref="AP34:AQ34"/>
    <mergeCell ref="AT34:AU34"/>
    <mergeCell ref="AL36:AM36"/>
    <mergeCell ref="AJ39:AK39"/>
    <mergeCell ref="AL39:AM39"/>
    <mergeCell ref="AN39:AO39"/>
    <mergeCell ref="AF35:AG35"/>
    <mergeCell ref="AH35:AI35"/>
    <mergeCell ref="AL35:AM35"/>
    <mergeCell ref="AN35:AO35"/>
    <mergeCell ref="AP35:AQ35"/>
    <mergeCell ref="AP39:AQ39"/>
    <mergeCell ref="AR36:AS36"/>
    <mergeCell ref="AT36:AU36"/>
    <mergeCell ref="AR35:AS35"/>
    <mergeCell ref="AT35:AU35"/>
    <mergeCell ref="AD36:AE36"/>
    <mergeCell ref="AF36:AG36"/>
    <mergeCell ref="B29:C29"/>
    <mergeCell ref="Z29:AA29"/>
    <mergeCell ref="AB29:AC29"/>
    <mergeCell ref="V29:W29"/>
    <mergeCell ref="V30:W30"/>
    <mergeCell ref="X30:Y30"/>
    <mergeCell ref="AD30:AE30"/>
    <mergeCell ref="AF30:AG30"/>
    <mergeCell ref="AH30:AI30"/>
    <mergeCell ref="B30:C30"/>
    <mergeCell ref="Z30:AA30"/>
    <mergeCell ref="AB30:AC30"/>
    <mergeCell ref="X29:Y29"/>
    <mergeCell ref="AD29:AE29"/>
    <mergeCell ref="AF29:AG29"/>
    <mergeCell ref="AH29:AI29"/>
    <mergeCell ref="D29:U29"/>
    <mergeCell ref="D30:U30"/>
    <mergeCell ref="B32:C32"/>
    <mergeCell ref="B33:C33"/>
    <mergeCell ref="B34:C34"/>
    <mergeCell ref="B35:C35"/>
    <mergeCell ref="AD33:AE33"/>
    <mergeCell ref="AF33:AG33"/>
    <mergeCell ref="Z34:AA34"/>
    <mergeCell ref="D32:U32"/>
    <mergeCell ref="D36:U36"/>
    <mergeCell ref="D34:U34"/>
    <mergeCell ref="D35:U35"/>
    <mergeCell ref="D33:U33"/>
    <mergeCell ref="X35:Y35"/>
    <mergeCell ref="X36:Y36"/>
    <mergeCell ref="Z33:AA33"/>
    <mergeCell ref="AB33:AC33"/>
    <mergeCell ref="V32:W32"/>
    <mergeCell ref="X32:Y32"/>
    <mergeCell ref="V36:W36"/>
    <mergeCell ref="AB34:AC34"/>
    <mergeCell ref="AD34:AE34"/>
    <mergeCell ref="Z36:AA36"/>
    <mergeCell ref="AF34:AG34"/>
    <mergeCell ref="Z35:AA35"/>
    <mergeCell ref="B31:C31"/>
    <mergeCell ref="B36:C36"/>
    <mergeCell ref="B41:C41"/>
    <mergeCell ref="B42:C42"/>
    <mergeCell ref="B48:C48"/>
    <mergeCell ref="B51:C51"/>
    <mergeCell ref="X41:Y41"/>
    <mergeCell ref="X42:Y42"/>
    <mergeCell ref="X46:Y46"/>
    <mergeCell ref="X48:Y48"/>
    <mergeCell ref="X47:Y47"/>
    <mergeCell ref="V31:W31"/>
    <mergeCell ref="B49:C49"/>
    <mergeCell ref="D49:U49"/>
    <mergeCell ref="X49:Y49"/>
    <mergeCell ref="V49:W49"/>
    <mergeCell ref="B37:C38"/>
    <mergeCell ref="B39:C40"/>
    <mergeCell ref="V37:W37"/>
    <mergeCell ref="X37:Y37"/>
    <mergeCell ref="V38:W38"/>
    <mergeCell ref="X38:Y38"/>
    <mergeCell ref="X51:Y51"/>
    <mergeCell ref="V47:W47"/>
    <mergeCell ref="B80:H80"/>
    <mergeCell ref="B81:H81"/>
    <mergeCell ref="I77:BD77"/>
    <mergeCell ref="B88:H88"/>
    <mergeCell ref="B89:H89"/>
    <mergeCell ref="B90:H90"/>
    <mergeCell ref="B91:H91"/>
    <mergeCell ref="I84:BD84"/>
    <mergeCell ref="B86:H86"/>
    <mergeCell ref="I87:BD87"/>
    <mergeCell ref="I88:BD88"/>
    <mergeCell ref="B85:H85"/>
    <mergeCell ref="B82:H82"/>
    <mergeCell ref="B84:H84"/>
    <mergeCell ref="I78:BD78"/>
    <mergeCell ref="I79:BD79"/>
    <mergeCell ref="I80:BD80"/>
    <mergeCell ref="I81:BD81"/>
    <mergeCell ref="B83:H83"/>
    <mergeCell ref="B79:H79"/>
    <mergeCell ref="D48:U48"/>
    <mergeCell ref="AP49:AQ49"/>
    <mergeCell ref="AL49:AM49"/>
    <mergeCell ref="AN49:AO49"/>
    <mergeCell ref="AR49:AS49"/>
    <mergeCell ref="D46:U46"/>
    <mergeCell ref="B59:C59"/>
    <mergeCell ref="D51:U51"/>
    <mergeCell ref="V48:W48"/>
    <mergeCell ref="AJ48:AK48"/>
    <mergeCell ref="Z46:AA46"/>
    <mergeCell ref="AD46:AE46"/>
    <mergeCell ref="AF46:AG46"/>
    <mergeCell ref="AH46:AI46"/>
    <mergeCell ref="AH48:AI48"/>
    <mergeCell ref="AB46:AC46"/>
    <mergeCell ref="Z48:AA48"/>
    <mergeCell ref="AP56:AQ56"/>
    <mergeCell ref="AP59:AQ59"/>
    <mergeCell ref="AF50:AG50"/>
    <mergeCell ref="AH50:AI50"/>
    <mergeCell ref="AJ50:AK50"/>
    <mergeCell ref="AH53:AI53"/>
    <mergeCell ref="AD58:AE58"/>
    <mergeCell ref="AF66:AG66"/>
    <mergeCell ref="AZ61:BA61"/>
    <mergeCell ref="AD66:AE66"/>
    <mergeCell ref="AD51:AE51"/>
    <mergeCell ref="AF56:AG56"/>
    <mergeCell ref="AH56:AI56"/>
    <mergeCell ref="AB55:AC55"/>
    <mergeCell ref="AD55:AE55"/>
    <mergeCell ref="AF55:AG55"/>
    <mergeCell ref="AH55:AI55"/>
    <mergeCell ref="AJ55:AK55"/>
    <mergeCell ref="AL55:AM55"/>
    <mergeCell ref="AL59:AM59"/>
    <mergeCell ref="AN59:AO59"/>
    <mergeCell ref="AJ57:AK57"/>
    <mergeCell ref="AL57:AM57"/>
    <mergeCell ref="AN57:AO57"/>
    <mergeCell ref="AF51:AG51"/>
    <mergeCell ref="AH51:AI51"/>
    <mergeCell ref="AT59:AU59"/>
    <mergeCell ref="AV59:AW59"/>
    <mergeCell ref="AX59:AY59"/>
    <mergeCell ref="AZ59:BA59"/>
    <mergeCell ref="AZ51:BA51"/>
    <mergeCell ref="BE81:BJ81"/>
    <mergeCell ref="BE82:BJ82"/>
    <mergeCell ref="I83:BD83"/>
    <mergeCell ref="B60:C60"/>
    <mergeCell ref="V60:W60"/>
    <mergeCell ref="V51:W51"/>
    <mergeCell ref="Z66:AA66"/>
    <mergeCell ref="Z67:AA67"/>
    <mergeCell ref="AB67:AC67"/>
    <mergeCell ref="AH68:AI68"/>
    <mergeCell ref="AJ68:AK68"/>
    <mergeCell ref="AP65:AQ65"/>
    <mergeCell ref="Z65:AA65"/>
    <mergeCell ref="AB65:AC65"/>
    <mergeCell ref="AD65:AE65"/>
    <mergeCell ref="AF65:AG65"/>
    <mergeCell ref="AJ65:AK65"/>
    <mergeCell ref="AD67:AE67"/>
    <mergeCell ref="I82:BD82"/>
    <mergeCell ref="Z68:AA68"/>
    <mergeCell ref="BE77:BJ77"/>
    <mergeCell ref="BE78:BJ78"/>
    <mergeCell ref="AR59:AS59"/>
    <mergeCell ref="AR58:AS58"/>
    <mergeCell ref="BK10:BL13"/>
    <mergeCell ref="BM10:BN13"/>
    <mergeCell ref="BO10:BP13"/>
    <mergeCell ref="BK14:BL14"/>
    <mergeCell ref="BK15:BL15"/>
    <mergeCell ref="AT11:AU11"/>
    <mergeCell ref="AT12:AU12"/>
    <mergeCell ref="AT13:AU13"/>
    <mergeCell ref="AT14:AU14"/>
    <mergeCell ref="BG10:BG13"/>
    <mergeCell ref="BH10:BH13"/>
    <mergeCell ref="AZ10:BC10"/>
    <mergeCell ref="BJ10:BJ13"/>
    <mergeCell ref="BI10:BI13"/>
    <mergeCell ref="BF10:BF13"/>
    <mergeCell ref="AT10:AU10"/>
    <mergeCell ref="B10:B13"/>
    <mergeCell ref="C10:F10"/>
    <mergeCell ref="H10:J10"/>
    <mergeCell ref="L10:O10"/>
    <mergeCell ref="P10:S10"/>
    <mergeCell ref="U10:W10"/>
    <mergeCell ref="Y10:AA10"/>
    <mergeCell ref="AC10:AF10"/>
    <mergeCell ref="V24:W28"/>
    <mergeCell ref="X24:Y28"/>
    <mergeCell ref="AD25:AK25"/>
    <mergeCell ref="AD26:AE28"/>
    <mergeCell ref="AF26:AG28"/>
    <mergeCell ref="AH26:AI28"/>
    <mergeCell ref="AJ26:AK28"/>
    <mergeCell ref="Z24:AK24"/>
    <mergeCell ref="Z25:AA28"/>
    <mergeCell ref="AB25:AC28"/>
    <mergeCell ref="AH10:AJ10"/>
    <mergeCell ref="D24:U28"/>
    <mergeCell ref="BS14:BT14"/>
    <mergeCell ref="BM15:BN15"/>
    <mergeCell ref="BO15:BP15"/>
    <mergeCell ref="BQ15:BR15"/>
    <mergeCell ref="BS15:BT15"/>
    <mergeCell ref="AL27:AM27"/>
    <mergeCell ref="AR27:AS27"/>
    <mergeCell ref="AN27:AQ27"/>
    <mergeCell ref="AT27:AW27"/>
    <mergeCell ref="AX26:BC26"/>
    <mergeCell ref="AX27:AY27"/>
    <mergeCell ref="BL16:BM16"/>
    <mergeCell ref="BP16:BQ16"/>
    <mergeCell ref="BR16:BS16"/>
    <mergeCell ref="BM14:BN14"/>
    <mergeCell ref="BN16:BO16"/>
    <mergeCell ref="AR26:AW26"/>
    <mergeCell ref="AL24:BF24"/>
    <mergeCell ref="AX25:BF25"/>
    <mergeCell ref="B23:BI23"/>
    <mergeCell ref="B24:C28"/>
    <mergeCell ref="BO14:BP14"/>
    <mergeCell ref="BQ14:BR14"/>
    <mergeCell ref="AX28:AY28"/>
    <mergeCell ref="AL28:AM28"/>
    <mergeCell ref="AP10:AS10"/>
    <mergeCell ref="AV10:AX10"/>
    <mergeCell ref="AV28:AW28"/>
    <mergeCell ref="AT28:AU28"/>
    <mergeCell ref="AL26:AQ26"/>
    <mergeCell ref="AL25:AW25"/>
    <mergeCell ref="AL10:AO10"/>
    <mergeCell ref="AR29:AS29"/>
    <mergeCell ref="AT29:AU29"/>
    <mergeCell ref="AV29:AW29"/>
    <mergeCell ref="AB42:AC42"/>
    <mergeCell ref="AB36:AC36"/>
    <mergeCell ref="AJ47:AK47"/>
    <mergeCell ref="AL47:AM47"/>
    <mergeCell ref="AN43:AO43"/>
    <mergeCell ref="AP43:AQ43"/>
    <mergeCell ref="AJ45:AK45"/>
    <mergeCell ref="AL45:AM45"/>
    <mergeCell ref="AN45:AO45"/>
    <mergeCell ref="AP45:AQ45"/>
    <mergeCell ref="AJ46:AK46"/>
    <mergeCell ref="AB41:AC41"/>
    <mergeCell ref="AB47:AC47"/>
    <mergeCell ref="AD47:AE47"/>
    <mergeCell ref="AD41:AE41"/>
    <mergeCell ref="AF41:AG41"/>
    <mergeCell ref="AH41:AI41"/>
    <mergeCell ref="AJ44:AK44"/>
    <mergeCell ref="AN41:AO41"/>
    <mergeCell ref="AP41:AQ41"/>
    <mergeCell ref="AJ41:AK41"/>
    <mergeCell ref="AD42:AE42"/>
    <mergeCell ref="AJ32:AK32"/>
    <mergeCell ref="AL32:AM32"/>
    <mergeCell ref="AP32:AQ32"/>
    <mergeCell ref="AL33:AM33"/>
    <mergeCell ref="AH33:AI33"/>
    <mergeCell ref="AN33:AO33"/>
    <mergeCell ref="AP33:AQ33"/>
    <mergeCell ref="AN32:AO32"/>
    <mergeCell ref="AL42:AM42"/>
    <mergeCell ref="AN42:AO42"/>
    <mergeCell ref="AP42:AQ42"/>
    <mergeCell ref="AN36:AO36"/>
    <mergeCell ref="AP36:AQ36"/>
    <mergeCell ref="AH36:AI36"/>
    <mergeCell ref="AJ36:AK36"/>
    <mergeCell ref="AH42:AI42"/>
    <mergeCell ref="AJ40:AK40"/>
    <mergeCell ref="AL40:AM40"/>
    <mergeCell ref="AN40:AO40"/>
    <mergeCell ref="AP40:AQ40"/>
    <mergeCell ref="AH40:AI40"/>
    <mergeCell ref="B44:C44"/>
    <mergeCell ref="Z44:AA44"/>
    <mergeCell ref="AB44:AC44"/>
    <mergeCell ref="AD44:AE44"/>
    <mergeCell ref="AF44:AG44"/>
    <mergeCell ref="AH44:AI44"/>
    <mergeCell ref="V44:W44"/>
    <mergeCell ref="X44:Y44"/>
    <mergeCell ref="D47:U47"/>
    <mergeCell ref="D44:U44"/>
    <mergeCell ref="B47:C47"/>
    <mergeCell ref="B46:C46"/>
    <mergeCell ref="B45:C45"/>
    <mergeCell ref="D45:U45"/>
    <mergeCell ref="V45:W45"/>
    <mergeCell ref="X45:Y45"/>
    <mergeCell ref="Z45:AA45"/>
    <mergeCell ref="AB45:AC45"/>
    <mergeCell ref="AD45:AE45"/>
    <mergeCell ref="AF45:AG45"/>
    <mergeCell ref="AH45:AI45"/>
    <mergeCell ref="V46:W46"/>
    <mergeCell ref="AX45:AY45"/>
    <mergeCell ref="AZ45:BA45"/>
    <mergeCell ref="AF49:AG49"/>
    <mergeCell ref="AB49:AC49"/>
    <mergeCell ref="Z49:AA49"/>
    <mergeCell ref="AF67:AG67"/>
    <mergeCell ref="AH67:AI67"/>
    <mergeCell ref="AJ66:AK66"/>
    <mergeCell ref="AH47:AI47"/>
    <mergeCell ref="AF48:AG48"/>
    <mergeCell ref="AJ59:AK59"/>
    <mergeCell ref="Z51:AA51"/>
    <mergeCell ref="AB51:AC51"/>
    <mergeCell ref="AV46:AW46"/>
    <mergeCell ref="AJ49:AK49"/>
    <mergeCell ref="AH49:AI49"/>
    <mergeCell ref="AV65:AW65"/>
    <mergeCell ref="AT65:AU65"/>
    <mergeCell ref="AJ56:AK56"/>
    <mergeCell ref="AL56:AM56"/>
    <mergeCell ref="AN56:AO56"/>
    <mergeCell ref="Z50:AA50"/>
    <mergeCell ref="AB50:AC50"/>
    <mergeCell ref="AD50:AE50"/>
    <mergeCell ref="AR43:AS43"/>
    <mergeCell ref="AT43:AU43"/>
    <mergeCell ref="AV43:AW43"/>
    <mergeCell ref="AX43:AY43"/>
    <mergeCell ref="AZ43:BA43"/>
    <mergeCell ref="AR45:AS45"/>
    <mergeCell ref="AT45:AU45"/>
    <mergeCell ref="AV38:AW38"/>
    <mergeCell ref="AX38:AY38"/>
    <mergeCell ref="AZ38:BA38"/>
    <mergeCell ref="AV44:AW44"/>
    <mergeCell ref="AT44:AU44"/>
    <mergeCell ref="AR44:AS44"/>
    <mergeCell ref="AT42:AU42"/>
    <mergeCell ref="AV42:AW42"/>
    <mergeCell ref="AX42:AY42"/>
    <mergeCell ref="AZ42:BA42"/>
    <mergeCell ref="AR39:AS39"/>
    <mergeCell ref="AR42:AS42"/>
    <mergeCell ref="AR40:AS40"/>
    <mergeCell ref="AT40:AU40"/>
    <mergeCell ref="AV40:AW40"/>
    <mergeCell ref="AV39:AW39"/>
    <mergeCell ref="AX39:AY39"/>
    <mergeCell ref="BB36:BC36"/>
    <mergeCell ref="AX48:AY48"/>
    <mergeCell ref="AZ48:BA48"/>
    <mergeCell ref="BB48:BC48"/>
    <mergeCell ref="AX36:AY36"/>
    <mergeCell ref="AD48:AE48"/>
    <mergeCell ref="Z39:AA39"/>
    <mergeCell ref="AB39:AC39"/>
    <mergeCell ref="AD39:AE39"/>
    <mergeCell ref="AV36:AW36"/>
    <mergeCell ref="BB45:BC45"/>
    <mergeCell ref="BB44:BC44"/>
    <mergeCell ref="AF39:AG39"/>
    <mergeCell ref="AH39:AI39"/>
    <mergeCell ref="AN47:AO47"/>
    <mergeCell ref="AL46:AM46"/>
    <mergeCell ref="AN46:AO46"/>
    <mergeCell ref="BB47:BC47"/>
    <mergeCell ref="AX46:AY46"/>
    <mergeCell ref="AZ36:BA36"/>
    <mergeCell ref="AZ41:BA41"/>
    <mergeCell ref="AX41:AY41"/>
    <mergeCell ref="AX44:AY44"/>
    <mergeCell ref="AZ44:BA44"/>
    <mergeCell ref="B98:H98"/>
    <mergeCell ref="I98:BD98"/>
    <mergeCell ref="BE98:BJ98"/>
    <mergeCell ref="B99:H99"/>
    <mergeCell ref="I99:BD99"/>
    <mergeCell ref="BE99:BJ99"/>
    <mergeCell ref="AX65:AY65"/>
    <mergeCell ref="BB60:BC60"/>
    <mergeCell ref="AX61:AY61"/>
    <mergeCell ref="AX60:AY60"/>
    <mergeCell ref="AL65:AM65"/>
    <mergeCell ref="AN65:AO65"/>
    <mergeCell ref="AR65:AS65"/>
    <mergeCell ref="AZ60:BA60"/>
    <mergeCell ref="BB61:BC61"/>
    <mergeCell ref="AX62:AY62"/>
    <mergeCell ref="AZ62:BA62"/>
    <mergeCell ref="AR66:AW66"/>
    <mergeCell ref="AX66:BC66"/>
    <mergeCell ref="AZ65:BA65"/>
    <mergeCell ref="BB65:BC65"/>
    <mergeCell ref="X60:Y60"/>
    <mergeCell ref="X61:Y61"/>
    <mergeCell ref="X62:Y62"/>
    <mergeCell ref="BG49:BJ49"/>
    <mergeCell ref="BG50:BJ50"/>
    <mergeCell ref="D50:U50"/>
    <mergeCell ref="AV49:AW49"/>
    <mergeCell ref="B50:C50"/>
    <mergeCell ref="V50:W50"/>
    <mergeCell ref="X50:Y50"/>
    <mergeCell ref="D39:U39"/>
    <mergeCell ref="AX51:AY51"/>
    <mergeCell ref="AJ51:AK51"/>
    <mergeCell ref="AL51:AM51"/>
    <mergeCell ref="AL41:AM41"/>
    <mergeCell ref="Z42:AA42"/>
    <mergeCell ref="D40:U40"/>
    <mergeCell ref="V42:W42"/>
    <mergeCell ref="D42:U42"/>
    <mergeCell ref="AJ42:AK42"/>
    <mergeCell ref="BB43:BC43"/>
    <mergeCell ref="BG39:BJ39"/>
    <mergeCell ref="AT48:AU48"/>
    <mergeCell ref="AT46:AU46"/>
    <mergeCell ref="AZ49:BA49"/>
    <mergeCell ref="AT49:AU49"/>
    <mergeCell ref="AT39:AU39"/>
    <mergeCell ref="BB56:BC56"/>
    <mergeCell ref="AP55:AQ55"/>
    <mergeCell ref="AR55:AS55"/>
    <mergeCell ref="AT55:AU55"/>
    <mergeCell ref="AV55:AW55"/>
    <mergeCell ref="AX55:AY55"/>
    <mergeCell ref="AZ46:BA46"/>
    <mergeCell ref="BB46:BC46"/>
    <mergeCell ref="AV48:AW48"/>
    <mergeCell ref="BB50:BC50"/>
    <mergeCell ref="AZ50:BA50"/>
    <mergeCell ref="AX50:AY50"/>
    <mergeCell ref="AV50:AW50"/>
    <mergeCell ref="AT50:AU50"/>
    <mergeCell ref="AR50:AS50"/>
    <mergeCell ref="AP50:AQ50"/>
    <mergeCell ref="AT56:AU56"/>
    <mergeCell ref="AV56:AW56"/>
    <mergeCell ref="BB49:BC49"/>
    <mergeCell ref="AR46:AS46"/>
    <mergeCell ref="AR56:AS56"/>
    <mergeCell ref="AX47:AY47"/>
    <mergeCell ref="AZ47:BA47"/>
    <mergeCell ref="AR47:AS47"/>
    <mergeCell ref="D105:Z105"/>
    <mergeCell ref="B87:H87"/>
    <mergeCell ref="B92:H92"/>
    <mergeCell ref="I86:BD86"/>
    <mergeCell ref="D37:U37"/>
    <mergeCell ref="D38:U38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B63:BC63"/>
    <mergeCell ref="AR38:AS38"/>
    <mergeCell ref="AT38:AU38"/>
    <mergeCell ref="AD40:AE40"/>
    <mergeCell ref="AF40:AG40"/>
    <mergeCell ref="BB38:BC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N50:AO50"/>
    <mergeCell ref="AL50:AM50"/>
    <mergeCell ref="AZ39:BA39"/>
    <mergeCell ref="AZ52:BA52"/>
    <mergeCell ref="B52:C52"/>
    <mergeCell ref="BG38:BJ38"/>
    <mergeCell ref="BG43:BJ43"/>
    <mergeCell ref="B43:C43"/>
    <mergeCell ref="D43:U43"/>
    <mergeCell ref="V43:W43"/>
    <mergeCell ref="X43:Y43"/>
    <mergeCell ref="Z43:AA43"/>
    <mergeCell ref="AB43:AC43"/>
    <mergeCell ref="AD43:AE43"/>
    <mergeCell ref="BB39:BC39"/>
    <mergeCell ref="AP38:AQ38"/>
    <mergeCell ref="AX40:AY40"/>
    <mergeCell ref="AZ40:BA40"/>
    <mergeCell ref="V39:W39"/>
    <mergeCell ref="X39:Y39"/>
    <mergeCell ref="V40:W40"/>
    <mergeCell ref="X40:Y40"/>
    <mergeCell ref="Z40:AA40"/>
    <mergeCell ref="AB40:AC40"/>
    <mergeCell ref="AT52:AU52"/>
    <mergeCell ref="AV52:AW52"/>
    <mergeCell ref="AX52:AY52"/>
    <mergeCell ref="AJ54:AK54"/>
    <mergeCell ref="AJ53:AK53"/>
    <mergeCell ref="AL53:AM53"/>
    <mergeCell ref="AJ52:AK52"/>
    <mergeCell ref="AL52:AM52"/>
    <mergeCell ref="AN52:AO52"/>
    <mergeCell ref="AP52:AQ52"/>
    <mergeCell ref="AR52:AS52"/>
    <mergeCell ref="AN55:AO55"/>
    <mergeCell ref="AZ55:BA55"/>
    <mergeCell ref="BB53:BC53"/>
    <mergeCell ref="BG53:BJ53"/>
    <mergeCell ref="B54:C54"/>
    <mergeCell ref="X55:Y55"/>
    <mergeCell ref="BG54:BJ54"/>
    <mergeCell ref="AT53:AU53"/>
    <mergeCell ref="AZ53:BA53"/>
    <mergeCell ref="B53:C53"/>
    <mergeCell ref="D53:U53"/>
    <mergeCell ref="Z55:AA55"/>
    <mergeCell ref="B55:C55"/>
    <mergeCell ref="AV53:AW53"/>
    <mergeCell ref="AX53:AY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D52:U52"/>
    <mergeCell ref="V52:W52"/>
    <mergeCell ref="X52:Y52"/>
    <mergeCell ref="Z52:AA52"/>
    <mergeCell ref="AB52:AC52"/>
    <mergeCell ref="AD52:AE52"/>
    <mergeCell ref="AF52:AG52"/>
    <mergeCell ref="AH52:AI52"/>
    <mergeCell ref="AF57:AG57"/>
    <mergeCell ref="AH57:AI57"/>
    <mergeCell ref="D55:U55"/>
    <mergeCell ref="V55:W55"/>
    <mergeCell ref="X54:Y54"/>
    <mergeCell ref="Z54:AA54"/>
    <mergeCell ref="AB54:AC54"/>
    <mergeCell ref="AD54:AE54"/>
    <mergeCell ref="AF54:AG54"/>
    <mergeCell ref="AH54:AI54"/>
    <mergeCell ref="D54:U54"/>
    <mergeCell ref="V54:W54"/>
    <mergeCell ref="B57:C57"/>
    <mergeCell ref="D57:U57"/>
    <mergeCell ref="V57:W57"/>
    <mergeCell ref="X57:Y57"/>
    <mergeCell ref="Z57:AA57"/>
    <mergeCell ref="AB57:AC57"/>
    <mergeCell ref="AD57:AE57"/>
    <mergeCell ref="B56:C56"/>
    <mergeCell ref="D56:U56"/>
    <mergeCell ref="V56:W56"/>
    <mergeCell ref="X56:Y56"/>
    <mergeCell ref="Z56:AA56"/>
    <mergeCell ref="AB56:AC56"/>
    <mergeCell ref="AD56:AE56"/>
    <mergeCell ref="AC6:AQ6"/>
    <mergeCell ref="AZ57:BA57"/>
    <mergeCell ref="BB57:BC57"/>
    <mergeCell ref="BG57:BJ57"/>
    <mergeCell ref="AL54:AM54"/>
    <mergeCell ref="AN54:AO54"/>
    <mergeCell ref="AP54:AQ54"/>
    <mergeCell ref="AR54:AS54"/>
    <mergeCell ref="AT54:AU54"/>
    <mergeCell ref="AV54:AW54"/>
    <mergeCell ref="AX54:AY54"/>
    <mergeCell ref="AZ54:BA54"/>
    <mergeCell ref="BB54:BC54"/>
    <mergeCell ref="AX57:AY57"/>
    <mergeCell ref="BB55:BC55"/>
    <mergeCell ref="BG55:BJ55"/>
    <mergeCell ref="AX56:AY56"/>
    <mergeCell ref="AZ56:BA56"/>
    <mergeCell ref="BG56:BJ56"/>
    <mergeCell ref="AP57:AQ57"/>
    <mergeCell ref="AR57:AS57"/>
    <mergeCell ref="AT57:AU57"/>
    <mergeCell ref="AV57:AW57"/>
    <mergeCell ref="BG52:BJ52"/>
  </mergeCells>
  <phoneticPr fontId="11" type="noConversion"/>
  <printOptions horizontalCentered="1"/>
  <pageMargins left="0.27559055118110237" right="0.19685039370078741" top="0.19685039370078741" bottom="0.19685039370078741" header="0.39370078740157483" footer="0.31496062992125984"/>
  <pageSetup paperSize="8" scale="32" fitToHeight="0" orientation="portrait" horizontalDpi="1200" verticalDpi="1200" r:id="rId1"/>
  <headerFooter alignWithMargins="0"/>
  <rowBreaks count="1" manualBreakCount="1">
    <brk id="74" max="6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4"/>
  <sheetViews>
    <sheetView showZeros="0" topLeftCell="A121" zoomScale="40" zoomScaleNormal="40" zoomScaleSheetLayoutView="40" workbookViewId="0">
      <selection activeCell="F8" sqref="F8"/>
    </sheetView>
  </sheetViews>
  <sheetFormatPr defaultRowHeight="14.5" x14ac:dyDescent="0.35"/>
  <cols>
    <col min="1" max="1" width="2.54296875" customWidth="1"/>
    <col min="2" max="2" width="5.90625" customWidth="1"/>
    <col min="3" max="3" width="6.90625" customWidth="1"/>
    <col min="4" max="4" width="6.6328125" customWidth="1"/>
    <col min="5" max="19" width="7" customWidth="1"/>
    <col min="20" max="20" width="7.453125" customWidth="1"/>
    <col min="21" max="21" width="7.36328125" customWidth="1"/>
    <col min="22" max="22" width="8.1796875" customWidth="1"/>
    <col min="23" max="23" width="6.36328125" customWidth="1"/>
    <col min="24" max="24" width="4" customWidth="1"/>
    <col min="25" max="25" width="8.6328125" customWidth="1"/>
    <col min="26" max="26" width="7.36328125" customWidth="1"/>
    <col min="27" max="27" width="9.6328125" customWidth="1"/>
    <col min="28" max="28" width="7.453125" customWidth="1"/>
    <col min="29" max="29" width="8.36328125" customWidth="1"/>
    <col min="30" max="33" width="7.453125" customWidth="1"/>
    <col min="34" max="39" width="7" customWidth="1"/>
    <col min="40" max="40" width="7.453125" customWidth="1"/>
    <col min="41" max="41" width="8.54296875" customWidth="1"/>
    <col min="42" max="42" width="7.453125" customWidth="1"/>
    <col min="43" max="43" width="8.54296875" customWidth="1"/>
    <col min="44" max="46" width="6.54296875" customWidth="1"/>
    <col min="47" max="47" width="7.08984375" customWidth="1"/>
    <col min="48" max="56" width="6.54296875" customWidth="1"/>
    <col min="57" max="73" width="5.6328125" customWidth="1"/>
  </cols>
  <sheetData>
    <row r="1" spans="1:74" s="3" customFormat="1" ht="48.65" customHeight="1" x14ac:dyDescent="0.35">
      <c r="A1" s="793" t="s">
        <v>54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  <c r="M1" s="793"/>
      <c r="N1" s="793"/>
      <c r="O1" s="793"/>
      <c r="P1" s="793"/>
      <c r="Q1" s="793"/>
      <c r="R1" s="793"/>
      <c r="S1" s="793"/>
      <c r="T1" s="793"/>
      <c r="U1" s="793"/>
      <c r="V1" s="793"/>
      <c r="W1" s="793"/>
      <c r="X1" s="793"/>
      <c r="Y1" s="793"/>
      <c r="Z1" s="793"/>
      <c r="AA1" s="793"/>
      <c r="AB1" s="793"/>
      <c r="AC1" s="793"/>
      <c r="AD1" s="793"/>
      <c r="AE1" s="793"/>
      <c r="AF1" s="793"/>
      <c r="AG1" s="793"/>
      <c r="AH1" s="793"/>
      <c r="AI1" s="793"/>
      <c r="AJ1" s="793"/>
      <c r="AK1" s="793"/>
      <c r="AL1" s="793"/>
      <c r="AM1" s="793"/>
      <c r="AN1" s="793"/>
      <c r="AO1" s="793"/>
      <c r="AP1" s="793"/>
      <c r="AQ1" s="793"/>
      <c r="AR1" s="793"/>
      <c r="AS1" s="793"/>
      <c r="AT1" s="793"/>
      <c r="AU1" s="793"/>
      <c r="AV1" s="793"/>
      <c r="AW1" s="793"/>
      <c r="AX1" s="793"/>
      <c r="AY1" s="793"/>
      <c r="AZ1" s="793"/>
      <c r="BA1" s="793"/>
      <c r="BB1" s="793"/>
      <c r="BC1" s="793"/>
      <c r="BD1" s="793"/>
      <c r="BE1" s="793"/>
      <c r="BF1" s="793"/>
      <c r="BG1" s="793"/>
      <c r="BH1" s="793"/>
      <c r="BI1" s="793"/>
      <c r="BJ1" s="793"/>
      <c r="BK1" s="793"/>
      <c r="BL1" s="793"/>
      <c r="BM1" s="793"/>
      <c r="BN1" s="793"/>
      <c r="BO1" s="793"/>
      <c r="BP1" s="793"/>
      <c r="BQ1" s="793"/>
      <c r="BR1" s="793"/>
      <c r="BS1" s="793"/>
      <c r="BT1" s="27"/>
    </row>
    <row r="2" spans="1:74" s="3" customFormat="1" ht="43.25" customHeight="1" x14ac:dyDescent="0.35">
      <c r="A2" s="793" t="s">
        <v>137</v>
      </c>
      <c r="B2" s="793"/>
      <c r="C2" s="793"/>
      <c r="D2" s="793"/>
      <c r="E2" s="793"/>
      <c r="F2" s="793"/>
      <c r="G2" s="793"/>
      <c r="H2" s="793"/>
      <c r="I2" s="793"/>
      <c r="J2" s="793"/>
      <c r="K2" s="793"/>
      <c r="L2" s="793"/>
      <c r="M2" s="793"/>
      <c r="N2" s="793"/>
      <c r="O2" s="793"/>
      <c r="P2" s="793"/>
      <c r="Q2" s="793"/>
      <c r="R2" s="793"/>
      <c r="S2" s="793"/>
      <c r="T2" s="793"/>
      <c r="U2" s="793"/>
      <c r="V2" s="793"/>
      <c r="W2" s="793"/>
      <c r="X2" s="793"/>
      <c r="Y2" s="793"/>
      <c r="Z2" s="793"/>
      <c r="AA2" s="793"/>
      <c r="AB2" s="793"/>
      <c r="AC2" s="793"/>
      <c r="AD2" s="793"/>
      <c r="AE2" s="793"/>
      <c r="AF2" s="793"/>
      <c r="AG2" s="793"/>
      <c r="AH2" s="793"/>
      <c r="AI2" s="793"/>
      <c r="AJ2" s="793"/>
      <c r="AK2" s="793"/>
      <c r="AL2" s="793"/>
      <c r="AM2" s="793"/>
      <c r="AN2" s="793"/>
      <c r="AO2" s="793"/>
      <c r="AP2" s="793"/>
      <c r="AQ2" s="793"/>
      <c r="AR2" s="793"/>
      <c r="AS2" s="793"/>
      <c r="AT2" s="793"/>
      <c r="AU2" s="793"/>
      <c r="AV2" s="793"/>
      <c r="AW2" s="793"/>
      <c r="AX2" s="793"/>
      <c r="AY2" s="793"/>
      <c r="AZ2" s="793"/>
      <c r="BA2" s="793"/>
      <c r="BB2" s="793"/>
      <c r="BC2" s="793"/>
      <c r="BD2" s="793"/>
      <c r="BE2" s="793"/>
      <c r="BF2" s="793"/>
      <c r="BG2" s="793"/>
      <c r="BH2" s="793"/>
      <c r="BI2" s="793"/>
      <c r="BJ2" s="793"/>
      <c r="BK2" s="793"/>
      <c r="BL2" s="793"/>
      <c r="BM2" s="793"/>
      <c r="BN2" s="793"/>
      <c r="BO2" s="793"/>
      <c r="BP2" s="793"/>
      <c r="BQ2" s="793"/>
      <c r="BR2" s="793"/>
      <c r="BS2" s="793"/>
      <c r="BT2" s="27"/>
    </row>
    <row r="3" spans="1:74" s="3" customFormat="1" ht="51" customHeight="1" x14ac:dyDescent="0.8">
      <c r="A3" s="279"/>
      <c r="F3" s="28" t="s">
        <v>260</v>
      </c>
      <c r="G3" s="29"/>
      <c r="H3" s="281"/>
      <c r="I3" s="281"/>
      <c r="J3" s="281"/>
      <c r="K3" s="281"/>
      <c r="L3" s="281"/>
      <c r="M3" s="281"/>
      <c r="N3" s="29"/>
      <c r="O3" s="216"/>
      <c r="P3" s="216"/>
      <c r="Q3" s="282"/>
      <c r="R3" s="282"/>
      <c r="S3" s="282"/>
      <c r="T3" s="282"/>
      <c r="U3" s="216"/>
      <c r="V3" s="216"/>
      <c r="W3" s="216"/>
      <c r="X3" s="216"/>
      <c r="Y3" s="216"/>
      <c r="Z3" s="826" t="s">
        <v>139</v>
      </c>
      <c r="AA3" s="826"/>
      <c r="AB3" s="826"/>
      <c r="AC3" s="826"/>
      <c r="AD3" s="826"/>
      <c r="AE3" s="826"/>
      <c r="AF3" s="826"/>
      <c r="AG3" s="826"/>
      <c r="AH3" s="826"/>
      <c r="AI3" s="826"/>
      <c r="AJ3" s="826"/>
      <c r="AK3" s="826"/>
      <c r="AL3" s="826"/>
      <c r="AM3" s="826"/>
      <c r="AN3" s="826"/>
      <c r="AO3" s="82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150" t="s">
        <v>74</v>
      </c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283"/>
      <c r="BN3" s="283"/>
    </row>
    <row r="4" spans="1:74" s="3" customFormat="1" ht="50.4" customHeight="1" x14ac:dyDescent="0.55000000000000004">
      <c r="A4" s="279"/>
      <c r="F4" s="29" t="s">
        <v>261</v>
      </c>
      <c r="G4" s="29"/>
      <c r="H4" s="281"/>
      <c r="I4" s="281"/>
      <c r="J4" s="281"/>
      <c r="K4" s="281"/>
      <c r="L4" s="281"/>
      <c r="M4" s="281"/>
      <c r="N4" s="29"/>
      <c r="O4" s="32"/>
      <c r="P4" s="32"/>
      <c r="Q4" s="284"/>
      <c r="R4" s="284"/>
      <c r="S4" s="284"/>
      <c r="T4" s="284"/>
      <c r="U4" s="32"/>
      <c r="V4" s="32"/>
      <c r="W4" s="32"/>
      <c r="X4" s="32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</row>
    <row r="5" spans="1:74" s="3" customFormat="1" ht="61.25" customHeight="1" x14ac:dyDescent="0.35">
      <c r="A5" s="279"/>
      <c r="F5" s="29" t="s">
        <v>262</v>
      </c>
      <c r="G5" s="29"/>
      <c r="H5" s="281"/>
      <c r="I5" s="281"/>
      <c r="J5" s="281"/>
      <c r="K5" s="281"/>
      <c r="L5" s="281"/>
      <c r="M5" s="281"/>
      <c r="N5" s="29"/>
      <c r="S5" s="285"/>
      <c r="T5" s="286" t="s">
        <v>128</v>
      </c>
      <c r="U5" s="286"/>
      <c r="V5" s="286"/>
      <c r="W5" s="286"/>
      <c r="X5" s="286"/>
      <c r="Y5" s="286"/>
      <c r="Z5" s="287"/>
      <c r="AA5" s="288"/>
      <c r="AB5" s="827" t="s">
        <v>184</v>
      </c>
      <c r="AC5" s="827"/>
      <c r="AD5" s="827"/>
      <c r="AE5" s="827"/>
      <c r="AF5" s="827"/>
      <c r="AG5" s="827"/>
      <c r="AH5" s="827"/>
      <c r="AI5" s="827"/>
      <c r="AJ5" s="827"/>
      <c r="AK5" s="827"/>
      <c r="AL5" s="827"/>
      <c r="AM5" s="827"/>
      <c r="AN5" s="827"/>
      <c r="AO5" s="827"/>
      <c r="AP5" s="827"/>
      <c r="AQ5" s="827"/>
      <c r="AR5" s="827"/>
      <c r="AS5" s="827"/>
      <c r="AT5" s="827"/>
      <c r="AU5" s="827"/>
      <c r="AV5" s="827"/>
      <c r="AW5" s="827"/>
      <c r="AX5" s="827"/>
      <c r="AY5" s="289"/>
      <c r="AZ5" s="290" t="s">
        <v>97</v>
      </c>
      <c r="BA5" s="290"/>
      <c r="BB5" s="290"/>
      <c r="BC5" s="290"/>
      <c r="BD5" s="290"/>
      <c r="BE5" s="290"/>
      <c r="BG5" s="291" t="s">
        <v>173</v>
      </c>
      <c r="BH5" s="291"/>
      <c r="BI5" s="291"/>
      <c r="BJ5" s="291"/>
      <c r="BK5" s="291"/>
      <c r="BL5" s="291"/>
      <c r="BM5" s="291"/>
      <c r="BN5" s="291"/>
    </row>
    <row r="6" spans="1:74" s="4" customFormat="1" ht="11.4" customHeight="1" x14ac:dyDescent="0.85">
      <c r="A6" s="292"/>
      <c r="G6" s="28"/>
      <c r="H6" s="281"/>
      <c r="I6" s="281"/>
      <c r="J6" s="281"/>
      <c r="K6" s="281"/>
      <c r="L6" s="281"/>
      <c r="M6" s="281"/>
      <c r="N6" s="29"/>
      <c r="R6" s="285"/>
      <c r="S6" s="285"/>
      <c r="T6" s="285"/>
      <c r="U6" s="285"/>
      <c r="V6" s="285"/>
      <c r="W6" s="285"/>
      <c r="X6" s="285"/>
      <c r="Y6" s="285"/>
      <c r="Z6" s="289"/>
      <c r="AA6" s="289"/>
      <c r="AB6" s="827"/>
      <c r="AC6" s="827"/>
      <c r="AD6" s="827"/>
      <c r="AE6" s="827"/>
      <c r="AF6" s="827"/>
      <c r="AG6" s="827"/>
      <c r="AH6" s="827"/>
      <c r="AI6" s="827"/>
      <c r="AJ6" s="827"/>
      <c r="AK6" s="827"/>
      <c r="AL6" s="827"/>
      <c r="AM6" s="827"/>
      <c r="AN6" s="827"/>
      <c r="AO6" s="827"/>
      <c r="AP6" s="827"/>
      <c r="AQ6" s="827"/>
      <c r="AR6" s="827"/>
      <c r="AS6" s="827"/>
      <c r="AT6" s="827"/>
      <c r="AU6" s="827"/>
      <c r="AV6" s="827"/>
      <c r="AW6" s="827"/>
      <c r="AX6" s="827"/>
      <c r="AY6" s="293"/>
      <c r="AZ6" s="155"/>
      <c r="BA6" s="155"/>
      <c r="BB6" s="155"/>
      <c r="BC6" s="155"/>
      <c r="BD6" s="155"/>
      <c r="BE6" s="155"/>
      <c r="BF6" s="155"/>
      <c r="BG6" s="155"/>
      <c r="BH6" s="156"/>
      <c r="BI6" s="154"/>
      <c r="BJ6" s="155"/>
      <c r="BK6" s="156"/>
      <c r="BL6" s="155"/>
      <c r="BM6" s="155"/>
      <c r="BN6" s="155"/>
    </row>
    <row r="7" spans="1:74" s="4" customFormat="1" ht="42" customHeight="1" x14ac:dyDescent="0.35">
      <c r="A7" s="292"/>
      <c r="F7" s="29" t="s">
        <v>263</v>
      </c>
      <c r="G7" s="28"/>
      <c r="H7" s="280"/>
      <c r="I7" s="280"/>
      <c r="J7" s="280"/>
      <c r="K7" s="280"/>
      <c r="L7" s="280"/>
      <c r="M7" s="280"/>
      <c r="N7" s="28"/>
      <c r="R7" s="285"/>
      <c r="S7" s="285"/>
      <c r="T7" s="285"/>
      <c r="U7" s="285"/>
      <c r="V7" s="285"/>
      <c r="W7" s="285"/>
      <c r="X7" s="285"/>
      <c r="Y7" s="285"/>
      <c r="Z7" s="289"/>
      <c r="AA7" s="289"/>
      <c r="AB7" s="429" t="s">
        <v>242</v>
      </c>
      <c r="AC7" s="429"/>
      <c r="AD7" s="430"/>
      <c r="AE7" s="430"/>
      <c r="AF7" s="430"/>
      <c r="AG7" s="431"/>
      <c r="AH7" s="431"/>
      <c r="AI7" s="431"/>
      <c r="AJ7" s="431"/>
      <c r="AK7" s="431"/>
      <c r="AL7" s="431"/>
      <c r="AM7" s="431"/>
      <c r="AN7" s="431"/>
      <c r="AO7" s="431"/>
      <c r="AP7" s="431"/>
      <c r="AQ7" s="289"/>
      <c r="AR7" s="289"/>
      <c r="AS7" s="289"/>
      <c r="AT7" s="294"/>
      <c r="AU7" s="294"/>
      <c r="AV7" s="294"/>
      <c r="AW7" s="294"/>
      <c r="AX7" s="294"/>
      <c r="AY7" s="294"/>
      <c r="AZ7" s="150" t="s">
        <v>142</v>
      </c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</row>
    <row r="8" spans="1:74" s="4" customFormat="1" ht="63.65" customHeight="1" x14ac:dyDescent="0.85">
      <c r="A8" s="292"/>
      <c r="F8" s="37" t="s">
        <v>265</v>
      </c>
      <c r="G8" s="280"/>
      <c r="H8" s="280"/>
      <c r="I8" s="280"/>
      <c r="J8" s="280"/>
      <c r="K8" s="280"/>
      <c r="L8" s="280"/>
      <c r="M8" s="280"/>
      <c r="N8" s="28"/>
      <c r="O8" s="30"/>
      <c r="P8" s="30"/>
      <c r="Q8" s="295"/>
      <c r="R8" s="295"/>
      <c r="S8" s="295"/>
      <c r="T8" s="295"/>
      <c r="U8" s="30"/>
      <c r="V8" s="30"/>
      <c r="W8" s="30"/>
      <c r="X8" s="30"/>
      <c r="Y8" s="38"/>
      <c r="Z8" s="30"/>
      <c r="AA8" s="30"/>
      <c r="AB8" s="30"/>
      <c r="AC8" s="30"/>
      <c r="AD8" s="30"/>
      <c r="AE8" s="39"/>
      <c r="AF8" s="3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157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296"/>
      <c r="BM8" s="297"/>
      <c r="BN8" s="297"/>
      <c r="BO8" s="297"/>
    </row>
    <row r="9" spans="1:74" s="5" customFormat="1" ht="12.65" customHeight="1" x14ac:dyDescent="0.5">
      <c r="A9" s="232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276"/>
      <c r="R9" s="276"/>
      <c r="S9" s="276"/>
      <c r="T9" s="276"/>
      <c r="U9" s="45"/>
      <c r="V9" s="45"/>
      <c r="W9" s="44"/>
      <c r="X9" s="44"/>
      <c r="Y9" s="46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 spans="1:74" s="160" customFormat="1" ht="43.25" customHeight="1" thickBot="1" x14ac:dyDescent="1">
      <c r="C10" s="298"/>
      <c r="D10" s="298"/>
      <c r="E10" s="158"/>
      <c r="F10" s="158"/>
      <c r="G10" s="158"/>
      <c r="H10" s="158" t="s">
        <v>58</v>
      </c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298"/>
      <c r="T10" s="298"/>
      <c r="U10" s="298"/>
      <c r="V10" s="29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299"/>
      <c r="AL10" s="299"/>
      <c r="AM10" s="299"/>
      <c r="AN10" s="299"/>
      <c r="AO10" s="299"/>
      <c r="AP10" s="299"/>
      <c r="AQ10" s="299"/>
      <c r="AR10" s="299"/>
      <c r="AS10" s="159"/>
      <c r="AT10" s="300"/>
      <c r="AU10" s="300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 t="s">
        <v>59</v>
      </c>
      <c r="BO10" s="159"/>
      <c r="BP10" s="159"/>
      <c r="BQ10" s="159"/>
      <c r="BR10" s="159"/>
      <c r="BS10" s="159"/>
      <c r="BT10" s="159"/>
      <c r="BU10" s="159"/>
    </row>
    <row r="11" spans="1:74" s="5" customFormat="1" ht="69.650000000000006" customHeight="1" thickTop="1" thickBot="1" x14ac:dyDescent="0.7">
      <c r="B11" s="828" t="s">
        <v>27</v>
      </c>
      <c r="C11" s="829"/>
      <c r="D11" s="830" t="s">
        <v>60</v>
      </c>
      <c r="E11" s="831"/>
      <c r="F11" s="831"/>
      <c r="G11" s="831"/>
      <c r="H11" s="831"/>
      <c r="I11" s="831"/>
      <c r="J11" s="301"/>
      <c r="K11" s="831" t="s">
        <v>62</v>
      </c>
      <c r="L11" s="831"/>
      <c r="M11" s="831"/>
      <c r="N11" s="831"/>
      <c r="O11" s="831" t="s">
        <v>63</v>
      </c>
      <c r="P11" s="831"/>
      <c r="Q11" s="831"/>
      <c r="R11" s="831"/>
      <c r="S11" s="302"/>
      <c r="T11" s="831" t="s">
        <v>64</v>
      </c>
      <c r="U11" s="831"/>
      <c r="V11" s="831"/>
      <c r="W11" s="866"/>
      <c r="X11" s="867"/>
      <c r="Y11" s="831" t="s">
        <v>65</v>
      </c>
      <c r="Z11" s="831"/>
      <c r="AA11" s="831"/>
      <c r="AB11" s="303"/>
      <c r="AC11" s="831" t="s">
        <v>66</v>
      </c>
      <c r="AD11" s="831"/>
      <c r="AE11" s="831"/>
      <c r="AF11" s="831"/>
      <c r="AG11" s="303"/>
      <c r="AH11" s="831" t="s">
        <v>67</v>
      </c>
      <c r="AI11" s="831"/>
      <c r="AJ11" s="831"/>
      <c r="AK11" s="303"/>
      <c r="AL11" s="831" t="s">
        <v>68</v>
      </c>
      <c r="AM11" s="831"/>
      <c r="AN11" s="831"/>
      <c r="AO11" s="831"/>
      <c r="AP11" s="831" t="s">
        <v>69</v>
      </c>
      <c r="AQ11" s="831"/>
      <c r="AR11" s="831"/>
      <c r="AS11" s="831"/>
      <c r="AT11" s="340"/>
      <c r="AU11" s="831" t="s">
        <v>70</v>
      </c>
      <c r="AV11" s="831"/>
      <c r="AW11" s="831"/>
      <c r="AX11" s="301"/>
      <c r="AY11" s="831" t="s">
        <v>71</v>
      </c>
      <c r="AZ11" s="831"/>
      <c r="BA11" s="831"/>
      <c r="BB11" s="859"/>
      <c r="BC11" s="860" t="s">
        <v>152</v>
      </c>
      <c r="BD11" s="844"/>
      <c r="BE11" s="838" t="s">
        <v>153</v>
      </c>
      <c r="BF11" s="863"/>
      <c r="BG11" s="844" t="s">
        <v>174</v>
      </c>
      <c r="BH11" s="844"/>
      <c r="BI11" s="838" t="s">
        <v>29</v>
      </c>
      <c r="BJ11" s="839"/>
      <c r="BK11" s="844" t="s">
        <v>136</v>
      </c>
      <c r="BL11" s="844"/>
      <c r="BM11" s="844" t="s">
        <v>30</v>
      </c>
      <c r="BN11" s="844"/>
      <c r="BO11" s="847" t="s">
        <v>8</v>
      </c>
      <c r="BP11" s="848"/>
      <c r="BQ11" s="43"/>
      <c r="BR11" s="43"/>
      <c r="BS11" s="43"/>
      <c r="BT11" s="43"/>
      <c r="BU11" s="43"/>
      <c r="BV11" s="43"/>
    </row>
    <row r="12" spans="1:74" s="5" customFormat="1" ht="161.4" customHeight="1" thickTop="1" thickBot="1" x14ac:dyDescent="0.65">
      <c r="B12" s="828"/>
      <c r="C12" s="829"/>
      <c r="D12" s="304">
        <v>1</v>
      </c>
      <c r="E12" s="305">
        <v>8</v>
      </c>
      <c r="F12" s="305">
        <v>15</v>
      </c>
      <c r="G12" s="305">
        <v>22</v>
      </c>
      <c r="H12" s="305">
        <v>13</v>
      </c>
      <c r="I12" s="305">
        <v>20</v>
      </c>
      <c r="J12" s="307">
        <v>27</v>
      </c>
      <c r="K12" s="305">
        <v>3</v>
      </c>
      <c r="L12" s="305">
        <v>10</v>
      </c>
      <c r="M12" s="305">
        <v>17</v>
      </c>
      <c r="N12" s="305">
        <v>24</v>
      </c>
      <c r="O12" s="305">
        <v>1</v>
      </c>
      <c r="P12" s="305">
        <v>8</v>
      </c>
      <c r="Q12" s="305">
        <v>15</v>
      </c>
      <c r="R12" s="305">
        <v>22</v>
      </c>
      <c r="S12" s="307">
        <v>29</v>
      </c>
      <c r="T12" s="305">
        <v>5</v>
      </c>
      <c r="U12" s="305">
        <v>12</v>
      </c>
      <c r="V12" s="305">
        <v>19</v>
      </c>
      <c r="W12" s="853">
        <v>26</v>
      </c>
      <c r="X12" s="854"/>
      <c r="Y12" s="305">
        <v>2</v>
      </c>
      <c r="Z12" s="305">
        <v>9</v>
      </c>
      <c r="AA12" s="305">
        <v>16</v>
      </c>
      <c r="AB12" s="306">
        <v>23</v>
      </c>
      <c r="AC12" s="305">
        <v>2</v>
      </c>
      <c r="AD12" s="305">
        <v>9</v>
      </c>
      <c r="AE12" s="305">
        <v>16</v>
      </c>
      <c r="AF12" s="305">
        <v>23</v>
      </c>
      <c r="AG12" s="306">
        <v>30</v>
      </c>
      <c r="AH12" s="305">
        <v>6</v>
      </c>
      <c r="AI12" s="305">
        <v>13</v>
      </c>
      <c r="AJ12" s="305">
        <v>20</v>
      </c>
      <c r="AK12" s="306">
        <v>27</v>
      </c>
      <c r="AL12" s="305">
        <v>4</v>
      </c>
      <c r="AM12" s="305">
        <v>11</v>
      </c>
      <c r="AN12" s="305">
        <v>18</v>
      </c>
      <c r="AO12" s="305">
        <v>25</v>
      </c>
      <c r="AP12" s="305">
        <v>1</v>
      </c>
      <c r="AQ12" s="305">
        <v>8</v>
      </c>
      <c r="AR12" s="305">
        <v>15</v>
      </c>
      <c r="AS12" s="305">
        <v>22</v>
      </c>
      <c r="AT12" s="341">
        <v>29</v>
      </c>
      <c r="AU12" s="305">
        <v>6</v>
      </c>
      <c r="AV12" s="305">
        <v>13</v>
      </c>
      <c r="AW12" s="305">
        <v>20</v>
      </c>
      <c r="AX12" s="307">
        <v>27</v>
      </c>
      <c r="AY12" s="308">
        <v>3</v>
      </c>
      <c r="AZ12" s="308">
        <v>10</v>
      </c>
      <c r="BA12" s="308">
        <v>17</v>
      </c>
      <c r="BB12" s="309">
        <v>24</v>
      </c>
      <c r="BC12" s="861"/>
      <c r="BD12" s="845"/>
      <c r="BE12" s="840"/>
      <c r="BF12" s="864"/>
      <c r="BG12" s="845"/>
      <c r="BH12" s="845"/>
      <c r="BI12" s="840"/>
      <c r="BJ12" s="841"/>
      <c r="BK12" s="845"/>
      <c r="BL12" s="845"/>
      <c r="BM12" s="845"/>
      <c r="BN12" s="845"/>
      <c r="BO12" s="849"/>
      <c r="BP12" s="850"/>
      <c r="BQ12" s="43"/>
      <c r="BR12" s="43"/>
      <c r="BS12" s="43"/>
      <c r="BT12" s="43"/>
      <c r="BU12" s="43"/>
      <c r="BV12" s="43"/>
    </row>
    <row r="13" spans="1:74" s="5" customFormat="1" ht="132.65" customHeight="1" thickTop="1" thickBot="1" x14ac:dyDescent="0.65">
      <c r="B13" s="828"/>
      <c r="C13" s="829"/>
      <c r="D13" s="310">
        <v>7</v>
      </c>
      <c r="E13" s="311">
        <v>14</v>
      </c>
      <c r="F13" s="311">
        <v>21</v>
      </c>
      <c r="G13" s="311">
        <v>28</v>
      </c>
      <c r="H13" s="311">
        <v>19</v>
      </c>
      <c r="I13" s="311">
        <v>26</v>
      </c>
      <c r="J13" s="311">
        <v>2</v>
      </c>
      <c r="K13" s="311">
        <v>9</v>
      </c>
      <c r="L13" s="311">
        <v>16</v>
      </c>
      <c r="M13" s="311">
        <v>23</v>
      </c>
      <c r="N13" s="311">
        <v>30</v>
      </c>
      <c r="O13" s="311">
        <v>7</v>
      </c>
      <c r="P13" s="311">
        <v>14</v>
      </c>
      <c r="Q13" s="311">
        <v>21</v>
      </c>
      <c r="R13" s="311">
        <v>28</v>
      </c>
      <c r="S13" s="311">
        <v>4</v>
      </c>
      <c r="T13" s="311">
        <v>11</v>
      </c>
      <c r="U13" s="311">
        <v>18</v>
      </c>
      <c r="V13" s="311">
        <v>25</v>
      </c>
      <c r="W13" s="855">
        <v>1</v>
      </c>
      <c r="X13" s="856"/>
      <c r="Y13" s="311">
        <v>8</v>
      </c>
      <c r="Z13" s="311">
        <v>15</v>
      </c>
      <c r="AA13" s="311">
        <v>22</v>
      </c>
      <c r="AB13" s="311">
        <v>1</v>
      </c>
      <c r="AC13" s="311">
        <v>8</v>
      </c>
      <c r="AD13" s="311">
        <v>15</v>
      </c>
      <c r="AE13" s="311">
        <v>22</v>
      </c>
      <c r="AF13" s="311">
        <v>29</v>
      </c>
      <c r="AG13" s="311">
        <v>5</v>
      </c>
      <c r="AH13" s="311">
        <v>12</v>
      </c>
      <c r="AI13" s="311">
        <v>19</v>
      </c>
      <c r="AJ13" s="311">
        <v>26</v>
      </c>
      <c r="AK13" s="311">
        <v>3</v>
      </c>
      <c r="AL13" s="311">
        <v>10</v>
      </c>
      <c r="AM13" s="311">
        <v>17</v>
      </c>
      <c r="AN13" s="311">
        <v>24</v>
      </c>
      <c r="AO13" s="311">
        <v>31</v>
      </c>
      <c r="AP13" s="311">
        <v>7</v>
      </c>
      <c r="AQ13" s="311">
        <v>14</v>
      </c>
      <c r="AR13" s="311">
        <v>21</v>
      </c>
      <c r="AS13" s="311">
        <v>28</v>
      </c>
      <c r="AT13" s="342">
        <v>5</v>
      </c>
      <c r="AU13" s="311">
        <v>12</v>
      </c>
      <c r="AV13" s="311">
        <v>19</v>
      </c>
      <c r="AW13" s="311">
        <v>26</v>
      </c>
      <c r="AX13" s="311">
        <v>2</v>
      </c>
      <c r="AY13" s="306">
        <v>9</v>
      </c>
      <c r="AZ13" s="306">
        <v>16</v>
      </c>
      <c r="BA13" s="306">
        <v>23</v>
      </c>
      <c r="BB13" s="312">
        <v>31</v>
      </c>
      <c r="BC13" s="861"/>
      <c r="BD13" s="845"/>
      <c r="BE13" s="840"/>
      <c r="BF13" s="864"/>
      <c r="BG13" s="845"/>
      <c r="BH13" s="845"/>
      <c r="BI13" s="840"/>
      <c r="BJ13" s="841"/>
      <c r="BK13" s="845"/>
      <c r="BL13" s="845"/>
      <c r="BM13" s="845"/>
      <c r="BN13" s="845"/>
      <c r="BO13" s="849"/>
      <c r="BP13" s="850"/>
      <c r="BQ13" s="43"/>
      <c r="BR13" s="43"/>
      <c r="BS13" s="43"/>
      <c r="BT13" s="43"/>
      <c r="BU13" s="43"/>
      <c r="BV13" s="43"/>
    </row>
    <row r="14" spans="1:74" s="5" customFormat="1" ht="38" customHeight="1" thickTop="1" thickBot="1" x14ac:dyDescent="0.5">
      <c r="B14" s="828"/>
      <c r="C14" s="829"/>
      <c r="D14" s="313">
        <v>1</v>
      </c>
      <c r="E14" s="314">
        <v>2</v>
      </c>
      <c r="F14" s="314">
        <v>3</v>
      </c>
      <c r="G14" s="314">
        <v>4</v>
      </c>
      <c r="H14" s="314">
        <v>7</v>
      </c>
      <c r="I14" s="314">
        <v>8</v>
      </c>
      <c r="J14" s="314">
        <v>9</v>
      </c>
      <c r="K14" s="314">
        <v>10</v>
      </c>
      <c r="L14" s="314">
        <v>11</v>
      </c>
      <c r="M14" s="314">
        <v>12</v>
      </c>
      <c r="N14" s="314">
        <v>13</v>
      </c>
      <c r="O14" s="314">
        <v>14</v>
      </c>
      <c r="P14" s="314">
        <v>15</v>
      </c>
      <c r="Q14" s="314">
        <v>16</v>
      </c>
      <c r="R14" s="314">
        <v>17</v>
      </c>
      <c r="S14" s="314">
        <v>18</v>
      </c>
      <c r="T14" s="314">
        <v>19</v>
      </c>
      <c r="U14" s="314">
        <v>20</v>
      </c>
      <c r="V14" s="314">
        <v>21</v>
      </c>
      <c r="W14" s="857">
        <v>22</v>
      </c>
      <c r="X14" s="858"/>
      <c r="Y14" s="314">
        <v>23</v>
      </c>
      <c r="Z14" s="314">
        <v>24</v>
      </c>
      <c r="AA14" s="314">
        <v>25</v>
      </c>
      <c r="AB14" s="314">
        <v>26</v>
      </c>
      <c r="AC14" s="314">
        <v>27</v>
      </c>
      <c r="AD14" s="314">
        <v>28</v>
      </c>
      <c r="AE14" s="314">
        <v>29</v>
      </c>
      <c r="AF14" s="314">
        <v>30</v>
      </c>
      <c r="AG14" s="314">
        <v>31</v>
      </c>
      <c r="AH14" s="314">
        <v>32</v>
      </c>
      <c r="AI14" s="314">
        <v>33</v>
      </c>
      <c r="AJ14" s="314">
        <v>34</v>
      </c>
      <c r="AK14" s="314">
        <v>35</v>
      </c>
      <c r="AL14" s="314">
        <v>36</v>
      </c>
      <c r="AM14" s="314">
        <v>37</v>
      </c>
      <c r="AN14" s="314">
        <v>38</v>
      </c>
      <c r="AO14" s="314">
        <v>39</v>
      </c>
      <c r="AP14" s="314">
        <v>40</v>
      </c>
      <c r="AQ14" s="314">
        <v>41</v>
      </c>
      <c r="AR14" s="314">
        <v>42</v>
      </c>
      <c r="AS14" s="314">
        <v>43</v>
      </c>
      <c r="AT14" s="345">
        <v>44</v>
      </c>
      <c r="AU14" s="314">
        <v>45</v>
      </c>
      <c r="AV14" s="314">
        <v>46</v>
      </c>
      <c r="AW14" s="314">
        <v>47</v>
      </c>
      <c r="AX14" s="314">
        <v>48</v>
      </c>
      <c r="AY14" s="314">
        <v>49</v>
      </c>
      <c r="AZ14" s="314">
        <v>50</v>
      </c>
      <c r="BA14" s="314">
        <v>51</v>
      </c>
      <c r="BB14" s="315">
        <v>52</v>
      </c>
      <c r="BC14" s="862"/>
      <c r="BD14" s="846"/>
      <c r="BE14" s="842"/>
      <c r="BF14" s="865"/>
      <c r="BG14" s="846"/>
      <c r="BH14" s="846"/>
      <c r="BI14" s="842"/>
      <c r="BJ14" s="843"/>
      <c r="BK14" s="846"/>
      <c r="BL14" s="846"/>
      <c r="BM14" s="846"/>
      <c r="BN14" s="846"/>
      <c r="BO14" s="851"/>
      <c r="BP14" s="852"/>
      <c r="BQ14" s="43"/>
      <c r="BR14" s="43"/>
      <c r="BS14" s="43"/>
      <c r="BT14" s="43"/>
      <c r="BU14" s="43"/>
      <c r="BV14" s="43"/>
    </row>
    <row r="15" spans="1:74" s="185" customFormat="1" ht="40.25" customHeight="1" thickTop="1" thickBot="1" x14ac:dyDescent="0.75">
      <c r="B15" s="877" t="s">
        <v>32</v>
      </c>
      <c r="C15" s="878"/>
      <c r="D15" s="316"/>
      <c r="E15" s="119" t="s">
        <v>143</v>
      </c>
      <c r="F15" s="317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  <c r="S15" s="119"/>
      <c r="T15" s="318"/>
      <c r="U15" s="318" t="s">
        <v>33</v>
      </c>
      <c r="V15" s="318" t="s">
        <v>33</v>
      </c>
      <c r="W15" s="879"/>
      <c r="X15" s="880"/>
      <c r="Y15" s="318"/>
      <c r="Z15" s="319"/>
      <c r="AA15" s="320"/>
      <c r="AB15" s="319"/>
      <c r="AC15" s="319"/>
      <c r="AD15" s="319"/>
      <c r="AE15" s="319"/>
      <c r="AF15" s="319"/>
      <c r="AG15" s="319"/>
      <c r="AH15" s="319"/>
      <c r="AI15" s="319"/>
      <c r="AJ15" s="319"/>
      <c r="AK15" s="319"/>
      <c r="AL15" s="119"/>
      <c r="AM15" s="119"/>
      <c r="AN15" s="119"/>
      <c r="AO15" s="318"/>
      <c r="AP15" s="318" t="s">
        <v>33</v>
      </c>
      <c r="AQ15" s="318" t="s">
        <v>33</v>
      </c>
      <c r="AS15" s="318"/>
      <c r="AT15" s="343"/>
      <c r="AU15" s="318"/>
      <c r="AV15" s="318"/>
      <c r="AW15" s="318"/>
      <c r="AX15" s="318"/>
      <c r="AY15" s="318"/>
      <c r="AZ15" s="318"/>
      <c r="BA15" s="318"/>
      <c r="BB15" s="318"/>
      <c r="BC15" s="881">
        <v>47</v>
      </c>
      <c r="BD15" s="875"/>
      <c r="BE15" s="882">
        <v>1</v>
      </c>
      <c r="BF15" s="882"/>
      <c r="BG15" s="875">
        <v>4</v>
      </c>
      <c r="BH15" s="875"/>
      <c r="BI15" s="875"/>
      <c r="BJ15" s="875"/>
      <c r="BK15" s="875"/>
      <c r="BL15" s="875"/>
      <c r="BM15" s="875"/>
      <c r="BN15" s="875"/>
      <c r="BO15" s="875">
        <f>BC15+BE15+BG15+BI15+BK15+BM15</f>
        <v>52</v>
      </c>
      <c r="BP15" s="876"/>
      <c r="BQ15" s="608"/>
      <c r="BR15" s="608"/>
      <c r="BS15" s="608"/>
      <c r="BT15" s="608"/>
      <c r="BU15" s="608"/>
      <c r="BV15" s="608"/>
    </row>
    <row r="16" spans="1:74" s="185" customFormat="1" ht="42.65" customHeight="1" thickTop="1" thickBot="1" x14ac:dyDescent="0.7">
      <c r="B16" s="868" t="s">
        <v>35</v>
      </c>
      <c r="C16" s="869"/>
      <c r="D16" s="321" t="s">
        <v>36</v>
      </c>
      <c r="E16" s="324" t="s">
        <v>36</v>
      </c>
      <c r="F16" s="324" t="s">
        <v>36</v>
      </c>
      <c r="G16" s="324" t="s">
        <v>36</v>
      </c>
      <c r="H16" s="446" t="s">
        <v>36</v>
      </c>
      <c r="I16" s="446" t="s">
        <v>36</v>
      </c>
      <c r="J16" s="446" t="s">
        <v>36</v>
      </c>
      <c r="K16" s="446" t="s">
        <v>36</v>
      </c>
      <c r="L16" s="318" t="s">
        <v>33</v>
      </c>
      <c r="M16" s="318" t="s">
        <v>33</v>
      </c>
      <c r="N16" s="322"/>
      <c r="O16" s="322"/>
      <c r="P16" s="322"/>
      <c r="Q16" s="322"/>
      <c r="R16" s="322"/>
      <c r="S16" s="324"/>
      <c r="T16" s="323"/>
      <c r="U16" s="323"/>
      <c r="V16" s="325"/>
      <c r="W16" s="870"/>
      <c r="X16" s="833"/>
      <c r="Y16" s="323"/>
      <c r="Z16" s="327"/>
      <c r="AA16" s="328"/>
      <c r="AB16" s="327"/>
      <c r="AC16" s="327"/>
      <c r="AD16" s="327"/>
      <c r="AE16" s="327"/>
      <c r="AF16" s="327"/>
      <c r="AG16" s="327"/>
      <c r="AH16" s="327"/>
      <c r="AI16" s="318" t="s">
        <v>33</v>
      </c>
      <c r="AJ16" s="318" t="s">
        <v>33</v>
      </c>
      <c r="AK16" s="327"/>
      <c r="AL16" s="327"/>
      <c r="AM16" s="327"/>
      <c r="AN16" s="327"/>
      <c r="AO16" s="323"/>
      <c r="AP16" s="323"/>
      <c r="AQ16" s="323"/>
      <c r="AR16" s="323"/>
      <c r="AS16" s="323"/>
      <c r="AT16" s="344"/>
      <c r="AU16" s="323"/>
      <c r="AV16" s="323"/>
      <c r="AW16" s="323"/>
      <c r="AX16" s="323"/>
      <c r="AY16" s="323"/>
      <c r="AZ16" s="323"/>
      <c r="BA16" s="323"/>
      <c r="BB16" s="323"/>
      <c r="BC16" s="871">
        <v>38</v>
      </c>
      <c r="BD16" s="650"/>
      <c r="BE16" s="872"/>
      <c r="BF16" s="872"/>
      <c r="BG16" s="649">
        <v>4</v>
      </c>
      <c r="BH16" s="650"/>
      <c r="BI16" s="649">
        <v>10</v>
      </c>
      <c r="BJ16" s="650"/>
      <c r="BK16" s="873"/>
      <c r="BL16" s="874"/>
      <c r="BM16" s="649"/>
      <c r="BN16" s="650"/>
      <c r="BO16" s="875">
        <f>BC16+BE16+BG16+BI16+BK16+BM16</f>
        <v>52</v>
      </c>
      <c r="BP16" s="876"/>
      <c r="BQ16" s="273"/>
      <c r="BR16" s="273"/>
      <c r="BS16" s="273"/>
      <c r="BT16" s="273"/>
      <c r="BU16" s="273"/>
      <c r="BV16" s="273"/>
    </row>
    <row r="17" spans="1:78" s="185" customFormat="1" ht="47.4" customHeight="1" thickTop="1" thickBot="1" x14ac:dyDescent="0.7">
      <c r="B17" s="887" t="s">
        <v>159</v>
      </c>
      <c r="C17" s="888"/>
      <c r="D17" s="329"/>
      <c r="E17" s="141"/>
      <c r="F17" s="141" t="s">
        <v>33</v>
      </c>
      <c r="G17" s="141" t="s">
        <v>33</v>
      </c>
      <c r="H17" s="330"/>
      <c r="I17" s="330"/>
      <c r="J17" s="330" t="s">
        <v>38</v>
      </c>
      <c r="K17" s="330" t="s">
        <v>38</v>
      </c>
      <c r="L17" s="331" t="s">
        <v>38</v>
      </c>
      <c r="M17" s="331" t="s">
        <v>38</v>
      </c>
      <c r="N17" s="331" t="s">
        <v>38</v>
      </c>
      <c r="O17" s="331" t="s">
        <v>38</v>
      </c>
      <c r="P17" s="331" t="s">
        <v>38</v>
      </c>
      <c r="Q17" s="331" t="s">
        <v>38</v>
      </c>
      <c r="R17" s="331" t="s">
        <v>38</v>
      </c>
      <c r="S17" s="331" t="s">
        <v>38</v>
      </c>
      <c r="T17" s="331" t="s">
        <v>38</v>
      </c>
      <c r="U17" s="331" t="s">
        <v>38</v>
      </c>
      <c r="V17" s="332" t="s">
        <v>37</v>
      </c>
      <c r="W17" s="333" t="s">
        <v>37</v>
      </c>
      <c r="X17" s="334"/>
      <c r="Y17" s="893"/>
      <c r="Z17" s="894"/>
      <c r="AA17" s="894"/>
      <c r="AB17" s="894"/>
      <c r="AC17" s="894"/>
      <c r="AD17" s="894"/>
      <c r="AE17" s="894"/>
      <c r="AF17" s="894"/>
      <c r="AG17" s="894"/>
      <c r="AH17" s="894"/>
      <c r="AI17" s="894"/>
      <c r="AJ17" s="894"/>
      <c r="AK17" s="894"/>
      <c r="AL17" s="894"/>
      <c r="AM17" s="894"/>
      <c r="AN17" s="894"/>
      <c r="AO17" s="894"/>
      <c r="AP17" s="894"/>
      <c r="AQ17" s="894"/>
      <c r="AR17" s="894"/>
      <c r="AS17" s="894"/>
      <c r="AT17" s="894"/>
      <c r="AU17" s="894"/>
      <c r="AV17" s="894"/>
      <c r="AW17" s="894"/>
      <c r="AX17" s="894"/>
      <c r="AY17" s="894"/>
      <c r="AZ17" s="894"/>
      <c r="BA17" s="894"/>
      <c r="BB17" s="895"/>
      <c r="BC17" s="889">
        <v>6</v>
      </c>
      <c r="BD17" s="890"/>
      <c r="BE17" s="884"/>
      <c r="BF17" s="884"/>
      <c r="BG17" s="890">
        <v>2</v>
      </c>
      <c r="BH17" s="890"/>
      <c r="BI17" s="890"/>
      <c r="BJ17" s="890"/>
      <c r="BK17" s="891">
        <v>12</v>
      </c>
      <c r="BL17" s="891"/>
      <c r="BM17" s="890">
        <v>2</v>
      </c>
      <c r="BN17" s="890"/>
      <c r="BO17" s="892">
        <f>BC17+BE17+BG17+BI17+BK17+BM17</f>
        <v>22</v>
      </c>
      <c r="BP17" s="886"/>
      <c r="BQ17" s="608"/>
      <c r="BR17" s="608"/>
      <c r="BS17" s="608"/>
      <c r="BT17" s="608"/>
      <c r="BU17" s="608"/>
      <c r="BV17" s="608"/>
    </row>
    <row r="18" spans="1:78" s="185" customFormat="1" ht="36.65" customHeight="1" thickTop="1" thickBot="1" x14ac:dyDescent="0.7">
      <c r="B18" s="184"/>
      <c r="C18" s="184"/>
      <c r="D18" s="273"/>
      <c r="E18" s="273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273"/>
      <c r="U18" s="273"/>
      <c r="V18" s="273"/>
      <c r="W18" s="273"/>
      <c r="X18" s="187"/>
      <c r="Y18" s="187"/>
      <c r="Z18" s="186"/>
      <c r="AA18" s="186"/>
      <c r="AB18" s="193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883">
        <f>BC15+BC16+BC17</f>
        <v>91</v>
      </c>
      <c r="BD18" s="884"/>
      <c r="BE18" s="883">
        <f t="shared" ref="BE18" si="0">BE15+BE16+BE17</f>
        <v>1</v>
      </c>
      <c r="BF18" s="884"/>
      <c r="BG18" s="883">
        <f t="shared" ref="BG18" si="1">BG15+BG16+BG17</f>
        <v>10</v>
      </c>
      <c r="BH18" s="884"/>
      <c r="BI18" s="883">
        <f t="shared" ref="BI18" si="2">BI15+BI16+BI17</f>
        <v>10</v>
      </c>
      <c r="BJ18" s="884"/>
      <c r="BK18" s="883">
        <f t="shared" ref="BK18" si="3">BK15+BK16+BK17</f>
        <v>12</v>
      </c>
      <c r="BL18" s="884"/>
      <c r="BM18" s="883">
        <f t="shared" ref="BM18" si="4">BM15+BM16+BM17</f>
        <v>2</v>
      </c>
      <c r="BN18" s="884"/>
      <c r="BO18" s="885">
        <f>BO15+BO16+BO17</f>
        <v>126</v>
      </c>
      <c r="BP18" s="886"/>
      <c r="BQ18" s="608"/>
      <c r="BR18" s="608"/>
      <c r="BS18" s="608"/>
      <c r="BT18" s="608"/>
      <c r="BU18" s="608"/>
      <c r="BV18" s="608"/>
    </row>
    <row r="19" spans="1:78" s="24" customFormat="1" ht="36" customHeight="1" thickTop="1" x14ac:dyDescent="0.75">
      <c r="A19" s="50"/>
      <c r="B19" s="346" t="s">
        <v>39</v>
      </c>
      <c r="C19" s="346"/>
      <c r="D19" s="346"/>
      <c r="E19" s="346"/>
      <c r="F19" s="346"/>
      <c r="G19" s="346"/>
      <c r="H19" s="335"/>
      <c r="I19" s="335"/>
      <c r="J19" s="269"/>
      <c r="K19" s="180" t="s">
        <v>40</v>
      </c>
      <c r="L19" s="816" t="s">
        <v>151</v>
      </c>
      <c r="M19" s="816"/>
      <c r="N19" s="816"/>
      <c r="O19" s="816"/>
      <c r="P19" s="816"/>
      <c r="Q19" s="816"/>
      <c r="R19" s="816"/>
      <c r="S19" s="816"/>
      <c r="T19" s="816"/>
      <c r="U19" s="816"/>
      <c r="V19" s="816"/>
      <c r="W19" s="816"/>
      <c r="X19" s="816"/>
      <c r="Y19" s="816"/>
      <c r="Z19" s="816"/>
      <c r="AA19" s="242"/>
      <c r="AC19" s="272" t="s">
        <v>36</v>
      </c>
      <c r="AD19" s="180" t="s">
        <v>40</v>
      </c>
      <c r="AE19" s="178" t="s">
        <v>44</v>
      </c>
      <c r="AF19" s="112"/>
      <c r="AG19" s="112"/>
      <c r="AH19" s="112"/>
      <c r="AI19" s="112"/>
      <c r="AJ19" s="112"/>
      <c r="AK19" s="50"/>
      <c r="AL19" s="50"/>
      <c r="AQ19" s="182" t="s">
        <v>37</v>
      </c>
      <c r="AR19" s="180" t="s">
        <v>40</v>
      </c>
      <c r="AS19" s="178" t="s">
        <v>45</v>
      </c>
      <c r="AT19" s="178"/>
      <c r="AU19" s="178"/>
      <c r="AV19" s="178"/>
      <c r="AW19" s="178"/>
      <c r="AX19" s="178"/>
      <c r="AY19" s="50"/>
      <c r="AZ19" s="50"/>
      <c r="BA19" s="50"/>
      <c r="BB19" s="178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</row>
    <row r="20" spans="1:78" s="24" customFormat="1" ht="35.5" x14ac:dyDescent="0.75">
      <c r="A20" s="50"/>
      <c r="B20" s="336"/>
      <c r="C20" s="178"/>
      <c r="D20" s="178"/>
      <c r="E20" s="178"/>
      <c r="F20" s="50"/>
      <c r="H20" s="335"/>
      <c r="I20" s="335"/>
      <c r="J20" s="180"/>
      <c r="K20" s="180"/>
      <c r="L20" s="816"/>
      <c r="M20" s="816"/>
      <c r="N20" s="816"/>
      <c r="O20" s="816"/>
      <c r="P20" s="816"/>
      <c r="Q20" s="816"/>
      <c r="R20" s="816"/>
      <c r="S20" s="816"/>
      <c r="T20" s="816"/>
      <c r="U20" s="816"/>
      <c r="V20" s="816"/>
      <c r="W20" s="816"/>
      <c r="X20" s="816"/>
      <c r="Y20" s="816"/>
      <c r="Z20" s="816"/>
      <c r="AB20" s="277"/>
      <c r="AC20" s="180"/>
      <c r="AD20" s="178"/>
      <c r="AE20" s="112"/>
      <c r="AF20" s="112"/>
      <c r="AG20" s="112"/>
      <c r="AH20" s="112"/>
      <c r="AI20" s="112"/>
      <c r="AJ20" s="50"/>
      <c r="AK20" s="50"/>
      <c r="AO20" s="337"/>
      <c r="AP20" s="180"/>
      <c r="AQ20" s="178"/>
      <c r="AR20" s="178"/>
      <c r="AS20" s="178"/>
      <c r="AT20" s="178"/>
      <c r="AU20" s="178"/>
      <c r="AV20" s="178"/>
      <c r="AW20" s="50"/>
      <c r="AX20" s="50"/>
      <c r="AY20" s="50"/>
      <c r="AZ20" s="178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</row>
    <row r="21" spans="1:78" s="24" customFormat="1" ht="20.399999999999999" customHeight="1" x14ac:dyDescent="0.75">
      <c r="A21" s="50"/>
      <c r="B21" s="178"/>
      <c r="C21" s="178"/>
      <c r="D21" s="178"/>
      <c r="E21" s="178"/>
      <c r="H21" s="178"/>
      <c r="I21" s="178"/>
      <c r="J21" s="178"/>
      <c r="K21" s="178"/>
      <c r="L21" s="178"/>
      <c r="M21" s="178"/>
      <c r="N21" s="178"/>
      <c r="O21" s="178"/>
      <c r="P21" s="338"/>
      <c r="Q21" s="338"/>
      <c r="R21" s="338"/>
      <c r="S21" s="338"/>
      <c r="AA21" s="178"/>
      <c r="AB21" s="178"/>
      <c r="AC21" s="178"/>
      <c r="AD21" s="112"/>
      <c r="AE21" s="112"/>
      <c r="AF21" s="112"/>
      <c r="AG21" s="112"/>
      <c r="AH21" s="112"/>
      <c r="AI21" s="178"/>
      <c r="AJ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50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</row>
    <row r="22" spans="1:78" s="24" customFormat="1" ht="35.4" customHeight="1" x14ac:dyDescent="0.75">
      <c r="A22" s="180"/>
      <c r="B22" s="178"/>
      <c r="C22" s="178"/>
      <c r="D22" s="339"/>
      <c r="H22" s="335"/>
      <c r="I22" s="335"/>
      <c r="J22" s="272" t="s">
        <v>33</v>
      </c>
      <c r="K22" s="180" t="s">
        <v>40</v>
      </c>
      <c r="L22" s="816" t="s">
        <v>149</v>
      </c>
      <c r="M22" s="816"/>
      <c r="N22" s="816"/>
      <c r="O22" s="816"/>
      <c r="P22" s="816"/>
      <c r="Q22" s="816"/>
      <c r="R22" s="816"/>
      <c r="S22" s="816"/>
      <c r="T22" s="816"/>
      <c r="U22" s="816"/>
      <c r="V22" s="816"/>
      <c r="W22" s="816"/>
      <c r="X22" s="816"/>
      <c r="Y22" s="816"/>
      <c r="Z22" s="816"/>
      <c r="AA22" s="816"/>
      <c r="AC22" s="182" t="s">
        <v>38</v>
      </c>
      <c r="AD22" s="180" t="s">
        <v>40</v>
      </c>
      <c r="AE22" s="178" t="s">
        <v>75</v>
      </c>
      <c r="AF22" s="112"/>
      <c r="AG22" s="112"/>
      <c r="AH22" s="112"/>
      <c r="AI22" s="112"/>
      <c r="AJ22" s="112"/>
      <c r="AK22" s="50"/>
      <c r="AL22" s="50"/>
      <c r="AQ22" s="272" t="s">
        <v>143</v>
      </c>
      <c r="AR22" s="180" t="s">
        <v>40</v>
      </c>
      <c r="AS22" s="178" t="s">
        <v>150</v>
      </c>
      <c r="AT22" s="183"/>
      <c r="AU22" s="183"/>
      <c r="AV22" s="183"/>
      <c r="AW22" s="50"/>
      <c r="AX22" s="112"/>
      <c r="AY22" s="112"/>
      <c r="AZ22" s="50"/>
      <c r="BA22" s="50"/>
      <c r="BB22" s="178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</row>
    <row r="23" spans="1:78" s="24" customFormat="1" ht="35.4" customHeight="1" x14ac:dyDescent="0.75">
      <c r="A23" s="180"/>
      <c r="B23" s="178"/>
      <c r="C23" s="178"/>
      <c r="D23" s="339"/>
      <c r="H23" s="335"/>
      <c r="I23" s="335"/>
      <c r="J23" s="277"/>
      <c r="K23" s="180"/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1"/>
      <c r="W23" s="451"/>
      <c r="X23" s="451"/>
      <c r="Y23" s="451"/>
      <c r="Z23" s="451"/>
      <c r="AA23" s="451"/>
      <c r="AC23" s="337"/>
      <c r="AD23" s="180"/>
      <c r="AE23" s="178"/>
      <c r="AF23" s="112"/>
      <c r="AG23" s="112"/>
      <c r="AH23" s="112"/>
      <c r="AI23" s="112"/>
      <c r="AJ23" s="112"/>
      <c r="AK23" s="50"/>
      <c r="AL23" s="50"/>
      <c r="AQ23" s="277"/>
      <c r="AR23" s="180"/>
      <c r="AS23" s="178"/>
      <c r="AT23" s="183"/>
      <c r="AU23" s="183"/>
      <c r="AV23" s="183"/>
      <c r="AW23" s="50"/>
      <c r="AX23" s="112"/>
      <c r="AY23" s="112"/>
      <c r="AZ23" s="50"/>
      <c r="BA23" s="50"/>
      <c r="BB23" s="178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</row>
    <row r="24" spans="1:78" s="163" customFormat="1" ht="61.25" customHeight="1" thickBot="1" x14ac:dyDescent="1">
      <c r="A24" s="161"/>
      <c r="B24" s="180"/>
      <c r="C24" s="825" t="s">
        <v>72</v>
      </c>
      <c r="D24" s="825"/>
      <c r="E24" s="825"/>
      <c r="F24" s="825"/>
      <c r="G24" s="825"/>
      <c r="H24" s="825"/>
      <c r="I24" s="825"/>
      <c r="J24" s="825"/>
      <c r="K24" s="825"/>
      <c r="L24" s="825"/>
      <c r="M24" s="825"/>
      <c r="N24" s="825"/>
      <c r="O24" s="825"/>
      <c r="P24" s="825"/>
      <c r="Q24" s="825"/>
      <c r="R24" s="825"/>
      <c r="S24" s="825"/>
      <c r="T24" s="825"/>
      <c r="U24" s="825"/>
      <c r="V24" s="825"/>
      <c r="W24" s="825"/>
      <c r="X24" s="825"/>
      <c r="Y24" s="825"/>
      <c r="Z24" s="825"/>
      <c r="AA24" s="825"/>
      <c r="AB24" s="825"/>
      <c r="AC24" s="825"/>
      <c r="AD24" s="825"/>
      <c r="AE24" s="825"/>
      <c r="AF24" s="825"/>
      <c r="AG24" s="825"/>
      <c r="AH24" s="825"/>
      <c r="AI24" s="825"/>
      <c r="AJ24" s="825"/>
      <c r="AK24" s="825"/>
      <c r="AL24" s="825"/>
      <c r="AM24" s="825"/>
      <c r="AN24" s="825"/>
      <c r="AO24" s="825"/>
      <c r="AP24" s="825"/>
      <c r="AQ24" s="825"/>
      <c r="AR24" s="825"/>
      <c r="AS24" s="825"/>
      <c r="AT24" s="825"/>
      <c r="AU24" s="825"/>
      <c r="AV24" s="825"/>
      <c r="AW24" s="825"/>
      <c r="AX24" s="825"/>
      <c r="AY24" s="825"/>
      <c r="AZ24" s="825"/>
      <c r="BA24" s="825"/>
      <c r="BB24" s="825"/>
      <c r="BC24" s="825"/>
      <c r="BD24" s="825"/>
      <c r="BE24" s="825"/>
      <c r="BF24" s="825"/>
      <c r="BG24" s="825"/>
      <c r="BH24" s="825"/>
      <c r="BI24" s="825"/>
      <c r="BJ24" s="825"/>
      <c r="BK24" s="825"/>
      <c r="BL24" s="825"/>
      <c r="BM24" s="825"/>
      <c r="BN24" s="825"/>
      <c r="BO24" s="825"/>
      <c r="BP24" s="825"/>
      <c r="BQ24" s="825"/>
      <c r="BR24" s="162"/>
      <c r="BS24" s="162"/>
      <c r="BT24" s="162"/>
      <c r="BU24" s="161"/>
      <c r="BV24" s="161"/>
    </row>
    <row r="25" spans="1:78" s="48" customFormat="1" ht="47.4" customHeight="1" thickTop="1" thickBot="1" x14ac:dyDescent="0.55000000000000004">
      <c r="B25" s="613" t="s">
        <v>100</v>
      </c>
      <c r="C25" s="896"/>
      <c r="D25" s="898" t="s">
        <v>2</v>
      </c>
      <c r="E25" s="641"/>
      <c r="F25" s="641"/>
      <c r="G25" s="641"/>
      <c r="H25" s="641"/>
      <c r="I25" s="641"/>
      <c r="J25" s="641"/>
      <c r="K25" s="641"/>
      <c r="L25" s="641"/>
      <c r="M25" s="641"/>
      <c r="N25" s="641"/>
      <c r="O25" s="641"/>
      <c r="P25" s="641"/>
      <c r="Q25" s="641"/>
      <c r="R25" s="641"/>
      <c r="S25" s="614"/>
      <c r="T25" s="621" t="s">
        <v>3</v>
      </c>
      <c r="U25" s="622"/>
      <c r="V25" s="621" t="s">
        <v>4</v>
      </c>
      <c r="W25" s="622"/>
      <c r="X25" s="984" t="s">
        <v>5</v>
      </c>
      <c r="Y25" s="985"/>
      <c r="Z25" s="985"/>
      <c r="AA25" s="985"/>
      <c r="AB25" s="985"/>
      <c r="AC25" s="985"/>
      <c r="AD25" s="985"/>
      <c r="AE25" s="985"/>
      <c r="AF25" s="985"/>
      <c r="AG25" s="985"/>
      <c r="AH25" s="985"/>
      <c r="AI25" s="985"/>
      <c r="AJ25" s="985"/>
      <c r="AK25" s="985"/>
      <c r="AL25" s="723" t="s">
        <v>179</v>
      </c>
      <c r="AM25" s="610"/>
      <c r="AN25" s="610"/>
      <c r="AO25" s="610"/>
      <c r="AP25" s="610"/>
      <c r="AQ25" s="610"/>
      <c r="AR25" s="610"/>
      <c r="AS25" s="610"/>
      <c r="AT25" s="610"/>
      <c r="AU25" s="610"/>
      <c r="AV25" s="610"/>
      <c r="AW25" s="610"/>
      <c r="AX25" s="610"/>
      <c r="AY25" s="610"/>
      <c r="AZ25" s="610"/>
      <c r="BA25" s="610"/>
      <c r="BB25" s="610"/>
      <c r="BC25" s="610"/>
      <c r="BD25" s="610"/>
      <c r="BE25" s="610"/>
      <c r="BF25" s="610"/>
      <c r="BG25" s="610"/>
      <c r="BH25" s="610"/>
      <c r="BI25" s="610"/>
      <c r="BJ25" s="610"/>
      <c r="BK25" s="610"/>
      <c r="BL25" s="610"/>
      <c r="BM25" s="610"/>
      <c r="BN25" s="610"/>
      <c r="BO25" s="610"/>
      <c r="BP25" s="610"/>
      <c r="BQ25" s="611"/>
      <c r="BR25" s="735" t="s">
        <v>7</v>
      </c>
      <c r="BS25" s="736"/>
      <c r="BT25" s="736"/>
      <c r="BU25" s="737"/>
      <c r="BW25" s="51"/>
      <c r="BX25" s="51"/>
      <c r="BY25" s="51"/>
      <c r="BZ25" s="51"/>
    </row>
    <row r="26" spans="1:78" s="48" customFormat="1" ht="39.65" customHeight="1" thickTop="1" thickBot="1" x14ac:dyDescent="0.55000000000000004">
      <c r="B26" s="615"/>
      <c r="C26" s="897"/>
      <c r="D26" s="899"/>
      <c r="E26" s="642"/>
      <c r="F26" s="642"/>
      <c r="G26" s="642"/>
      <c r="H26" s="642"/>
      <c r="I26" s="642"/>
      <c r="J26" s="642"/>
      <c r="K26" s="642"/>
      <c r="L26" s="642"/>
      <c r="M26" s="642"/>
      <c r="N26" s="642"/>
      <c r="O26" s="642"/>
      <c r="P26" s="642"/>
      <c r="Q26" s="642"/>
      <c r="R26" s="642"/>
      <c r="S26" s="616"/>
      <c r="T26" s="623"/>
      <c r="U26" s="624"/>
      <c r="V26" s="623"/>
      <c r="W26" s="624"/>
      <c r="X26" s="621" t="s">
        <v>8</v>
      </c>
      <c r="Y26" s="963"/>
      <c r="Z26" s="966" t="s">
        <v>175</v>
      </c>
      <c r="AA26" s="967"/>
      <c r="AB26" s="966" t="s">
        <v>176</v>
      </c>
      <c r="AC26" s="972"/>
      <c r="AD26" s="604" t="s">
        <v>10</v>
      </c>
      <c r="AE26" s="605"/>
      <c r="AF26" s="605"/>
      <c r="AG26" s="605"/>
      <c r="AH26" s="605"/>
      <c r="AI26" s="605"/>
      <c r="AJ26" s="605"/>
      <c r="AK26" s="605"/>
      <c r="AL26" s="723" t="s">
        <v>11</v>
      </c>
      <c r="AM26" s="610"/>
      <c r="AN26" s="610"/>
      <c r="AO26" s="610"/>
      <c r="AP26" s="610"/>
      <c r="AQ26" s="610"/>
      <c r="AR26" s="610"/>
      <c r="AS26" s="610"/>
      <c r="AT26" s="610"/>
      <c r="AU26" s="610"/>
      <c r="AV26" s="610"/>
      <c r="AW26" s="610"/>
      <c r="AX26" s="610"/>
      <c r="AY26" s="610"/>
      <c r="AZ26" s="723" t="s">
        <v>12</v>
      </c>
      <c r="BA26" s="610"/>
      <c r="BB26" s="610"/>
      <c r="BC26" s="610"/>
      <c r="BD26" s="610"/>
      <c r="BE26" s="610"/>
      <c r="BF26" s="610"/>
      <c r="BG26" s="610"/>
      <c r="BH26" s="610"/>
      <c r="BI26" s="610"/>
      <c r="BJ26" s="610"/>
      <c r="BK26" s="611"/>
      <c r="BL26" s="610" t="s">
        <v>161</v>
      </c>
      <c r="BM26" s="960"/>
      <c r="BN26" s="960"/>
      <c r="BO26" s="960"/>
      <c r="BP26" s="960"/>
      <c r="BQ26" s="961"/>
      <c r="BR26" s="739"/>
      <c r="BS26" s="739"/>
      <c r="BT26" s="739"/>
      <c r="BU26" s="740"/>
      <c r="BW26" s="51"/>
      <c r="BX26" s="51"/>
      <c r="BY26" s="51"/>
      <c r="BZ26" s="51"/>
    </row>
    <row r="27" spans="1:78" s="48" customFormat="1" ht="44.4" customHeight="1" thickTop="1" x14ac:dyDescent="0.5">
      <c r="B27" s="615"/>
      <c r="C27" s="897"/>
      <c r="D27" s="899"/>
      <c r="E27" s="642"/>
      <c r="F27" s="642"/>
      <c r="G27" s="642"/>
      <c r="H27" s="642"/>
      <c r="I27" s="642"/>
      <c r="J27" s="642"/>
      <c r="K27" s="642"/>
      <c r="L27" s="642"/>
      <c r="M27" s="642"/>
      <c r="N27" s="642"/>
      <c r="O27" s="642"/>
      <c r="P27" s="642"/>
      <c r="Q27" s="642"/>
      <c r="R27" s="642"/>
      <c r="S27" s="616"/>
      <c r="T27" s="623"/>
      <c r="U27" s="624"/>
      <c r="V27" s="623"/>
      <c r="W27" s="624"/>
      <c r="X27" s="623"/>
      <c r="Y27" s="964"/>
      <c r="Z27" s="968"/>
      <c r="AA27" s="969"/>
      <c r="AB27" s="968"/>
      <c r="AC27" s="973"/>
      <c r="AD27" s="975" t="s">
        <v>13</v>
      </c>
      <c r="AE27" s="963"/>
      <c r="AF27" s="975" t="s">
        <v>14</v>
      </c>
      <c r="AG27" s="963"/>
      <c r="AH27" s="975" t="s">
        <v>15</v>
      </c>
      <c r="AI27" s="963"/>
      <c r="AJ27" s="975" t="s">
        <v>16</v>
      </c>
      <c r="AK27" s="978"/>
      <c r="AL27" s="986" t="s">
        <v>178</v>
      </c>
      <c r="AM27" s="987"/>
      <c r="AN27" s="547" t="s">
        <v>144</v>
      </c>
      <c r="AO27" s="900"/>
      <c r="AP27" s="900"/>
      <c r="AQ27" s="900"/>
      <c r="AR27" s="900"/>
      <c r="AS27" s="901"/>
      <c r="AT27" s="902" t="s">
        <v>146</v>
      </c>
      <c r="AU27" s="900"/>
      <c r="AV27" s="900"/>
      <c r="AW27" s="900"/>
      <c r="AX27" s="900"/>
      <c r="AY27" s="903"/>
      <c r="AZ27" s="547" t="s">
        <v>147</v>
      </c>
      <c r="BA27" s="900"/>
      <c r="BB27" s="900"/>
      <c r="BC27" s="900"/>
      <c r="BD27" s="900"/>
      <c r="BE27" s="901"/>
      <c r="BF27" s="959" t="s">
        <v>148</v>
      </c>
      <c r="BG27" s="900"/>
      <c r="BH27" s="900"/>
      <c r="BI27" s="900"/>
      <c r="BJ27" s="900"/>
      <c r="BK27" s="903"/>
      <c r="BL27" s="741" t="s">
        <v>160</v>
      </c>
      <c r="BM27" s="900"/>
      <c r="BN27" s="900"/>
      <c r="BO27" s="900"/>
      <c r="BP27" s="900"/>
      <c r="BQ27" s="903"/>
      <c r="BR27" s="739"/>
      <c r="BS27" s="739"/>
      <c r="BT27" s="739"/>
      <c r="BU27" s="740"/>
      <c r="BW27" s="51"/>
      <c r="BX27" s="51"/>
      <c r="BY27" s="51"/>
      <c r="BZ27" s="51"/>
    </row>
    <row r="28" spans="1:78" s="48" customFormat="1" ht="35.4" customHeight="1" x14ac:dyDescent="0.5">
      <c r="B28" s="615"/>
      <c r="C28" s="897"/>
      <c r="D28" s="899"/>
      <c r="E28" s="642"/>
      <c r="F28" s="642"/>
      <c r="G28" s="642"/>
      <c r="H28" s="642"/>
      <c r="I28" s="642"/>
      <c r="J28" s="642"/>
      <c r="K28" s="642"/>
      <c r="L28" s="642"/>
      <c r="M28" s="642"/>
      <c r="N28" s="642"/>
      <c r="O28" s="642"/>
      <c r="P28" s="642"/>
      <c r="Q28" s="642"/>
      <c r="R28" s="642"/>
      <c r="S28" s="616"/>
      <c r="T28" s="623"/>
      <c r="U28" s="624"/>
      <c r="V28" s="623"/>
      <c r="W28" s="624"/>
      <c r="X28" s="623"/>
      <c r="Y28" s="964"/>
      <c r="Z28" s="968"/>
      <c r="AA28" s="969"/>
      <c r="AB28" s="968"/>
      <c r="AC28" s="973"/>
      <c r="AD28" s="976"/>
      <c r="AE28" s="964"/>
      <c r="AF28" s="976"/>
      <c r="AG28" s="964"/>
      <c r="AH28" s="976"/>
      <c r="AI28" s="964"/>
      <c r="AJ28" s="976"/>
      <c r="AK28" s="979"/>
      <c r="AL28" s="988"/>
      <c r="AM28" s="989"/>
      <c r="AN28" s="505">
        <v>2</v>
      </c>
      <c r="AO28" s="481"/>
      <c r="AP28" s="481" t="s">
        <v>145</v>
      </c>
      <c r="AQ28" s="481"/>
      <c r="AR28" s="481"/>
      <c r="AS28" s="478"/>
      <c r="AT28" s="484">
        <v>2</v>
      </c>
      <c r="AU28" s="481"/>
      <c r="AV28" s="481" t="s">
        <v>145</v>
      </c>
      <c r="AW28" s="481"/>
      <c r="AX28" s="481"/>
      <c r="AY28" s="482"/>
      <c r="AZ28" s="505">
        <v>2</v>
      </c>
      <c r="BA28" s="481"/>
      <c r="BB28" s="481" t="s">
        <v>145</v>
      </c>
      <c r="BC28" s="481"/>
      <c r="BD28" s="481"/>
      <c r="BE28" s="478"/>
      <c r="BF28" s="484">
        <v>2</v>
      </c>
      <c r="BG28" s="481"/>
      <c r="BH28" s="957" t="s">
        <v>145</v>
      </c>
      <c r="BI28" s="957"/>
      <c r="BJ28" s="957"/>
      <c r="BK28" s="958"/>
      <c r="BL28" s="481">
        <v>2</v>
      </c>
      <c r="BM28" s="481"/>
      <c r="BN28" s="957" t="s">
        <v>145</v>
      </c>
      <c r="BO28" s="957"/>
      <c r="BP28" s="957"/>
      <c r="BQ28" s="958"/>
      <c r="BR28" s="738"/>
      <c r="BS28" s="739"/>
      <c r="BT28" s="739"/>
      <c r="BU28" s="740"/>
      <c r="BW28" s="51"/>
      <c r="BX28" s="51"/>
      <c r="BY28" s="51"/>
      <c r="BZ28" s="51"/>
    </row>
    <row r="29" spans="1:78" s="48" customFormat="1" ht="136.25" customHeight="1" thickBot="1" x14ac:dyDescent="0.55000000000000004">
      <c r="B29" s="615"/>
      <c r="C29" s="897"/>
      <c r="D29" s="899"/>
      <c r="E29" s="642"/>
      <c r="F29" s="642"/>
      <c r="G29" s="642"/>
      <c r="H29" s="642"/>
      <c r="I29" s="642"/>
      <c r="J29" s="642"/>
      <c r="K29" s="642"/>
      <c r="L29" s="642"/>
      <c r="M29" s="642"/>
      <c r="N29" s="642"/>
      <c r="O29" s="642"/>
      <c r="P29" s="642"/>
      <c r="Q29" s="642"/>
      <c r="R29" s="642"/>
      <c r="S29" s="616"/>
      <c r="T29" s="623"/>
      <c r="U29" s="624"/>
      <c r="V29" s="623"/>
      <c r="W29" s="624"/>
      <c r="X29" s="625"/>
      <c r="Y29" s="965"/>
      <c r="Z29" s="970"/>
      <c r="AA29" s="971"/>
      <c r="AB29" s="970"/>
      <c r="AC29" s="974"/>
      <c r="AD29" s="977"/>
      <c r="AE29" s="965"/>
      <c r="AF29" s="977"/>
      <c r="AG29" s="965"/>
      <c r="AH29" s="977"/>
      <c r="AI29" s="965"/>
      <c r="AJ29" s="977"/>
      <c r="AK29" s="980"/>
      <c r="AL29" s="904" t="s">
        <v>98</v>
      </c>
      <c r="AM29" s="909"/>
      <c r="AN29" s="904" t="s">
        <v>18</v>
      </c>
      <c r="AO29" s="905"/>
      <c r="AP29" s="905" t="s">
        <v>98</v>
      </c>
      <c r="AQ29" s="905"/>
      <c r="AR29" s="905" t="s">
        <v>99</v>
      </c>
      <c r="AS29" s="905"/>
      <c r="AT29" s="905" t="s">
        <v>18</v>
      </c>
      <c r="AU29" s="905"/>
      <c r="AV29" s="905" t="s">
        <v>98</v>
      </c>
      <c r="AW29" s="905"/>
      <c r="AX29" s="905" t="s">
        <v>99</v>
      </c>
      <c r="AY29" s="909"/>
      <c r="AZ29" s="904" t="s">
        <v>18</v>
      </c>
      <c r="BA29" s="905"/>
      <c r="BB29" s="905" t="s">
        <v>98</v>
      </c>
      <c r="BC29" s="905"/>
      <c r="BD29" s="905" t="s">
        <v>99</v>
      </c>
      <c r="BE29" s="905"/>
      <c r="BF29" s="905" t="s">
        <v>18</v>
      </c>
      <c r="BG29" s="905"/>
      <c r="BH29" s="905" t="s">
        <v>98</v>
      </c>
      <c r="BI29" s="905"/>
      <c r="BJ29" s="905" t="s">
        <v>99</v>
      </c>
      <c r="BK29" s="909"/>
      <c r="BL29" s="954" t="s">
        <v>18</v>
      </c>
      <c r="BM29" s="905"/>
      <c r="BN29" s="905" t="s">
        <v>98</v>
      </c>
      <c r="BO29" s="905"/>
      <c r="BP29" s="905" t="s">
        <v>99</v>
      </c>
      <c r="BQ29" s="905"/>
      <c r="BR29" s="738"/>
      <c r="BS29" s="739"/>
      <c r="BT29" s="739"/>
      <c r="BU29" s="740"/>
      <c r="BW29" s="51"/>
      <c r="BX29" s="51"/>
      <c r="BY29" s="51"/>
      <c r="BZ29" s="51"/>
    </row>
    <row r="30" spans="1:78" s="7" customFormat="1" ht="39" customHeight="1" thickTop="1" thickBot="1" x14ac:dyDescent="0.55000000000000004">
      <c r="A30" s="48"/>
      <c r="B30" s="686">
        <v>1</v>
      </c>
      <c r="C30" s="578"/>
      <c r="D30" s="906" t="s">
        <v>0</v>
      </c>
      <c r="E30" s="709"/>
      <c r="F30" s="709"/>
      <c r="G30" s="709"/>
      <c r="H30" s="709"/>
      <c r="I30" s="709"/>
      <c r="J30" s="709"/>
      <c r="K30" s="709"/>
      <c r="L30" s="709"/>
      <c r="M30" s="709"/>
      <c r="N30" s="709"/>
      <c r="O30" s="709"/>
      <c r="P30" s="709"/>
      <c r="Q30" s="709"/>
      <c r="R30" s="709"/>
      <c r="S30" s="710"/>
      <c r="T30" s="686"/>
      <c r="U30" s="687"/>
      <c r="V30" s="686"/>
      <c r="W30" s="687"/>
      <c r="X30" s="907">
        <v>1076</v>
      </c>
      <c r="Y30" s="908"/>
      <c r="Z30" s="578">
        <v>262</v>
      </c>
      <c r="AA30" s="541"/>
      <c r="AB30" s="578">
        <f>AB31+AB34+AB37</f>
        <v>70</v>
      </c>
      <c r="AC30" s="541"/>
      <c r="AD30" s="578">
        <f t="shared" ref="AD30" si="5">AD31+AD34+AD37</f>
        <v>34</v>
      </c>
      <c r="AE30" s="541"/>
      <c r="AF30" s="578">
        <f t="shared" ref="AF30" si="6">AF31+AF34+AF37</f>
        <v>28</v>
      </c>
      <c r="AG30" s="541"/>
      <c r="AH30" s="578">
        <f t="shared" ref="AH30" si="7">AH31+AH34+AH37</f>
        <v>8</v>
      </c>
      <c r="AI30" s="541"/>
      <c r="AJ30" s="578">
        <f t="shared" ref="AJ30" si="8">AJ31+AJ34+AJ37</f>
        <v>0</v>
      </c>
      <c r="AK30" s="595"/>
      <c r="AL30" s="540">
        <f t="shared" ref="AL30" si="9">AL31+AL34+AL37</f>
        <v>0</v>
      </c>
      <c r="AM30" s="594"/>
      <c r="AN30" s="540">
        <f t="shared" ref="AN30" si="10">AN31+AN34+AN37</f>
        <v>432</v>
      </c>
      <c r="AO30" s="541"/>
      <c r="AP30" s="578">
        <f t="shared" ref="AP30" si="11">AP31+AP34+AP37</f>
        <v>40</v>
      </c>
      <c r="AQ30" s="541"/>
      <c r="AR30" s="578">
        <f t="shared" ref="AR30" si="12">AR31+AR34+AR37</f>
        <v>14</v>
      </c>
      <c r="AS30" s="541"/>
      <c r="AT30" s="578">
        <f t="shared" ref="AT30" si="13">AT31+AT34+AT37</f>
        <v>202</v>
      </c>
      <c r="AU30" s="541"/>
      <c r="AV30" s="578">
        <f t="shared" ref="AV30" si="14">AV31+AV34+AV37</f>
        <v>10</v>
      </c>
      <c r="AW30" s="541"/>
      <c r="AX30" s="578">
        <f t="shared" ref="AX30" si="15">AX31+AX34+AX37</f>
        <v>6</v>
      </c>
      <c r="AY30" s="594"/>
      <c r="AZ30" s="540">
        <f t="shared" ref="AZ30" si="16">AZ31+AZ34+AZ37</f>
        <v>348</v>
      </c>
      <c r="BA30" s="541"/>
      <c r="BB30" s="578">
        <f t="shared" ref="BB30" si="17">BB31+BB34+BB37</f>
        <v>20</v>
      </c>
      <c r="BC30" s="541"/>
      <c r="BD30" s="578">
        <f t="shared" ref="BD30" si="18">BD31+BD34+BD37</f>
        <v>10</v>
      </c>
      <c r="BE30" s="541"/>
      <c r="BF30" s="578">
        <f t="shared" ref="BF30" si="19">BF31+BF34+BF37</f>
        <v>94</v>
      </c>
      <c r="BG30" s="541"/>
      <c r="BH30" s="578">
        <f t="shared" ref="BH30" si="20">BH31+BH34+BH37</f>
        <v>0</v>
      </c>
      <c r="BI30" s="541"/>
      <c r="BJ30" s="578">
        <f t="shared" ref="BJ30" si="21">BJ31+BJ34+BJ37</f>
        <v>3</v>
      </c>
      <c r="BK30" s="594"/>
      <c r="BL30" s="578">
        <f t="shared" ref="BL30" si="22">BL31+BL34+BL37</f>
        <v>0</v>
      </c>
      <c r="BM30" s="541"/>
      <c r="BN30" s="578">
        <f t="shared" ref="BN30" si="23">BN31+BN34+BN37</f>
        <v>0</v>
      </c>
      <c r="BO30" s="541"/>
      <c r="BP30" s="578">
        <f t="shared" ref="BP30" si="24">BP31+BP34+BP37</f>
        <v>0</v>
      </c>
      <c r="BQ30" s="541"/>
      <c r="BR30" s="723"/>
      <c r="BS30" s="610"/>
      <c r="BT30" s="610"/>
      <c r="BU30" s="611"/>
      <c r="BV30" s="48"/>
      <c r="BW30" s="15"/>
      <c r="BX30" s="15"/>
      <c r="BY30" s="15"/>
      <c r="BZ30" s="15"/>
    </row>
    <row r="31" spans="1:78" s="7" customFormat="1" ht="46.25" customHeight="1" thickTop="1" x14ac:dyDescent="0.5">
      <c r="A31" s="48"/>
      <c r="B31" s="911" t="s">
        <v>101</v>
      </c>
      <c r="C31" s="912"/>
      <c r="D31" s="913" t="s">
        <v>186</v>
      </c>
      <c r="E31" s="712"/>
      <c r="F31" s="712"/>
      <c r="G31" s="712"/>
      <c r="H31" s="712"/>
      <c r="I31" s="712"/>
      <c r="J31" s="712"/>
      <c r="K31" s="712"/>
      <c r="L31" s="712"/>
      <c r="M31" s="712"/>
      <c r="N31" s="712"/>
      <c r="O31" s="712"/>
      <c r="P31" s="712"/>
      <c r="Q31" s="712"/>
      <c r="R31" s="712"/>
      <c r="S31" s="713"/>
      <c r="T31" s="914"/>
      <c r="U31" s="915"/>
      <c r="V31" s="916"/>
      <c r="W31" s="917"/>
      <c r="X31" s="574">
        <v>180</v>
      </c>
      <c r="Y31" s="577"/>
      <c r="Z31" s="574">
        <v>68</v>
      </c>
      <c r="AA31" s="577"/>
      <c r="AB31" s="543">
        <f>SUM(AB32:AC33)</f>
        <v>20</v>
      </c>
      <c r="AC31" s="543"/>
      <c r="AD31" s="543">
        <f t="shared" ref="AD31" si="25">SUM(AD32:AE33)</f>
        <v>12</v>
      </c>
      <c r="AE31" s="543"/>
      <c r="AF31" s="543">
        <f t="shared" ref="AF31" si="26">SUM(AF32:AG33)</f>
        <v>8</v>
      </c>
      <c r="AG31" s="543"/>
      <c r="AH31" s="543">
        <f t="shared" ref="AH31" si="27">SUM(AH32:AI33)</f>
        <v>0</v>
      </c>
      <c r="AI31" s="543"/>
      <c r="AJ31" s="543">
        <f t="shared" ref="AJ31" si="28">SUM(AJ32:AK33)</f>
        <v>0</v>
      </c>
      <c r="AK31" s="551"/>
      <c r="AL31" s="592">
        <f t="shared" ref="AL31" si="29">SUM(AL32:AM33)</f>
        <v>0</v>
      </c>
      <c r="AM31" s="593"/>
      <c r="AN31" s="592">
        <f t="shared" ref="AN31" si="30">SUM(AN32:AO33)</f>
        <v>180</v>
      </c>
      <c r="AO31" s="543"/>
      <c r="AP31" s="543">
        <f t="shared" ref="AP31" si="31">SUM(AP32:AQ33)</f>
        <v>20</v>
      </c>
      <c r="AQ31" s="543"/>
      <c r="AR31" s="543">
        <f t="shared" ref="AR31" si="32">SUM(AR32:AS33)</f>
        <v>6</v>
      </c>
      <c r="AS31" s="543"/>
      <c r="AT31" s="543">
        <f t="shared" ref="AT31" si="33">SUM(AT32:AU33)</f>
        <v>0</v>
      </c>
      <c r="AU31" s="543"/>
      <c r="AV31" s="543">
        <f t="shared" ref="AV31" si="34">SUM(AV32:AW33)</f>
        <v>0</v>
      </c>
      <c r="AW31" s="543"/>
      <c r="AX31" s="543">
        <f t="shared" ref="AX31" si="35">SUM(AX32:AY33)</f>
        <v>0</v>
      </c>
      <c r="AY31" s="593"/>
      <c r="AZ31" s="592">
        <f t="shared" ref="AZ31" si="36">SUM(AZ32:BA33)</f>
        <v>0</v>
      </c>
      <c r="BA31" s="543"/>
      <c r="BB31" s="543">
        <f t="shared" ref="BB31" si="37">SUM(BB32:BC33)</f>
        <v>0</v>
      </c>
      <c r="BC31" s="543"/>
      <c r="BD31" s="543">
        <f t="shared" ref="BD31" si="38">SUM(BD32:BE33)</f>
        <v>0</v>
      </c>
      <c r="BE31" s="543"/>
      <c r="BF31" s="543">
        <f t="shared" ref="BF31" si="39">SUM(BF32:BG33)</f>
        <v>0</v>
      </c>
      <c r="BG31" s="543"/>
      <c r="BH31" s="543">
        <f t="shared" ref="BH31" si="40">SUM(BH32:BI33)</f>
        <v>0</v>
      </c>
      <c r="BI31" s="543"/>
      <c r="BJ31" s="543">
        <f t="shared" ref="BJ31" si="41">SUM(BJ32:BK33)</f>
        <v>0</v>
      </c>
      <c r="BK31" s="593"/>
      <c r="BL31" s="542">
        <f t="shared" ref="BL31" si="42">SUM(BL32:BM33)</f>
        <v>0</v>
      </c>
      <c r="BM31" s="543"/>
      <c r="BN31" s="543">
        <f t="shared" ref="BN31" si="43">SUM(BN32:BO33)</f>
        <v>0</v>
      </c>
      <c r="BO31" s="543"/>
      <c r="BP31" s="543">
        <f t="shared" ref="BP31" si="44">SUM(BP32:BQ33)</f>
        <v>0</v>
      </c>
      <c r="BQ31" s="543"/>
      <c r="BR31" s="705"/>
      <c r="BS31" s="734"/>
      <c r="BT31" s="734"/>
      <c r="BU31" s="706"/>
      <c r="BV31" s="48"/>
      <c r="BW31" s="15"/>
      <c r="BX31" s="15"/>
      <c r="BY31" s="15"/>
      <c r="BZ31" s="15"/>
    </row>
    <row r="32" spans="1:78" s="7" customFormat="1" ht="55.75" customHeight="1" x14ac:dyDescent="0.5">
      <c r="A32" s="48"/>
      <c r="B32" s="582" t="s">
        <v>187</v>
      </c>
      <c r="C32" s="818"/>
      <c r="D32" s="910" t="s">
        <v>188</v>
      </c>
      <c r="E32" s="695"/>
      <c r="F32" s="695"/>
      <c r="G32" s="695"/>
      <c r="H32" s="695"/>
      <c r="I32" s="695"/>
      <c r="J32" s="695"/>
      <c r="K32" s="695"/>
      <c r="L32" s="695"/>
      <c r="M32" s="695"/>
      <c r="N32" s="695"/>
      <c r="O32" s="695"/>
      <c r="P32" s="695"/>
      <c r="Q32" s="695"/>
      <c r="R32" s="695"/>
      <c r="S32" s="696"/>
      <c r="T32" s="505">
        <v>1</v>
      </c>
      <c r="U32" s="482"/>
      <c r="V32" s="505"/>
      <c r="W32" s="482"/>
      <c r="X32" s="507">
        <v>90</v>
      </c>
      <c r="Y32" s="588"/>
      <c r="Z32" s="507">
        <v>34</v>
      </c>
      <c r="AA32" s="588"/>
      <c r="AB32" s="478">
        <f>AD32+AF32+AH32+AJ32</f>
        <v>10</v>
      </c>
      <c r="AC32" s="492"/>
      <c r="AD32" s="478">
        <v>6</v>
      </c>
      <c r="AE32" s="492"/>
      <c r="AF32" s="478">
        <v>4</v>
      </c>
      <c r="AG32" s="492"/>
      <c r="AH32" s="478"/>
      <c r="AI32" s="492"/>
      <c r="AJ32" s="484"/>
      <c r="AK32" s="481"/>
      <c r="AL32" s="483"/>
      <c r="AM32" s="479"/>
      <c r="AN32" s="483">
        <f>X32</f>
        <v>90</v>
      </c>
      <c r="AO32" s="477"/>
      <c r="AP32" s="478">
        <f>AB32</f>
        <v>10</v>
      </c>
      <c r="AQ32" s="477"/>
      <c r="AR32" s="478">
        <v>3</v>
      </c>
      <c r="AS32" s="477"/>
      <c r="AT32" s="478"/>
      <c r="AU32" s="477"/>
      <c r="AV32" s="478"/>
      <c r="AW32" s="477"/>
      <c r="AX32" s="477"/>
      <c r="AY32" s="479"/>
      <c r="AZ32" s="483"/>
      <c r="BA32" s="477"/>
      <c r="BB32" s="478"/>
      <c r="BC32" s="477"/>
      <c r="BD32" s="478"/>
      <c r="BE32" s="477"/>
      <c r="BF32" s="477"/>
      <c r="BG32" s="477"/>
      <c r="BH32" s="477"/>
      <c r="BI32" s="477"/>
      <c r="BJ32" s="477"/>
      <c r="BK32" s="479"/>
      <c r="BL32" s="478"/>
      <c r="BM32" s="477"/>
      <c r="BN32" s="477"/>
      <c r="BO32" s="477"/>
      <c r="BP32" s="477"/>
      <c r="BQ32" s="479"/>
      <c r="BR32" s="510" t="s">
        <v>80</v>
      </c>
      <c r="BS32" s="511"/>
      <c r="BT32" s="511"/>
      <c r="BU32" s="512"/>
      <c r="BV32" s="48"/>
      <c r="BW32" s="15"/>
      <c r="BX32" s="15"/>
      <c r="BY32" s="15"/>
      <c r="BZ32" s="15"/>
    </row>
    <row r="33" spans="1:78" s="50" customFormat="1" ht="77.400000000000006" customHeight="1" x14ac:dyDescent="0.75">
      <c r="B33" s="582" t="s">
        <v>189</v>
      </c>
      <c r="C33" s="818"/>
      <c r="D33" s="910" t="s">
        <v>241</v>
      </c>
      <c r="E33" s="695"/>
      <c r="F33" s="695"/>
      <c r="G33" s="695"/>
      <c r="H33" s="695"/>
      <c r="I33" s="695"/>
      <c r="J33" s="695"/>
      <c r="K33" s="695"/>
      <c r="L33" s="695"/>
      <c r="M33" s="695"/>
      <c r="N33" s="695"/>
      <c r="O33" s="695"/>
      <c r="P33" s="695"/>
      <c r="Q33" s="695"/>
      <c r="R33" s="695"/>
      <c r="S33" s="696"/>
      <c r="T33" s="505"/>
      <c r="U33" s="482"/>
      <c r="V33" s="505">
        <v>1</v>
      </c>
      <c r="W33" s="482"/>
      <c r="X33" s="507">
        <v>90</v>
      </c>
      <c r="Y33" s="588"/>
      <c r="Z33" s="507">
        <v>34</v>
      </c>
      <c r="AA33" s="588"/>
      <c r="AB33" s="478">
        <f>AD33+AF33+AH33+AJ33</f>
        <v>10</v>
      </c>
      <c r="AC33" s="492"/>
      <c r="AD33" s="492">
        <v>6</v>
      </c>
      <c r="AE33" s="492"/>
      <c r="AF33" s="492">
        <v>4</v>
      </c>
      <c r="AG33" s="492"/>
      <c r="AH33" s="492"/>
      <c r="AI33" s="492"/>
      <c r="AJ33" s="484"/>
      <c r="AK33" s="481"/>
      <c r="AL33" s="483"/>
      <c r="AM33" s="479"/>
      <c r="AN33" s="483">
        <f>X33</f>
        <v>90</v>
      </c>
      <c r="AO33" s="477"/>
      <c r="AP33" s="477">
        <f>AB33</f>
        <v>10</v>
      </c>
      <c r="AQ33" s="477"/>
      <c r="AR33" s="477">
        <v>3</v>
      </c>
      <c r="AS33" s="477"/>
      <c r="AT33" s="477"/>
      <c r="AU33" s="477"/>
      <c r="AV33" s="477"/>
      <c r="AW33" s="477"/>
      <c r="AX33" s="477"/>
      <c r="AY33" s="479"/>
      <c r="AZ33" s="483"/>
      <c r="BA33" s="477"/>
      <c r="BB33" s="477"/>
      <c r="BC33" s="477"/>
      <c r="BD33" s="477"/>
      <c r="BE33" s="477"/>
      <c r="BF33" s="477"/>
      <c r="BG33" s="477"/>
      <c r="BH33" s="477"/>
      <c r="BI33" s="477"/>
      <c r="BJ33" s="477"/>
      <c r="BK33" s="479"/>
      <c r="BL33" s="478"/>
      <c r="BM33" s="477"/>
      <c r="BN33" s="477"/>
      <c r="BO33" s="477"/>
      <c r="BP33" s="477"/>
      <c r="BQ33" s="479"/>
      <c r="BR33" s="717" t="s">
        <v>81</v>
      </c>
      <c r="BS33" s="718"/>
      <c r="BT33" s="718"/>
      <c r="BU33" s="719"/>
      <c r="BW33" s="245"/>
      <c r="BX33" s="245"/>
      <c r="BY33" s="245"/>
      <c r="BZ33" s="245"/>
    </row>
    <row r="34" spans="1:78" s="50" customFormat="1" ht="72.650000000000006" customHeight="1" x14ac:dyDescent="0.75">
      <c r="B34" s="508" t="s">
        <v>73</v>
      </c>
      <c r="C34" s="813"/>
      <c r="D34" s="918" t="s">
        <v>190</v>
      </c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2"/>
      <c r="T34" s="505"/>
      <c r="U34" s="482"/>
      <c r="V34" s="505"/>
      <c r="W34" s="482"/>
      <c r="X34" s="574">
        <v>400</v>
      </c>
      <c r="Y34" s="577"/>
      <c r="Z34" s="716">
        <v>34</v>
      </c>
      <c r="AA34" s="716"/>
      <c r="AB34" s="485">
        <f>SUM(AB35:AC36)</f>
        <v>10</v>
      </c>
      <c r="AC34" s="499"/>
      <c r="AD34" s="485">
        <f t="shared" ref="AD34" si="45">SUM(AD35:AE36)</f>
        <v>6</v>
      </c>
      <c r="AE34" s="499"/>
      <c r="AF34" s="485">
        <f t="shared" ref="AF34" si="46">SUM(AF35:AG36)</f>
        <v>4</v>
      </c>
      <c r="AG34" s="499"/>
      <c r="AH34" s="485">
        <f t="shared" ref="AH34" si="47">SUM(AH35:AI36)</f>
        <v>0</v>
      </c>
      <c r="AI34" s="499"/>
      <c r="AJ34" s="485">
        <f t="shared" ref="AJ34" si="48">SUM(AJ35:AK36)</f>
        <v>0</v>
      </c>
      <c r="AK34" s="503"/>
      <c r="AL34" s="504">
        <f t="shared" ref="AL34" si="49">SUM(AL35:AM36)</f>
        <v>0</v>
      </c>
      <c r="AM34" s="486"/>
      <c r="AN34" s="504">
        <f t="shared" ref="AN34" si="50">SUM(AN35:AO36)</f>
        <v>162</v>
      </c>
      <c r="AO34" s="500"/>
      <c r="AP34" s="485">
        <f t="shared" ref="AP34" si="51">SUM(AP35:AQ36)</f>
        <v>10</v>
      </c>
      <c r="AQ34" s="500"/>
      <c r="AR34" s="485">
        <f t="shared" ref="AR34" si="52">SUM(AR35:AS36)</f>
        <v>5</v>
      </c>
      <c r="AS34" s="500"/>
      <c r="AT34" s="485">
        <f t="shared" ref="AT34" si="53">SUM(AT35:AU36)</f>
        <v>72</v>
      </c>
      <c r="AU34" s="500"/>
      <c r="AV34" s="485">
        <f t="shared" ref="AV34" si="54">SUM(AV35:AW36)</f>
        <v>0</v>
      </c>
      <c r="AW34" s="500"/>
      <c r="AX34" s="485">
        <f t="shared" ref="AX34" si="55">SUM(AX35:AY36)</f>
        <v>2</v>
      </c>
      <c r="AY34" s="486"/>
      <c r="AZ34" s="504">
        <f t="shared" ref="AZ34" si="56">SUM(AZ35:BA36)</f>
        <v>72</v>
      </c>
      <c r="BA34" s="500"/>
      <c r="BB34" s="485">
        <f t="shared" ref="BB34" si="57">SUM(BB35:BC36)</f>
        <v>0</v>
      </c>
      <c r="BC34" s="500"/>
      <c r="BD34" s="485">
        <f t="shared" ref="BD34" si="58">SUM(BD35:BE36)</f>
        <v>2</v>
      </c>
      <c r="BE34" s="500"/>
      <c r="BF34" s="485">
        <f t="shared" ref="BF34" si="59">SUM(BF35:BG36)</f>
        <v>94</v>
      </c>
      <c r="BG34" s="500"/>
      <c r="BH34" s="485">
        <f t="shared" ref="BH34" si="60">SUM(BH35:BI36)</f>
        <v>0</v>
      </c>
      <c r="BI34" s="500"/>
      <c r="BJ34" s="485">
        <f t="shared" ref="BJ34" si="61">SUM(BJ35:BK36)</f>
        <v>3</v>
      </c>
      <c r="BK34" s="486"/>
      <c r="BL34" s="485">
        <f t="shared" ref="BL34" si="62">SUM(BL35:BM36)</f>
        <v>0</v>
      </c>
      <c r="BM34" s="499"/>
      <c r="BN34" s="485">
        <f t="shared" ref="BN34" si="63">SUM(BN35:BO36)</f>
        <v>0</v>
      </c>
      <c r="BO34" s="499"/>
      <c r="BP34" s="485">
        <f t="shared" ref="BP34" si="64">SUM(BP35:BQ36)</f>
        <v>0</v>
      </c>
      <c r="BQ34" s="499"/>
      <c r="BR34" s="510" t="s">
        <v>219</v>
      </c>
      <c r="BS34" s="511"/>
      <c r="BT34" s="511"/>
      <c r="BU34" s="512"/>
      <c r="BW34" s="245"/>
      <c r="BX34" s="245"/>
      <c r="BY34" s="245"/>
      <c r="BZ34" s="245"/>
    </row>
    <row r="35" spans="1:78" s="7" customFormat="1" ht="69.650000000000006" customHeight="1" x14ac:dyDescent="0.5">
      <c r="A35" s="48"/>
      <c r="B35" s="582" t="s">
        <v>76</v>
      </c>
      <c r="C35" s="818"/>
      <c r="D35" s="910" t="s">
        <v>240</v>
      </c>
      <c r="E35" s="695"/>
      <c r="F35" s="695"/>
      <c r="G35" s="695"/>
      <c r="H35" s="695"/>
      <c r="I35" s="695"/>
      <c r="J35" s="695"/>
      <c r="K35" s="695"/>
      <c r="L35" s="695"/>
      <c r="M35" s="695"/>
      <c r="N35" s="695"/>
      <c r="O35" s="695"/>
      <c r="P35" s="695"/>
      <c r="Q35" s="695"/>
      <c r="R35" s="695"/>
      <c r="S35" s="696"/>
      <c r="T35" s="505">
        <v>1</v>
      </c>
      <c r="U35" s="482"/>
      <c r="V35" s="518"/>
      <c r="W35" s="515"/>
      <c r="X35" s="507">
        <v>90</v>
      </c>
      <c r="Y35" s="588"/>
      <c r="Z35" s="588">
        <v>34</v>
      </c>
      <c r="AA35" s="588"/>
      <c r="AB35" s="492">
        <f>AD35+AF35+AH35+AJ35</f>
        <v>10</v>
      </c>
      <c r="AC35" s="492"/>
      <c r="AD35" s="492">
        <v>6</v>
      </c>
      <c r="AE35" s="492"/>
      <c r="AF35" s="492">
        <v>4</v>
      </c>
      <c r="AG35" s="492"/>
      <c r="AH35" s="492"/>
      <c r="AI35" s="492"/>
      <c r="AJ35" s="484"/>
      <c r="AK35" s="481"/>
      <c r="AL35" s="483"/>
      <c r="AM35" s="479"/>
      <c r="AN35" s="483">
        <f>X35</f>
        <v>90</v>
      </c>
      <c r="AO35" s="477"/>
      <c r="AP35" s="477">
        <f>AB35</f>
        <v>10</v>
      </c>
      <c r="AQ35" s="477"/>
      <c r="AR35" s="477">
        <v>3</v>
      </c>
      <c r="AS35" s="477"/>
      <c r="AT35" s="477"/>
      <c r="AU35" s="477"/>
      <c r="AV35" s="477"/>
      <c r="AW35" s="477"/>
      <c r="AX35" s="477"/>
      <c r="AY35" s="479"/>
      <c r="AZ35" s="483"/>
      <c r="BA35" s="477"/>
      <c r="BB35" s="477"/>
      <c r="BC35" s="477"/>
      <c r="BD35" s="478"/>
      <c r="BE35" s="477"/>
      <c r="BF35" s="477"/>
      <c r="BG35" s="477"/>
      <c r="BH35" s="477"/>
      <c r="BI35" s="477"/>
      <c r="BJ35" s="477"/>
      <c r="BK35" s="479"/>
      <c r="BL35" s="478"/>
      <c r="BM35" s="477"/>
      <c r="BN35" s="477"/>
      <c r="BO35" s="477"/>
      <c r="BP35" s="477"/>
      <c r="BQ35" s="479"/>
      <c r="BR35" s="807" t="s">
        <v>192</v>
      </c>
      <c r="BS35" s="808"/>
      <c r="BT35" s="808"/>
      <c r="BU35" s="809"/>
      <c r="BV35" s="48"/>
      <c r="BW35" s="15"/>
      <c r="BX35" s="15"/>
      <c r="BY35" s="15"/>
      <c r="BZ35" s="15"/>
    </row>
    <row r="36" spans="1:78" s="7" customFormat="1" ht="55.75" customHeight="1" x14ac:dyDescent="0.5">
      <c r="A36" s="48"/>
      <c r="B36" s="582" t="s">
        <v>77</v>
      </c>
      <c r="C36" s="818"/>
      <c r="D36" s="817" t="s">
        <v>194</v>
      </c>
      <c r="E36" s="698"/>
      <c r="F36" s="698"/>
      <c r="G36" s="698"/>
      <c r="H36" s="698"/>
      <c r="I36" s="698"/>
      <c r="J36" s="698"/>
      <c r="K36" s="698"/>
      <c r="L36" s="698"/>
      <c r="M36" s="698"/>
      <c r="N36" s="698"/>
      <c r="O36" s="698"/>
      <c r="P36" s="698"/>
      <c r="Q36" s="698"/>
      <c r="R36" s="698"/>
      <c r="S36" s="699"/>
      <c r="T36" s="505"/>
      <c r="U36" s="482"/>
      <c r="V36" s="823" t="s">
        <v>250</v>
      </c>
      <c r="W36" s="824"/>
      <c r="X36" s="507">
        <v>310</v>
      </c>
      <c r="Y36" s="588"/>
      <c r="Z36" s="588"/>
      <c r="AA36" s="588"/>
      <c r="AB36" s="492">
        <f t="shared" ref="AB36:AB41" si="65">AD36+AF36+AH36+AJ36</f>
        <v>0</v>
      </c>
      <c r="AC36" s="492"/>
      <c r="AD36" s="484"/>
      <c r="AE36" s="478"/>
      <c r="AF36" s="484"/>
      <c r="AG36" s="478"/>
      <c r="AH36" s="484"/>
      <c r="AI36" s="478"/>
      <c r="AJ36" s="484"/>
      <c r="AK36" s="481"/>
      <c r="AL36" s="505"/>
      <c r="AM36" s="482"/>
      <c r="AN36" s="505">
        <v>72</v>
      </c>
      <c r="AO36" s="478"/>
      <c r="AP36" s="484"/>
      <c r="AQ36" s="478"/>
      <c r="AR36" s="484">
        <v>2</v>
      </c>
      <c r="AS36" s="478"/>
      <c r="AT36" s="484">
        <v>72</v>
      </c>
      <c r="AU36" s="478"/>
      <c r="AV36" s="484"/>
      <c r="AW36" s="478"/>
      <c r="AX36" s="484">
        <v>2</v>
      </c>
      <c r="AY36" s="482"/>
      <c r="AZ36" s="505">
        <v>72</v>
      </c>
      <c r="BA36" s="478"/>
      <c r="BB36" s="484"/>
      <c r="BC36" s="478"/>
      <c r="BD36" s="484">
        <v>2</v>
      </c>
      <c r="BE36" s="478"/>
      <c r="BF36" s="484">
        <v>94</v>
      </c>
      <c r="BG36" s="478"/>
      <c r="BH36" s="484"/>
      <c r="BI36" s="478"/>
      <c r="BJ36" s="484">
        <v>3</v>
      </c>
      <c r="BK36" s="482"/>
      <c r="BL36" s="481"/>
      <c r="BM36" s="478"/>
      <c r="BN36" s="484"/>
      <c r="BO36" s="478"/>
      <c r="BP36" s="484"/>
      <c r="BQ36" s="482"/>
      <c r="BR36" s="807" t="s">
        <v>252</v>
      </c>
      <c r="BS36" s="808"/>
      <c r="BT36" s="808"/>
      <c r="BU36" s="809"/>
      <c r="BV36" s="48"/>
      <c r="BW36" s="15"/>
      <c r="BX36" s="15"/>
      <c r="BY36" s="15"/>
      <c r="BZ36" s="15"/>
    </row>
    <row r="37" spans="1:78" s="7" customFormat="1" ht="71.400000000000006" customHeight="1" x14ac:dyDescent="0.5">
      <c r="A37" s="48"/>
      <c r="B37" s="508" t="s">
        <v>102</v>
      </c>
      <c r="C37" s="813"/>
      <c r="D37" s="584" t="s">
        <v>195</v>
      </c>
      <c r="E37" s="516"/>
      <c r="F37" s="516"/>
      <c r="G37" s="516"/>
      <c r="H37" s="516"/>
      <c r="I37" s="516"/>
      <c r="J37" s="516"/>
      <c r="K37" s="516"/>
      <c r="L37" s="516"/>
      <c r="M37" s="516"/>
      <c r="N37" s="516"/>
      <c r="O37" s="516"/>
      <c r="P37" s="516"/>
      <c r="Q37" s="516"/>
      <c r="R37" s="516"/>
      <c r="S37" s="517"/>
      <c r="T37" s="505"/>
      <c r="U37" s="482"/>
      <c r="V37" s="518"/>
      <c r="W37" s="515"/>
      <c r="X37" s="574">
        <v>496</v>
      </c>
      <c r="Y37" s="577"/>
      <c r="Z37" s="574">
        <v>160</v>
      </c>
      <c r="AA37" s="577"/>
      <c r="AB37" s="503">
        <f>SUM(AB38:AC41)</f>
        <v>40</v>
      </c>
      <c r="AC37" s="485"/>
      <c r="AD37" s="503">
        <f t="shared" ref="AD37" si="66">SUM(AD38:AE41)</f>
        <v>16</v>
      </c>
      <c r="AE37" s="485"/>
      <c r="AF37" s="503">
        <f t="shared" ref="AF37" si="67">SUM(AF38:AG41)</f>
        <v>16</v>
      </c>
      <c r="AG37" s="485"/>
      <c r="AH37" s="503">
        <f t="shared" ref="AH37" si="68">SUM(AH38:AI41)</f>
        <v>8</v>
      </c>
      <c r="AI37" s="485"/>
      <c r="AJ37" s="503">
        <f t="shared" ref="AJ37" si="69">SUM(AJ38:AK41)</f>
        <v>0</v>
      </c>
      <c r="AK37" s="514"/>
      <c r="AL37" s="518">
        <f t="shared" ref="AL37" si="70">SUM(AL38:AM41)</f>
        <v>0</v>
      </c>
      <c r="AM37" s="515"/>
      <c r="AN37" s="518">
        <f t="shared" ref="AN37" si="71">SUM(AN38:AO41)</f>
        <v>90</v>
      </c>
      <c r="AO37" s="485"/>
      <c r="AP37" s="503">
        <f t="shared" ref="AP37" si="72">SUM(AP38:AQ41)</f>
        <v>10</v>
      </c>
      <c r="AQ37" s="485"/>
      <c r="AR37" s="503">
        <f t="shared" ref="AR37" si="73">SUM(AR38:AS41)</f>
        <v>3</v>
      </c>
      <c r="AS37" s="485"/>
      <c r="AT37" s="503">
        <f t="shared" ref="AT37" si="74">SUM(AT38:AU41)</f>
        <v>130</v>
      </c>
      <c r="AU37" s="485"/>
      <c r="AV37" s="503">
        <f t="shared" ref="AV37" si="75">SUM(AV38:AW41)</f>
        <v>10</v>
      </c>
      <c r="AW37" s="485"/>
      <c r="AX37" s="503">
        <f t="shared" ref="AX37" si="76">SUM(AX38:AY41)</f>
        <v>4</v>
      </c>
      <c r="AY37" s="515"/>
      <c r="AZ37" s="518">
        <f t="shared" ref="AZ37" si="77">SUM(AZ38:BA41)</f>
        <v>276</v>
      </c>
      <c r="BA37" s="485"/>
      <c r="BB37" s="503">
        <f t="shared" ref="BB37" si="78">SUM(BB38:BC41)</f>
        <v>20</v>
      </c>
      <c r="BC37" s="485"/>
      <c r="BD37" s="503">
        <f t="shared" ref="BD37" si="79">SUM(BD38:BE41)</f>
        <v>8</v>
      </c>
      <c r="BE37" s="485"/>
      <c r="BF37" s="503">
        <f t="shared" ref="BF37" si="80">SUM(BF38:BG41)</f>
        <v>0</v>
      </c>
      <c r="BG37" s="485"/>
      <c r="BH37" s="503">
        <f t="shared" ref="BH37" si="81">SUM(BH38:BI41)</f>
        <v>0</v>
      </c>
      <c r="BI37" s="485"/>
      <c r="BJ37" s="503">
        <f t="shared" ref="BJ37" si="82">SUM(BJ38:BK41)</f>
        <v>0</v>
      </c>
      <c r="BK37" s="515"/>
      <c r="BL37" s="514">
        <f t="shared" ref="BL37" si="83">SUM(BL38:BM41)</f>
        <v>0</v>
      </c>
      <c r="BM37" s="485"/>
      <c r="BN37" s="503">
        <f t="shared" ref="BN37" si="84">SUM(BN38:BO41)</f>
        <v>0</v>
      </c>
      <c r="BO37" s="485"/>
      <c r="BP37" s="503">
        <f t="shared" ref="BP37" si="85">SUM(BP38:BQ41)</f>
        <v>0</v>
      </c>
      <c r="BQ37" s="485"/>
      <c r="BR37" s="510" t="s">
        <v>82</v>
      </c>
      <c r="BS37" s="511"/>
      <c r="BT37" s="511"/>
      <c r="BU37" s="512"/>
      <c r="BV37" s="48"/>
      <c r="BW37" s="15"/>
      <c r="BX37" s="15"/>
      <c r="BY37" s="15"/>
      <c r="BZ37" s="15"/>
    </row>
    <row r="38" spans="1:78" s="7" customFormat="1" ht="45.65" customHeight="1" x14ac:dyDescent="0.5">
      <c r="A38" s="48"/>
      <c r="B38" s="819" t="s">
        <v>169</v>
      </c>
      <c r="C38" s="820"/>
      <c r="D38" s="526" t="s">
        <v>235</v>
      </c>
      <c r="E38" s="527"/>
      <c r="F38" s="527"/>
      <c r="G38" s="527"/>
      <c r="H38" s="527"/>
      <c r="I38" s="527"/>
      <c r="J38" s="527"/>
      <c r="K38" s="527"/>
      <c r="L38" s="527"/>
      <c r="M38" s="527"/>
      <c r="N38" s="527"/>
      <c r="O38" s="527"/>
      <c r="P38" s="527"/>
      <c r="Q38" s="527"/>
      <c r="R38" s="527"/>
      <c r="S38" s="528"/>
      <c r="T38" s="505">
        <v>2</v>
      </c>
      <c r="U38" s="482"/>
      <c r="V38" s="505">
        <v>1</v>
      </c>
      <c r="W38" s="482"/>
      <c r="X38" s="510">
        <v>180</v>
      </c>
      <c r="Y38" s="507"/>
      <c r="Z38" s="506">
        <v>80</v>
      </c>
      <c r="AA38" s="507"/>
      <c r="AB38" s="492">
        <f t="shared" si="65"/>
        <v>20</v>
      </c>
      <c r="AC38" s="492"/>
      <c r="AD38" s="484">
        <v>8</v>
      </c>
      <c r="AE38" s="478"/>
      <c r="AF38" s="484">
        <v>8</v>
      </c>
      <c r="AG38" s="478"/>
      <c r="AH38" s="484">
        <v>4</v>
      </c>
      <c r="AI38" s="478"/>
      <c r="AJ38" s="484"/>
      <c r="AK38" s="481"/>
      <c r="AL38" s="505"/>
      <c r="AM38" s="482"/>
      <c r="AN38" s="505">
        <v>90</v>
      </c>
      <c r="AO38" s="478"/>
      <c r="AP38" s="484">
        <v>10</v>
      </c>
      <c r="AQ38" s="478"/>
      <c r="AR38" s="484">
        <v>3</v>
      </c>
      <c r="AS38" s="478"/>
      <c r="AT38" s="484">
        <v>90</v>
      </c>
      <c r="AU38" s="478"/>
      <c r="AV38" s="484">
        <v>10</v>
      </c>
      <c r="AW38" s="478"/>
      <c r="AX38" s="484">
        <v>3</v>
      </c>
      <c r="AY38" s="482"/>
      <c r="AZ38" s="505"/>
      <c r="BA38" s="478"/>
      <c r="BB38" s="484"/>
      <c r="BC38" s="478"/>
      <c r="BD38" s="484"/>
      <c r="BE38" s="478"/>
      <c r="BF38" s="484"/>
      <c r="BG38" s="478"/>
      <c r="BH38" s="484"/>
      <c r="BI38" s="478"/>
      <c r="BJ38" s="484"/>
      <c r="BK38" s="482"/>
      <c r="BL38" s="481"/>
      <c r="BM38" s="478"/>
      <c r="BN38" s="484"/>
      <c r="BO38" s="478"/>
      <c r="BP38" s="484"/>
      <c r="BQ38" s="482"/>
      <c r="BR38" s="510"/>
      <c r="BS38" s="511"/>
      <c r="BT38" s="511"/>
      <c r="BU38" s="512"/>
      <c r="BV38" s="48"/>
      <c r="BW38" s="15"/>
      <c r="BX38" s="15"/>
      <c r="BY38" s="15"/>
      <c r="BZ38" s="15"/>
    </row>
    <row r="39" spans="1:78" s="7" customFormat="1" ht="76.75" customHeight="1" x14ac:dyDescent="0.5">
      <c r="A39" s="48"/>
      <c r="B39" s="821"/>
      <c r="C39" s="822"/>
      <c r="D39" s="529" t="s">
        <v>236</v>
      </c>
      <c r="E39" s="530"/>
      <c r="F39" s="530"/>
      <c r="G39" s="530"/>
      <c r="H39" s="530"/>
      <c r="I39" s="530"/>
      <c r="J39" s="530"/>
      <c r="K39" s="530"/>
      <c r="L39" s="530"/>
      <c r="M39" s="530"/>
      <c r="N39" s="530"/>
      <c r="O39" s="530"/>
      <c r="P39" s="530"/>
      <c r="Q39" s="530"/>
      <c r="R39" s="530"/>
      <c r="S39" s="531"/>
      <c r="T39" s="505"/>
      <c r="U39" s="482"/>
      <c r="V39" s="505"/>
      <c r="W39" s="482"/>
      <c r="X39" s="510">
        <v>40</v>
      </c>
      <c r="Y39" s="507"/>
      <c r="Z39" s="506">
        <v>0</v>
      </c>
      <c r="AA39" s="507"/>
      <c r="AB39" s="492">
        <f t="shared" si="65"/>
        <v>0</v>
      </c>
      <c r="AC39" s="492"/>
      <c r="AD39" s="492"/>
      <c r="AE39" s="492"/>
      <c r="AF39" s="492"/>
      <c r="AG39" s="492"/>
      <c r="AH39" s="492"/>
      <c r="AI39" s="492"/>
      <c r="AJ39" s="484"/>
      <c r="AK39" s="481"/>
      <c r="AL39" s="483"/>
      <c r="AM39" s="479"/>
      <c r="AN39" s="483"/>
      <c r="AO39" s="477"/>
      <c r="AP39" s="477"/>
      <c r="AQ39" s="477"/>
      <c r="AR39" s="477"/>
      <c r="AS39" s="477"/>
      <c r="AT39" s="477">
        <v>40</v>
      </c>
      <c r="AU39" s="477"/>
      <c r="AV39" s="477"/>
      <c r="AW39" s="477"/>
      <c r="AX39" s="477">
        <v>1</v>
      </c>
      <c r="AY39" s="479"/>
      <c r="AZ39" s="483"/>
      <c r="BA39" s="477"/>
      <c r="BB39" s="477"/>
      <c r="BC39" s="477"/>
      <c r="BD39" s="478"/>
      <c r="BE39" s="477"/>
      <c r="BF39" s="477"/>
      <c r="BG39" s="477"/>
      <c r="BH39" s="477"/>
      <c r="BI39" s="477"/>
      <c r="BJ39" s="477"/>
      <c r="BK39" s="479"/>
      <c r="BL39" s="478"/>
      <c r="BM39" s="477"/>
      <c r="BN39" s="477"/>
      <c r="BO39" s="477"/>
      <c r="BP39" s="477"/>
      <c r="BQ39" s="479"/>
      <c r="BR39" s="510"/>
      <c r="BS39" s="511"/>
      <c r="BT39" s="511"/>
      <c r="BU39" s="512"/>
      <c r="BV39" s="48"/>
      <c r="BW39" s="15"/>
      <c r="BX39" s="15"/>
      <c r="BY39" s="15"/>
      <c r="BZ39" s="15"/>
    </row>
    <row r="40" spans="1:78" s="7" customFormat="1" ht="68.400000000000006" customHeight="1" x14ac:dyDescent="0.5">
      <c r="A40" s="48"/>
      <c r="B40" s="819" t="s">
        <v>170</v>
      </c>
      <c r="C40" s="820"/>
      <c r="D40" s="921" t="s">
        <v>233</v>
      </c>
      <c r="E40" s="922"/>
      <c r="F40" s="922"/>
      <c r="G40" s="922"/>
      <c r="H40" s="922"/>
      <c r="I40" s="922"/>
      <c r="J40" s="922"/>
      <c r="K40" s="922"/>
      <c r="L40" s="922"/>
      <c r="M40" s="922"/>
      <c r="N40" s="922"/>
      <c r="O40" s="922"/>
      <c r="P40" s="922"/>
      <c r="Q40" s="922"/>
      <c r="R40" s="922"/>
      <c r="S40" s="923"/>
      <c r="T40" s="505">
        <v>3</v>
      </c>
      <c r="U40" s="482"/>
      <c r="V40" s="505"/>
      <c r="W40" s="482"/>
      <c r="X40" s="510">
        <v>216</v>
      </c>
      <c r="Y40" s="507"/>
      <c r="Z40" s="506">
        <v>80</v>
      </c>
      <c r="AA40" s="507"/>
      <c r="AB40" s="492">
        <f t="shared" si="65"/>
        <v>20</v>
      </c>
      <c r="AC40" s="492"/>
      <c r="AD40" s="492">
        <v>8</v>
      </c>
      <c r="AE40" s="492"/>
      <c r="AF40" s="492">
        <v>8</v>
      </c>
      <c r="AG40" s="492"/>
      <c r="AH40" s="492">
        <v>4</v>
      </c>
      <c r="AI40" s="492"/>
      <c r="AJ40" s="484"/>
      <c r="AK40" s="481"/>
      <c r="AL40" s="483"/>
      <c r="AM40" s="479"/>
      <c r="AN40" s="483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  <c r="AY40" s="479"/>
      <c r="AZ40" s="483">
        <f>X40</f>
        <v>216</v>
      </c>
      <c r="BA40" s="477"/>
      <c r="BB40" s="477">
        <f>AB40</f>
        <v>20</v>
      </c>
      <c r="BC40" s="477"/>
      <c r="BD40" s="478">
        <v>6</v>
      </c>
      <c r="BE40" s="477"/>
      <c r="BF40" s="477"/>
      <c r="BG40" s="477"/>
      <c r="BH40" s="477"/>
      <c r="BI40" s="477"/>
      <c r="BJ40" s="477"/>
      <c r="BK40" s="479"/>
      <c r="BL40" s="478"/>
      <c r="BM40" s="477"/>
      <c r="BN40" s="477"/>
      <c r="BO40" s="477"/>
      <c r="BP40" s="477"/>
      <c r="BQ40" s="479"/>
      <c r="BR40" s="510"/>
      <c r="BS40" s="511"/>
      <c r="BT40" s="511"/>
      <c r="BU40" s="512"/>
      <c r="BV40" s="48"/>
      <c r="BW40" s="15"/>
      <c r="BX40" s="15"/>
      <c r="BY40" s="15"/>
      <c r="BZ40" s="15"/>
    </row>
    <row r="41" spans="1:78" s="7" customFormat="1" ht="70.25" customHeight="1" thickBot="1" x14ac:dyDescent="0.55000000000000004">
      <c r="A41" s="48"/>
      <c r="B41" s="821"/>
      <c r="C41" s="822"/>
      <c r="D41" s="544" t="s">
        <v>234</v>
      </c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545"/>
      <c r="P41" s="545"/>
      <c r="Q41" s="545"/>
      <c r="R41" s="545"/>
      <c r="S41" s="546"/>
      <c r="T41" s="919"/>
      <c r="U41" s="920"/>
      <c r="V41" s="919"/>
      <c r="W41" s="920"/>
      <c r="X41" s="510">
        <v>60</v>
      </c>
      <c r="Y41" s="507"/>
      <c r="Z41" s="506">
        <v>0</v>
      </c>
      <c r="AA41" s="507"/>
      <c r="AB41" s="492">
        <f t="shared" si="65"/>
        <v>0</v>
      </c>
      <c r="AC41" s="492"/>
      <c r="AD41" s="814"/>
      <c r="AE41" s="814"/>
      <c r="AF41" s="814"/>
      <c r="AG41" s="814"/>
      <c r="AH41" s="814"/>
      <c r="AI41" s="814"/>
      <c r="AJ41" s="532"/>
      <c r="AK41" s="759"/>
      <c r="AL41" s="925"/>
      <c r="AM41" s="924"/>
      <c r="AN41" s="925"/>
      <c r="AO41" s="814"/>
      <c r="AP41" s="814"/>
      <c r="AQ41" s="814"/>
      <c r="AR41" s="814"/>
      <c r="AS41" s="814"/>
      <c r="AT41" s="814"/>
      <c r="AU41" s="814"/>
      <c r="AV41" s="814"/>
      <c r="AW41" s="814"/>
      <c r="AX41" s="814"/>
      <c r="AY41" s="924"/>
      <c r="AZ41" s="925">
        <v>60</v>
      </c>
      <c r="BA41" s="814"/>
      <c r="BB41" s="814"/>
      <c r="BC41" s="814"/>
      <c r="BD41" s="815">
        <v>2</v>
      </c>
      <c r="BE41" s="814"/>
      <c r="BF41" s="814"/>
      <c r="BG41" s="814"/>
      <c r="BH41" s="814"/>
      <c r="BI41" s="814"/>
      <c r="BJ41" s="814"/>
      <c r="BK41" s="924"/>
      <c r="BL41" s="760"/>
      <c r="BM41" s="945"/>
      <c r="BN41" s="945"/>
      <c r="BO41" s="945"/>
      <c r="BP41" s="945"/>
      <c r="BQ41" s="953"/>
      <c r="BR41" s="510"/>
      <c r="BS41" s="511"/>
      <c r="BT41" s="511"/>
      <c r="BU41" s="512"/>
      <c r="BV41" s="48"/>
      <c r="BW41" s="15"/>
      <c r="BX41" s="15"/>
      <c r="BY41" s="15"/>
      <c r="BZ41" s="15"/>
    </row>
    <row r="42" spans="1:78" s="7" customFormat="1" ht="45.65" customHeight="1" thickTop="1" thickBot="1" x14ac:dyDescent="0.55000000000000004">
      <c r="A42" s="48"/>
      <c r="B42" s="686">
        <v>2</v>
      </c>
      <c r="C42" s="578"/>
      <c r="D42" s="906" t="s">
        <v>129</v>
      </c>
      <c r="E42" s="709"/>
      <c r="F42" s="709"/>
      <c r="G42" s="709"/>
      <c r="H42" s="709"/>
      <c r="I42" s="709"/>
      <c r="J42" s="709"/>
      <c r="K42" s="709"/>
      <c r="L42" s="709"/>
      <c r="M42" s="709"/>
      <c r="N42" s="709"/>
      <c r="O42" s="709"/>
      <c r="P42" s="709"/>
      <c r="Q42" s="709"/>
      <c r="R42" s="709"/>
      <c r="S42" s="710"/>
      <c r="T42" s="686"/>
      <c r="U42" s="687"/>
      <c r="V42" s="686"/>
      <c r="W42" s="687"/>
      <c r="X42" s="907">
        <v>1830</v>
      </c>
      <c r="Y42" s="908"/>
      <c r="Z42" s="595">
        <v>702</v>
      </c>
      <c r="AA42" s="578"/>
      <c r="AB42" s="578">
        <f>AB43+AB44+AB48+AB53+AB56</f>
        <v>182</v>
      </c>
      <c r="AC42" s="541"/>
      <c r="AD42" s="578">
        <f t="shared" ref="AD42" si="86">AD43+AD44+AD48+AD53+AD56</f>
        <v>72</v>
      </c>
      <c r="AE42" s="541"/>
      <c r="AF42" s="578">
        <f t="shared" ref="AF42" si="87">AF43+AF44+AF48+AF53+AF56</f>
        <v>70</v>
      </c>
      <c r="AG42" s="541"/>
      <c r="AH42" s="578">
        <f t="shared" ref="AH42" si="88">AH43+AH44+AH48+AH53+AH56</f>
        <v>40</v>
      </c>
      <c r="AI42" s="541"/>
      <c r="AJ42" s="578">
        <f t="shared" ref="AJ42" si="89">AJ43+AJ44+AJ48+AJ53+AJ56</f>
        <v>0</v>
      </c>
      <c r="AK42" s="595"/>
      <c r="AL42" s="540">
        <f t="shared" ref="AL42" si="90">AL43+AL44+AL48+AL53+AL56</f>
        <v>0</v>
      </c>
      <c r="AM42" s="594"/>
      <c r="AN42" s="540">
        <f t="shared" ref="AN42" si="91">AN43+AN44+AN48+AN53+AN56</f>
        <v>108</v>
      </c>
      <c r="AO42" s="541"/>
      <c r="AP42" s="578">
        <f t="shared" ref="AP42" si="92">AP43+AP44+AP48+AP53+AP56</f>
        <v>14</v>
      </c>
      <c r="AQ42" s="541"/>
      <c r="AR42" s="578">
        <f t="shared" ref="AR42" si="93">AR43+AR44+AR48+AR53+AR56</f>
        <v>3</v>
      </c>
      <c r="AS42" s="541"/>
      <c r="AT42" s="578">
        <f t="shared" ref="AT42" si="94">AT43+AT44+AT48+AT53+AT56</f>
        <v>294</v>
      </c>
      <c r="AU42" s="541"/>
      <c r="AV42" s="578">
        <f t="shared" ref="AV42" si="95">AV43+AV44+AV48+AV53+AV56</f>
        <v>28</v>
      </c>
      <c r="AW42" s="541"/>
      <c r="AX42" s="578">
        <f t="shared" ref="AX42" si="96">AX43+AX44+AX48+AX53+AX56</f>
        <v>8</v>
      </c>
      <c r="AY42" s="594"/>
      <c r="AZ42" s="540">
        <f t="shared" ref="AZ42" si="97">AZ43+AZ44+AZ48+AZ53+AZ56</f>
        <v>396</v>
      </c>
      <c r="BA42" s="541"/>
      <c r="BB42" s="578">
        <f t="shared" ref="BB42" si="98">BB43+BB44+BB48+BB53+BB56</f>
        <v>36</v>
      </c>
      <c r="BC42" s="541"/>
      <c r="BD42" s="578">
        <f t="shared" ref="BD42" si="99">BD43+BD44+BD48+BD53+BD56</f>
        <v>11</v>
      </c>
      <c r="BE42" s="541"/>
      <c r="BF42" s="578">
        <f t="shared" ref="BF42" si="100">BF43+BF44+BF48+BF53+BF56</f>
        <v>526</v>
      </c>
      <c r="BG42" s="541"/>
      <c r="BH42" s="578">
        <f t="shared" ref="BH42" si="101">BH43+BH44+BH48+BH53+BH56</f>
        <v>50</v>
      </c>
      <c r="BI42" s="541"/>
      <c r="BJ42" s="578">
        <f t="shared" ref="BJ42" si="102">BJ43+BJ44+BJ48+BJ53+BJ56</f>
        <v>17</v>
      </c>
      <c r="BK42" s="594"/>
      <c r="BL42" s="578">
        <f t="shared" ref="BL42" si="103">BL43+BL44+BL48+BL53+BL56</f>
        <v>506</v>
      </c>
      <c r="BM42" s="541"/>
      <c r="BN42" s="578">
        <f t="shared" ref="BN42" si="104">BN43+BN44+BN48+BN53+BN56</f>
        <v>54</v>
      </c>
      <c r="BO42" s="541"/>
      <c r="BP42" s="578">
        <f t="shared" ref="BP42" si="105">BP43+BP44+BP48+BP53+BP56</f>
        <v>15</v>
      </c>
      <c r="BQ42" s="541"/>
      <c r="BR42" s="723"/>
      <c r="BS42" s="610"/>
      <c r="BT42" s="610"/>
      <c r="BU42" s="611"/>
      <c r="BV42" s="48"/>
      <c r="BW42" s="15"/>
      <c r="BX42" s="15"/>
      <c r="BY42" s="15"/>
      <c r="BZ42" s="15"/>
    </row>
    <row r="43" spans="1:78" s="7" customFormat="1" ht="71.400000000000006" customHeight="1" thickTop="1" x14ac:dyDescent="0.5">
      <c r="A43" s="48"/>
      <c r="B43" s="911" t="s">
        <v>52</v>
      </c>
      <c r="C43" s="912"/>
      <c r="D43" s="927" t="s">
        <v>91</v>
      </c>
      <c r="E43" s="928"/>
      <c r="F43" s="928"/>
      <c r="G43" s="928"/>
      <c r="H43" s="928"/>
      <c r="I43" s="928"/>
      <c r="J43" s="928"/>
      <c r="K43" s="928"/>
      <c r="L43" s="928"/>
      <c r="M43" s="928"/>
      <c r="N43" s="928"/>
      <c r="O43" s="928"/>
      <c r="P43" s="928"/>
      <c r="Q43" s="928"/>
      <c r="R43" s="928"/>
      <c r="S43" s="929"/>
      <c r="T43" s="930">
        <v>2</v>
      </c>
      <c r="U43" s="931"/>
      <c r="V43" s="930">
        <v>1</v>
      </c>
      <c r="W43" s="931"/>
      <c r="X43" s="542">
        <v>252</v>
      </c>
      <c r="Y43" s="543"/>
      <c r="Z43" s="981">
        <v>108</v>
      </c>
      <c r="AA43" s="982"/>
      <c r="AB43" s="543">
        <f>AD43+AF43+AH43+AL43</f>
        <v>30</v>
      </c>
      <c r="AC43" s="543"/>
      <c r="AD43" s="543"/>
      <c r="AE43" s="543"/>
      <c r="AF43" s="543"/>
      <c r="AG43" s="543"/>
      <c r="AH43" s="543">
        <v>30</v>
      </c>
      <c r="AI43" s="543"/>
      <c r="AJ43" s="981"/>
      <c r="AK43" s="983"/>
      <c r="AL43" s="592"/>
      <c r="AM43" s="593"/>
      <c r="AN43" s="592">
        <f>AR43*36</f>
        <v>108</v>
      </c>
      <c r="AO43" s="543"/>
      <c r="AP43" s="543">
        <v>14</v>
      </c>
      <c r="AQ43" s="543"/>
      <c r="AR43" s="543">
        <v>3</v>
      </c>
      <c r="AS43" s="543"/>
      <c r="AT43" s="543">
        <f t="shared" ref="AT43" si="106">AX43*36</f>
        <v>144</v>
      </c>
      <c r="AU43" s="543"/>
      <c r="AV43" s="543">
        <v>16</v>
      </c>
      <c r="AW43" s="543"/>
      <c r="AX43" s="543">
        <v>4</v>
      </c>
      <c r="AY43" s="593"/>
      <c r="AZ43" s="579">
        <f t="shared" ref="AZ43" si="107">BD43*36</f>
        <v>0</v>
      </c>
      <c r="BA43" s="580"/>
      <c r="BB43" s="580"/>
      <c r="BC43" s="580"/>
      <c r="BD43" s="724"/>
      <c r="BE43" s="580"/>
      <c r="BF43" s="580">
        <f t="shared" ref="BF43" si="108">BH43*36</f>
        <v>0</v>
      </c>
      <c r="BG43" s="580"/>
      <c r="BH43" s="580"/>
      <c r="BI43" s="580"/>
      <c r="BJ43" s="580"/>
      <c r="BK43" s="725"/>
      <c r="BL43" s="955"/>
      <c r="BM43" s="956"/>
      <c r="BN43" s="956"/>
      <c r="BO43" s="956"/>
      <c r="BP43" s="956"/>
      <c r="BQ43" s="962"/>
      <c r="BR43" s="547" t="s">
        <v>21</v>
      </c>
      <c r="BS43" s="603"/>
      <c r="BT43" s="603"/>
      <c r="BU43" s="548"/>
      <c r="BV43" s="48"/>
      <c r="BW43" s="15"/>
      <c r="BX43" s="15"/>
      <c r="BY43" s="15"/>
      <c r="BZ43" s="15"/>
    </row>
    <row r="44" spans="1:78" s="7" customFormat="1" ht="44.4" customHeight="1" x14ac:dyDescent="0.5">
      <c r="A44" s="48"/>
      <c r="B44" s="508" t="s">
        <v>87</v>
      </c>
      <c r="C44" s="813"/>
      <c r="D44" s="810" t="s">
        <v>196</v>
      </c>
      <c r="E44" s="811"/>
      <c r="F44" s="811"/>
      <c r="G44" s="811"/>
      <c r="H44" s="811"/>
      <c r="I44" s="811"/>
      <c r="J44" s="811"/>
      <c r="K44" s="811"/>
      <c r="L44" s="811"/>
      <c r="M44" s="811"/>
      <c r="N44" s="811"/>
      <c r="O44" s="811"/>
      <c r="P44" s="811"/>
      <c r="Q44" s="811"/>
      <c r="R44" s="811"/>
      <c r="S44" s="812"/>
      <c r="T44" s="505"/>
      <c r="U44" s="482"/>
      <c r="V44" s="505"/>
      <c r="W44" s="482"/>
      <c r="X44" s="518">
        <v>356</v>
      </c>
      <c r="Y44" s="485"/>
      <c r="Z44" s="503">
        <v>152</v>
      </c>
      <c r="AA44" s="485"/>
      <c r="AB44" s="503">
        <f>SUM(AB45:AC47)</f>
        <v>40</v>
      </c>
      <c r="AC44" s="485"/>
      <c r="AD44" s="503">
        <f t="shared" ref="AD44" si="109">SUM(AD45:AE47)</f>
        <v>18</v>
      </c>
      <c r="AE44" s="485"/>
      <c r="AF44" s="503">
        <f t="shared" ref="AF44" si="110">SUM(AF45:AG47)</f>
        <v>18</v>
      </c>
      <c r="AG44" s="485"/>
      <c r="AH44" s="503">
        <f t="shared" ref="AH44" si="111">SUM(AH45:AI47)</f>
        <v>4</v>
      </c>
      <c r="AI44" s="485"/>
      <c r="AJ44" s="503">
        <f t="shared" ref="AJ44" si="112">SUM(AJ45:AK47)</f>
        <v>0</v>
      </c>
      <c r="AK44" s="514"/>
      <c r="AL44" s="518">
        <f t="shared" ref="AL44" si="113">SUM(AL45:AM47)</f>
        <v>0</v>
      </c>
      <c r="AM44" s="515"/>
      <c r="AN44" s="518">
        <f t="shared" ref="AN44" si="114">SUM(AN45:AO47)</f>
        <v>0</v>
      </c>
      <c r="AO44" s="485"/>
      <c r="AP44" s="503">
        <f t="shared" ref="AP44" si="115">SUM(AP45:AQ47)</f>
        <v>0</v>
      </c>
      <c r="AQ44" s="485"/>
      <c r="AR44" s="503">
        <f t="shared" ref="AR44" si="116">SUM(AR45:AS47)</f>
        <v>0</v>
      </c>
      <c r="AS44" s="485"/>
      <c r="AT44" s="503">
        <f t="shared" ref="AT44" si="117">SUM(AT45:AU47)</f>
        <v>0</v>
      </c>
      <c r="AU44" s="485"/>
      <c r="AV44" s="503">
        <f t="shared" ref="AV44" si="118">SUM(AV45:AW47)</f>
        <v>0</v>
      </c>
      <c r="AW44" s="485"/>
      <c r="AX44" s="503">
        <f t="shared" ref="AX44" si="119">SUM(AX45:AY47)</f>
        <v>0</v>
      </c>
      <c r="AY44" s="515"/>
      <c r="AZ44" s="518">
        <f t="shared" ref="AZ44" si="120">SUM(AZ45:BA47)</f>
        <v>0</v>
      </c>
      <c r="BA44" s="485"/>
      <c r="BB44" s="503">
        <f t="shared" ref="BB44" si="121">SUM(BB45:BC47)</f>
        <v>0</v>
      </c>
      <c r="BC44" s="485"/>
      <c r="BD44" s="503">
        <f t="shared" ref="BD44" si="122">SUM(BD45:BE47)</f>
        <v>0</v>
      </c>
      <c r="BE44" s="485"/>
      <c r="BF44" s="503">
        <f t="shared" ref="BF44" si="123">SUM(BF45:BG47)</f>
        <v>140</v>
      </c>
      <c r="BG44" s="485"/>
      <c r="BH44" s="503">
        <f t="shared" ref="BH44" si="124">SUM(BH45:BI47)</f>
        <v>16</v>
      </c>
      <c r="BI44" s="485"/>
      <c r="BJ44" s="503">
        <f t="shared" ref="BJ44" si="125">SUM(BJ45:BK47)</f>
        <v>5</v>
      </c>
      <c r="BK44" s="515"/>
      <c r="BL44" s="514">
        <f t="shared" ref="BL44" si="126">SUM(BL45:BM47)</f>
        <v>216</v>
      </c>
      <c r="BM44" s="485"/>
      <c r="BN44" s="503">
        <f t="shared" ref="BN44" si="127">SUM(BN45:BO47)</f>
        <v>24</v>
      </c>
      <c r="BO44" s="485"/>
      <c r="BP44" s="503">
        <f t="shared" ref="BP44" si="128">SUM(BP45:BQ47)</f>
        <v>6</v>
      </c>
      <c r="BQ44" s="485"/>
      <c r="BR44" s="513"/>
      <c r="BS44" s="514"/>
      <c r="BT44" s="514"/>
      <c r="BU44" s="515"/>
      <c r="BV44" s="48"/>
      <c r="BW44" s="15"/>
      <c r="BX44" s="15"/>
      <c r="BY44" s="15"/>
      <c r="BZ44" s="15"/>
    </row>
    <row r="45" spans="1:78" s="7" customFormat="1" ht="40.25" customHeight="1" x14ac:dyDescent="0.5">
      <c r="A45" s="48"/>
      <c r="B45" s="582" t="s">
        <v>88</v>
      </c>
      <c r="C45" s="818"/>
      <c r="D45" s="926" t="s">
        <v>197</v>
      </c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7"/>
      <c r="T45" s="505">
        <v>5</v>
      </c>
      <c r="U45" s="482"/>
      <c r="V45" s="518"/>
      <c r="W45" s="515"/>
      <c r="X45" s="478">
        <v>108</v>
      </c>
      <c r="Y45" s="492"/>
      <c r="Z45" s="581">
        <v>36</v>
      </c>
      <c r="AA45" s="478"/>
      <c r="AB45" s="478">
        <f>AD45+AF45+AH45+AJ45</f>
        <v>10</v>
      </c>
      <c r="AC45" s="492"/>
      <c r="AD45" s="478">
        <v>6</v>
      </c>
      <c r="AE45" s="492"/>
      <c r="AF45" s="478">
        <v>4</v>
      </c>
      <c r="AG45" s="492"/>
      <c r="AH45" s="492"/>
      <c r="AI45" s="492"/>
      <c r="AJ45" s="503"/>
      <c r="AK45" s="514"/>
      <c r="AL45" s="504"/>
      <c r="AM45" s="486"/>
      <c r="AN45" s="483"/>
      <c r="AO45" s="477"/>
      <c r="AP45" s="477"/>
      <c r="AQ45" s="477"/>
      <c r="AR45" s="477"/>
      <c r="AS45" s="477"/>
      <c r="AT45" s="500"/>
      <c r="AU45" s="500"/>
      <c r="AV45" s="485"/>
      <c r="AW45" s="500"/>
      <c r="AX45" s="500"/>
      <c r="AY45" s="486"/>
      <c r="AZ45" s="504"/>
      <c r="BA45" s="500"/>
      <c r="BB45" s="485"/>
      <c r="BC45" s="500"/>
      <c r="BD45" s="485"/>
      <c r="BE45" s="500"/>
      <c r="BF45" s="500"/>
      <c r="BG45" s="500"/>
      <c r="BH45" s="500"/>
      <c r="BI45" s="500"/>
      <c r="BJ45" s="500"/>
      <c r="BK45" s="486"/>
      <c r="BL45" s="478">
        <f>X45</f>
        <v>108</v>
      </c>
      <c r="BM45" s="477"/>
      <c r="BN45" s="477">
        <f>AB45</f>
        <v>10</v>
      </c>
      <c r="BO45" s="477"/>
      <c r="BP45" s="477">
        <v>3</v>
      </c>
      <c r="BQ45" s="477"/>
      <c r="BR45" s="480" t="s">
        <v>55</v>
      </c>
      <c r="BS45" s="481"/>
      <c r="BT45" s="481"/>
      <c r="BU45" s="482"/>
      <c r="BV45" s="48"/>
      <c r="BW45" s="797"/>
      <c r="BX45" s="797"/>
      <c r="BY45" s="797"/>
      <c r="BZ45" s="15"/>
    </row>
    <row r="46" spans="1:78" s="7" customFormat="1" ht="77.400000000000006" customHeight="1" x14ac:dyDescent="0.5">
      <c r="A46" s="48"/>
      <c r="B46" s="582" t="s">
        <v>89</v>
      </c>
      <c r="C46" s="818"/>
      <c r="D46" s="926" t="s">
        <v>198</v>
      </c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7"/>
      <c r="T46" s="505"/>
      <c r="U46" s="482"/>
      <c r="V46" s="505">
        <v>4</v>
      </c>
      <c r="W46" s="482"/>
      <c r="X46" s="478">
        <v>140</v>
      </c>
      <c r="Y46" s="492"/>
      <c r="Z46" s="581">
        <v>62</v>
      </c>
      <c r="AA46" s="478"/>
      <c r="AB46" s="478">
        <f t="shared" ref="AB46:AB60" si="129">AD46+AF46+AH46+AJ46</f>
        <v>16</v>
      </c>
      <c r="AC46" s="492"/>
      <c r="AD46" s="492">
        <v>8</v>
      </c>
      <c r="AE46" s="492"/>
      <c r="AF46" s="492">
        <v>8</v>
      </c>
      <c r="AG46" s="492"/>
      <c r="AH46" s="492"/>
      <c r="AI46" s="492"/>
      <c r="AJ46" s="484"/>
      <c r="AK46" s="481"/>
      <c r="AL46" s="483"/>
      <c r="AM46" s="479"/>
      <c r="AN46" s="483"/>
      <c r="AO46" s="477"/>
      <c r="AP46" s="477"/>
      <c r="AQ46" s="477"/>
      <c r="AR46" s="477"/>
      <c r="AS46" s="477"/>
      <c r="AT46" s="477"/>
      <c r="AU46" s="477"/>
      <c r="AV46" s="477"/>
      <c r="AW46" s="477"/>
      <c r="AX46" s="477"/>
      <c r="AY46" s="479"/>
      <c r="AZ46" s="483"/>
      <c r="BA46" s="477"/>
      <c r="BB46" s="477"/>
      <c r="BC46" s="477"/>
      <c r="BD46" s="478"/>
      <c r="BE46" s="477"/>
      <c r="BF46" s="477">
        <f>X46</f>
        <v>140</v>
      </c>
      <c r="BG46" s="477"/>
      <c r="BH46" s="477">
        <f>AB46</f>
        <v>16</v>
      </c>
      <c r="BI46" s="477"/>
      <c r="BJ46" s="477">
        <v>5</v>
      </c>
      <c r="BK46" s="479"/>
      <c r="BL46" s="478"/>
      <c r="BM46" s="477"/>
      <c r="BN46" s="477"/>
      <c r="BO46" s="477"/>
      <c r="BP46" s="477"/>
      <c r="BQ46" s="479"/>
      <c r="BR46" s="480" t="s">
        <v>55</v>
      </c>
      <c r="BS46" s="481"/>
      <c r="BT46" s="481"/>
      <c r="BU46" s="482"/>
      <c r="BV46" s="48"/>
      <c r="BW46" s="797"/>
      <c r="BX46" s="797"/>
      <c r="BY46" s="797"/>
      <c r="BZ46" s="15"/>
    </row>
    <row r="47" spans="1:78" s="7" customFormat="1" ht="97.25" customHeight="1" x14ac:dyDescent="0.5">
      <c r="A47" s="48"/>
      <c r="B47" s="582" t="s">
        <v>90</v>
      </c>
      <c r="C47" s="818"/>
      <c r="D47" s="932" t="s">
        <v>239</v>
      </c>
      <c r="E47" s="674"/>
      <c r="F47" s="674"/>
      <c r="G47" s="674"/>
      <c r="H47" s="674"/>
      <c r="I47" s="674"/>
      <c r="J47" s="674"/>
      <c r="K47" s="674"/>
      <c r="L47" s="674"/>
      <c r="M47" s="674"/>
      <c r="N47" s="674"/>
      <c r="O47" s="674"/>
      <c r="P47" s="674"/>
      <c r="Q47" s="674"/>
      <c r="R47" s="674"/>
      <c r="S47" s="675"/>
      <c r="T47" s="505"/>
      <c r="U47" s="482"/>
      <c r="V47" s="505">
        <v>5</v>
      </c>
      <c r="W47" s="482"/>
      <c r="X47" s="478">
        <v>108</v>
      </c>
      <c r="Y47" s="492"/>
      <c r="Z47" s="581">
        <v>54</v>
      </c>
      <c r="AA47" s="478"/>
      <c r="AB47" s="478">
        <f t="shared" si="129"/>
        <v>14</v>
      </c>
      <c r="AC47" s="492"/>
      <c r="AD47" s="492">
        <v>4</v>
      </c>
      <c r="AE47" s="492"/>
      <c r="AF47" s="492">
        <v>6</v>
      </c>
      <c r="AG47" s="492"/>
      <c r="AH47" s="492">
        <v>4</v>
      </c>
      <c r="AI47" s="492"/>
      <c r="AJ47" s="484"/>
      <c r="AK47" s="481"/>
      <c r="AL47" s="483"/>
      <c r="AM47" s="479"/>
      <c r="AN47" s="483"/>
      <c r="AO47" s="477"/>
      <c r="AP47" s="477"/>
      <c r="AQ47" s="477"/>
      <c r="AR47" s="477"/>
      <c r="AS47" s="477"/>
      <c r="AT47" s="477"/>
      <c r="AU47" s="477"/>
      <c r="AV47" s="477"/>
      <c r="AW47" s="477"/>
      <c r="AX47" s="477"/>
      <c r="AY47" s="479"/>
      <c r="AZ47" s="483"/>
      <c r="BA47" s="477"/>
      <c r="BB47" s="477"/>
      <c r="BC47" s="477"/>
      <c r="BD47" s="478"/>
      <c r="BE47" s="477"/>
      <c r="BF47" s="477"/>
      <c r="BG47" s="477"/>
      <c r="BH47" s="477"/>
      <c r="BI47" s="477"/>
      <c r="BJ47" s="477"/>
      <c r="BK47" s="479"/>
      <c r="BL47" s="478">
        <f>X47</f>
        <v>108</v>
      </c>
      <c r="BM47" s="477"/>
      <c r="BN47" s="477">
        <f>AB47</f>
        <v>14</v>
      </c>
      <c r="BO47" s="477"/>
      <c r="BP47" s="477">
        <v>3</v>
      </c>
      <c r="BQ47" s="479"/>
      <c r="BR47" s="480" t="s">
        <v>56</v>
      </c>
      <c r="BS47" s="481"/>
      <c r="BT47" s="481"/>
      <c r="BU47" s="482"/>
      <c r="BV47" s="48"/>
      <c r="BW47" s="797"/>
      <c r="BX47" s="797"/>
      <c r="BY47" s="797"/>
      <c r="BZ47" s="15"/>
    </row>
    <row r="48" spans="1:78" s="7" customFormat="1" ht="73.75" customHeight="1" x14ac:dyDescent="0.5">
      <c r="A48" s="48"/>
      <c r="B48" s="508" t="s">
        <v>103</v>
      </c>
      <c r="C48" s="813"/>
      <c r="D48" s="933" t="s">
        <v>199</v>
      </c>
      <c r="E48" s="516"/>
      <c r="F48" s="516"/>
      <c r="G48" s="516"/>
      <c r="H48" s="516"/>
      <c r="I48" s="516"/>
      <c r="J48" s="516"/>
      <c r="K48" s="516"/>
      <c r="L48" s="516"/>
      <c r="M48" s="516"/>
      <c r="N48" s="516"/>
      <c r="O48" s="516"/>
      <c r="P48" s="516"/>
      <c r="Q48" s="516"/>
      <c r="R48" s="516"/>
      <c r="S48" s="517"/>
      <c r="T48" s="505"/>
      <c r="U48" s="482"/>
      <c r="V48" s="505"/>
      <c r="W48" s="482"/>
      <c r="X48" s="485">
        <v>506</v>
      </c>
      <c r="Y48" s="499"/>
      <c r="Z48" s="769">
        <v>228</v>
      </c>
      <c r="AA48" s="485"/>
      <c r="AB48" s="485">
        <f>SUM(AB49:AC52)</f>
        <v>58</v>
      </c>
      <c r="AC48" s="499"/>
      <c r="AD48" s="485">
        <f t="shared" ref="AD48" si="130">SUM(AD49:AE52)</f>
        <v>28</v>
      </c>
      <c r="AE48" s="499"/>
      <c r="AF48" s="485">
        <f t="shared" ref="AF48" si="131">SUM(AF49:AG52)</f>
        <v>30</v>
      </c>
      <c r="AG48" s="499"/>
      <c r="AH48" s="485">
        <f t="shared" ref="AH48" si="132">SUM(AH49:AI52)</f>
        <v>0</v>
      </c>
      <c r="AI48" s="499"/>
      <c r="AJ48" s="485">
        <f t="shared" ref="AJ48" si="133">SUM(AJ49:AK52)</f>
        <v>0</v>
      </c>
      <c r="AK48" s="503"/>
      <c r="AL48" s="504">
        <f t="shared" ref="AL48" si="134">SUM(AL49:AM52)</f>
        <v>0</v>
      </c>
      <c r="AM48" s="486"/>
      <c r="AN48" s="504">
        <f t="shared" ref="AN48" si="135">SUM(AN49:AO52)</f>
        <v>0</v>
      </c>
      <c r="AO48" s="500"/>
      <c r="AP48" s="485">
        <f t="shared" ref="AP48" si="136">SUM(AP49:AQ52)</f>
        <v>0</v>
      </c>
      <c r="AQ48" s="500"/>
      <c r="AR48" s="485">
        <f t="shared" ref="AR48" si="137">SUM(AR49:AS52)</f>
        <v>0</v>
      </c>
      <c r="AS48" s="500"/>
      <c r="AT48" s="485">
        <f t="shared" ref="AT48" si="138">SUM(AT49:AU52)</f>
        <v>0</v>
      </c>
      <c r="AU48" s="500"/>
      <c r="AV48" s="485">
        <f t="shared" ref="AV48" si="139">SUM(AV49:AW52)</f>
        <v>0</v>
      </c>
      <c r="AW48" s="500"/>
      <c r="AX48" s="485">
        <f t="shared" ref="AX48" si="140">SUM(AX49:AY52)</f>
        <v>0</v>
      </c>
      <c r="AY48" s="486"/>
      <c r="AZ48" s="504">
        <f t="shared" ref="AZ48" si="141">SUM(AZ49:BA52)</f>
        <v>108</v>
      </c>
      <c r="BA48" s="500"/>
      <c r="BB48" s="485">
        <f t="shared" ref="BB48" si="142">SUM(BB49:BC52)</f>
        <v>14</v>
      </c>
      <c r="BC48" s="500"/>
      <c r="BD48" s="485">
        <f t="shared" ref="BD48" si="143">SUM(BD49:BE52)</f>
        <v>3</v>
      </c>
      <c r="BE48" s="500"/>
      <c r="BF48" s="485">
        <f t="shared" ref="BF48" si="144">SUM(BF49:BG52)</f>
        <v>108</v>
      </c>
      <c r="BG48" s="500"/>
      <c r="BH48" s="485">
        <f t="shared" ref="BH48" si="145">SUM(BH49:BI52)</f>
        <v>14</v>
      </c>
      <c r="BI48" s="500"/>
      <c r="BJ48" s="485">
        <f t="shared" ref="BJ48" si="146">SUM(BJ49:BK52)</f>
        <v>3</v>
      </c>
      <c r="BK48" s="486"/>
      <c r="BL48" s="485">
        <f t="shared" ref="BL48" si="147">SUM(BL49:BM52)</f>
        <v>290</v>
      </c>
      <c r="BM48" s="499"/>
      <c r="BN48" s="485">
        <f t="shared" ref="BN48" si="148">SUM(BN49:BO52)</f>
        <v>30</v>
      </c>
      <c r="BO48" s="499"/>
      <c r="BP48" s="485">
        <f t="shared" ref="BP48" si="149">SUM(BP49:BQ52)</f>
        <v>9</v>
      </c>
      <c r="BQ48" s="499"/>
      <c r="BR48" s="513"/>
      <c r="BS48" s="514"/>
      <c r="BT48" s="514"/>
      <c r="BU48" s="515"/>
      <c r="BV48" s="48"/>
      <c r="BW48" s="797"/>
      <c r="BX48" s="797"/>
      <c r="BY48" s="797"/>
      <c r="BZ48" s="15"/>
    </row>
    <row r="49" spans="1:81" s="7" customFormat="1" ht="47.4" customHeight="1" x14ac:dyDescent="0.5">
      <c r="A49" s="48"/>
      <c r="B49" s="582" t="s">
        <v>92</v>
      </c>
      <c r="C49" s="818"/>
      <c r="D49" s="934" t="s">
        <v>171</v>
      </c>
      <c r="E49" s="494"/>
      <c r="F49" s="494"/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494"/>
      <c r="S49" s="495"/>
      <c r="T49" s="505"/>
      <c r="U49" s="482"/>
      <c r="V49" s="505">
        <v>3</v>
      </c>
      <c r="W49" s="482"/>
      <c r="X49" s="478">
        <v>108</v>
      </c>
      <c r="Y49" s="492"/>
      <c r="Z49" s="581">
        <v>56</v>
      </c>
      <c r="AA49" s="478"/>
      <c r="AB49" s="478">
        <f t="shared" si="129"/>
        <v>14</v>
      </c>
      <c r="AC49" s="492"/>
      <c r="AD49" s="492">
        <v>6</v>
      </c>
      <c r="AE49" s="492"/>
      <c r="AF49" s="492">
        <v>8</v>
      </c>
      <c r="AG49" s="492"/>
      <c r="AH49" s="492"/>
      <c r="AI49" s="492"/>
      <c r="AJ49" s="484"/>
      <c r="AK49" s="481"/>
      <c r="AL49" s="483"/>
      <c r="AM49" s="479"/>
      <c r="AN49" s="483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  <c r="AY49" s="479"/>
      <c r="AZ49" s="483">
        <f>X49</f>
        <v>108</v>
      </c>
      <c r="BA49" s="477"/>
      <c r="BB49" s="477">
        <f>AB49</f>
        <v>14</v>
      </c>
      <c r="BC49" s="477"/>
      <c r="BD49" s="478">
        <v>3</v>
      </c>
      <c r="BE49" s="477"/>
      <c r="BF49" s="477"/>
      <c r="BG49" s="477"/>
      <c r="BH49" s="477"/>
      <c r="BI49" s="477"/>
      <c r="BJ49" s="477"/>
      <c r="BK49" s="479"/>
      <c r="BL49" s="478"/>
      <c r="BM49" s="477"/>
      <c r="BN49" s="477"/>
      <c r="BO49" s="477"/>
      <c r="BP49" s="477"/>
      <c r="BQ49" s="479"/>
      <c r="BR49" s="480" t="s">
        <v>57</v>
      </c>
      <c r="BS49" s="481"/>
      <c r="BT49" s="481"/>
      <c r="BU49" s="482"/>
      <c r="BV49" s="48"/>
      <c r="BW49" s="797"/>
      <c r="BX49" s="797"/>
      <c r="BY49" s="797"/>
      <c r="BZ49" s="15"/>
    </row>
    <row r="50" spans="1:81" s="7" customFormat="1" ht="42.65" customHeight="1" x14ac:dyDescent="0.5">
      <c r="A50" s="48"/>
      <c r="B50" s="582" t="s">
        <v>93</v>
      </c>
      <c r="C50" s="818"/>
      <c r="D50" s="934" t="s">
        <v>183</v>
      </c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94"/>
      <c r="S50" s="495"/>
      <c r="T50" s="480"/>
      <c r="U50" s="482"/>
      <c r="V50" s="480">
        <v>4</v>
      </c>
      <c r="W50" s="482"/>
      <c r="X50" s="480">
        <v>108</v>
      </c>
      <c r="Y50" s="478"/>
      <c r="Z50" s="581">
        <v>56</v>
      </c>
      <c r="AA50" s="478"/>
      <c r="AB50" s="478">
        <f t="shared" si="129"/>
        <v>14</v>
      </c>
      <c r="AC50" s="492"/>
      <c r="AD50" s="581">
        <v>6</v>
      </c>
      <c r="AE50" s="478"/>
      <c r="AF50" s="581">
        <v>8</v>
      </c>
      <c r="AG50" s="478"/>
      <c r="AH50" s="581"/>
      <c r="AI50" s="478"/>
      <c r="AJ50" s="484"/>
      <c r="AK50" s="481"/>
      <c r="AL50" s="505"/>
      <c r="AM50" s="482"/>
      <c r="AN50" s="505"/>
      <c r="AO50" s="478"/>
      <c r="AP50" s="484"/>
      <c r="AQ50" s="478"/>
      <c r="AR50" s="484"/>
      <c r="AS50" s="478"/>
      <c r="AT50" s="484"/>
      <c r="AU50" s="478"/>
      <c r="AV50" s="484"/>
      <c r="AW50" s="478"/>
      <c r="AX50" s="484"/>
      <c r="AY50" s="482"/>
      <c r="AZ50" s="505"/>
      <c r="BA50" s="478"/>
      <c r="BB50" s="484"/>
      <c r="BC50" s="478"/>
      <c r="BD50" s="484"/>
      <c r="BE50" s="478"/>
      <c r="BF50" s="477">
        <f>X50</f>
        <v>108</v>
      </c>
      <c r="BG50" s="477"/>
      <c r="BH50" s="477">
        <f>AB50</f>
        <v>14</v>
      </c>
      <c r="BI50" s="477"/>
      <c r="BJ50" s="477">
        <v>3</v>
      </c>
      <c r="BK50" s="479"/>
      <c r="BL50" s="478"/>
      <c r="BM50" s="477"/>
      <c r="BN50" s="477"/>
      <c r="BO50" s="477"/>
      <c r="BP50" s="477"/>
      <c r="BQ50" s="479"/>
      <c r="BR50" s="480" t="s">
        <v>115</v>
      </c>
      <c r="BS50" s="481"/>
      <c r="BT50" s="481"/>
      <c r="BU50" s="482"/>
      <c r="BV50" s="48"/>
      <c r="BW50" s="797"/>
      <c r="BX50" s="797"/>
      <c r="BY50" s="797"/>
      <c r="BZ50" s="15"/>
    </row>
    <row r="51" spans="1:81" s="7" customFormat="1" ht="45.65" customHeight="1" x14ac:dyDescent="0.5">
      <c r="A51" s="48"/>
      <c r="B51" s="582" t="s">
        <v>104</v>
      </c>
      <c r="C51" s="818"/>
      <c r="D51" s="935" t="s">
        <v>172</v>
      </c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  <c r="P51" s="535"/>
      <c r="Q51" s="535"/>
      <c r="R51" s="535"/>
      <c r="S51" s="536"/>
      <c r="T51" s="505">
        <v>5</v>
      </c>
      <c r="U51" s="482"/>
      <c r="V51" s="518"/>
      <c r="W51" s="515"/>
      <c r="X51" s="478">
        <v>192</v>
      </c>
      <c r="Y51" s="492"/>
      <c r="Z51" s="581">
        <v>72</v>
      </c>
      <c r="AA51" s="478"/>
      <c r="AB51" s="478">
        <f t="shared" si="129"/>
        <v>18</v>
      </c>
      <c r="AC51" s="492"/>
      <c r="AD51" s="492">
        <v>10</v>
      </c>
      <c r="AE51" s="492"/>
      <c r="AF51" s="492">
        <v>8</v>
      </c>
      <c r="AG51" s="492"/>
      <c r="AH51" s="492"/>
      <c r="AI51" s="492"/>
      <c r="AJ51" s="484"/>
      <c r="AK51" s="481"/>
      <c r="AL51" s="483"/>
      <c r="AM51" s="479"/>
      <c r="AN51" s="483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  <c r="AY51" s="479"/>
      <c r="AZ51" s="483"/>
      <c r="BA51" s="477"/>
      <c r="BB51" s="477"/>
      <c r="BC51" s="477"/>
      <c r="BD51" s="478"/>
      <c r="BE51" s="477"/>
      <c r="BF51" s="477"/>
      <c r="BG51" s="477"/>
      <c r="BH51" s="477"/>
      <c r="BI51" s="477"/>
      <c r="BJ51" s="477"/>
      <c r="BK51" s="479"/>
      <c r="BL51" s="478">
        <f>X51</f>
        <v>192</v>
      </c>
      <c r="BM51" s="477"/>
      <c r="BN51" s="477">
        <f>AB51</f>
        <v>18</v>
      </c>
      <c r="BO51" s="477"/>
      <c r="BP51" s="477">
        <v>6</v>
      </c>
      <c r="BQ51" s="477"/>
      <c r="BR51" s="480" t="s">
        <v>116</v>
      </c>
      <c r="BS51" s="481"/>
      <c r="BT51" s="481"/>
      <c r="BU51" s="482"/>
      <c r="BV51" s="48"/>
      <c r="BW51" s="797"/>
      <c r="BX51" s="797"/>
      <c r="BY51" s="797"/>
      <c r="BZ51" s="15"/>
    </row>
    <row r="52" spans="1:81" s="7" customFormat="1" ht="70.75" customHeight="1" x14ac:dyDescent="0.5">
      <c r="A52" s="48"/>
      <c r="B52" s="582" t="s">
        <v>200</v>
      </c>
      <c r="C52" s="818"/>
      <c r="D52" s="937" t="s">
        <v>238</v>
      </c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1"/>
      <c r="T52" s="505"/>
      <c r="U52" s="482"/>
      <c r="V52" s="505">
        <v>5</v>
      </c>
      <c r="W52" s="482"/>
      <c r="X52" s="480">
        <v>98</v>
      </c>
      <c r="Y52" s="478"/>
      <c r="Z52" s="581">
        <v>44</v>
      </c>
      <c r="AA52" s="478"/>
      <c r="AB52" s="478">
        <f t="shared" si="129"/>
        <v>12</v>
      </c>
      <c r="AC52" s="492"/>
      <c r="AD52" s="581">
        <v>6</v>
      </c>
      <c r="AE52" s="478"/>
      <c r="AF52" s="581">
        <v>6</v>
      </c>
      <c r="AG52" s="478"/>
      <c r="AH52" s="581"/>
      <c r="AI52" s="478"/>
      <c r="AJ52" s="484"/>
      <c r="AK52" s="481"/>
      <c r="AL52" s="505"/>
      <c r="AM52" s="482"/>
      <c r="AN52" s="505"/>
      <c r="AO52" s="478"/>
      <c r="AP52" s="484"/>
      <c r="AQ52" s="478"/>
      <c r="AR52" s="484"/>
      <c r="AS52" s="478"/>
      <c r="AT52" s="484"/>
      <c r="AU52" s="478"/>
      <c r="AV52" s="484"/>
      <c r="AW52" s="478"/>
      <c r="AX52" s="484"/>
      <c r="AY52" s="482"/>
      <c r="AZ52" s="505"/>
      <c r="BA52" s="478"/>
      <c r="BB52" s="484"/>
      <c r="BC52" s="478"/>
      <c r="BD52" s="481"/>
      <c r="BE52" s="478"/>
      <c r="BF52" s="477"/>
      <c r="BG52" s="477"/>
      <c r="BH52" s="477"/>
      <c r="BI52" s="477"/>
      <c r="BJ52" s="477"/>
      <c r="BK52" s="479"/>
      <c r="BL52" s="478">
        <f>X52</f>
        <v>98</v>
      </c>
      <c r="BM52" s="477"/>
      <c r="BN52" s="477">
        <f>AB52</f>
        <v>12</v>
      </c>
      <c r="BO52" s="477"/>
      <c r="BP52" s="477">
        <v>3</v>
      </c>
      <c r="BQ52" s="479"/>
      <c r="BR52" s="480" t="s">
        <v>117</v>
      </c>
      <c r="BS52" s="481"/>
      <c r="BT52" s="481"/>
      <c r="BU52" s="482"/>
      <c r="BV52" s="48"/>
      <c r="BW52" s="797"/>
      <c r="BX52" s="797"/>
      <c r="BY52" s="797"/>
      <c r="BZ52" s="15"/>
    </row>
    <row r="53" spans="1:81" s="7" customFormat="1" ht="46.25" customHeight="1" x14ac:dyDescent="0.5">
      <c r="A53" s="48"/>
      <c r="B53" s="582" t="s">
        <v>94</v>
      </c>
      <c r="C53" s="818"/>
      <c r="D53" s="936" t="s">
        <v>204</v>
      </c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8"/>
      <c r="T53" s="505"/>
      <c r="U53" s="482"/>
      <c r="V53" s="505"/>
      <c r="W53" s="482"/>
      <c r="X53" s="485">
        <v>330</v>
      </c>
      <c r="Y53" s="499"/>
      <c r="Z53" s="769">
        <v>94</v>
      </c>
      <c r="AA53" s="485"/>
      <c r="AB53" s="485">
        <f>AB54+AB55</f>
        <v>24</v>
      </c>
      <c r="AC53" s="499"/>
      <c r="AD53" s="485">
        <f t="shared" ref="AD53" si="150">AD54+AD55</f>
        <v>8</v>
      </c>
      <c r="AE53" s="499"/>
      <c r="AF53" s="485">
        <f t="shared" ref="AF53" si="151">AF54+AF55</f>
        <v>10</v>
      </c>
      <c r="AG53" s="499"/>
      <c r="AH53" s="485">
        <f t="shared" ref="AH53" si="152">AH54+AH55</f>
        <v>6</v>
      </c>
      <c r="AI53" s="499"/>
      <c r="AJ53" s="485">
        <f t="shared" ref="AJ53" si="153">AJ54+AJ55</f>
        <v>0</v>
      </c>
      <c r="AK53" s="503"/>
      <c r="AL53" s="504">
        <f t="shared" ref="AL53" si="154">AL54+AL55</f>
        <v>0</v>
      </c>
      <c r="AM53" s="486"/>
      <c r="AN53" s="504">
        <f t="shared" ref="AN53" si="155">AN54+AN55</f>
        <v>0</v>
      </c>
      <c r="AO53" s="500"/>
      <c r="AP53" s="485">
        <f t="shared" ref="AP53" si="156">AP54+AP55</f>
        <v>0</v>
      </c>
      <c r="AQ53" s="500"/>
      <c r="AR53" s="485">
        <f t="shared" ref="AR53" si="157">AR54+AR55</f>
        <v>0</v>
      </c>
      <c r="AS53" s="500"/>
      <c r="AT53" s="485">
        <f t="shared" ref="AT53" si="158">AT54+AT55</f>
        <v>150</v>
      </c>
      <c r="AU53" s="500"/>
      <c r="AV53" s="485">
        <f t="shared" ref="AV53" si="159">AV54+AV55</f>
        <v>12</v>
      </c>
      <c r="AW53" s="500"/>
      <c r="AX53" s="485">
        <f t="shared" ref="AX53" si="160">AX54+AX55</f>
        <v>4</v>
      </c>
      <c r="AY53" s="486"/>
      <c r="AZ53" s="504">
        <f t="shared" ref="AZ53" si="161">AZ54+AZ55</f>
        <v>180</v>
      </c>
      <c r="BA53" s="500"/>
      <c r="BB53" s="485">
        <f t="shared" ref="BB53" si="162">BB54+BB55</f>
        <v>12</v>
      </c>
      <c r="BC53" s="500"/>
      <c r="BD53" s="485">
        <f t="shared" ref="BD53" si="163">BD54+BD55</f>
        <v>5</v>
      </c>
      <c r="BE53" s="500"/>
      <c r="BF53" s="485">
        <f t="shared" ref="BF53" si="164">BF54+BF55</f>
        <v>0</v>
      </c>
      <c r="BG53" s="500"/>
      <c r="BH53" s="485">
        <f t="shared" ref="BH53" si="165">BH54+BH55</f>
        <v>0</v>
      </c>
      <c r="BI53" s="500"/>
      <c r="BJ53" s="485">
        <f t="shared" ref="BJ53" si="166">BJ54+BJ55</f>
        <v>0</v>
      </c>
      <c r="BK53" s="486"/>
      <c r="BL53" s="485">
        <f t="shared" ref="BL53" si="167">BL54+BL55</f>
        <v>0</v>
      </c>
      <c r="BM53" s="499"/>
      <c r="BN53" s="485">
        <f t="shared" ref="BN53" si="168">BN54+BN55</f>
        <v>0</v>
      </c>
      <c r="BO53" s="499"/>
      <c r="BP53" s="485">
        <f t="shared" ref="BP53" si="169">BP54+BP55</f>
        <v>0</v>
      </c>
      <c r="BQ53" s="499"/>
      <c r="BR53" s="480"/>
      <c r="BS53" s="481"/>
      <c r="BT53" s="481"/>
      <c r="BU53" s="482"/>
      <c r="BV53" s="48"/>
      <c r="BW53" s="797"/>
      <c r="BX53" s="797"/>
      <c r="BY53" s="797"/>
      <c r="BZ53" s="15"/>
    </row>
    <row r="54" spans="1:81" s="7" customFormat="1" ht="45.65" customHeight="1" x14ac:dyDescent="0.5">
      <c r="A54" s="48"/>
      <c r="B54" s="582" t="s">
        <v>95</v>
      </c>
      <c r="C54" s="818"/>
      <c r="D54" s="934" t="s">
        <v>206</v>
      </c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94"/>
      <c r="S54" s="495"/>
      <c r="T54" s="505">
        <v>3</v>
      </c>
      <c r="U54" s="482"/>
      <c r="V54" s="505"/>
      <c r="W54" s="482"/>
      <c r="X54" s="478">
        <v>180</v>
      </c>
      <c r="Y54" s="492"/>
      <c r="Z54" s="581">
        <v>50</v>
      </c>
      <c r="AA54" s="478"/>
      <c r="AB54" s="478">
        <f t="shared" si="129"/>
        <v>12</v>
      </c>
      <c r="AC54" s="492"/>
      <c r="AD54" s="492">
        <v>4</v>
      </c>
      <c r="AE54" s="492"/>
      <c r="AF54" s="492">
        <v>6</v>
      </c>
      <c r="AG54" s="492"/>
      <c r="AH54" s="492">
        <v>2</v>
      </c>
      <c r="AI54" s="492"/>
      <c r="AJ54" s="484"/>
      <c r="AK54" s="481"/>
      <c r="AL54" s="483"/>
      <c r="AM54" s="479"/>
      <c r="AN54" s="483"/>
      <c r="AO54" s="477"/>
      <c r="AP54" s="477"/>
      <c r="AQ54" s="477"/>
      <c r="AR54" s="477"/>
      <c r="AS54" s="477"/>
      <c r="AT54" s="477"/>
      <c r="AU54" s="477"/>
      <c r="AV54" s="477"/>
      <c r="AW54" s="477"/>
      <c r="AX54" s="477"/>
      <c r="AY54" s="479"/>
      <c r="AZ54" s="483">
        <f>X54</f>
        <v>180</v>
      </c>
      <c r="BA54" s="477"/>
      <c r="BB54" s="477">
        <f>AB54</f>
        <v>12</v>
      </c>
      <c r="BC54" s="477"/>
      <c r="BD54" s="478">
        <v>5</v>
      </c>
      <c r="BE54" s="477"/>
      <c r="BF54" s="477"/>
      <c r="BG54" s="477"/>
      <c r="BH54" s="477"/>
      <c r="BI54" s="477"/>
      <c r="BJ54" s="477"/>
      <c r="BK54" s="479"/>
      <c r="BL54" s="478"/>
      <c r="BM54" s="477"/>
      <c r="BN54" s="477"/>
      <c r="BO54" s="477"/>
      <c r="BP54" s="477"/>
      <c r="BQ54" s="479"/>
      <c r="BR54" s="480" t="s">
        <v>118</v>
      </c>
      <c r="BS54" s="481"/>
      <c r="BT54" s="481"/>
      <c r="BU54" s="482"/>
      <c r="BV54" s="48"/>
      <c r="BW54" s="797"/>
      <c r="BX54" s="797"/>
      <c r="BY54" s="797"/>
      <c r="BZ54" s="15"/>
    </row>
    <row r="55" spans="1:81" s="7" customFormat="1" ht="72.650000000000006" customHeight="1" x14ac:dyDescent="0.5">
      <c r="A55" s="48"/>
      <c r="B55" s="582" t="s">
        <v>96</v>
      </c>
      <c r="C55" s="818"/>
      <c r="D55" s="926" t="s">
        <v>207</v>
      </c>
      <c r="E55" s="586"/>
      <c r="F55" s="586"/>
      <c r="G55" s="586"/>
      <c r="H55" s="586"/>
      <c r="I55" s="586"/>
      <c r="J55" s="586"/>
      <c r="K55" s="586"/>
      <c r="L55" s="586"/>
      <c r="M55" s="586"/>
      <c r="N55" s="586"/>
      <c r="O55" s="586"/>
      <c r="P55" s="586"/>
      <c r="Q55" s="586"/>
      <c r="R55" s="586"/>
      <c r="S55" s="587"/>
      <c r="T55" s="480">
        <v>2</v>
      </c>
      <c r="U55" s="482"/>
      <c r="V55" s="480"/>
      <c r="W55" s="482"/>
      <c r="X55" s="480">
        <v>150</v>
      </c>
      <c r="Y55" s="478"/>
      <c r="Z55" s="492">
        <v>44</v>
      </c>
      <c r="AA55" s="492"/>
      <c r="AB55" s="478">
        <f t="shared" si="129"/>
        <v>12</v>
      </c>
      <c r="AC55" s="492"/>
      <c r="AD55" s="492">
        <v>4</v>
      </c>
      <c r="AE55" s="492"/>
      <c r="AF55" s="492">
        <v>4</v>
      </c>
      <c r="AG55" s="492"/>
      <c r="AH55" s="492">
        <v>4</v>
      </c>
      <c r="AI55" s="492"/>
      <c r="AJ55" s="484"/>
      <c r="AK55" s="481"/>
      <c r="AL55" s="505"/>
      <c r="AM55" s="482"/>
      <c r="AN55" s="483"/>
      <c r="AO55" s="477"/>
      <c r="AP55" s="478"/>
      <c r="AQ55" s="477"/>
      <c r="AR55" s="478"/>
      <c r="AS55" s="477"/>
      <c r="AT55" s="478">
        <f>X55</f>
        <v>150</v>
      </c>
      <c r="AU55" s="477"/>
      <c r="AV55" s="478">
        <f>AB55</f>
        <v>12</v>
      </c>
      <c r="AW55" s="477"/>
      <c r="AX55" s="478">
        <v>4</v>
      </c>
      <c r="AY55" s="479"/>
      <c r="AZ55" s="483"/>
      <c r="BA55" s="477"/>
      <c r="BB55" s="478"/>
      <c r="BC55" s="477"/>
      <c r="BD55" s="478"/>
      <c r="BE55" s="477"/>
      <c r="BF55" s="478"/>
      <c r="BG55" s="477"/>
      <c r="BH55" s="478"/>
      <c r="BI55" s="477"/>
      <c r="BJ55" s="478"/>
      <c r="BK55" s="479"/>
      <c r="BL55" s="478"/>
      <c r="BM55" s="477"/>
      <c r="BN55" s="478"/>
      <c r="BO55" s="477"/>
      <c r="BP55" s="478"/>
      <c r="BQ55" s="477"/>
      <c r="BR55" s="480" t="s">
        <v>119</v>
      </c>
      <c r="BS55" s="481"/>
      <c r="BT55" s="481"/>
      <c r="BU55" s="482"/>
      <c r="BV55" s="48"/>
      <c r="BW55" s="266"/>
      <c r="BX55" s="266"/>
      <c r="BY55" s="266"/>
      <c r="BZ55" s="15"/>
    </row>
    <row r="56" spans="1:81" s="7" customFormat="1" ht="45.65" customHeight="1" x14ac:dyDescent="0.5">
      <c r="A56" s="48"/>
      <c r="B56" s="508" t="s">
        <v>105</v>
      </c>
      <c r="C56" s="813"/>
      <c r="D56" s="936" t="s">
        <v>205</v>
      </c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8"/>
      <c r="T56" s="518"/>
      <c r="U56" s="515"/>
      <c r="V56" s="518"/>
      <c r="W56" s="515"/>
      <c r="X56" s="485">
        <v>386</v>
      </c>
      <c r="Y56" s="499"/>
      <c r="Z56" s="769">
        <v>120</v>
      </c>
      <c r="AA56" s="485"/>
      <c r="AB56" s="485">
        <f>SUM(AB57:AC60)</f>
        <v>30</v>
      </c>
      <c r="AC56" s="499"/>
      <c r="AD56" s="485">
        <f t="shared" ref="AD56" si="170">SUM(AD57:AE60)</f>
        <v>18</v>
      </c>
      <c r="AE56" s="499"/>
      <c r="AF56" s="485">
        <f t="shared" ref="AF56" si="171">SUM(AF57:AG60)</f>
        <v>12</v>
      </c>
      <c r="AG56" s="499"/>
      <c r="AH56" s="485">
        <f t="shared" ref="AH56" si="172">SUM(AH57:AI60)</f>
        <v>0</v>
      </c>
      <c r="AI56" s="499"/>
      <c r="AJ56" s="485">
        <f t="shared" ref="AJ56" si="173">SUM(AJ57:AK60)</f>
        <v>0</v>
      </c>
      <c r="AK56" s="503"/>
      <c r="AL56" s="504">
        <f t="shared" ref="AL56" si="174">SUM(AL57:AM60)</f>
        <v>0</v>
      </c>
      <c r="AM56" s="486"/>
      <c r="AN56" s="504">
        <f t="shared" ref="AN56" si="175">SUM(AN57:AO60)</f>
        <v>0</v>
      </c>
      <c r="AO56" s="500"/>
      <c r="AP56" s="485">
        <f t="shared" ref="AP56" si="176">SUM(AP57:AQ60)</f>
        <v>0</v>
      </c>
      <c r="AQ56" s="500"/>
      <c r="AR56" s="485">
        <f t="shared" ref="AR56" si="177">SUM(AR57:AS60)</f>
        <v>0</v>
      </c>
      <c r="AS56" s="500"/>
      <c r="AT56" s="485">
        <f t="shared" ref="AT56" si="178">SUM(AT57:AU60)</f>
        <v>0</v>
      </c>
      <c r="AU56" s="500"/>
      <c r="AV56" s="485">
        <f t="shared" ref="AV56" si="179">SUM(AV57:AW60)</f>
        <v>0</v>
      </c>
      <c r="AW56" s="500"/>
      <c r="AX56" s="485">
        <f>SUM(AX57:AY60)</f>
        <v>0</v>
      </c>
      <c r="AY56" s="486"/>
      <c r="AZ56" s="504">
        <f t="shared" ref="AZ56" si="180">SUM(AZ57:BA60)</f>
        <v>108</v>
      </c>
      <c r="BA56" s="500"/>
      <c r="BB56" s="485">
        <f t="shared" ref="BB56" si="181">SUM(BB57:BC60)</f>
        <v>10</v>
      </c>
      <c r="BC56" s="500"/>
      <c r="BD56" s="485">
        <f t="shared" ref="BD56" si="182">SUM(BD57:BE60)</f>
        <v>3</v>
      </c>
      <c r="BE56" s="500"/>
      <c r="BF56" s="485">
        <f t="shared" ref="BF56" si="183">SUM(BF57:BG60)</f>
        <v>278</v>
      </c>
      <c r="BG56" s="500"/>
      <c r="BH56" s="485">
        <f t="shared" ref="BH56" si="184">SUM(BH57:BI60)</f>
        <v>20</v>
      </c>
      <c r="BI56" s="500"/>
      <c r="BJ56" s="485">
        <f t="shared" ref="BJ56" si="185">SUM(BJ57:BK60)</f>
        <v>9</v>
      </c>
      <c r="BK56" s="486"/>
      <c r="BL56" s="485">
        <f t="shared" ref="BL56" si="186">SUM(BL57:BM60)</f>
        <v>0</v>
      </c>
      <c r="BM56" s="499"/>
      <c r="BN56" s="485">
        <f t="shared" ref="BN56" si="187">SUM(BN57:BO60)</f>
        <v>0</v>
      </c>
      <c r="BO56" s="499"/>
      <c r="BP56" s="485">
        <f t="shared" ref="BP56" si="188">SUM(BP57:BQ60)</f>
        <v>0</v>
      </c>
      <c r="BQ56" s="499"/>
      <c r="BR56" s="480"/>
      <c r="BS56" s="481"/>
      <c r="BT56" s="481"/>
      <c r="BU56" s="482"/>
      <c r="BV56" s="48"/>
      <c r="BW56" s="266"/>
      <c r="BX56" s="266"/>
      <c r="BY56" s="266"/>
      <c r="BZ56" s="15"/>
    </row>
    <row r="57" spans="1:81" s="7" customFormat="1" ht="45.65" customHeight="1" x14ac:dyDescent="0.5">
      <c r="A57" s="48"/>
      <c r="B57" s="938" t="s">
        <v>106</v>
      </c>
      <c r="C57" s="939"/>
      <c r="D57" s="934" t="s">
        <v>208</v>
      </c>
      <c r="E57" s="494"/>
      <c r="F57" s="494"/>
      <c r="G57" s="494"/>
      <c r="H57" s="494"/>
      <c r="I57" s="494"/>
      <c r="J57" s="494"/>
      <c r="K57" s="494"/>
      <c r="L57" s="494"/>
      <c r="M57" s="494"/>
      <c r="N57" s="494"/>
      <c r="O57" s="494"/>
      <c r="P57" s="494"/>
      <c r="Q57" s="494"/>
      <c r="R57" s="494"/>
      <c r="S57" s="495"/>
      <c r="T57" s="505"/>
      <c r="U57" s="482"/>
      <c r="V57" s="505">
        <v>4</v>
      </c>
      <c r="W57" s="482"/>
      <c r="X57" s="478">
        <v>108</v>
      </c>
      <c r="Y57" s="492"/>
      <c r="Z57" s="581">
        <v>40</v>
      </c>
      <c r="AA57" s="478"/>
      <c r="AB57" s="478">
        <f t="shared" si="129"/>
        <v>10</v>
      </c>
      <c r="AC57" s="492"/>
      <c r="AD57" s="492">
        <v>6</v>
      </c>
      <c r="AE57" s="492"/>
      <c r="AF57" s="492">
        <v>4</v>
      </c>
      <c r="AG57" s="492"/>
      <c r="AH57" s="492"/>
      <c r="AI57" s="492"/>
      <c r="AJ57" s="484"/>
      <c r="AK57" s="481"/>
      <c r="AL57" s="483"/>
      <c r="AM57" s="479"/>
      <c r="AN57" s="483"/>
      <c r="AO57" s="477"/>
      <c r="AP57" s="477"/>
      <c r="AQ57" s="477"/>
      <c r="AR57" s="477"/>
      <c r="AS57" s="477"/>
      <c r="AT57" s="477"/>
      <c r="AU57" s="477"/>
      <c r="AV57" s="477"/>
      <c r="AW57" s="477"/>
      <c r="AX57" s="477"/>
      <c r="AY57" s="479"/>
      <c r="AZ57" s="483"/>
      <c r="BA57" s="477"/>
      <c r="BB57" s="477"/>
      <c r="BC57" s="477"/>
      <c r="BD57" s="478"/>
      <c r="BE57" s="477"/>
      <c r="BF57" s="477">
        <f>X57</f>
        <v>108</v>
      </c>
      <c r="BG57" s="477"/>
      <c r="BH57" s="477">
        <f>AB57</f>
        <v>10</v>
      </c>
      <c r="BI57" s="477"/>
      <c r="BJ57" s="477">
        <v>3</v>
      </c>
      <c r="BK57" s="479"/>
      <c r="BL57" s="478"/>
      <c r="BM57" s="477"/>
      <c r="BN57" s="477"/>
      <c r="BO57" s="477"/>
      <c r="BP57" s="477"/>
      <c r="BQ57" s="479"/>
      <c r="BR57" s="480" t="s">
        <v>120</v>
      </c>
      <c r="BS57" s="481"/>
      <c r="BT57" s="481"/>
      <c r="BU57" s="482"/>
      <c r="BV57" s="48"/>
      <c r="BW57" s="266"/>
      <c r="BX57" s="266"/>
      <c r="BY57" s="266"/>
      <c r="BZ57" s="15"/>
    </row>
    <row r="58" spans="1:81" s="7" customFormat="1" ht="76.75" customHeight="1" x14ac:dyDescent="0.5">
      <c r="A58" s="48"/>
      <c r="B58" s="938" t="s">
        <v>107</v>
      </c>
      <c r="C58" s="939"/>
      <c r="D58" s="585" t="s">
        <v>209</v>
      </c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7"/>
      <c r="T58" s="505"/>
      <c r="U58" s="482"/>
      <c r="V58" s="505">
        <v>3</v>
      </c>
      <c r="W58" s="482"/>
      <c r="X58" s="478">
        <v>108</v>
      </c>
      <c r="Y58" s="492"/>
      <c r="Z58" s="581">
        <v>40</v>
      </c>
      <c r="AA58" s="478"/>
      <c r="AB58" s="478">
        <f t="shared" si="129"/>
        <v>10</v>
      </c>
      <c r="AC58" s="492"/>
      <c r="AD58" s="492">
        <v>6</v>
      </c>
      <c r="AE58" s="492"/>
      <c r="AF58" s="492">
        <v>4</v>
      </c>
      <c r="AG58" s="492"/>
      <c r="AH58" s="492"/>
      <c r="AI58" s="492"/>
      <c r="AJ58" s="484"/>
      <c r="AK58" s="481"/>
      <c r="AL58" s="483"/>
      <c r="AM58" s="479"/>
      <c r="AN58" s="483"/>
      <c r="AO58" s="477"/>
      <c r="AP58" s="477"/>
      <c r="AQ58" s="477"/>
      <c r="AR58" s="477"/>
      <c r="AS58" s="477"/>
      <c r="AT58" s="477"/>
      <c r="AU58" s="477"/>
      <c r="AV58" s="477"/>
      <c r="AW58" s="477"/>
      <c r="AX58" s="477"/>
      <c r="AY58" s="479"/>
      <c r="AZ58" s="483">
        <f>X58</f>
        <v>108</v>
      </c>
      <c r="BA58" s="477"/>
      <c r="BB58" s="477">
        <f>AB58</f>
        <v>10</v>
      </c>
      <c r="BC58" s="477"/>
      <c r="BD58" s="478">
        <v>3</v>
      </c>
      <c r="BE58" s="477"/>
      <c r="BF58" s="477"/>
      <c r="BG58" s="477"/>
      <c r="BH58" s="477"/>
      <c r="BI58" s="477"/>
      <c r="BJ58" s="477"/>
      <c r="BK58" s="479"/>
      <c r="BL58" s="478"/>
      <c r="BM58" s="477"/>
      <c r="BN58" s="477"/>
      <c r="BO58" s="477"/>
      <c r="BP58" s="477"/>
      <c r="BQ58" s="479"/>
      <c r="BR58" s="480" t="s">
        <v>165</v>
      </c>
      <c r="BS58" s="481"/>
      <c r="BT58" s="481"/>
      <c r="BU58" s="482"/>
      <c r="BV58" s="48"/>
      <c r="BW58" s="266"/>
      <c r="BX58" s="266"/>
      <c r="BY58" s="266"/>
      <c r="BZ58" s="15"/>
    </row>
    <row r="59" spans="1:81" s="7" customFormat="1" ht="74.400000000000006" customHeight="1" x14ac:dyDescent="0.5">
      <c r="A59" s="48"/>
      <c r="B59" s="938" t="s">
        <v>108</v>
      </c>
      <c r="C59" s="939"/>
      <c r="D59" s="926" t="s">
        <v>231</v>
      </c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7"/>
      <c r="T59" s="505">
        <v>4</v>
      </c>
      <c r="U59" s="482"/>
      <c r="V59" s="505"/>
      <c r="W59" s="482"/>
      <c r="X59" s="478">
        <v>90</v>
      </c>
      <c r="Y59" s="492"/>
      <c r="Z59" s="581">
        <v>40</v>
      </c>
      <c r="AA59" s="478"/>
      <c r="AB59" s="478">
        <f t="shared" si="129"/>
        <v>10</v>
      </c>
      <c r="AC59" s="492"/>
      <c r="AD59" s="492">
        <v>6</v>
      </c>
      <c r="AE59" s="492"/>
      <c r="AF59" s="492">
        <v>4</v>
      </c>
      <c r="AG59" s="492"/>
      <c r="AH59" s="492"/>
      <c r="AI59" s="492"/>
      <c r="AJ59" s="484"/>
      <c r="AK59" s="481"/>
      <c r="AL59" s="483"/>
      <c r="AM59" s="479"/>
      <c r="AN59" s="483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  <c r="AY59" s="479"/>
      <c r="AZ59" s="483"/>
      <c r="BA59" s="477"/>
      <c r="BB59" s="477"/>
      <c r="BC59" s="477"/>
      <c r="BD59" s="478"/>
      <c r="BE59" s="477"/>
      <c r="BF59" s="477">
        <f>X59</f>
        <v>90</v>
      </c>
      <c r="BG59" s="477"/>
      <c r="BH59" s="477">
        <f>AB59</f>
        <v>10</v>
      </c>
      <c r="BI59" s="477"/>
      <c r="BJ59" s="477">
        <v>3</v>
      </c>
      <c r="BK59" s="479"/>
      <c r="BL59" s="478"/>
      <c r="BM59" s="477"/>
      <c r="BN59" s="477"/>
      <c r="BO59" s="477"/>
      <c r="BP59" s="477"/>
      <c r="BQ59" s="479"/>
      <c r="BR59" s="480" t="s">
        <v>166</v>
      </c>
      <c r="BS59" s="481"/>
      <c r="BT59" s="481"/>
      <c r="BU59" s="482"/>
      <c r="BV59" s="48"/>
      <c r="BW59" s="266"/>
      <c r="BX59" s="266"/>
      <c r="BY59" s="266"/>
      <c r="BZ59" s="15"/>
    </row>
    <row r="60" spans="1:81" s="7" customFormat="1" ht="73.75" customHeight="1" x14ac:dyDescent="0.5">
      <c r="A60" s="48"/>
      <c r="B60" s="938" t="s">
        <v>220</v>
      </c>
      <c r="C60" s="939"/>
      <c r="D60" s="776" t="s">
        <v>214</v>
      </c>
      <c r="E60" s="777"/>
      <c r="F60" s="777"/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778"/>
      <c r="T60" s="505"/>
      <c r="U60" s="482"/>
      <c r="V60" s="480"/>
      <c r="W60" s="482"/>
      <c r="X60" s="480">
        <v>80</v>
      </c>
      <c r="Y60" s="478"/>
      <c r="Z60" s="581">
        <v>0</v>
      </c>
      <c r="AA60" s="478"/>
      <c r="AB60" s="485">
        <f t="shared" si="129"/>
        <v>0</v>
      </c>
      <c r="AC60" s="499"/>
      <c r="AD60" s="581"/>
      <c r="AE60" s="478"/>
      <c r="AF60" s="581"/>
      <c r="AG60" s="478"/>
      <c r="AH60" s="581"/>
      <c r="AI60" s="478"/>
      <c r="AJ60" s="484"/>
      <c r="AK60" s="481"/>
      <c r="AL60" s="505"/>
      <c r="AM60" s="482"/>
      <c r="AN60" s="505"/>
      <c r="AO60" s="478"/>
      <c r="AP60" s="484"/>
      <c r="AQ60" s="478"/>
      <c r="AR60" s="484"/>
      <c r="AS60" s="478"/>
      <c r="AT60" s="484"/>
      <c r="AU60" s="478"/>
      <c r="AV60" s="484"/>
      <c r="AW60" s="478"/>
      <c r="AX60" s="484"/>
      <c r="AY60" s="482"/>
      <c r="AZ60" s="505"/>
      <c r="BA60" s="478"/>
      <c r="BB60" s="484"/>
      <c r="BC60" s="478"/>
      <c r="BD60" s="484"/>
      <c r="BE60" s="478"/>
      <c r="BF60" s="477">
        <v>80</v>
      </c>
      <c r="BG60" s="477"/>
      <c r="BH60" s="477"/>
      <c r="BI60" s="477"/>
      <c r="BJ60" s="477">
        <v>3</v>
      </c>
      <c r="BK60" s="479"/>
      <c r="BL60" s="478"/>
      <c r="BM60" s="477"/>
      <c r="BN60" s="477"/>
      <c r="BO60" s="477"/>
      <c r="BP60" s="477"/>
      <c r="BQ60" s="479"/>
      <c r="BR60" s="480" t="s">
        <v>182</v>
      </c>
      <c r="BS60" s="481"/>
      <c r="BT60" s="481"/>
      <c r="BU60" s="482"/>
      <c r="BV60" s="48"/>
      <c r="BW60" s="266"/>
      <c r="BX60" s="266"/>
      <c r="BY60" s="266"/>
      <c r="BZ60" s="15"/>
    </row>
    <row r="61" spans="1:81" s="7" customFormat="1" ht="36.65" customHeight="1" x14ac:dyDescent="0.5">
      <c r="A61" s="48"/>
      <c r="B61" s="508" t="s">
        <v>201</v>
      </c>
      <c r="C61" s="813"/>
      <c r="D61" s="943" t="s">
        <v>1</v>
      </c>
      <c r="E61" s="516"/>
      <c r="F61" s="516"/>
      <c r="G61" s="516"/>
      <c r="H61" s="516"/>
      <c r="I61" s="516"/>
      <c r="J61" s="516"/>
      <c r="K61" s="516"/>
      <c r="L61" s="516"/>
      <c r="M61" s="516"/>
      <c r="N61" s="516"/>
      <c r="O61" s="516"/>
      <c r="P61" s="516"/>
      <c r="Q61" s="516"/>
      <c r="R61" s="516"/>
      <c r="S61" s="517"/>
      <c r="T61" s="505"/>
      <c r="U61" s="482"/>
      <c r="V61" s="505"/>
      <c r="W61" s="482"/>
      <c r="X61" s="376" t="s">
        <v>38</v>
      </c>
      <c r="Y61" s="275">
        <f>SUM(Y62:Y64)</f>
        <v>338</v>
      </c>
      <c r="Z61" s="373" t="s">
        <v>38</v>
      </c>
      <c r="AA61" s="363">
        <v>218</v>
      </c>
      <c r="AB61" s="378" t="s">
        <v>38</v>
      </c>
      <c r="AC61" s="363">
        <f>AC62+AC63+AC64</f>
        <v>60</v>
      </c>
      <c r="AD61" s="379" t="s">
        <v>38</v>
      </c>
      <c r="AE61" s="326">
        <f>AE62+AE63+AE64</f>
        <v>18</v>
      </c>
      <c r="AF61" s="353" t="s">
        <v>38</v>
      </c>
      <c r="AG61" s="354">
        <f>AG62+AG63+AG64</f>
        <v>6</v>
      </c>
      <c r="AH61" s="353" t="s">
        <v>38</v>
      </c>
      <c r="AI61" s="326">
        <f>AI62+AI63+AI64</f>
        <v>26</v>
      </c>
      <c r="AJ61" s="355" t="s">
        <v>38</v>
      </c>
      <c r="AK61" s="364">
        <v>10</v>
      </c>
      <c r="AL61" s="360"/>
      <c r="AM61" s="361"/>
      <c r="AN61" s="447" t="s">
        <v>38</v>
      </c>
      <c r="AO61" s="362">
        <f>AO62+AO63</f>
        <v>132</v>
      </c>
      <c r="AP61" s="438" t="s">
        <v>38</v>
      </c>
      <c r="AQ61" s="363">
        <f>AQ62+AQ63</f>
        <v>20</v>
      </c>
      <c r="AR61" s="832"/>
      <c r="AS61" s="833"/>
      <c r="AT61" s="438" t="s">
        <v>38</v>
      </c>
      <c r="AU61" s="362">
        <f>AU62+AU63</f>
        <v>134</v>
      </c>
      <c r="AV61" s="438" t="s">
        <v>38</v>
      </c>
      <c r="AW61" s="439">
        <f>AW62+AW63</f>
        <v>26</v>
      </c>
      <c r="AX61" s="438" t="s">
        <v>38</v>
      </c>
      <c r="AY61" s="448">
        <v>7</v>
      </c>
      <c r="AZ61" s="435" t="s">
        <v>38</v>
      </c>
      <c r="BA61" s="439">
        <v>72</v>
      </c>
      <c r="BB61" s="438" t="s">
        <v>38</v>
      </c>
      <c r="BC61" s="439">
        <v>14</v>
      </c>
      <c r="BD61" s="438" t="s">
        <v>38</v>
      </c>
      <c r="BE61" s="439">
        <v>2</v>
      </c>
      <c r="BF61" s="477"/>
      <c r="BG61" s="477"/>
      <c r="BH61" s="477"/>
      <c r="BI61" s="477"/>
      <c r="BJ61" s="477"/>
      <c r="BK61" s="479"/>
      <c r="BL61" s="478"/>
      <c r="BM61" s="477"/>
      <c r="BN61" s="477"/>
      <c r="BO61" s="477"/>
      <c r="BP61" s="477"/>
      <c r="BQ61" s="479"/>
      <c r="BR61" s="480"/>
      <c r="BS61" s="481"/>
      <c r="BT61" s="481"/>
      <c r="BU61" s="482"/>
      <c r="BV61" s="48"/>
      <c r="BW61" s="15"/>
      <c r="BX61" s="15"/>
      <c r="BY61" s="15"/>
      <c r="BZ61" s="15"/>
    </row>
    <row r="62" spans="1:81" s="7" customFormat="1" ht="38.4" customHeight="1" x14ac:dyDescent="0.5">
      <c r="A62" s="48"/>
      <c r="B62" s="582" t="s">
        <v>202</v>
      </c>
      <c r="C62" s="818"/>
      <c r="D62" s="942" t="s">
        <v>123</v>
      </c>
      <c r="E62" s="494"/>
      <c r="F62" s="494"/>
      <c r="G62" s="494"/>
      <c r="H62" s="494"/>
      <c r="I62" s="494"/>
      <c r="J62" s="494"/>
      <c r="K62" s="494"/>
      <c r="L62" s="494"/>
      <c r="M62" s="494"/>
      <c r="N62" s="494"/>
      <c r="O62" s="494"/>
      <c r="P62" s="494"/>
      <c r="Q62" s="494"/>
      <c r="R62" s="494"/>
      <c r="S62" s="495"/>
      <c r="T62" s="201" t="s">
        <v>38</v>
      </c>
      <c r="U62" s="202">
        <v>2</v>
      </c>
      <c r="V62" s="505"/>
      <c r="W62" s="482"/>
      <c r="X62" s="350" t="s">
        <v>38</v>
      </c>
      <c r="Y62" s="274">
        <f>AO62+AU62</f>
        <v>124</v>
      </c>
      <c r="Z62" s="374" t="s">
        <v>38</v>
      </c>
      <c r="AA62" s="380">
        <v>72</v>
      </c>
      <c r="AB62" s="379" t="s">
        <v>38</v>
      </c>
      <c r="AC62" s="365">
        <v>20</v>
      </c>
      <c r="AD62" s="379" t="s">
        <v>38</v>
      </c>
      <c r="AE62" s="356">
        <v>10</v>
      </c>
      <c r="AF62" s="353"/>
      <c r="AG62" s="357"/>
      <c r="AH62" s="353"/>
      <c r="AI62" s="356"/>
      <c r="AJ62" s="355" t="s">
        <v>38</v>
      </c>
      <c r="AK62" s="366">
        <v>10</v>
      </c>
      <c r="AL62" s="433"/>
      <c r="AM62" s="434"/>
      <c r="AN62" s="447" t="s">
        <v>38</v>
      </c>
      <c r="AO62" s="441">
        <v>62</v>
      </c>
      <c r="AP62" s="440" t="s">
        <v>38</v>
      </c>
      <c r="AQ62" s="365">
        <v>10</v>
      </c>
      <c r="AR62" s="834"/>
      <c r="AS62" s="835"/>
      <c r="AT62" s="440" t="s">
        <v>38</v>
      </c>
      <c r="AU62" s="441">
        <v>62</v>
      </c>
      <c r="AV62" s="440" t="s">
        <v>38</v>
      </c>
      <c r="AW62" s="441">
        <v>10</v>
      </c>
      <c r="AX62" s="440" t="s">
        <v>38</v>
      </c>
      <c r="AY62" s="436">
        <v>3</v>
      </c>
      <c r="AZ62" s="435"/>
      <c r="BA62" s="441"/>
      <c r="BB62" s="440"/>
      <c r="BC62" s="441"/>
      <c r="BD62" s="440"/>
      <c r="BE62" s="441"/>
      <c r="BF62" s="477"/>
      <c r="BG62" s="477"/>
      <c r="BH62" s="477"/>
      <c r="BI62" s="477"/>
      <c r="BJ62" s="477"/>
      <c r="BK62" s="479"/>
      <c r="BL62" s="478"/>
      <c r="BM62" s="477"/>
      <c r="BN62" s="477"/>
      <c r="BO62" s="477"/>
      <c r="BP62" s="477"/>
      <c r="BQ62" s="479"/>
      <c r="BR62" s="480" t="s">
        <v>19</v>
      </c>
      <c r="BS62" s="481"/>
      <c r="BT62" s="481"/>
      <c r="BU62" s="482"/>
      <c r="BV62" s="48"/>
      <c r="BW62" s="15"/>
      <c r="BX62" s="15"/>
      <c r="BY62" s="15"/>
      <c r="BZ62" s="15"/>
    </row>
    <row r="63" spans="1:81" s="7" customFormat="1" ht="42.65" customHeight="1" x14ac:dyDescent="0.5">
      <c r="A63" s="48"/>
      <c r="B63" s="582" t="s">
        <v>203</v>
      </c>
      <c r="C63" s="818"/>
      <c r="D63" s="942" t="s">
        <v>124</v>
      </c>
      <c r="E63" s="494"/>
      <c r="F63" s="494"/>
      <c r="G63" s="494"/>
      <c r="H63" s="494"/>
      <c r="I63" s="494"/>
      <c r="J63" s="494"/>
      <c r="K63" s="494"/>
      <c r="L63" s="494"/>
      <c r="M63" s="494"/>
      <c r="N63" s="494"/>
      <c r="O63" s="494"/>
      <c r="P63" s="494"/>
      <c r="Q63" s="494"/>
      <c r="R63" s="494"/>
      <c r="S63" s="495"/>
      <c r="T63" s="201" t="s">
        <v>38</v>
      </c>
      <c r="U63" s="202">
        <v>2</v>
      </c>
      <c r="V63" s="505"/>
      <c r="W63" s="482"/>
      <c r="X63" s="350" t="s">
        <v>38</v>
      </c>
      <c r="Y63" s="274">
        <f>AO63+AU63</f>
        <v>142</v>
      </c>
      <c r="Z63" s="374" t="s">
        <v>38</v>
      </c>
      <c r="AA63" s="380">
        <v>96</v>
      </c>
      <c r="AB63" s="379" t="s">
        <v>38</v>
      </c>
      <c r="AC63" s="365">
        <v>26</v>
      </c>
      <c r="AD63" s="379"/>
      <c r="AE63" s="357"/>
      <c r="AF63" s="353"/>
      <c r="AG63" s="357"/>
      <c r="AH63" s="353" t="s">
        <v>38</v>
      </c>
      <c r="AI63" s="356">
        <v>26</v>
      </c>
      <c r="AJ63" s="355"/>
      <c r="AK63" s="366"/>
      <c r="AL63" s="433"/>
      <c r="AM63" s="434"/>
      <c r="AN63" s="447" t="s">
        <v>38</v>
      </c>
      <c r="AO63" s="441">
        <v>70</v>
      </c>
      <c r="AP63" s="440" t="s">
        <v>38</v>
      </c>
      <c r="AQ63" s="365">
        <v>10</v>
      </c>
      <c r="AR63" s="834"/>
      <c r="AS63" s="835"/>
      <c r="AT63" s="440" t="s">
        <v>38</v>
      </c>
      <c r="AU63" s="441">
        <v>72</v>
      </c>
      <c r="AV63" s="440" t="s">
        <v>38</v>
      </c>
      <c r="AW63" s="441">
        <v>16</v>
      </c>
      <c r="AX63" s="440" t="s">
        <v>38</v>
      </c>
      <c r="AY63" s="436">
        <v>4</v>
      </c>
      <c r="AZ63" s="435"/>
      <c r="BA63" s="441"/>
      <c r="BB63" s="440"/>
      <c r="BC63" s="441"/>
      <c r="BD63" s="440"/>
      <c r="BE63" s="441"/>
      <c r="BF63" s="477"/>
      <c r="BG63" s="477"/>
      <c r="BH63" s="477"/>
      <c r="BI63" s="477"/>
      <c r="BJ63" s="477"/>
      <c r="BK63" s="479"/>
      <c r="BL63" s="478"/>
      <c r="BM63" s="477"/>
      <c r="BN63" s="477"/>
      <c r="BO63" s="477"/>
      <c r="BP63" s="477"/>
      <c r="BQ63" s="479"/>
      <c r="BR63" s="480" t="s">
        <v>21</v>
      </c>
      <c r="BS63" s="481"/>
      <c r="BT63" s="481"/>
      <c r="BU63" s="482"/>
      <c r="BV63" s="48"/>
      <c r="BW63" s="15"/>
      <c r="BX63" s="15"/>
      <c r="BY63" s="15"/>
      <c r="BZ63" s="15"/>
      <c r="CA63" s="15"/>
      <c r="CB63" s="15"/>
      <c r="CC63" s="15"/>
    </row>
    <row r="64" spans="1:81" s="15" customFormat="1" ht="43.75" customHeight="1" thickBot="1" x14ac:dyDescent="0.55000000000000004">
      <c r="A64" s="51"/>
      <c r="B64" s="940" t="s">
        <v>221</v>
      </c>
      <c r="C64" s="941"/>
      <c r="D64" s="944" t="s">
        <v>125</v>
      </c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9"/>
      <c r="T64" s="347"/>
      <c r="U64" s="348"/>
      <c r="V64" s="758" t="s">
        <v>177</v>
      </c>
      <c r="W64" s="533"/>
      <c r="X64" s="377" t="s">
        <v>38</v>
      </c>
      <c r="Y64" s="349">
        <v>72</v>
      </c>
      <c r="Z64" s="375" t="s">
        <v>38</v>
      </c>
      <c r="AA64" s="381">
        <v>50</v>
      </c>
      <c r="AB64" s="372" t="s">
        <v>38</v>
      </c>
      <c r="AC64" s="369">
        <v>14</v>
      </c>
      <c r="AD64" s="372" t="s">
        <v>38</v>
      </c>
      <c r="AE64" s="358">
        <v>8</v>
      </c>
      <c r="AF64" s="359" t="s">
        <v>38</v>
      </c>
      <c r="AG64" s="358">
        <v>6</v>
      </c>
      <c r="AH64" s="359"/>
      <c r="AI64" s="358"/>
      <c r="AJ64" s="359"/>
      <c r="AK64" s="372"/>
      <c r="AL64" s="368"/>
      <c r="AM64" s="367"/>
      <c r="AN64" s="449"/>
      <c r="AO64" s="369"/>
      <c r="AP64" s="442"/>
      <c r="AQ64" s="369"/>
      <c r="AR64" s="836"/>
      <c r="AS64" s="837"/>
      <c r="AT64" s="370"/>
      <c r="AU64" s="369"/>
      <c r="AV64" s="370"/>
      <c r="AW64" s="369"/>
      <c r="AX64" s="370"/>
      <c r="AY64" s="450"/>
      <c r="AZ64" s="371" t="s">
        <v>38</v>
      </c>
      <c r="BA64" s="443">
        <v>72</v>
      </c>
      <c r="BB64" s="442" t="s">
        <v>38</v>
      </c>
      <c r="BC64" s="443">
        <v>14</v>
      </c>
      <c r="BD64" s="442" t="s">
        <v>38</v>
      </c>
      <c r="BE64" s="443">
        <v>2</v>
      </c>
      <c r="BF64" s="945"/>
      <c r="BG64" s="945"/>
      <c r="BH64" s="945"/>
      <c r="BI64" s="945"/>
      <c r="BJ64" s="945"/>
      <c r="BK64" s="953"/>
      <c r="BL64" s="760"/>
      <c r="BM64" s="945"/>
      <c r="BN64" s="945"/>
      <c r="BO64" s="945"/>
      <c r="BP64" s="945"/>
      <c r="BQ64" s="953"/>
      <c r="BR64" s="758" t="s">
        <v>20</v>
      </c>
      <c r="BS64" s="759"/>
      <c r="BT64" s="759"/>
      <c r="BU64" s="533"/>
      <c r="BV64" s="49"/>
      <c r="BW64" s="49"/>
      <c r="BX64" s="49"/>
      <c r="BY64" s="49"/>
      <c r="BZ64" s="49"/>
      <c r="CA64" s="49"/>
      <c r="CB64" s="51"/>
      <c r="CC64" s="51"/>
    </row>
    <row r="65" spans="1:87" s="24" customFormat="1" ht="8" customHeight="1" thickTop="1" thickBot="1" x14ac:dyDescent="0.8">
      <c r="A65" s="50"/>
      <c r="B65" s="52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50"/>
      <c r="BU65" s="245"/>
      <c r="BV65" s="246"/>
      <c r="BW65" s="246"/>
      <c r="BX65" s="246"/>
    </row>
    <row r="66" spans="1:87" s="24" customFormat="1" ht="42.65" customHeight="1" thickTop="1" x14ac:dyDescent="0.75">
      <c r="A66" s="50"/>
      <c r="B66" s="166" t="s">
        <v>53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168"/>
      <c r="X66" s="950">
        <f>X30+X42</f>
        <v>2906</v>
      </c>
      <c r="Y66" s="950"/>
      <c r="Z66" s="570">
        <f>Z30+Z42</f>
        <v>964</v>
      </c>
      <c r="AA66" s="570"/>
      <c r="AB66" s="570">
        <f>AB30+AB42</f>
        <v>252</v>
      </c>
      <c r="AC66" s="570"/>
      <c r="AD66" s="570">
        <f t="shared" ref="AD66" si="189">AD30+AD42</f>
        <v>106</v>
      </c>
      <c r="AE66" s="570"/>
      <c r="AF66" s="570">
        <f t="shared" ref="AF66" si="190">AF30+AF42</f>
        <v>98</v>
      </c>
      <c r="AG66" s="570"/>
      <c r="AH66" s="570">
        <f t="shared" ref="AH66" si="191">AH30+AH42</f>
        <v>48</v>
      </c>
      <c r="AI66" s="570"/>
      <c r="AJ66" s="981"/>
      <c r="AK66" s="982"/>
      <c r="AL66" s="570">
        <f t="shared" ref="AL66" si="192">AL30+AL42</f>
        <v>0</v>
      </c>
      <c r="AM66" s="570"/>
      <c r="AN66" s="570">
        <f>AN30+AN42</f>
        <v>540</v>
      </c>
      <c r="AO66" s="570"/>
      <c r="AP66" s="570">
        <f t="shared" ref="AP66" si="193">AP30+AP42</f>
        <v>54</v>
      </c>
      <c r="AQ66" s="570"/>
      <c r="AR66" s="570">
        <f t="shared" ref="AR66" si="194">AR30+AR42</f>
        <v>17</v>
      </c>
      <c r="AS66" s="570"/>
      <c r="AT66" s="570">
        <f t="shared" ref="AT66" si="195">AT30+AT42</f>
        <v>496</v>
      </c>
      <c r="AU66" s="570"/>
      <c r="AV66" s="570">
        <f t="shared" ref="AV66" si="196">AV30+AV42</f>
        <v>38</v>
      </c>
      <c r="AW66" s="570"/>
      <c r="AX66" s="570">
        <f t="shared" ref="AX66" si="197">AX30+AX42</f>
        <v>14</v>
      </c>
      <c r="AY66" s="570"/>
      <c r="AZ66" s="570">
        <f t="shared" ref="AZ66" si="198">AZ30+AZ42</f>
        <v>744</v>
      </c>
      <c r="BA66" s="570"/>
      <c r="BB66" s="570">
        <f t="shared" ref="BB66" si="199">BB30+BB42</f>
        <v>56</v>
      </c>
      <c r="BC66" s="570"/>
      <c r="BD66" s="570">
        <f t="shared" ref="BD66" si="200">BD30+BD42</f>
        <v>21</v>
      </c>
      <c r="BE66" s="570"/>
      <c r="BF66" s="570">
        <f t="shared" ref="BF66" si="201">BF30+BF42</f>
        <v>620</v>
      </c>
      <c r="BG66" s="570"/>
      <c r="BH66" s="570">
        <f t="shared" ref="BH66" si="202">BH30+BH42</f>
        <v>50</v>
      </c>
      <c r="BI66" s="570"/>
      <c r="BJ66" s="570">
        <f t="shared" ref="BJ66:BP66" si="203">BJ30+BJ42</f>
        <v>20</v>
      </c>
      <c r="BK66" s="570"/>
      <c r="BL66" s="570">
        <f t="shared" si="203"/>
        <v>506</v>
      </c>
      <c r="BM66" s="570"/>
      <c r="BN66" s="570">
        <f t="shared" si="203"/>
        <v>54</v>
      </c>
      <c r="BO66" s="570"/>
      <c r="BP66" s="570">
        <f t="shared" si="203"/>
        <v>15</v>
      </c>
      <c r="BQ66" s="570"/>
      <c r="BR66" s="948"/>
      <c r="BS66" s="948"/>
      <c r="BT66" s="948"/>
      <c r="BU66" s="949"/>
      <c r="BV66" s="50"/>
      <c r="BW66" s="245"/>
      <c r="BX66" s="246"/>
      <c r="BY66" s="246"/>
      <c r="BZ66" s="246"/>
    </row>
    <row r="67" spans="1:87" s="228" customFormat="1" ht="42.65" customHeight="1" x14ac:dyDescent="0.7">
      <c r="A67" s="226"/>
      <c r="B67" s="171" t="s">
        <v>22</v>
      </c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  <c r="X67" s="668">
        <f>AN66+AT66+BF66</f>
        <v>1656</v>
      </c>
      <c r="Y67" s="668"/>
      <c r="Z67" s="668">
        <f>AP66+AV66+BH66</f>
        <v>142</v>
      </c>
      <c r="AA67" s="668"/>
      <c r="AB67" s="499"/>
      <c r="AC67" s="499"/>
      <c r="AD67" s="499"/>
      <c r="AE67" s="499"/>
      <c r="AF67" s="499"/>
      <c r="AG67" s="499"/>
      <c r="AH67" s="769"/>
      <c r="AI67" s="485"/>
      <c r="AJ67" s="503"/>
      <c r="AK67" s="485"/>
      <c r="AL67" s="499"/>
      <c r="AM67" s="499"/>
      <c r="AN67" s="571">
        <f>AP66/AN28</f>
        <v>27</v>
      </c>
      <c r="AO67" s="572"/>
      <c r="AP67" s="572"/>
      <c r="AQ67" s="572"/>
      <c r="AR67" s="572"/>
      <c r="AS67" s="573"/>
      <c r="AT67" s="571">
        <f>AV66/AT28</f>
        <v>19</v>
      </c>
      <c r="AU67" s="572"/>
      <c r="AV67" s="572"/>
      <c r="AW67" s="572"/>
      <c r="AX67" s="572"/>
      <c r="AY67" s="573"/>
      <c r="AZ67" s="571">
        <f>BB66/AZ28</f>
        <v>28</v>
      </c>
      <c r="BA67" s="572"/>
      <c r="BB67" s="572"/>
      <c r="BC67" s="572"/>
      <c r="BD67" s="572"/>
      <c r="BE67" s="573"/>
      <c r="BF67" s="571">
        <f>BH66/BF28</f>
        <v>25</v>
      </c>
      <c r="BG67" s="572"/>
      <c r="BH67" s="572"/>
      <c r="BI67" s="572"/>
      <c r="BJ67" s="572"/>
      <c r="BK67" s="573"/>
      <c r="BL67" s="571">
        <f>BN66/BL28</f>
        <v>27</v>
      </c>
      <c r="BM67" s="572"/>
      <c r="BN67" s="572"/>
      <c r="BO67" s="572"/>
      <c r="BP67" s="572"/>
      <c r="BQ67" s="573"/>
      <c r="BR67" s="946" t="e">
        <f>AX67+#REF!</f>
        <v>#REF!</v>
      </c>
      <c r="BS67" s="946"/>
      <c r="BT67" s="946"/>
      <c r="BU67" s="947"/>
      <c r="BV67" s="226"/>
      <c r="BW67" s="247"/>
      <c r="BX67" s="248"/>
      <c r="BY67" s="248"/>
      <c r="BZ67" s="248"/>
    </row>
    <row r="68" spans="1:87" s="228" customFormat="1" ht="48.65" hidden="1" customHeight="1" x14ac:dyDescent="0.7">
      <c r="A68" s="226"/>
      <c r="B68" s="171" t="s">
        <v>23</v>
      </c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7"/>
      <c r="V68" s="267"/>
      <c r="W68" s="268"/>
      <c r="X68" s="499">
        <f>AN68+AT68+AZ68</f>
        <v>0</v>
      </c>
      <c r="Y68" s="499"/>
      <c r="Z68" s="499"/>
      <c r="AA68" s="499"/>
      <c r="AB68" s="499"/>
      <c r="AC68" s="499"/>
      <c r="AD68" s="499"/>
      <c r="AE68" s="499"/>
      <c r="AF68" s="499"/>
      <c r="AG68" s="499"/>
      <c r="AH68" s="769"/>
      <c r="AI68" s="485"/>
      <c r="AJ68" s="503"/>
      <c r="AK68" s="485"/>
      <c r="AL68" s="499"/>
      <c r="AM68" s="499"/>
      <c r="AN68" s="767"/>
      <c r="AO68" s="497"/>
      <c r="AP68" s="497"/>
      <c r="AQ68" s="497"/>
      <c r="AR68" s="497"/>
      <c r="AS68" s="768"/>
      <c r="AT68" s="769"/>
      <c r="AU68" s="514"/>
      <c r="AV68" s="514"/>
      <c r="AW68" s="514"/>
      <c r="AX68" s="514"/>
      <c r="AY68" s="485"/>
      <c r="AZ68" s="769"/>
      <c r="BA68" s="514"/>
      <c r="BB68" s="514"/>
      <c r="BC68" s="514"/>
      <c r="BD68" s="514"/>
      <c r="BE68" s="485"/>
      <c r="BF68" s="769"/>
      <c r="BG68" s="514"/>
      <c r="BH68" s="514"/>
      <c r="BI68" s="514"/>
      <c r="BJ68" s="514"/>
      <c r="BK68" s="485"/>
      <c r="BL68" s="769"/>
      <c r="BM68" s="514"/>
      <c r="BN68" s="514"/>
      <c r="BO68" s="514"/>
      <c r="BP68" s="514"/>
      <c r="BQ68" s="485"/>
      <c r="BR68" s="497"/>
      <c r="BS68" s="497"/>
      <c r="BT68" s="497"/>
      <c r="BU68" s="498"/>
      <c r="BV68" s="226"/>
      <c r="BW68" s="247"/>
      <c r="BX68" s="248"/>
      <c r="BY68" s="248"/>
      <c r="BZ68" s="248"/>
    </row>
    <row r="69" spans="1:87" s="228" customFormat="1" ht="41" customHeight="1" x14ac:dyDescent="0.7">
      <c r="A69" s="226"/>
      <c r="B69" s="171" t="s">
        <v>24</v>
      </c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267"/>
      <c r="S69" s="267"/>
      <c r="T69" s="267"/>
      <c r="U69" s="267"/>
      <c r="V69" s="267"/>
      <c r="W69" s="268"/>
      <c r="X69" s="499">
        <f>AN69+AT69+AZ69+BF69+BL69</f>
        <v>3</v>
      </c>
      <c r="Y69" s="499"/>
      <c r="Z69" s="499"/>
      <c r="AA69" s="499"/>
      <c r="AB69" s="499"/>
      <c r="AC69" s="499"/>
      <c r="AD69" s="499"/>
      <c r="AE69" s="499"/>
      <c r="AF69" s="499"/>
      <c r="AG69" s="499"/>
      <c r="AH69" s="769"/>
      <c r="AI69" s="485"/>
      <c r="AJ69" s="503"/>
      <c r="AK69" s="485"/>
      <c r="AL69" s="499"/>
      <c r="AM69" s="499"/>
      <c r="AN69" s="769"/>
      <c r="AO69" s="514"/>
      <c r="AP69" s="514"/>
      <c r="AQ69" s="514"/>
      <c r="AR69" s="514"/>
      <c r="AS69" s="485"/>
      <c r="AT69" s="769">
        <v>1</v>
      </c>
      <c r="AU69" s="514"/>
      <c r="AV69" s="514"/>
      <c r="AW69" s="514"/>
      <c r="AX69" s="514"/>
      <c r="AY69" s="485"/>
      <c r="AZ69" s="769">
        <v>1</v>
      </c>
      <c r="BA69" s="514"/>
      <c r="BB69" s="514"/>
      <c r="BC69" s="514"/>
      <c r="BD69" s="514"/>
      <c r="BE69" s="485"/>
      <c r="BF69" s="769">
        <v>1</v>
      </c>
      <c r="BG69" s="514"/>
      <c r="BH69" s="514"/>
      <c r="BI69" s="514"/>
      <c r="BJ69" s="514"/>
      <c r="BK69" s="485"/>
      <c r="BL69" s="769"/>
      <c r="BM69" s="514"/>
      <c r="BN69" s="514"/>
      <c r="BO69" s="514"/>
      <c r="BP69" s="514"/>
      <c r="BQ69" s="485"/>
      <c r="BR69" s="497"/>
      <c r="BS69" s="497"/>
      <c r="BT69" s="497"/>
      <c r="BU69" s="498"/>
      <c r="BV69" s="226"/>
      <c r="BW69" s="247"/>
      <c r="BX69" s="248"/>
      <c r="BY69" s="248"/>
      <c r="BZ69" s="248"/>
    </row>
    <row r="70" spans="1:87" s="228" customFormat="1" ht="41" customHeight="1" x14ac:dyDescent="0.7">
      <c r="A70" s="226"/>
      <c r="B70" s="171" t="s">
        <v>25</v>
      </c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8"/>
      <c r="X70" s="499">
        <f>AN70+AT70+AZ70+BF70+BL70</f>
        <v>10</v>
      </c>
      <c r="Y70" s="499"/>
      <c r="Z70" s="499"/>
      <c r="AA70" s="499"/>
      <c r="AB70" s="499"/>
      <c r="AC70" s="499"/>
      <c r="AD70" s="499"/>
      <c r="AE70" s="499"/>
      <c r="AF70" s="499"/>
      <c r="AG70" s="499"/>
      <c r="AH70" s="769"/>
      <c r="AI70" s="485"/>
      <c r="AJ70" s="503"/>
      <c r="AK70" s="485"/>
      <c r="AL70" s="499"/>
      <c r="AM70" s="499"/>
      <c r="AN70" s="769">
        <f>COUNTIF($T$24:$U$60,1)</f>
        <v>2</v>
      </c>
      <c r="AO70" s="514"/>
      <c r="AP70" s="514"/>
      <c r="AQ70" s="514"/>
      <c r="AR70" s="514"/>
      <c r="AS70" s="485"/>
      <c r="AT70" s="769">
        <f>COUNTIF($T$24:$U$60,2)</f>
        <v>3</v>
      </c>
      <c r="AU70" s="514"/>
      <c r="AV70" s="514"/>
      <c r="AW70" s="514"/>
      <c r="AX70" s="514"/>
      <c r="AY70" s="485"/>
      <c r="AZ70" s="769">
        <f>COUNTIF(T31:U60,3)</f>
        <v>2</v>
      </c>
      <c r="BA70" s="514"/>
      <c r="BB70" s="514"/>
      <c r="BC70" s="514"/>
      <c r="BD70" s="514"/>
      <c r="BE70" s="485"/>
      <c r="BF70" s="769">
        <f>COUNTIF(T31:U60,4)</f>
        <v>1</v>
      </c>
      <c r="BG70" s="514"/>
      <c r="BH70" s="514"/>
      <c r="BI70" s="514"/>
      <c r="BJ70" s="514"/>
      <c r="BK70" s="485"/>
      <c r="BL70" s="769">
        <f>COUNTIF(T31:U60,5)</f>
        <v>2</v>
      </c>
      <c r="BM70" s="514"/>
      <c r="BN70" s="514"/>
      <c r="BO70" s="514"/>
      <c r="BP70" s="514"/>
      <c r="BQ70" s="485"/>
      <c r="BR70" s="497"/>
      <c r="BS70" s="497"/>
      <c r="BT70" s="497"/>
      <c r="BU70" s="498"/>
      <c r="BV70" s="226"/>
      <c r="BW70" s="247"/>
      <c r="BX70" s="248"/>
      <c r="BY70" s="248"/>
      <c r="BZ70" s="248"/>
    </row>
    <row r="71" spans="1:87" s="235" customFormat="1" ht="45.65" customHeight="1" thickBot="1" x14ac:dyDescent="0.5">
      <c r="A71" s="232"/>
      <c r="B71" s="174" t="s">
        <v>26</v>
      </c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176"/>
      <c r="S71" s="271"/>
      <c r="T71" s="176"/>
      <c r="U71" s="271"/>
      <c r="V71" s="271"/>
      <c r="W71" s="177"/>
      <c r="X71" s="774">
        <f>AN71+AT71+AZ71+BF71+BL71</f>
        <v>14</v>
      </c>
      <c r="Y71" s="774"/>
      <c r="Z71" s="773"/>
      <c r="AA71" s="773"/>
      <c r="AB71" s="773"/>
      <c r="AC71" s="773"/>
      <c r="AD71" s="773"/>
      <c r="AE71" s="773"/>
      <c r="AF71" s="773"/>
      <c r="AG71" s="773"/>
      <c r="AH71" s="770"/>
      <c r="AI71" s="772"/>
      <c r="AJ71" s="770"/>
      <c r="AK71" s="772"/>
      <c r="AL71" s="773"/>
      <c r="AM71" s="773"/>
      <c r="AN71" s="770">
        <v>4</v>
      </c>
      <c r="AO71" s="771"/>
      <c r="AP71" s="771"/>
      <c r="AQ71" s="771"/>
      <c r="AR71" s="771"/>
      <c r="AS71" s="772"/>
      <c r="AT71" s="770">
        <v>2</v>
      </c>
      <c r="AU71" s="771"/>
      <c r="AV71" s="771"/>
      <c r="AW71" s="771"/>
      <c r="AX71" s="771"/>
      <c r="AY71" s="772"/>
      <c r="AZ71" s="770">
        <v>4</v>
      </c>
      <c r="BA71" s="771"/>
      <c r="BB71" s="771"/>
      <c r="BC71" s="771"/>
      <c r="BD71" s="771"/>
      <c r="BE71" s="772"/>
      <c r="BF71" s="770">
        <v>3</v>
      </c>
      <c r="BG71" s="771"/>
      <c r="BH71" s="771"/>
      <c r="BI71" s="771"/>
      <c r="BJ71" s="771"/>
      <c r="BK71" s="772"/>
      <c r="BL71" s="770">
        <v>1</v>
      </c>
      <c r="BM71" s="771"/>
      <c r="BN71" s="771"/>
      <c r="BO71" s="771"/>
      <c r="BP71" s="771"/>
      <c r="BQ71" s="772"/>
      <c r="BR71" s="951"/>
      <c r="BS71" s="951"/>
      <c r="BT71" s="951"/>
      <c r="BU71" s="952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232"/>
      <c r="CH71" s="232"/>
    </row>
    <row r="72" spans="1:87" s="24" customFormat="1" ht="9.65" customHeight="1" thickTop="1" thickBot="1" x14ac:dyDescent="0.8">
      <c r="A72" s="50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50"/>
      <c r="BJ72" s="245"/>
      <c r="BK72" s="246"/>
      <c r="BL72" s="246"/>
      <c r="BM72" s="246"/>
    </row>
    <row r="73" spans="1:87" s="24" customFormat="1" ht="48" customHeight="1" thickTop="1" thickBot="1" x14ac:dyDescent="0.8">
      <c r="A73" s="50"/>
      <c r="B73" s="723" t="s">
        <v>78</v>
      </c>
      <c r="C73" s="610"/>
      <c r="D73" s="610"/>
      <c r="E73" s="610"/>
      <c r="F73" s="610"/>
      <c r="G73" s="610"/>
      <c r="H73" s="610"/>
      <c r="I73" s="610"/>
      <c r="J73" s="610"/>
      <c r="K73" s="610"/>
      <c r="L73" s="610"/>
      <c r="M73" s="610"/>
      <c r="N73" s="610"/>
      <c r="O73" s="610"/>
      <c r="P73" s="610"/>
      <c r="Q73" s="610"/>
      <c r="R73" s="610"/>
      <c r="S73" s="610"/>
      <c r="T73" s="610"/>
      <c r="U73" s="610"/>
      <c r="V73" s="610"/>
      <c r="W73" s="610"/>
      <c r="X73" s="610"/>
      <c r="Y73" s="610"/>
      <c r="Z73" s="610"/>
      <c r="AA73" s="610"/>
      <c r="AB73" s="610"/>
      <c r="AC73" s="610"/>
      <c r="AD73" s="610"/>
      <c r="AE73" s="610"/>
      <c r="AF73" s="610"/>
      <c r="AG73" s="761"/>
      <c r="AH73" s="609" t="s">
        <v>79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610"/>
      <c r="AS73" s="610"/>
      <c r="AT73" s="610"/>
      <c r="AU73" s="610"/>
      <c r="AV73" s="610"/>
      <c r="AW73" s="610"/>
      <c r="AX73" s="610"/>
      <c r="AY73" s="610"/>
      <c r="AZ73" s="610"/>
      <c r="BA73" s="610"/>
      <c r="BB73" s="761"/>
      <c r="BC73" s="609" t="s">
        <v>109</v>
      </c>
      <c r="BD73" s="610"/>
      <c r="BE73" s="610"/>
      <c r="BF73" s="610"/>
      <c r="BG73" s="610"/>
      <c r="BH73" s="610"/>
      <c r="BI73" s="610"/>
      <c r="BJ73" s="610"/>
      <c r="BK73" s="610"/>
      <c r="BL73" s="610"/>
      <c r="BM73" s="610"/>
      <c r="BN73" s="610"/>
      <c r="BO73" s="610"/>
      <c r="BP73" s="610"/>
      <c r="BQ73" s="610"/>
      <c r="BR73" s="610"/>
      <c r="BS73" s="610"/>
      <c r="BT73" s="610"/>
      <c r="BU73" s="611"/>
      <c r="BV73" s="50"/>
      <c r="BW73" s="245"/>
      <c r="BX73" s="246"/>
      <c r="BY73" s="246"/>
      <c r="BZ73" s="246"/>
    </row>
    <row r="74" spans="1:87" s="24" customFormat="1" ht="47.4" customHeight="1" thickTop="1" thickBot="1" x14ac:dyDescent="0.8">
      <c r="A74" s="50"/>
      <c r="B74" s="604" t="s">
        <v>48</v>
      </c>
      <c r="C74" s="605"/>
      <c r="D74" s="605"/>
      <c r="E74" s="605"/>
      <c r="F74" s="605"/>
      <c r="G74" s="605"/>
      <c r="H74" s="605"/>
      <c r="I74" s="605"/>
      <c r="J74" s="605"/>
      <c r="K74" s="605"/>
      <c r="L74" s="605"/>
      <c r="M74" s="605"/>
      <c r="N74" s="747"/>
      <c r="O74" s="746" t="s">
        <v>49</v>
      </c>
      <c r="P74" s="605"/>
      <c r="Q74" s="605"/>
      <c r="R74" s="605"/>
      <c r="S74" s="605"/>
      <c r="T74" s="747"/>
      <c r="U74" s="746" t="s">
        <v>50</v>
      </c>
      <c r="V74" s="605"/>
      <c r="W74" s="605"/>
      <c r="X74" s="605"/>
      <c r="Y74" s="605"/>
      <c r="Z74" s="747"/>
      <c r="AA74" s="762" t="s">
        <v>51</v>
      </c>
      <c r="AB74" s="763"/>
      <c r="AC74" s="763"/>
      <c r="AD74" s="763"/>
      <c r="AE74" s="763"/>
      <c r="AF74" s="763"/>
      <c r="AG74" s="764"/>
      <c r="AH74" s="746" t="s">
        <v>49</v>
      </c>
      <c r="AI74" s="605"/>
      <c r="AJ74" s="605"/>
      <c r="AK74" s="605"/>
      <c r="AL74" s="605"/>
      <c r="AM74" s="747"/>
      <c r="AN74" s="746" t="s">
        <v>50</v>
      </c>
      <c r="AO74" s="605"/>
      <c r="AP74" s="605"/>
      <c r="AQ74" s="605"/>
      <c r="AR74" s="605"/>
      <c r="AS74" s="605"/>
      <c r="AT74" s="747"/>
      <c r="AU74" s="746" t="s">
        <v>51</v>
      </c>
      <c r="AV74" s="605"/>
      <c r="AW74" s="605"/>
      <c r="AX74" s="605"/>
      <c r="AY74" s="605"/>
      <c r="AZ74" s="605"/>
      <c r="BA74" s="605"/>
      <c r="BB74" s="747"/>
      <c r="BC74" s="750" t="s">
        <v>83</v>
      </c>
      <c r="BD74" s="751"/>
      <c r="BE74" s="751"/>
      <c r="BF74" s="751"/>
      <c r="BG74" s="751"/>
      <c r="BH74" s="751"/>
      <c r="BI74" s="751"/>
      <c r="BJ74" s="751"/>
      <c r="BK74" s="751"/>
      <c r="BL74" s="751"/>
      <c r="BM74" s="751"/>
      <c r="BN74" s="751"/>
      <c r="BO74" s="751"/>
      <c r="BP74" s="751"/>
      <c r="BQ74" s="751"/>
      <c r="BR74" s="751"/>
      <c r="BS74" s="751"/>
      <c r="BT74" s="751"/>
      <c r="BU74" s="752"/>
      <c r="BV74" s="50"/>
      <c r="BW74" s="245"/>
      <c r="BX74" s="246"/>
      <c r="BY74" s="246"/>
      <c r="BZ74" s="246"/>
    </row>
    <row r="75" spans="1:87" s="1" customFormat="1" ht="46.25" customHeight="1" thickTop="1" thickBot="1" x14ac:dyDescent="0.4">
      <c r="A75" s="55"/>
      <c r="B75" s="604" t="s">
        <v>251</v>
      </c>
      <c r="C75" s="605"/>
      <c r="D75" s="605"/>
      <c r="E75" s="605"/>
      <c r="F75" s="605"/>
      <c r="G75" s="605"/>
      <c r="H75" s="605"/>
      <c r="I75" s="605"/>
      <c r="J75" s="605"/>
      <c r="K75" s="605"/>
      <c r="L75" s="605"/>
      <c r="M75" s="605"/>
      <c r="N75" s="747"/>
      <c r="O75" s="746">
        <v>3</v>
      </c>
      <c r="P75" s="605"/>
      <c r="Q75" s="605"/>
      <c r="R75" s="605"/>
      <c r="S75" s="605"/>
      <c r="T75" s="747"/>
      <c r="U75" s="746">
        <v>10</v>
      </c>
      <c r="V75" s="605"/>
      <c r="W75" s="605"/>
      <c r="X75" s="605"/>
      <c r="Y75" s="605"/>
      <c r="Z75" s="747"/>
      <c r="AA75" s="746">
        <f>U75*54/36</f>
        <v>15</v>
      </c>
      <c r="AB75" s="605"/>
      <c r="AC75" s="605"/>
      <c r="AD75" s="605"/>
      <c r="AE75" s="605"/>
      <c r="AF75" s="605"/>
      <c r="AG75" s="747"/>
      <c r="AH75" s="746">
        <v>5</v>
      </c>
      <c r="AI75" s="605"/>
      <c r="AJ75" s="605"/>
      <c r="AK75" s="605"/>
      <c r="AL75" s="605"/>
      <c r="AM75" s="747"/>
      <c r="AN75" s="746">
        <v>12</v>
      </c>
      <c r="AO75" s="605"/>
      <c r="AP75" s="605"/>
      <c r="AQ75" s="605"/>
      <c r="AR75" s="605"/>
      <c r="AS75" s="605"/>
      <c r="AT75" s="747"/>
      <c r="AU75" s="746">
        <v>18</v>
      </c>
      <c r="AV75" s="605"/>
      <c r="AW75" s="605"/>
      <c r="AX75" s="605"/>
      <c r="AY75" s="605"/>
      <c r="AZ75" s="605"/>
      <c r="BA75" s="605"/>
      <c r="BB75" s="747"/>
      <c r="BC75" s="629"/>
      <c r="BD75" s="753"/>
      <c r="BE75" s="753"/>
      <c r="BF75" s="753"/>
      <c r="BG75" s="753"/>
      <c r="BH75" s="753"/>
      <c r="BI75" s="753"/>
      <c r="BJ75" s="753"/>
      <c r="BK75" s="753"/>
      <c r="BL75" s="753"/>
      <c r="BM75" s="753"/>
      <c r="BN75" s="753"/>
      <c r="BO75" s="753"/>
      <c r="BP75" s="753"/>
      <c r="BQ75" s="753"/>
      <c r="BR75" s="753"/>
      <c r="BS75" s="753"/>
      <c r="BT75" s="753"/>
      <c r="BU75" s="754"/>
      <c r="BV75" s="55"/>
      <c r="BW75" s="249"/>
      <c r="BX75" s="249"/>
      <c r="BY75" s="250"/>
      <c r="BZ75" s="250"/>
      <c r="CA75" s="56"/>
      <c r="CB75" s="55"/>
      <c r="CC75" s="55"/>
      <c r="CD75" s="55"/>
      <c r="CE75" s="55"/>
      <c r="CF75" s="55"/>
      <c r="CG75" s="55"/>
      <c r="CH75" s="55"/>
      <c r="CI75" s="55"/>
    </row>
    <row r="76" spans="1:87" s="165" customFormat="1" ht="30" customHeight="1" thickTop="1" x14ac:dyDescent="0.95">
      <c r="A76" s="16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224"/>
      <c r="BJ76" s="224"/>
      <c r="BK76" s="224"/>
      <c r="BL76" s="224"/>
      <c r="BM76" s="224"/>
      <c r="BN76" s="224"/>
      <c r="BO76" s="164"/>
      <c r="BP76" s="164"/>
      <c r="BQ76" s="164"/>
      <c r="BR76" s="164"/>
      <c r="BS76" s="164"/>
      <c r="BT76" s="164"/>
      <c r="BU76" s="164"/>
      <c r="BV76" s="164"/>
    </row>
    <row r="77" spans="1:87" s="16" customFormat="1" ht="83" customHeight="1" thickBot="1" x14ac:dyDescent="0.8">
      <c r="A77" s="60"/>
      <c r="B77" s="779" t="s">
        <v>126</v>
      </c>
      <c r="C77" s="779"/>
      <c r="D77" s="779"/>
      <c r="E77" s="779"/>
      <c r="F77" s="779"/>
      <c r="G77" s="779"/>
      <c r="H77" s="779"/>
      <c r="I77" s="779"/>
      <c r="J77" s="779"/>
      <c r="K77" s="779"/>
      <c r="L77" s="779"/>
      <c r="M77" s="779"/>
      <c r="N77" s="779"/>
      <c r="O77" s="779"/>
      <c r="P77" s="779"/>
      <c r="Q77" s="779"/>
      <c r="R77" s="779"/>
      <c r="S77" s="779"/>
      <c r="T77" s="779"/>
      <c r="U77" s="779"/>
      <c r="V77" s="779"/>
      <c r="W77" s="779"/>
      <c r="X77" s="779"/>
      <c r="Y77" s="779"/>
      <c r="Z77" s="779"/>
      <c r="AA77" s="779"/>
      <c r="AB77" s="779"/>
      <c r="AC77" s="779"/>
      <c r="AD77" s="779"/>
      <c r="AE77" s="779"/>
      <c r="AF77" s="779"/>
      <c r="AG77" s="779"/>
      <c r="AH77" s="779"/>
      <c r="AI77" s="779"/>
      <c r="AJ77" s="779"/>
      <c r="AK77" s="779"/>
      <c r="AL77" s="779"/>
      <c r="AM77" s="779"/>
      <c r="AN77" s="779"/>
      <c r="AO77" s="779"/>
      <c r="AP77" s="779"/>
      <c r="AQ77" s="779"/>
      <c r="AR77" s="779"/>
      <c r="AS77" s="779"/>
      <c r="AT77" s="779"/>
      <c r="AU77" s="779"/>
      <c r="AV77" s="779"/>
      <c r="AW77" s="779"/>
      <c r="AX77" s="779"/>
      <c r="AY77" s="779"/>
      <c r="AZ77" s="779"/>
      <c r="BA77" s="779"/>
      <c r="BB77" s="779"/>
      <c r="BC77" s="779"/>
      <c r="BD77" s="779"/>
      <c r="BE77" s="779"/>
      <c r="BF77" s="779"/>
      <c r="BG77" s="779"/>
      <c r="BH77" s="779"/>
      <c r="BI77" s="779"/>
      <c r="BJ77" s="779"/>
      <c r="BK77" s="779"/>
      <c r="BL77" s="779"/>
      <c r="BM77" s="779"/>
      <c r="BN77" s="779"/>
      <c r="BO77" s="779"/>
      <c r="BP77" s="779"/>
      <c r="BQ77" s="779"/>
      <c r="BR77" s="779"/>
      <c r="BS77" s="779"/>
      <c r="BT77" s="779"/>
    </row>
    <row r="78" spans="1:87" s="16" customFormat="1" ht="123.65" customHeight="1" thickTop="1" thickBot="1" x14ac:dyDescent="0.8">
      <c r="A78" s="60"/>
      <c r="B78" s="798" t="s">
        <v>7</v>
      </c>
      <c r="C78" s="799"/>
      <c r="D78" s="799"/>
      <c r="E78" s="799"/>
      <c r="F78" s="799"/>
      <c r="G78" s="799"/>
      <c r="H78" s="799"/>
      <c r="I78" s="678" t="s">
        <v>46</v>
      </c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800"/>
      <c r="AB78" s="800"/>
      <c r="AC78" s="800"/>
      <c r="AD78" s="800"/>
      <c r="AE78" s="800"/>
      <c r="AF78" s="800"/>
      <c r="AG78" s="800"/>
      <c r="AH78" s="800"/>
      <c r="AI78" s="800"/>
      <c r="AJ78" s="800"/>
      <c r="AK78" s="800"/>
      <c r="AL78" s="800"/>
      <c r="AM78" s="800"/>
      <c r="AN78" s="800"/>
      <c r="AO78" s="800"/>
      <c r="AP78" s="800"/>
      <c r="AQ78" s="800"/>
      <c r="AR78" s="800"/>
      <c r="AS78" s="800"/>
      <c r="AT78" s="800"/>
      <c r="AU78" s="800"/>
      <c r="AV78" s="800"/>
      <c r="AW78" s="800"/>
      <c r="AX78" s="800"/>
      <c r="AY78" s="800"/>
      <c r="AZ78" s="800"/>
      <c r="BA78" s="800"/>
      <c r="BB78" s="800"/>
      <c r="BC78" s="800"/>
      <c r="BD78" s="800"/>
      <c r="BE78" s="800"/>
      <c r="BF78" s="800"/>
      <c r="BG78" s="800"/>
      <c r="BH78" s="800"/>
      <c r="BI78" s="800"/>
      <c r="BJ78" s="800"/>
      <c r="BK78" s="800"/>
      <c r="BL78" s="800"/>
      <c r="BM78" s="800"/>
      <c r="BN78" s="800"/>
      <c r="BO78" s="801"/>
      <c r="BP78" s="669" t="s">
        <v>47</v>
      </c>
      <c r="BQ78" s="669"/>
      <c r="BR78" s="669"/>
      <c r="BS78" s="669"/>
      <c r="BT78" s="669"/>
      <c r="BU78" s="669"/>
      <c r="BV78" s="60"/>
      <c r="BW78" s="251"/>
      <c r="BX78" s="251"/>
      <c r="BY78" s="252"/>
      <c r="BZ78" s="252"/>
    </row>
    <row r="79" spans="1:87" s="16" customFormat="1" ht="64.25" customHeight="1" thickTop="1" x14ac:dyDescent="0.75">
      <c r="A79" s="60"/>
      <c r="B79" s="755" t="s">
        <v>19</v>
      </c>
      <c r="C79" s="756"/>
      <c r="D79" s="756"/>
      <c r="E79" s="756"/>
      <c r="F79" s="756"/>
      <c r="G79" s="756"/>
      <c r="H79" s="757"/>
      <c r="I79" s="802" t="s">
        <v>86</v>
      </c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  <c r="AA79" s="803"/>
      <c r="AB79" s="803"/>
      <c r="AC79" s="803"/>
      <c r="AD79" s="803"/>
      <c r="AE79" s="803"/>
      <c r="AF79" s="803"/>
      <c r="AG79" s="803"/>
      <c r="AH79" s="803"/>
      <c r="AI79" s="803"/>
      <c r="AJ79" s="803"/>
      <c r="AK79" s="803"/>
      <c r="AL79" s="803"/>
      <c r="AM79" s="803"/>
      <c r="AN79" s="803"/>
      <c r="AO79" s="803"/>
      <c r="AP79" s="803"/>
      <c r="AQ79" s="803"/>
      <c r="AR79" s="803"/>
      <c r="AS79" s="803"/>
      <c r="AT79" s="803"/>
      <c r="AU79" s="803"/>
      <c r="AV79" s="803"/>
      <c r="AW79" s="803"/>
      <c r="AX79" s="803"/>
      <c r="AY79" s="803"/>
      <c r="AZ79" s="803"/>
      <c r="BA79" s="803"/>
      <c r="BB79" s="803"/>
      <c r="BC79" s="803"/>
      <c r="BD79" s="803"/>
      <c r="BE79" s="803"/>
      <c r="BF79" s="803"/>
      <c r="BG79" s="803"/>
      <c r="BH79" s="803"/>
      <c r="BI79" s="803"/>
      <c r="BJ79" s="803"/>
      <c r="BK79" s="803"/>
      <c r="BL79" s="803"/>
      <c r="BM79" s="803"/>
      <c r="BN79" s="803"/>
      <c r="BO79" s="804"/>
      <c r="BP79" s="670" t="s">
        <v>246</v>
      </c>
      <c r="BQ79" s="671"/>
      <c r="BR79" s="671"/>
      <c r="BS79" s="671"/>
      <c r="BT79" s="671"/>
      <c r="BU79" s="672"/>
      <c r="BV79" s="60"/>
      <c r="BW79" s="251"/>
      <c r="BX79" s="251"/>
      <c r="BY79" s="252"/>
      <c r="BZ79" s="252"/>
    </row>
    <row r="80" spans="1:87" s="16" customFormat="1" ht="78.650000000000006" customHeight="1" x14ac:dyDescent="0.75">
      <c r="A80" s="60"/>
      <c r="B80" s="520" t="s">
        <v>20</v>
      </c>
      <c r="C80" s="521"/>
      <c r="D80" s="521"/>
      <c r="E80" s="521"/>
      <c r="F80" s="521"/>
      <c r="G80" s="521"/>
      <c r="H80" s="522"/>
      <c r="I80" s="679" t="s">
        <v>84</v>
      </c>
      <c r="J80" s="667"/>
      <c r="K80" s="667"/>
      <c r="L80" s="667"/>
      <c r="M80" s="667"/>
      <c r="N80" s="667"/>
      <c r="O80" s="667"/>
      <c r="P80" s="667"/>
      <c r="Q80" s="667"/>
      <c r="R80" s="667"/>
      <c r="S80" s="667"/>
      <c r="T80" s="667"/>
      <c r="U80" s="667"/>
      <c r="V80" s="667"/>
      <c r="W80" s="667"/>
      <c r="X80" s="667"/>
      <c r="Y80" s="667"/>
      <c r="Z80" s="667"/>
      <c r="AA80" s="667"/>
      <c r="AB80" s="667"/>
      <c r="AC80" s="667"/>
      <c r="AD80" s="667"/>
      <c r="AE80" s="667"/>
      <c r="AF80" s="667"/>
      <c r="AG80" s="667"/>
      <c r="AH80" s="667"/>
      <c r="AI80" s="667"/>
      <c r="AJ80" s="667"/>
      <c r="AK80" s="667"/>
      <c r="AL80" s="667"/>
      <c r="AM80" s="667"/>
      <c r="AN80" s="667"/>
      <c r="AO80" s="667"/>
      <c r="AP80" s="667"/>
      <c r="AQ80" s="667"/>
      <c r="AR80" s="667"/>
      <c r="AS80" s="667"/>
      <c r="AT80" s="667"/>
      <c r="AU80" s="667"/>
      <c r="AV80" s="667"/>
      <c r="AW80" s="667"/>
      <c r="AX80" s="667"/>
      <c r="AY80" s="667"/>
      <c r="AZ80" s="667"/>
      <c r="BA80" s="667"/>
      <c r="BB80" s="667"/>
      <c r="BC80" s="667"/>
      <c r="BD80" s="667"/>
      <c r="BE80" s="667"/>
      <c r="BF80" s="667"/>
      <c r="BG80" s="667"/>
      <c r="BH80" s="667"/>
      <c r="BI80" s="667"/>
      <c r="BJ80" s="667"/>
      <c r="BK80" s="667"/>
      <c r="BL80" s="667"/>
      <c r="BM80" s="667"/>
      <c r="BN80" s="667"/>
      <c r="BO80" s="680"/>
      <c r="BP80" s="666" t="s">
        <v>222</v>
      </c>
      <c r="BQ80" s="559"/>
      <c r="BR80" s="559"/>
      <c r="BS80" s="559"/>
      <c r="BT80" s="559"/>
      <c r="BU80" s="560"/>
      <c r="BV80" s="60"/>
      <c r="BW80" s="251"/>
      <c r="BX80" s="251"/>
      <c r="BY80" s="252"/>
      <c r="BZ80" s="252"/>
    </row>
    <row r="81" spans="1:79" s="16" customFormat="1" ht="75.650000000000006" customHeight="1" x14ac:dyDescent="0.75">
      <c r="A81" s="60"/>
      <c r="B81" s="520" t="s">
        <v>21</v>
      </c>
      <c r="C81" s="521"/>
      <c r="D81" s="521"/>
      <c r="E81" s="521"/>
      <c r="F81" s="521"/>
      <c r="G81" s="521"/>
      <c r="H81" s="522"/>
      <c r="I81" s="679" t="s">
        <v>122</v>
      </c>
      <c r="J81" s="667"/>
      <c r="K81" s="667"/>
      <c r="L81" s="667"/>
      <c r="M81" s="667"/>
      <c r="N81" s="667"/>
      <c r="O81" s="667"/>
      <c r="P81" s="667"/>
      <c r="Q81" s="667"/>
      <c r="R81" s="667"/>
      <c r="S81" s="667"/>
      <c r="T81" s="667"/>
      <c r="U81" s="667"/>
      <c r="V81" s="667"/>
      <c r="W81" s="667"/>
      <c r="X81" s="667"/>
      <c r="Y81" s="667"/>
      <c r="Z81" s="667"/>
      <c r="AA81" s="667"/>
      <c r="AB81" s="667"/>
      <c r="AC81" s="667"/>
      <c r="AD81" s="667"/>
      <c r="AE81" s="667"/>
      <c r="AF81" s="667"/>
      <c r="AG81" s="667"/>
      <c r="AH81" s="667"/>
      <c r="AI81" s="667"/>
      <c r="AJ81" s="667"/>
      <c r="AK81" s="667"/>
      <c r="AL81" s="667"/>
      <c r="AM81" s="667"/>
      <c r="AN81" s="667"/>
      <c r="AO81" s="667"/>
      <c r="AP81" s="667"/>
      <c r="AQ81" s="667"/>
      <c r="AR81" s="667"/>
      <c r="AS81" s="667"/>
      <c r="AT81" s="667"/>
      <c r="AU81" s="667"/>
      <c r="AV81" s="667"/>
      <c r="AW81" s="667"/>
      <c r="AX81" s="667"/>
      <c r="AY81" s="667"/>
      <c r="AZ81" s="667"/>
      <c r="BA81" s="667"/>
      <c r="BB81" s="667"/>
      <c r="BC81" s="667"/>
      <c r="BD81" s="667"/>
      <c r="BE81" s="667"/>
      <c r="BF81" s="667"/>
      <c r="BG81" s="667"/>
      <c r="BH81" s="667"/>
      <c r="BI81" s="667"/>
      <c r="BJ81" s="667"/>
      <c r="BK81" s="667"/>
      <c r="BL81" s="667"/>
      <c r="BM81" s="667"/>
      <c r="BN81" s="667"/>
      <c r="BO81" s="680"/>
      <c r="BP81" s="666" t="s">
        <v>223</v>
      </c>
      <c r="BQ81" s="559"/>
      <c r="BR81" s="559"/>
      <c r="BS81" s="559"/>
      <c r="BT81" s="559"/>
      <c r="BU81" s="560"/>
      <c r="BV81" s="60"/>
      <c r="BW81" s="251"/>
      <c r="BX81" s="251"/>
      <c r="BY81" s="252"/>
      <c r="BZ81" s="252"/>
    </row>
    <row r="82" spans="1:79" s="16" customFormat="1" ht="71.400000000000006" customHeight="1" x14ac:dyDescent="0.75">
      <c r="A82" s="60"/>
      <c r="B82" s="520" t="s">
        <v>112</v>
      </c>
      <c r="C82" s="521"/>
      <c r="D82" s="521"/>
      <c r="E82" s="521"/>
      <c r="F82" s="521"/>
      <c r="G82" s="521"/>
      <c r="H82" s="522"/>
      <c r="I82" s="679" t="s">
        <v>111</v>
      </c>
      <c r="J82" s="667"/>
      <c r="K82" s="667"/>
      <c r="L82" s="667"/>
      <c r="M82" s="667"/>
      <c r="N82" s="667"/>
      <c r="O82" s="667"/>
      <c r="P82" s="667"/>
      <c r="Q82" s="667"/>
      <c r="R82" s="667"/>
      <c r="S82" s="667"/>
      <c r="T82" s="667"/>
      <c r="U82" s="667"/>
      <c r="V82" s="667"/>
      <c r="W82" s="667"/>
      <c r="X82" s="667"/>
      <c r="Y82" s="667"/>
      <c r="Z82" s="667"/>
      <c r="AA82" s="667"/>
      <c r="AB82" s="667"/>
      <c r="AC82" s="667"/>
      <c r="AD82" s="667"/>
      <c r="AE82" s="667"/>
      <c r="AF82" s="667"/>
      <c r="AG82" s="667"/>
      <c r="AH82" s="667"/>
      <c r="AI82" s="667"/>
      <c r="AJ82" s="667"/>
      <c r="AK82" s="667"/>
      <c r="AL82" s="667"/>
      <c r="AM82" s="667"/>
      <c r="AN82" s="667"/>
      <c r="AO82" s="667"/>
      <c r="AP82" s="667"/>
      <c r="AQ82" s="667"/>
      <c r="AR82" s="667"/>
      <c r="AS82" s="667"/>
      <c r="AT82" s="667"/>
      <c r="AU82" s="667"/>
      <c r="AV82" s="667"/>
      <c r="AW82" s="667"/>
      <c r="AX82" s="667"/>
      <c r="AY82" s="667"/>
      <c r="AZ82" s="667"/>
      <c r="BA82" s="667"/>
      <c r="BB82" s="667"/>
      <c r="BC82" s="667"/>
      <c r="BD82" s="667"/>
      <c r="BE82" s="667"/>
      <c r="BF82" s="667"/>
      <c r="BG82" s="667"/>
      <c r="BH82" s="667"/>
      <c r="BI82" s="667"/>
      <c r="BJ82" s="667"/>
      <c r="BK82" s="667"/>
      <c r="BL82" s="667"/>
      <c r="BM82" s="667"/>
      <c r="BN82" s="667"/>
      <c r="BO82" s="680"/>
      <c r="BP82" s="666" t="s">
        <v>76</v>
      </c>
      <c r="BQ82" s="559"/>
      <c r="BR82" s="559"/>
      <c r="BS82" s="559"/>
      <c r="BT82" s="559"/>
      <c r="BU82" s="560"/>
      <c r="BV82" s="60"/>
      <c r="BW82" s="251"/>
      <c r="BX82" s="251"/>
      <c r="BY82" s="252"/>
      <c r="BZ82" s="252"/>
    </row>
    <row r="83" spans="1:79" s="16" customFormat="1" ht="77.400000000000006" customHeight="1" x14ac:dyDescent="0.75">
      <c r="A83" s="60"/>
      <c r="B83" s="520" t="s">
        <v>113</v>
      </c>
      <c r="C83" s="521"/>
      <c r="D83" s="521"/>
      <c r="E83" s="521"/>
      <c r="F83" s="521"/>
      <c r="G83" s="521"/>
      <c r="H83" s="522"/>
      <c r="I83" s="679" t="s">
        <v>127</v>
      </c>
      <c r="J83" s="667"/>
      <c r="K83" s="667"/>
      <c r="L83" s="667"/>
      <c r="M83" s="667"/>
      <c r="N83" s="667"/>
      <c r="O83" s="667"/>
      <c r="P83" s="667"/>
      <c r="Q83" s="667"/>
      <c r="R83" s="667"/>
      <c r="S83" s="667"/>
      <c r="T83" s="667"/>
      <c r="U83" s="667"/>
      <c r="V83" s="667"/>
      <c r="W83" s="667"/>
      <c r="X83" s="667"/>
      <c r="Y83" s="667"/>
      <c r="Z83" s="667"/>
      <c r="AA83" s="667"/>
      <c r="AB83" s="667"/>
      <c r="AC83" s="667"/>
      <c r="AD83" s="667"/>
      <c r="AE83" s="667"/>
      <c r="AF83" s="667"/>
      <c r="AG83" s="667"/>
      <c r="AH83" s="667"/>
      <c r="AI83" s="667"/>
      <c r="AJ83" s="667"/>
      <c r="AK83" s="667"/>
      <c r="AL83" s="667"/>
      <c r="AM83" s="667"/>
      <c r="AN83" s="667"/>
      <c r="AO83" s="667"/>
      <c r="AP83" s="667"/>
      <c r="AQ83" s="667"/>
      <c r="AR83" s="667"/>
      <c r="AS83" s="667"/>
      <c r="AT83" s="667"/>
      <c r="AU83" s="667"/>
      <c r="AV83" s="667"/>
      <c r="AW83" s="667"/>
      <c r="AX83" s="667"/>
      <c r="AY83" s="667"/>
      <c r="AZ83" s="667"/>
      <c r="BA83" s="667"/>
      <c r="BB83" s="667"/>
      <c r="BC83" s="667"/>
      <c r="BD83" s="667"/>
      <c r="BE83" s="667"/>
      <c r="BF83" s="667"/>
      <c r="BG83" s="667"/>
      <c r="BH83" s="667"/>
      <c r="BI83" s="667"/>
      <c r="BJ83" s="667"/>
      <c r="BK83" s="667"/>
      <c r="BL83" s="667"/>
      <c r="BM83" s="667"/>
      <c r="BN83" s="667"/>
      <c r="BO83" s="680"/>
      <c r="BP83" s="666" t="s">
        <v>224</v>
      </c>
      <c r="BQ83" s="559"/>
      <c r="BR83" s="559"/>
      <c r="BS83" s="559"/>
      <c r="BT83" s="559"/>
      <c r="BU83" s="560"/>
      <c r="BV83" s="60"/>
      <c r="BW83" s="251"/>
      <c r="BX83" s="251"/>
      <c r="BY83" s="252"/>
      <c r="BZ83" s="252"/>
    </row>
    <row r="84" spans="1:79" s="16" customFormat="1" ht="72.650000000000006" customHeight="1" x14ac:dyDescent="0.75">
      <c r="A84" s="60"/>
      <c r="B84" s="520" t="s">
        <v>114</v>
      </c>
      <c r="C84" s="521"/>
      <c r="D84" s="521"/>
      <c r="E84" s="521"/>
      <c r="F84" s="521"/>
      <c r="G84" s="521"/>
      <c r="H84" s="522"/>
      <c r="I84" s="679" t="s">
        <v>121</v>
      </c>
      <c r="J84" s="667"/>
      <c r="K84" s="667"/>
      <c r="L84" s="667"/>
      <c r="M84" s="667"/>
      <c r="N84" s="667"/>
      <c r="O84" s="667"/>
      <c r="P84" s="667"/>
      <c r="Q84" s="667"/>
      <c r="R84" s="667"/>
      <c r="S84" s="667"/>
      <c r="T84" s="667"/>
      <c r="U84" s="667"/>
      <c r="V84" s="667"/>
      <c r="W84" s="667"/>
      <c r="X84" s="667"/>
      <c r="Y84" s="667"/>
      <c r="Z84" s="667"/>
      <c r="AA84" s="667"/>
      <c r="AB84" s="667"/>
      <c r="AC84" s="667"/>
      <c r="AD84" s="667"/>
      <c r="AE84" s="667"/>
      <c r="AF84" s="667"/>
      <c r="AG84" s="667"/>
      <c r="AH84" s="667"/>
      <c r="AI84" s="667"/>
      <c r="AJ84" s="667"/>
      <c r="AK84" s="667"/>
      <c r="AL84" s="667"/>
      <c r="AM84" s="667"/>
      <c r="AN84" s="667"/>
      <c r="AO84" s="667"/>
      <c r="AP84" s="667"/>
      <c r="AQ84" s="667"/>
      <c r="AR84" s="667"/>
      <c r="AS84" s="667"/>
      <c r="AT84" s="667"/>
      <c r="AU84" s="667"/>
      <c r="AV84" s="667"/>
      <c r="AW84" s="667"/>
      <c r="AX84" s="667"/>
      <c r="AY84" s="667"/>
      <c r="AZ84" s="667"/>
      <c r="BA84" s="667"/>
      <c r="BB84" s="667"/>
      <c r="BC84" s="667"/>
      <c r="BD84" s="667"/>
      <c r="BE84" s="667"/>
      <c r="BF84" s="667"/>
      <c r="BG84" s="667"/>
      <c r="BH84" s="667"/>
      <c r="BI84" s="667"/>
      <c r="BJ84" s="667"/>
      <c r="BK84" s="667"/>
      <c r="BL84" s="667"/>
      <c r="BM84" s="667"/>
      <c r="BN84" s="667"/>
      <c r="BO84" s="680"/>
      <c r="BP84" s="666" t="s">
        <v>77</v>
      </c>
      <c r="BQ84" s="559"/>
      <c r="BR84" s="559"/>
      <c r="BS84" s="559"/>
      <c r="BT84" s="559"/>
      <c r="BU84" s="560"/>
      <c r="BV84" s="60"/>
      <c r="BW84" s="251"/>
      <c r="BX84" s="251"/>
      <c r="BY84" s="252"/>
      <c r="BZ84" s="252"/>
    </row>
    <row r="85" spans="1:79" s="221" customFormat="1" ht="82.25" customHeight="1" x14ac:dyDescent="0.75">
      <c r="A85" s="220"/>
      <c r="B85" s="520" t="s">
        <v>80</v>
      </c>
      <c r="C85" s="521"/>
      <c r="D85" s="521"/>
      <c r="E85" s="521"/>
      <c r="F85" s="521"/>
      <c r="G85" s="521"/>
      <c r="H85" s="522"/>
      <c r="I85" s="679" t="s">
        <v>215</v>
      </c>
      <c r="J85" s="667"/>
      <c r="K85" s="667"/>
      <c r="L85" s="667"/>
      <c r="M85" s="667"/>
      <c r="N85" s="667"/>
      <c r="O85" s="667"/>
      <c r="P85" s="667"/>
      <c r="Q85" s="667"/>
      <c r="R85" s="667"/>
      <c r="S85" s="667"/>
      <c r="T85" s="667"/>
      <c r="U85" s="667"/>
      <c r="V85" s="667"/>
      <c r="W85" s="667"/>
      <c r="X85" s="667"/>
      <c r="Y85" s="667"/>
      <c r="Z85" s="667"/>
      <c r="AA85" s="667"/>
      <c r="AB85" s="667"/>
      <c r="AC85" s="667"/>
      <c r="AD85" s="667"/>
      <c r="AE85" s="667"/>
      <c r="AF85" s="667"/>
      <c r="AG85" s="667"/>
      <c r="AH85" s="667"/>
      <c r="AI85" s="6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667"/>
      <c r="AU85" s="667"/>
      <c r="AV85" s="667"/>
      <c r="AW85" s="667"/>
      <c r="AX85" s="667"/>
      <c r="AY85" s="667"/>
      <c r="AZ85" s="667"/>
      <c r="BA85" s="667"/>
      <c r="BB85" s="667"/>
      <c r="BC85" s="667"/>
      <c r="BD85" s="667"/>
      <c r="BE85" s="667"/>
      <c r="BF85" s="667"/>
      <c r="BG85" s="667"/>
      <c r="BH85" s="667"/>
      <c r="BI85" s="667"/>
      <c r="BJ85" s="667"/>
      <c r="BK85" s="667"/>
      <c r="BL85" s="667"/>
      <c r="BM85" s="667"/>
      <c r="BN85" s="667"/>
      <c r="BO85" s="680"/>
      <c r="BP85" s="666" t="s">
        <v>187</v>
      </c>
      <c r="BQ85" s="559"/>
      <c r="BR85" s="559"/>
      <c r="BS85" s="559"/>
      <c r="BT85" s="559"/>
      <c r="BU85" s="560"/>
      <c r="BV85" s="220"/>
      <c r="BW85" s="255"/>
      <c r="BX85" s="255"/>
      <c r="BY85" s="256"/>
      <c r="BZ85" s="256"/>
    </row>
    <row r="86" spans="1:79" s="221" customFormat="1" ht="59.4" customHeight="1" x14ac:dyDescent="0.75">
      <c r="A86" s="220"/>
      <c r="B86" s="520" t="s">
        <v>81</v>
      </c>
      <c r="C86" s="521"/>
      <c r="D86" s="521"/>
      <c r="E86" s="521"/>
      <c r="F86" s="521"/>
      <c r="G86" s="521"/>
      <c r="H86" s="522"/>
      <c r="I86" s="679" t="s">
        <v>216</v>
      </c>
      <c r="J86" s="667"/>
      <c r="K86" s="667"/>
      <c r="L86" s="667"/>
      <c r="M86" s="667"/>
      <c r="N86" s="667"/>
      <c r="O86" s="667"/>
      <c r="P86" s="667"/>
      <c r="Q86" s="667"/>
      <c r="R86" s="667"/>
      <c r="S86" s="667"/>
      <c r="T86" s="667"/>
      <c r="U86" s="667"/>
      <c r="V86" s="667"/>
      <c r="W86" s="667"/>
      <c r="X86" s="667"/>
      <c r="Y86" s="667"/>
      <c r="Z86" s="667"/>
      <c r="AA86" s="667"/>
      <c r="AB86" s="667"/>
      <c r="AC86" s="667"/>
      <c r="AD86" s="667"/>
      <c r="AE86" s="667"/>
      <c r="AF86" s="667"/>
      <c r="AG86" s="667"/>
      <c r="AH86" s="667"/>
      <c r="AI86" s="667"/>
      <c r="AJ86" s="667"/>
      <c r="AK86" s="667"/>
      <c r="AL86" s="667"/>
      <c r="AM86" s="667"/>
      <c r="AN86" s="667"/>
      <c r="AO86" s="667"/>
      <c r="AP86" s="667"/>
      <c r="AQ86" s="667"/>
      <c r="AR86" s="667"/>
      <c r="AS86" s="667"/>
      <c r="AT86" s="667"/>
      <c r="AU86" s="667"/>
      <c r="AV86" s="667"/>
      <c r="AW86" s="667"/>
      <c r="AX86" s="667"/>
      <c r="AY86" s="667"/>
      <c r="AZ86" s="667"/>
      <c r="BA86" s="667"/>
      <c r="BB86" s="667"/>
      <c r="BC86" s="667"/>
      <c r="BD86" s="667"/>
      <c r="BE86" s="667"/>
      <c r="BF86" s="667"/>
      <c r="BG86" s="667"/>
      <c r="BH86" s="667"/>
      <c r="BI86" s="667"/>
      <c r="BJ86" s="667"/>
      <c r="BK86" s="667"/>
      <c r="BL86" s="667"/>
      <c r="BM86" s="667"/>
      <c r="BN86" s="667"/>
      <c r="BO86" s="680"/>
      <c r="BP86" s="666" t="s">
        <v>189</v>
      </c>
      <c r="BQ86" s="559"/>
      <c r="BR86" s="559"/>
      <c r="BS86" s="559"/>
      <c r="BT86" s="559"/>
      <c r="BU86" s="560"/>
      <c r="BV86" s="220"/>
      <c r="BW86" s="255"/>
      <c r="BX86" s="255"/>
      <c r="BY86" s="256"/>
      <c r="BZ86" s="256"/>
    </row>
    <row r="87" spans="1:79" s="219" customFormat="1" ht="64.25" customHeight="1" x14ac:dyDescent="0.75">
      <c r="A87" s="218"/>
      <c r="B87" s="520" t="s">
        <v>82</v>
      </c>
      <c r="C87" s="521"/>
      <c r="D87" s="521"/>
      <c r="E87" s="521"/>
      <c r="F87" s="521"/>
      <c r="G87" s="521"/>
      <c r="H87" s="522"/>
      <c r="I87" s="523" t="s">
        <v>217</v>
      </c>
      <c r="J87" s="805"/>
      <c r="K87" s="805"/>
      <c r="L87" s="805"/>
      <c r="M87" s="805"/>
      <c r="N87" s="805"/>
      <c r="O87" s="805"/>
      <c r="P87" s="805"/>
      <c r="Q87" s="805"/>
      <c r="R87" s="805"/>
      <c r="S87" s="805"/>
      <c r="T87" s="805"/>
      <c r="U87" s="805"/>
      <c r="V87" s="805"/>
      <c r="W87" s="805"/>
      <c r="X87" s="805"/>
      <c r="Y87" s="805"/>
      <c r="Z87" s="805"/>
      <c r="AA87" s="805"/>
      <c r="AB87" s="805"/>
      <c r="AC87" s="805"/>
      <c r="AD87" s="805"/>
      <c r="AE87" s="805"/>
      <c r="AF87" s="805"/>
      <c r="AG87" s="805"/>
      <c r="AH87" s="805"/>
      <c r="AI87" s="805"/>
      <c r="AJ87" s="805"/>
      <c r="AK87" s="805"/>
      <c r="AL87" s="805"/>
      <c r="AM87" s="805"/>
      <c r="AN87" s="805"/>
      <c r="AO87" s="805"/>
      <c r="AP87" s="805"/>
      <c r="AQ87" s="805"/>
      <c r="AR87" s="805"/>
      <c r="AS87" s="805"/>
      <c r="AT87" s="805"/>
      <c r="AU87" s="805"/>
      <c r="AV87" s="805"/>
      <c r="AW87" s="805"/>
      <c r="AX87" s="805"/>
      <c r="AY87" s="805"/>
      <c r="AZ87" s="805"/>
      <c r="BA87" s="805"/>
      <c r="BB87" s="805"/>
      <c r="BC87" s="805"/>
      <c r="BD87" s="805"/>
      <c r="BE87" s="805"/>
      <c r="BF87" s="805"/>
      <c r="BG87" s="805"/>
      <c r="BH87" s="805"/>
      <c r="BI87" s="805"/>
      <c r="BJ87" s="805"/>
      <c r="BK87" s="805"/>
      <c r="BL87" s="805"/>
      <c r="BM87" s="805"/>
      <c r="BN87" s="805"/>
      <c r="BO87" s="806"/>
      <c r="BP87" s="558" t="s">
        <v>102</v>
      </c>
      <c r="BQ87" s="559"/>
      <c r="BR87" s="559"/>
      <c r="BS87" s="559"/>
      <c r="BT87" s="559"/>
      <c r="BU87" s="560"/>
      <c r="BV87" s="218"/>
      <c r="BW87" s="253"/>
      <c r="BX87" s="253"/>
      <c r="BY87" s="254"/>
      <c r="BZ87" s="254"/>
    </row>
    <row r="88" spans="1:79" s="219" customFormat="1" ht="64.25" customHeight="1" x14ac:dyDescent="0.75">
      <c r="A88" s="218"/>
      <c r="B88" s="520" t="s">
        <v>110</v>
      </c>
      <c r="C88" s="521"/>
      <c r="D88" s="521"/>
      <c r="E88" s="521"/>
      <c r="F88" s="521"/>
      <c r="G88" s="521"/>
      <c r="H88" s="522"/>
      <c r="I88" s="679" t="s">
        <v>218</v>
      </c>
      <c r="J88" s="667"/>
      <c r="K88" s="667"/>
      <c r="L88" s="667"/>
      <c r="M88" s="667"/>
      <c r="N88" s="667"/>
      <c r="O88" s="667"/>
      <c r="P88" s="667"/>
      <c r="Q88" s="667"/>
      <c r="R88" s="667"/>
      <c r="S88" s="667"/>
      <c r="T88" s="667"/>
      <c r="U88" s="667"/>
      <c r="V88" s="667"/>
      <c r="W88" s="667"/>
      <c r="X88" s="667"/>
      <c r="Y88" s="667"/>
      <c r="Z88" s="667"/>
      <c r="AA88" s="667"/>
      <c r="AB88" s="667"/>
      <c r="AC88" s="667"/>
      <c r="AD88" s="667"/>
      <c r="AE88" s="667"/>
      <c r="AF88" s="667"/>
      <c r="AG88" s="667"/>
      <c r="AH88" s="667"/>
      <c r="AI88" s="667"/>
      <c r="AJ88" s="667"/>
      <c r="AK88" s="667"/>
      <c r="AL88" s="667"/>
      <c r="AM88" s="667"/>
      <c r="AN88" s="667"/>
      <c r="AO88" s="667"/>
      <c r="AP88" s="667"/>
      <c r="AQ88" s="667"/>
      <c r="AR88" s="667"/>
      <c r="AS88" s="667"/>
      <c r="AT88" s="667"/>
      <c r="AU88" s="667"/>
      <c r="AV88" s="667"/>
      <c r="AW88" s="667"/>
      <c r="AX88" s="667"/>
      <c r="AY88" s="667"/>
      <c r="AZ88" s="667"/>
      <c r="BA88" s="667"/>
      <c r="BB88" s="667"/>
      <c r="BC88" s="667"/>
      <c r="BD88" s="667"/>
      <c r="BE88" s="667"/>
      <c r="BF88" s="667"/>
      <c r="BG88" s="667"/>
      <c r="BH88" s="667"/>
      <c r="BI88" s="667"/>
      <c r="BJ88" s="667"/>
      <c r="BK88" s="667"/>
      <c r="BL88" s="667"/>
      <c r="BM88" s="667"/>
      <c r="BN88" s="667"/>
      <c r="BO88" s="680"/>
      <c r="BP88" s="558" t="s">
        <v>76</v>
      </c>
      <c r="BQ88" s="559"/>
      <c r="BR88" s="559"/>
      <c r="BS88" s="559"/>
      <c r="BT88" s="559"/>
      <c r="BU88" s="560"/>
      <c r="BV88" s="218"/>
      <c r="BW88" s="253"/>
      <c r="BX88" s="253"/>
      <c r="BY88" s="254"/>
      <c r="BZ88" s="254"/>
    </row>
    <row r="89" spans="1:79" s="219" customFormat="1" ht="62.4" customHeight="1" x14ac:dyDescent="0.75">
      <c r="A89" s="218"/>
      <c r="B89" s="520" t="s">
        <v>55</v>
      </c>
      <c r="C89" s="521"/>
      <c r="D89" s="521"/>
      <c r="E89" s="521"/>
      <c r="F89" s="521"/>
      <c r="G89" s="521"/>
      <c r="H89" s="522"/>
      <c r="I89" s="555" t="s">
        <v>227</v>
      </c>
      <c r="J89" s="556"/>
      <c r="K89" s="556"/>
      <c r="L89" s="556"/>
      <c r="M89" s="556"/>
      <c r="N89" s="556"/>
      <c r="O89" s="556"/>
      <c r="P89" s="556"/>
      <c r="Q89" s="556"/>
      <c r="R89" s="556"/>
      <c r="S89" s="556"/>
      <c r="T89" s="556"/>
      <c r="U89" s="556"/>
      <c r="V89" s="556"/>
      <c r="W89" s="556"/>
      <c r="X89" s="556"/>
      <c r="Y89" s="556"/>
      <c r="Z89" s="556"/>
      <c r="AA89" s="556"/>
      <c r="AB89" s="556"/>
      <c r="AC89" s="556"/>
      <c r="AD89" s="556"/>
      <c r="AE89" s="556"/>
      <c r="AF89" s="556"/>
      <c r="AG89" s="556"/>
      <c r="AH89" s="556"/>
      <c r="AI89" s="556"/>
      <c r="AJ89" s="556"/>
      <c r="AK89" s="556"/>
      <c r="AL89" s="556"/>
      <c r="AM89" s="556"/>
      <c r="AN89" s="556"/>
      <c r="AO89" s="556"/>
      <c r="AP89" s="556"/>
      <c r="AQ89" s="556"/>
      <c r="AR89" s="556"/>
      <c r="AS89" s="556"/>
      <c r="AT89" s="556"/>
      <c r="AU89" s="556"/>
      <c r="AV89" s="556"/>
      <c r="AW89" s="556"/>
      <c r="AX89" s="556"/>
      <c r="AY89" s="556"/>
      <c r="AZ89" s="556"/>
      <c r="BA89" s="556"/>
      <c r="BB89" s="556"/>
      <c r="BC89" s="556"/>
      <c r="BD89" s="556"/>
      <c r="BE89" s="556"/>
      <c r="BF89" s="556"/>
      <c r="BG89" s="556"/>
      <c r="BH89" s="556"/>
      <c r="BI89" s="556"/>
      <c r="BJ89" s="556"/>
      <c r="BK89" s="556"/>
      <c r="BL89" s="556"/>
      <c r="BM89" s="556"/>
      <c r="BN89" s="556"/>
      <c r="BO89" s="557"/>
      <c r="BP89" s="558" t="s">
        <v>225</v>
      </c>
      <c r="BQ89" s="559"/>
      <c r="BR89" s="559"/>
      <c r="BS89" s="559"/>
      <c r="BT89" s="559"/>
      <c r="BU89" s="560"/>
      <c r="BV89" s="218"/>
      <c r="BW89" s="775"/>
      <c r="BX89" s="775"/>
      <c r="BY89" s="775"/>
      <c r="BZ89" s="775"/>
      <c r="CA89" s="775"/>
    </row>
    <row r="90" spans="1:79" s="221" customFormat="1" ht="61.25" customHeight="1" x14ac:dyDescent="0.75">
      <c r="A90" s="220"/>
      <c r="B90" s="520" t="s">
        <v>56</v>
      </c>
      <c r="C90" s="521"/>
      <c r="D90" s="521"/>
      <c r="E90" s="521"/>
      <c r="F90" s="521"/>
      <c r="G90" s="521"/>
      <c r="H90" s="522"/>
      <c r="I90" s="555" t="s">
        <v>226</v>
      </c>
      <c r="J90" s="556"/>
      <c r="K90" s="556"/>
      <c r="L90" s="556"/>
      <c r="M90" s="556"/>
      <c r="N90" s="556"/>
      <c r="O90" s="556"/>
      <c r="P90" s="556"/>
      <c r="Q90" s="556"/>
      <c r="R90" s="556"/>
      <c r="S90" s="556"/>
      <c r="T90" s="556"/>
      <c r="U90" s="556"/>
      <c r="V90" s="556"/>
      <c r="W90" s="556"/>
      <c r="X90" s="556"/>
      <c r="Y90" s="556"/>
      <c r="Z90" s="556"/>
      <c r="AA90" s="556"/>
      <c r="AB90" s="556"/>
      <c r="AC90" s="556"/>
      <c r="AD90" s="556"/>
      <c r="AE90" s="556"/>
      <c r="AF90" s="556"/>
      <c r="AG90" s="556"/>
      <c r="AH90" s="556"/>
      <c r="AI90" s="556"/>
      <c r="AJ90" s="556"/>
      <c r="AK90" s="556"/>
      <c r="AL90" s="556"/>
      <c r="AM90" s="556"/>
      <c r="AN90" s="556"/>
      <c r="AO90" s="556"/>
      <c r="AP90" s="556"/>
      <c r="AQ90" s="556"/>
      <c r="AR90" s="556"/>
      <c r="AS90" s="556"/>
      <c r="AT90" s="556"/>
      <c r="AU90" s="556"/>
      <c r="AV90" s="556"/>
      <c r="AW90" s="556"/>
      <c r="AX90" s="556"/>
      <c r="AY90" s="556"/>
      <c r="AZ90" s="556"/>
      <c r="BA90" s="556"/>
      <c r="BB90" s="556"/>
      <c r="BC90" s="556"/>
      <c r="BD90" s="556"/>
      <c r="BE90" s="556"/>
      <c r="BF90" s="556"/>
      <c r="BG90" s="556"/>
      <c r="BH90" s="556"/>
      <c r="BI90" s="556"/>
      <c r="BJ90" s="556"/>
      <c r="BK90" s="556"/>
      <c r="BL90" s="556"/>
      <c r="BM90" s="556"/>
      <c r="BN90" s="556"/>
      <c r="BO90" s="557"/>
      <c r="BP90" s="558" t="s">
        <v>90</v>
      </c>
      <c r="BQ90" s="559"/>
      <c r="BR90" s="559"/>
      <c r="BS90" s="559"/>
      <c r="BT90" s="559"/>
      <c r="BU90" s="560"/>
      <c r="BV90" s="220"/>
      <c r="BW90" s="775"/>
      <c r="BX90" s="775"/>
      <c r="BY90" s="775"/>
      <c r="BZ90" s="775"/>
      <c r="CA90" s="775"/>
    </row>
    <row r="91" spans="1:79" s="221" customFormat="1" ht="79.25" customHeight="1" x14ac:dyDescent="0.75">
      <c r="A91" s="220"/>
      <c r="B91" s="520" t="s">
        <v>57</v>
      </c>
      <c r="C91" s="521"/>
      <c r="D91" s="521"/>
      <c r="E91" s="521"/>
      <c r="F91" s="521"/>
      <c r="G91" s="521"/>
      <c r="H91" s="522"/>
      <c r="I91" s="555" t="s">
        <v>247</v>
      </c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56"/>
      <c r="AB91" s="556"/>
      <c r="AC91" s="556"/>
      <c r="AD91" s="556"/>
      <c r="AE91" s="556"/>
      <c r="AF91" s="556"/>
      <c r="AG91" s="556"/>
      <c r="AH91" s="556"/>
      <c r="AI91" s="556"/>
      <c r="AJ91" s="556"/>
      <c r="AK91" s="556"/>
      <c r="AL91" s="556"/>
      <c r="AM91" s="556"/>
      <c r="AN91" s="556"/>
      <c r="AO91" s="556"/>
      <c r="AP91" s="556"/>
      <c r="AQ91" s="556"/>
      <c r="AR91" s="556"/>
      <c r="AS91" s="556"/>
      <c r="AT91" s="556"/>
      <c r="AU91" s="556"/>
      <c r="AV91" s="556"/>
      <c r="AW91" s="556"/>
      <c r="AX91" s="556"/>
      <c r="AY91" s="556"/>
      <c r="AZ91" s="556"/>
      <c r="BA91" s="556"/>
      <c r="BB91" s="556"/>
      <c r="BC91" s="556"/>
      <c r="BD91" s="556"/>
      <c r="BE91" s="556"/>
      <c r="BF91" s="556"/>
      <c r="BG91" s="556"/>
      <c r="BH91" s="556"/>
      <c r="BI91" s="556"/>
      <c r="BJ91" s="556"/>
      <c r="BK91" s="556"/>
      <c r="BL91" s="556"/>
      <c r="BM91" s="556"/>
      <c r="BN91" s="556"/>
      <c r="BO91" s="557"/>
      <c r="BP91" s="558" t="s">
        <v>92</v>
      </c>
      <c r="BQ91" s="559"/>
      <c r="BR91" s="559"/>
      <c r="BS91" s="559"/>
      <c r="BT91" s="559"/>
      <c r="BU91" s="560"/>
      <c r="BV91" s="220"/>
      <c r="BW91" s="775"/>
      <c r="BX91" s="775"/>
      <c r="BY91" s="775"/>
      <c r="BZ91" s="775"/>
      <c r="CA91" s="775"/>
    </row>
    <row r="92" spans="1:79" s="221" customFormat="1" ht="68.400000000000006" customHeight="1" x14ac:dyDescent="0.75">
      <c r="A92" s="220"/>
      <c r="B92" s="520" t="s">
        <v>115</v>
      </c>
      <c r="C92" s="521"/>
      <c r="D92" s="521"/>
      <c r="E92" s="521"/>
      <c r="F92" s="521"/>
      <c r="G92" s="521"/>
      <c r="H92" s="522"/>
      <c r="I92" s="555" t="s">
        <v>248</v>
      </c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56"/>
      <c r="AB92" s="556"/>
      <c r="AC92" s="556"/>
      <c r="AD92" s="556"/>
      <c r="AE92" s="556"/>
      <c r="AF92" s="556"/>
      <c r="AG92" s="556"/>
      <c r="AH92" s="556"/>
      <c r="AI92" s="556"/>
      <c r="AJ92" s="556"/>
      <c r="AK92" s="556"/>
      <c r="AL92" s="556"/>
      <c r="AM92" s="556"/>
      <c r="AN92" s="556"/>
      <c r="AO92" s="556"/>
      <c r="AP92" s="556"/>
      <c r="AQ92" s="556"/>
      <c r="AR92" s="556"/>
      <c r="AS92" s="556"/>
      <c r="AT92" s="556"/>
      <c r="AU92" s="556"/>
      <c r="AV92" s="556"/>
      <c r="AW92" s="556"/>
      <c r="AX92" s="556"/>
      <c r="AY92" s="556"/>
      <c r="AZ92" s="556"/>
      <c r="BA92" s="556"/>
      <c r="BB92" s="556"/>
      <c r="BC92" s="556"/>
      <c r="BD92" s="556"/>
      <c r="BE92" s="556"/>
      <c r="BF92" s="556"/>
      <c r="BG92" s="556"/>
      <c r="BH92" s="556"/>
      <c r="BI92" s="556"/>
      <c r="BJ92" s="556"/>
      <c r="BK92" s="556"/>
      <c r="BL92" s="556"/>
      <c r="BM92" s="556"/>
      <c r="BN92" s="556"/>
      <c r="BO92" s="557"/>
      <c r="BP92" s="558" t="s">
        <v>93</v>
      </c>
      <c r="BQ92" s="559"/>
      <c r="BR92" s="559"/>
      <c r="BS92" s="559"/>
      <c r="BT92" s="559"/>
      <c r="BU92" s="560"/>
      <c r="BV92" s="220"/>
      <c r="BW92" s="775"/>
      <c r="BX92" s="775"/>
      <c r="BY92" s="775"/>
      <c r="BZ92" s="775"/>
      <c r="CA92" s="775"/>
    </row>
    <row r="93" spans="1:79" s="219" customFormat="1" ht="62.4" customHeight="1" x14ac:dyDescent="0.75">
      <c r="A93" s="218"/>
      <c r="B93" s="520" t="s">
        <v>116</v>
      </c>
      <c r="C93" s="521"/>
      <c r="D93" s="521"/>
      <c r="E93" s="521"/>
      <c r="F93" s="521"/>
      <c r="G93" s="521"/>
      <c r="H93" s="522"/>
      <c r="I93" s="555" t="s">
        <v>237</v>
      </c>
      <c r="J93" s="556"/>
      <c r="K93" s="556"/>
      <c r="L93" s="556"/>
      <c r="M93" s="556"/>
      <c r="N93" s="556"/>
      <c r="O93" s="556"/>
      <c r="P93" s="556"/>
      <c r="Q93" s="556"/>
      <c r="R93" s="556"/>
      <c r="S93" s="556"/>
      <c r="T93" s="556"/>
      <c r="U93" s="556"/>
      <c r="V93" s="556"/>
      <c r="W93" s="556"/>
      <c r="X93" s="556"/>
      <c r="Y93" s="556"/>
      <c r="Z93" s="556"/>
      <c r="AA93" s="556"/>
      <c r="AB93" s="556"/>
      <c r="AC93" s="556"/>
      <c r="AD93" s="556"/>
      <c r="AE93" s="556"/>
      <c r="AF93" s="556"/>
      <c r="AG93" s="556"/>
      <c r="AH93" s="556"/>
      <c r="AI93" s="556"/>
      <c r="AJ93" s="556"/>
      <c r="AK93" s="556"/>
      <c r="AL93" s="556"/>
      <c r="AM93" s="556"/>
      <c r="AN93" s="556"/>
      <c r="AO93" s="556"/>
      <c r="AP93" s="556"/>
      <c r="AQ93" s="556"/>
      <c r="AR93" s="556"/>
      <c r="AS93" s="556"/>
      <c r="AT93" s="556"/>
      <c r="AU93" s="556"/>
      <c r="AV93" s="556"/>
      <c r="AW93" s="556"/>
      <c r="AX93" s="556"/>
      <c r="AY93" s="556"/>
      <c r="AZ93" s="556"/>
      <c r="BA93" s="556"/>
      <c r="BB93" s="556"/>
      <c r="BC93" s="556"/>
      <c r="BD93" s="556"/>
      <c r="BE93" s="556"/>
      <c r="BF93" s="556"/>
      <c r="BG93" s="556"/>
      <c r="BH93" s="556"/>
      <c r="BI93" s="556"/>
      <c r="BJ93" s="556"/>
      <c r="BK93" s="556"/>
      <c r="BL93" s="556"/>
      <c r="BM93" s="556"/>
      <c r="BN93" s="556"/>
      <c r="BO93" s="557"/>
      <c r="BP93" s="558" t="s">
        <v>104</v>
      </c>
      <c r="BQ93" s="559"/>
      <c r="BR93" s="559"/>
      <c r="BS93" s="559"/>
      <c r="BT93" s="559"/>
      <c r="BU93" s="560"/>
      <c r="BV93" s="218"/>
      <c r="BW93" s="775"/>
      <c r="BX93" s="775"/>
      <c r="BY93" s="775"/>
      <c r="BZ93" s="775"/>
      <c r="CA93" s="775"/>
    </row>
    <row r="94" spans="1:79" s="219" customFormat="1" ht="84.65" customHeight="1" x14ac:dyDescent="0.75">
      <c r="A94" s="218"/>
      <c r="B94" s="520" t="s">
        <v>117</v>
      </c>
      <c r="C94" s="521"/>
      <c r="D94" s="521"/>
      <c r="E94" s="521"/>
      <c r="F94" s="521"/>
      <c r="G94" s="521"/>
      <c r="H94" s="522"/>
      <c r="I94" s="555" t="s">
        <v>243</v>
      </c>
      <c r="J94" s="556"/>
      <c r="K94" s="556"/>
      <c r="L94" s="556"/>
      <c r="M94" s="556"/>
      <c r="N94" s="556"/>
      <c r="O94" s="556"/>
      <c r="P94" s="556"/>
      <c r="Q94" s="556"/>
      <c r="R94" s="556"/>
      <c r="S94" s="556"/>
      <c r="T94" s="556"/>
      <c r="U94" s="556"/>
      <c r="V94" s="556"/>
      <c r="W94" s="556"/>
      <c r="X94" s="556"/>
      <c r="Y94" s="556"/>
      <c r="Z94" s="556"/>
      <c r="AA94" s="556"/>
      <c r="AB94" s="556"/>
      <c r="AC94" s="556"/>
      <c r="AD94" s="556"/>
      <c r="AE94" s="556"/>
      <c r="AF94" s="556"/>
      <c r="AG94" s="556"/>
      <c r="AH94" s="556"/>
      <c r="AI94" s="556"/>
      <c r="AJ94" s="556"/>
      <c r="AK94" s="556"/>
      <c r="AL94" s="556"/>
      <c r="AM94" s="556"/>
      <c r="AN94" s="556"/>
      <c r="AO94" s="556"/>
      <c r="AP94" s="556"/>
      <c r="AQ94" s="556"/>
      <c r="AR94" s="556"/>
      <c r="AS94" s="556"/>
      <c r="AT94" s="556"/>
      <c r="AU94" s="556"/>
      <c r="AV94" s="556"/>
      <c r="AW94" s="556"/>
      <c r="AX94" s="556"/>
      <c r="AY94" s="556"/>
      <c r="AZ94" s="556"/>
      <c r="BA94" s="556"/>
      <c r="BB94" s="556"/>
      <c r="BC94" s="556"/>
      <c r="BD94" s="556"/>
      <c r="BE94" s="556"/>
      <c r="BF94" s="556"/>
      <c r="BG94" s="556"/>
      <c r="BH94" s="556"/>
      <c r="BI94" s="556"/>
      <c r="BJ94" s="556"/>
      <c r="BK94" s="556"/>
      <c r="BL94" s="556"/>
      <c r="BM94" s="556"/>
      <c r="BN94" s="556"/>
      <c r="BO94" s="557"/>
      <c r="BP94" s="558" t="s">
        <v>200</v>
      </c>
      <c r="BQ94" s="559"/>
      <c r="BR94" s="559"/>
      <c r="BS94" s="559"/>
      <c r="BT94" s="559"/>
      <c r="BU94" s="560"/>
      <c r="BV94" s="218"/>
      <c r="BW94" s="775"/>
      <c r="BX94" s="775"/>
      <c r="BY94" s="775"/>
      <c r="BZ94" s="775"/>
      <c r="CA94" s="775"/>
    </row>
    <row r="95" spans="1:79" s="219" customFormat="1" ht="82.25" customHeight="1" x14ac:dyDescent="0.75">
      <c r="A95" s="218"/>
      <c r="B95" s="520" t="s">
        <v>118</v>
      </c>
      <c r="C95" s="521"/>
      <c r="D95" s="521"/>
      <c r="E95" s="521"/>
      <c r="F95" s="521"/>
      <c r="G95" s="521"/>
      <c r="H95" s="522"/>
      <c r="I95" s="555" t="s">
        <v>228</v>
      </c>
      <c r="J95" s="556"/>
      <c r="K95" s="556"/>
      <c r="L95" s="556"/>
      <c r="M95" s="556"/>
      <c r="N95" s="556"/>
      <c r="O95" s="556"/>
      <c r="P95" s="556"/>
      <c r="Q95" s="556"/>
      <c r="R95" s="556"/>
      <c r="S95" s="556"/>
      <c r="T95" s="556"/>
      <c r="U95" s="556"/>
      <c r="V95" s="556"/>
      <c r="W95" s="556"/>
      <c r="X95" s="556"/>
      <c r="Y95" s="556"/>
      <c r="Z95" s="556"/>
      <c r="AA95" s="556"/>
      <c r="AB95" s="556"/>
      <c r="AC95" s="556"/>
      <c r="AD95" s="556"/>
      <c r="AE95" s="556"/>
      <c r="AF95" s="556"/>
      <c r="AG95" s="556"/>
      <c r="AH95" s="556"/>
      <c r="AI95" s="556"/>
      <c r="AJ95" s="556"/>
      <c r="AK95" s="556"/>
      <c r="AL95" s="556"/>
      <c r="AM95" s="556"/>
      <c r="AN95" s="556"/>
      <c r="AO95" s="556"/>
      <c r="AP95" s="556"/>
      <c r="AQ95" s="556"/>
      <c r="AR95" s="556"/>
      <c r="AS95" s="556"/>
      <c r="AT95" s="556"/>
      <c r="AU95" s="556"/>
      <c r="AV95" s="556"/>
      <c r="AW95" s="556"/>
      <c r="AX95" s="556"/>
      <c r="AY95" s="556"/>
      <c r="AZ95" s="556"/>
      <c r="BA95" s="556"/>
      <c r="BB95" s="556"/>
      <c r="BC95" s="556"/>
      <c r="BD95" s="556"/>
      <c r="BE95" s="556"/>
      <c r="BF95" s="556"/>
      <c r="BG95" s="556"/>
      <c r="BH95" s="556"/>
      <c r="BI95" s="556"/>
      <c r="BJ95" s="556"/>
      <c r="BK95" s="556"/>
      <c r="BL95" s="556"/>
      <c r="BM95" s="556"/>
      <c r="BN95" s="556"/>
      <c r="BO95" s="557"/>
      <c r="BP95" s="558" t="s">
        <v>95</v>
      </c>
      <c r="BQ95" s="559"/>
      <c r="BR95" s="559"/>
      <c r="BS95" s="559"/>
      <c r="BT95" s="559"/>
      <c r="BU95" s="560"/>
      <c r="BV95" s="218"/>
      <c r="BW95" s="775"/>
      <c r="BX95" s="775"/>
      <c r="BY95" s="775"/>
      <c r="BZ95" s="775"/>
      <c r="CA95" s="775"/>
    </row>
    <row r="96" spans="1:79" s="219" customFormat="1" ht="81.650000000000006" customHeight="1" x14ac:dyDescent="0.75">
      <c r="A96" s="218"/>
      <c r="B96" s="520" t="s">
        <v>119</v>
      </c>
      <c r="C96" s="521"/>
      <c r="D96" s="521"/>
      <c r="E96" s="521"/>
      <c r="F96" s="521"/>
      <c r="G96" s="521"/>
      <c r="H96" s="522"/>
      <c r="I96" s="555" t="s">
        <v>229</v>
      </c>
      <c r="J96" s="556"/>
      <c r="K96" s="556"/>
      <c r="L96" s="556"/>
      <c r="M96" s="556"/>
      <c r="N96" s="556"/>
      <c r="O96" s="556"/>
      <c r="P96" s="556"/>
      <c r="Q96" s="556"/>
      <c r="R96" s="556"/>
      <c r="S96" s="556"/>
      <c r="T96" s="556"/>
      <c r="U96" s="556"/>
      <c r="V96" s="556"/>
      <c r="W96" s="556"/>
      <c r="X96" s="556"/>
      <c r="Y96" s="556"/>
      <c r="Z96" s="556"/>
      <c r="AA96" s="556"/>
      <c r="AB96" s="556"/>
      <c r="AC96" s="556"/>
      <c r="AD96" s="556"/>
      <c r="AE96" s="556"/>
      <c r="AF96" s="556"/>
      <c r="AG96" s="556"/>
      <c r="AH96" s="556"/>
      <c r="AI96" s="556"/>
      <c r="AJ96" s="556"/>
      <c r="AK96" s="556"/>
      <c r="AL96" s="556"/>
      <c r="AM96" s="556"/>
      <c r="AN96" s="556"/>
      <c r="AO96" s="556"/>
      <c r="AP96" s="556"/>
      <c r="AQ96" s="556"/>
      <c r="AR96" s="556"/>
      <c r="AS96" s="556"/>
      <c r="AT96" s="556"/>
      <c r="AU96" s="556"/>
      <c r="AV96" s="556"/>
      <c r="AW96" s="556"/>
      <c r="AX96" s="556"/>
      <c r="AY96" s="556"/>
      <c r="AZ96" s="556"/>
      <c r="BA96" s="556"/>
      <c r="BB96" s="556"/>
      <c r="BC96" s="556"/>
      <c r="BD96" s="556"/>
      <c r="BE96" s="556"/>
      <c r="BF96" s="556"/>
      <c r="BG96" s="556"/>
      <c r="BH96" s="556"/>
      <c r="BI96" s="556"/>
      <c r="BJ96" s="556"/>
      <c r="BK96" s="556"/>
      <c r="BL96" s="556"/>
      <c r="BM96" s="556"/>
      <c r="BN96" s="556"/>
      <c r="BO96" s="557"/>
      <c r="BP96" s="558" t="s">
        <v>96</v>
      </c>
      <c r="BQ96" s="559"/>
      <c r="BR96" s="559"/>
      <c r="BS96" s="559"/>
      <c r="BT96" s="559"/>
      <c r="BU96" s="560"/>
      <c r="BV96" s="218"/>
      <c r="BW96" s="775"/>
      <c r="BX96" s="775"/>
      <c r="BY96" s="775"/>
      <c r="BZ96" s="775"/>
      <c r="CA96" s="775"/>
    </row>
    <row r="97" spans="1:87" s="219" customFormat="1" ht="69" customHeight="1" x14ac:dyDescent="0.75">
      <c r="A97" s="218"/>
      <c r="B97" s="520" t="s">
        <v>120</v>
      </c>
      <c r="C97" s="521"/>
      <c r="D97" s="521"/>
      <c r="E97" s="521"/>
      <c r="F97" s="521"/>
      <c r="G97" s="521"/>
      <c r="H97" s="522"/>
      <c r="I97" s="585" t="s">
        <v>230</v>
      </c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6"/>
      <c r="V97" s="586"/>
      <c r="W97" s="586"/>
      <c r="X97" s="586"/>
      <c r="Y97" s="586"/>
      <c r="Z97" s="586"/>
      <c r="AA97" s="586"/>
      <c r="AB97" s="586"/>
      <c r="AC97" s="586"/>
      <c r="AD97" s="586"/>
      <c r="AE97" s="586"/>
      <c r="AF97" s="586"/>
      <c r="AG97" s="586"/>
      <c r="AH97" s="586"/>
      <c r="AI97" s="586"/>
      <c r="AJ97" s="586"/>
      <c r="AK97" s="586"/>
      <c r="AL97" s="586"/>
      <c r="AM97" s="586"/>
      <c r="AN97" s="586"/>
      <c r="AO97" s="586"/>
      <c r="AP97" s="586"/>
      <c r="AQ97" s="586"/>
      <c r="AR97" s="586"/>
      <c r="AS97" s="586"/>
      <c r="AT97" s="586"/>
      <c r="AU97" s="586"/>
      <c r="AV97" s="586"/>
      <c r="AW97" s="586"/>
      <c r="AX97" s="586"/>
      <c r="AY97" s="586"/>
      <c r="AZ97" s="586"/>
      <c r="BA97" s="586"/>
      <c r="BB97" s="586"/>
      <c r="BC97" s="586"/>
      <c r="BD97" s="586"/>
      <c r="BE97" s="586"/>
      <c r="BF97" s="586"/>
      <c r="BG97" s="586"/>
      <c r="BH97" s="586"/>
      <c r="BI97" s="586"/>
      <c r="BJ97" s="586"/>
      <c r="BK97" s="586"/>
      <c r="BL97" s="586"/>
      <c r="BM97" s="586"/>
      <c r="BN97" s="586"/>
      <c r="BO97" s="587"/>
      <c r="BP97" s="558" t="s">
        <v>106</v>
      </c>
      <c r="BQ97" s="559"/>
      <c r="BR97" s="559"/>
      <c r="BS97" s="559"/>
      <c r="BT97" s="559"/>
      <c r="BU97" s="560"/>
      <c r="BV97" s="218"/>
      <c r="BW97" s="775"/>
      <c r="BX97" s="775"/>
      <c r="BY97" s="775"/>
      <c r="BZ97" s="775"/>
      <c r="CA97" s="775"/>
    </row>
    <row r="98" spans="1:87" s="2" customFormat="1" ht="77.400000000000006" customHeight="1" x14ac:dyDescent="0.5">
      <c r="A98" s="57"/>
      <c r="B98" s="520" t="s">
        <v>165</v>
      </c>
      <c r="C98" s="521"/>
      <c r="D98" s="521"/>
      <c r="E98" s="521"/>
      <c r="F98" s="521"/>
      <c r="G98" s="521"/>
      <c r="H98" s="522"/>
      <c r="I98" s="555" t="s">
        <v>244</v>
      </c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56"/>
      <c r="AB98" s="556"/>
      <c r="AC98" s="556"/>
      <c r="AD98" s="556"/>
      <c r="AE98" s="556"/>
      <c r="AF98" s="556"/>
      <c r="AG98" s="556"/>
      <c r="AH98" s="556"/>
      <c r="AI98" s="556"/>
      <c r="AJ98" s="556"/>
      <c r="AK98" s="556"/>
      <c r="AL98" s="556"/>
      <c r="AM98" s="556"/>
      <c r="AN98" s="556"/>
      <c r="AO98" s="556"/>
      <c r="AP98" s="556"/>
      <c r="AQ98" s="556"/>
      <c r="AR98" s="556"/>
      <c r="AS98" s="556"/>
      <c r="AT98" s="556"/>
      <c r="AU98" s="556"/>
      <c r="AV98" s="556"/>
      <c r="AW98" s="556"/>
      <c r="AX98" s="556"/>
      <c r="AY98" s="556"/>
      <c r="AZ98" s="556"/>
      <c r="BA98" s="556"/>
      <c r="BB98" s="556"/>
      <c r="BC98" s="556"/>
      <c r="BD98" s="556"/>
      <c r="BE98" s="556"/>
      <c r="BF98" s="556"/>
      <c r="BG98" s="556"/>
      <c r="BH98" s="556"/>
      <c r="BI98" s="556"/>
      <c r="BJ98" s="556"/>
      <c r="BK98" s="556"/>
      <c r="BL98" s="556"/>
      <c r="BM98" s="556"/>
      <c r="BN98" s="556"/>
      <c r="BO98" s="557"/>
      <c r="BP98" s="558" t="s">
        <v>107</v>
      </c>
      <c r="BQ98" s="559"/>
      <c r="BR98" s="559"/>
      <c r="BS98" s="559"/>
      <c r="BT98" s="559"/>
      <c r="BU98" s="560"/>
      <c r="BV98" s="58"/>
      <c r="BW98" s="775"/>
      <c r="BX98" s="775"/>
      <c r="BY98" s="775"/>
      <c r="BZ98" s="775"/>
      <c r="CA98" s="775"/>
      <c r="CB98" s="57"/>
      <c r="CC98" s="57"/>
      <c r="CD98" s="57"/>
      <c r="CE98" s="57"/>
      <c r="CF98" s="57"/>
      <c r="CG98" s="57"/>
      <c r="CH98" s="57"/>
      <c r="CI98" s="57"/>
    </row>
    <row r="99" spans="1:87" s="2" customFormat="1" ht="78.650000000000006" customHeight="1" x14ac:dyDescent="0.5">
      <c r="A99" s="57"/>
      <c r="B99" s="552" t="s">
        <v>166</v>
      </c>
      <c r="C99" s="553"/>
      <c r="D99" s="553"/>
      <c r="E99" s="553"/>
      <c r="F99" s="553"/>
      <c r="G99" s="553"/>
      <c r="H99" s="554"/>
      <c r="I99" s="555" t="s">
        <v>232</v>
      </c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56"/>
      <c r="AB99" s="556"/>
      <c r="AC99" s="556"/>
      <c r="AD99" s="556"/>
      <c r="AE99" s="556"/>
      <c r="AF99" s="556"/>
      <c r="AG99" s="556"/>
      <c r="AH99" s="556"/>
      <c r="AI99" s="556"/>
      <c r="AJ99" s="556"/>
      <c r="AK99" s="556"/>
      <c r="AL99" s="556"/>
      <c r="AM99" s="556"/>
      <c r="AN99" s="556"/>
      <c r="AO99" s="556"/>
      <c r="AP99" s="556"/>
      <c r="AQ99" s="556"/>
      <c r="AR99" s="556"/>
      <c r="AS99" s="556"/>
      <c r="AT99" s="556"/>
      <c r="AU99" s="556"/>
      <c r="AV99" s="556"/>
      <c r="AW99" s="556"/>
      <c r="AX99" s="556"/>
      <c r="AY99" s="556"/>
      <c r="AZ99" s="556"/>
      <c r="BA99" s="556"/>
      <c r="BB99" s="556"/>
      <c r="BC99" s="556"/>
      <c r="BD99" s="556"/>
      <c r="BE99" s="556"/>
      <c r="BF99" s="556"/>
      <c r="BG99" s="556"/>
      <c r="BH99" s="556"/>
      <c r="BI99" s="556"/>
      <c r="BJ99" s="556"/>
      <c r="BK99" s="556"/>
      <c r="BL99" s="556"/>
      <c r="BM99" s="556"/>
      <c r="BN99" s="556"/>
      <c r="BO99" s="557"/>
      <c r="BP99" s="558" t="s">
        <v>108</v>
      </c>
      <c r="BQ99" s="559"/>
      <c r="BR99" s="559"/>
      <c r="BS99" s="559"/>
      <c r="BT99" s="559"/>
      <c r="BU99" s="560"/>
      <c r="BV99" s="58"/>
      <c r="BW99" s="437"/>
      <c r="BX99" s="437"/>
      <c r="BY99" s="437"/>
      <c r="BZ99" s="437"/>
      <c r="CA99" s="437"/>
      <c r="CB99" s="57"/>
      <c r="CC99" s="57"/>
      <c r="CD99" s="57"/>
      <c r="CE99" s="57"/>
      <c r="CF99" s="57"/>
      <c r="CG99" s="57"/>
      <c r="CH99" s="57"/>
      <c r="CI99" s="57"/>
    </row>
    <row r="100" spans="1:87" s="2" customFormat="1" ht="93.65" customHeight="1" thickBot="1" x14ac:dyDescent="0.55000000000000004">
      <c r="A100" s="57"/>
      <c r="B100" s="561" t="s">
        <v>182</v>
      </c>
      <c r="C100" s="562"/>
      <c r="D100" s="562"/>
      <c r="E100" s="562"/>
      <c r="F100" s="562"/>
      <c r="G100" s="562"/>
      <c r="H100" s="563"/>
      <c r="I100" s="564" t="s">
        <v>249</v>
      </c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65"/>
      <c r="AB100" s="565"/>
      <c r="AC100" s="565"/>
      <c r="AD100" s="565"/>
      <c r="AE100" s="565"/>
      <c r="AF100" s="565"/>
      <c r="AG100" s="565"/>
      <c r="AH100" s="565"/>
      <c r="AI100" s="565"/>
      <c r="AJ100" s="565"/>
      <c r="AK100" s="565"/>
      <c r="AL100" s="565"/>
      <c r="AM100" s="565"/>
      <c r="AN100" s="565"/>
      <c r="AO100" s="565"/>
      <c r="AP100" s="565"/>
      <c r="AQ100" s="565"/>
      <c r="AR100" s="565"/>
      <c r="AS100" s="565"/>
      <c r="AT100" s="565"/>
      <c r="AU100" s="565"/>
      <c r="AV100" s="565"/>
      <c r="AW100" s="565"/>
      <c r="AX100" s="565"/>
      <c r="AY100" s="565"/>
      <c r="AZ100" s="565"/>
      <c r="BA100" s="565"/>
      <c r="BB100" s="565"/>
      <c r="BC100" s="565"/>
      <c r="BD100" s="565"/>
      <c r="BE100" s="565"/>
      <c r="BF100" s="565"/>
      <c r="BG100" s="565"/>
      <c r="BH100" s="565"/>
      <c r="BI100" s="565"/>
      <c r="BJ100" s="565"/>
      <c r="BK100" s="565"/>
      <c r="BL100" s="565"/>
      <c r="BM100" s="565"/>
      <c r="BN100" s="565"/>
      <c r="BO100" s="566"/>
      <c r="BP100" s="567" t="s">
        <v>220</v>
      </c>
      <c r="BQ100" s="568"/>
      <c r="BR100" s="568"/>
      <c r="BS100" s="568"/>
      <c r="BT100" s="568"/>
      <c r="BU100" s="569"/>
      <c r="BV100" s="58"/>
      <c r="BW100" s="437"/>
      <c r="BX100" s="437"/>
      <c r="BY100" s="437"/>
      <c r="BZ100" s="437"/>
      <c r="CA100" s="437"/>
      <c r="CB100" s="57"/>
      <c r="CC100" s="57"/>
      <c r="CD100" s="57"/>
      <c r="CE100" s="57"/>
      <c r="CF100" s="57"/>
      <c r="CG100" s="57"/>
      <c r="CH100" s="57"/>
      <c r="CI100" s="57"/>
    </row>
    <row r="101" spans="1:87" s="16" customFormat="1" ht="32.4" customHeight="1" thickTop="1" x14ac:dyDescent="0.75">
      <c r="A101" s="60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  <c r="BC101" s="264"/>
      <c r="BD101" s="264"/>
      <c r="BE101" s="264"/>
      <c r="BF101" s="264"/>
      <c r="BG101" s="264"/>
      <c r="BH101" s="264"/>
      <c r="BI101" s="131"/>
      <c r="BJ101" s="257"/>
      <c r="BK101" s="257"/>
      <c r="BL101" s="257"/>
      <c r="BM101" s="257"/>
      <c r="BN101" s="131"/>
      <c r="BO101" s="123"/>
      <c r="BP101" s="123"/>
      <c r="BQ101" s="123"/>
      <c r="BR101" s="123"/>
      <c r="BS101" s="123"/>
      <c r="BT101" s="62"/>
      <c r="BU101" s="60"/>
      <c r="BV101" s="60"/>
    </row>
    <row r="102" spans="1:87" s="16" customFormat="1" ht="126" customHeight="1" x14ac:dyDescent="0.75">
      <c r="A102" s="60"/>
      <c r="B102" s="60"/>
      <c r="E102" s="766" t="s">
        <v>245</v>
      </c>
      <c r="F102" s="766"/>
      <c r="G102" s="766"/>
      <c r="H102" s="766"/>
      <c r="I102" s="766"/>
      <c r="J102" s="766"/>
      <c r="K102" s="766"/>
      <c r="L102" s="766"/>
      <c r="M102" s="766"/>
      <c r="N102" s="766"/>
      <c r="O102" s="766"/>
      <c r="P102" s="766"/>
      <c r="Q102" s="766"/>
      <c r="R102" s="766"/>
      <c r="S102" s="766"/>
      <c r="T102" s="766"/>
      <c r="U102" s="766"/>
      <c r="V102" s="766"/>
      <c r="W102" s="766"/>
      <c r="X102" s="766"/>
      <c r="Y102" s="766"/>
      <c r="Z102" s="766"/>
      <c r="AA102" s="766"/>
      <c r="AB102" s="766"/>
      <c r="AC102" s="766"/>
      <c r="AD102" s="766"/>
      <c r="AE102" s="766"/>
      <c r="AF102" s="766"/>
      <c r="AG102" s="766"/>
      <c r="AH102" s="766"/>
      <c r="AI102" s="766"/>
      <c r="AJ102" s="766"/>
      <c r="AK102" s="766"/>
      <c r="AL102" s="766"/>
      <c r="AM102" s="766"/>
      <c r="AN102" s="766"/>
      <c r="AO102" s="766"/>
      <c r="AP102" s="766"/>
      <c r="AQ102" s="766"/>
      <c r="AR102" s="766"/>
      <c r="AS102" s="766"/>
      <c r="AT102" s="766"/>
      <c r="AU102" s="766"/>
      <c r="AV102" s="766"/>
      <c r="AW102" s="766"/>
      <c r="AX102" s="766"/>
      <c r="AY102" s="766"/>
      <c r="AZ102" s="766"/>
      <c r="BA102" s="766"/>
      <c r="BB102" s="766"/>
      <c r="BC102" s="766"/>
      <c r="BD102" s="766"/>
      <c r="BE102" s="766"/>
      <c r="BF102" s="766"/>
      <c r="BG102" s="766"/>
      <c r="BH102" s="766"/>
      <c r="BI102" s="766"/>
      <c r="BJ102" s="766"/>
      <c r="BK102" s="766"/>
      <c r="BL102" s="766"/>
      <c r="BM102" s="766"/>
      <c r="BN102" s="766"/>
      <c r="BO102" s="766"/>
      <c r="BP102" s="766"/>
      <c r="BQ102" s="766"/>
      <c r="BR102" s="60"/>
      <c r="BS102" s="60"/>
      <c r="BT102" s="60"/>
      <c r="BU102" s="60"/>
      <c r="BV102" s="60"/>
    </row>
    <row r="103" spans="1:87" s="16" customFormat="1" ht="45" customHeight="1" x14ac:dyDescent="0.75">
      <c r="A103" s="60"/>
      <c r="B103" s="60"/>
      <c r="C103" s="61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132"/>
      <c r="BJ103" s="258"/>
      <c r="BK103" s="258"/>
      <c r="BL103" s="258"/>
      <c r="BM103" s="258"/>
      <c r="BN103" s="132"/>
      <c r="BO103" s="60"/>
      <c r="BP103" s="60"/>
      <c r="BQ103" s="60"/>
      <c r="BR103" s="60"/>
      <c r="BS103" s="60"/>
      <c r="BT103" s="60"/>
      <c r="BU103" s="60"/>
      <c r="BV103" s="60"/>
    </row>
    <row r="104" spans="1:87" s="14" customFormat="1" ht="97.25" customHeight="1" x14ac:dyDescent="0.6">
      <c r="A104" s="64"/>
      <c r="B104" s="63"/>
      <c r="C104" s="125" t="s">
        <v>85</v>
      </c>
      <c r="D104" s="766" t="s">
        <v>130</v>
      </c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6"/>
      <c r="P104" s="766"/>
      <c r="Q104" s="766"/>
      <c r="R104" s="766"/>
      <c r="S104" s="766"/>
      <c r="T104" s="766"/>
      <c r="U104" s="766"/>
      <c r="V104" s="766"/>
      <c r="W104" s="766"/>
      <c r="X104" s="766"/>
      <c r="Y104" s="766"/>
      <c r="Z104" s="766"/>
      <c r="AA104" s="766"/>
      <c r="AB104" s="766"/>
      <c r="AC104" s="766"/>
      <c r="AD104" s="766"/>
      <c r="AE104" s="766"/>
      <c r="AF104" s="766"/>
      <c r="AG104" s="766"/>
      <c r="AH104" s="766"/>
      <c r="AI104" s="766"/>
      <c r="AJ104" s="766"/>
      <c r="AK104" s="766"/>
      <c r="AL104" s="766"/>
      <c r="AM104" s="766"/>
      <c r="AN104" s="766"/>
      <c r="AO104" s="766"/>
      <c r="AP104" s="766"/>
      <c r="AQ104" s="766"/>
      <c r="AR104" s="766"/>
      <c r="AS104" s="766"/>
      <c r="AT104" s="766"/>
      <c r="AU104" s="766"/>
      <c r="AV104" s="766"/>
      <c r="AW104" s="766"/>
      <c r="AX104" s="766"/>
      <c r="AY104" s="766"/>
      <c r="AZ104" s="766"/>
      <c r="BA104" s="766"/>
      <c r="BB104" s="766"/>
      <c r="BC104" s="766"/>
      <c r="BD104" s="766"/>
      <c r="BE104" s="766"/>
      <c r="BF104" s="766"/>
      <c r="BG104" s="766"/>
      <c r="BH104" s="766"/>
      <c r="BI104" s="766"/>
      <c r="BJ104" s="766"/>
      <c r="BK104" s="766"/>
      <c r="BL104" s="766"/>
      <c r="BM104" s="766"/>
      <c r="BN104" s="766"/>
      <c r="BO104" s="766"/>
      <c r="BP104" s="766"/>
      <c r="BQ104" s="766"/>
      <c r="BR104" s="64"/>
      <c r="BS104" s="64"/>
      <c r="BT104" s="64"/>
      <c r="BU104" s="64"/>
      <c r="BV104" s="64"/>
    </row>
    <row r="105" spans="1:87" s="16" customFormat="1" ht="24.65" customHeight="1" x14ac:dyDescent="0.75">
      <c r="A105" s="60"/>
      <c r="B105" s="65"/>
      <c r="C105" s="125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44"/>
      <c r="BJ105" s="260"/>
      <c r="BK105" s="260"/>
      <c r="BL105" s="260"/>
      <c r="BM105" s="260"/>
      <c r="BN105" s="144"/>
      <c r="BO105" s="60"/>
      <c r="BP105" s="60"/>
      <c r="BQ105" s="60"/>
      <c r="BR105" s="60"/>
      <c r="BS105" s="60"/>
      <c r="BT105" s="60"/>
      <c r="BU105" s="60"/>
      <c r="BV105" s="60"/>
    </row>
    <row r="106" spans="1:87" s="2" customFormat="1" ht="65.400000000000006" customHeight="1" x14ac:dyDescent="0.85">
      <c r="A106" s="57"/>
      <c r="B106" s="63"/>
      <c r="C106" s="126" t="s">
        <v>131</v>
      </c>
      <c r="D106" s="519" t="s">
        <v>132</v>
      </c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  <c r="V106" s="519"/>
      <c r="W106" s="519"/>
      <c r="X106" s="519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59"/>
      <c r="BJ106" s="261"/>
      <c r="BK106" s="261"/>
      <c r="BL106" s="261"/>
      <c r="BM106" s="261"/>
      <c r="BN106" s="59"/>
      <c r="BO106" s="57"/>
      <c r="BP106" s="57"/>
      <c r="BQ106" s="57"/>
      <c r="BR106" s="57"/>
      <c r="BS106" s="57"/>
      <c r="BT106" s="57"/>
      <c r="BU106" s="57"/>
      <c r="BV106" s="57"/>
    </row>
    <row r="107" spans="1:87" s="19" customFormat="1" ht="30.65" customHeight="1" x14ac:dyDescent="0.5">
      <c r="A107" s="66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67"/>
      <c r="BJ107" s="72"/>
      <c r="BK107" s="72"/>
      <c r="BL107" s="72"/>
      <c r="BM107" s="72"/>
      <c r="BN107" s="67"/>
      <c r="BO107" s="67"/>
      <c r="BP107" s="67"/>
      <c r="BQ107" s="67"/>
      <c r="BR107" s="67"/>
      <c r="BS107" s="66"/>
      <c r="BT107" s="66"/>
      <c r="BU107" s="66"/>
      <c r="BV107" s="66"/>
    </row>
    <row r="108" spans="1:87" s="17" customFormat="1" ht="70.25" customHeight="1" x14ac:dyDescent="0.95">
      <c r="A108" s="68"/>
      <c r="B108" s="68"/>
      <c r="C108" s="68"/>
      <c r="D108" s="236" t="s">
        <v>140</v>
      </c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9"/>
      <c r="Z108" s="70"/>
      <c r="AA108" s="70"/>
      <c r="AB108" s="70"/>
      <c r="AC108" s="70"/>
      <c r="AD108" s="70"/>
      <c r="AE108" s="70"/>
      <c r="AF108" s="69"/>
      <c r="AG108" s="71"/>
      <c r="AH108" s="71"/>
      <c r="AI108" s="71"/>
      <c r="AJ108" s="71"/>
      <c r="AK108" s="71"/>
      <c r="AL108" s="72"/>
      <c r="AM108" s="73" t="s">
        <v>141</v>
      </c>
      <c r="AN108" s="72"/>
      <c r="AO108" s="74"/>
      <c r="AP108" s="74"/>
      <c r="AQ108" s="74"/>
      <c r="AR108" s="74"/>
      <c r="AS108" s="72"/>
      <c r="AT108" s="67"/>
      <c r="AU108" s="67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85"/>
      <c r="BK108" s="85"/>
      <c r="BL108" s="85"/>
      <c r="BM108" s="85"/>
      <c r="BN108" s="68"/>
      <c r="BO108" s="68"/>
      <c r="BP108" s="68"/>
      <c r="BQ108" s="68"/>
      <c r="BR108" s="68"/>
      <c r="BS108" s="68"/>
      <c r="BT108" s="68"/>
      <c r="BU108" s="68"/>
      <c r="BV108" s="68"/>
    </row>
    <row r="109" spans="1:87" s="16" customFormat="1" ht="16.25" customHeight="1" x14ac:dyDescent="0.95">
      <c r="A109" s="60"/>
      <c r="B109" s="68"/>
      <c r="C109" s="68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71"/>
      <c r="Z109" s="72"/>
      <c r="AA109" s="72"/>
      <c r="AB109" s="72"/>
      <c r="AC109" s="72"/>
      <c r="AD109" s="72"/>
      <c r="AE109" s="72"/>
      <c r="AF109" s="71"/>
      <c r="AG109" s="71"/>
      <c r="AH109" s="71"/>
      <c r="AI109" s="71"/>
      <c r="AJ109" s="71"/>
      <c r="AK109" s="71"/>
      <c r="AL109" s="72"/>
      <c r="AM109" s="73"/>
      <c r="AN109" s="72"/>
      <c r="AO109" s="74"/>
      <c r="AP109" s="74"/>
      <c r="AQ109" s="74"/>
      <c r="AR109" s="74"/>
      <c r="AS109" s="72"/>
      <c r="AT109" s="67"/>
      <c r="AU109" s="67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2"/>
      <c r="BJ109" s="118"/>
      <c r="BK109" s="118"/>
      <c r="BL109" s="85"/>
      <c r="BM109" s="85"/>
      <c r="BN109" s="62"/>
      <c r="BO109" s="62"/>
      <c r="BP109" s="62"/>
      <c r="BQ109" s="62"/>
      <c r="BR109" s="62"/>
      <c r="BS109" s="62"/>
      <c r="BT109" s="62"/>
      <c r="BU109" s="62"/>
      <c r="BV109" s="62"/>
      <c r="BW109" s="18"/>
      <c r="BX109" s="18"/>
      <c r="BY109" s="18"/>
      <c r="BZ109" s="18"/>
      <c r="CA109" s="18"/>
    </row>
    <row r="110" spans="1:87" s="16" customFormat="1" ht="53.5" x14ac:dyDescent="0.95">
      <c r="A110" s="60"/>
      <c r="B110" s="60"/>
      <c r="C110" s="60"/>
      <c r="D110" s="76"/>
      <c r="E110" s="76"/>
      <c r="F110" s="76"/>
      <c r="G110" s="223"/>
      <c r="H110" s="222" t="s">
        <v>167</v>
      </c>
      <c r="I110" s="75"/>
      <c r="J110" s="77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1"/>
      <c r="AN110" s="71"/>
      <c r="AO110" s="71"/>
      <c r="AP110" s="71"/>
      <c r="AQ110" s="71"/>
      <c r="AR110" s="71"/>
      <c r="AS110" s="71"/>
      <c r="AT110" s="75"/>
      <c r="AU110" s="75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85"/>
      <c r="BK110" s="79"/>
      <c r="BL110" s="85"/>
      <c r="BM110" s="85"/>
      <c r="BN110" s="62"/>
      <c r="BO110" s="62"/>
      <c r="BP110" s="62"/>
      <c r="BQ110" s="62"/>
      <c r="BR110" s="62"/>
      <c r="BS110" s="62"/>
      <c r="BT110" s="62"/>
      <c r="BU110" s="62"/>
      <c r="BV110" s="62"/>
      <c r="BW110" s="18"/>
      <c r="BX110" s="18"/>
      <c r="BY110" s="18"/>
      <c r="BZ110" s="18"/>
      <c r="CA110" s="18"/>
    </row>
    <row r="111" spans="1:87" s="20" customFormat="1" ht="32" customHeight="1" x14ac:dyDescent="0.95">
      <c r="A111" s="80"/>
      <c r="B111" s="60"/>
      <c r="C111" s="60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1"/>
      <c r="AN111" s="71"/>
      <c r="AO111" s="71"/>
      <c r="AP111" s="71"/>
      <c r="AQ111" s="71"/>
      <c r="AR111" s="71"/>
      <c r="AS111" s="71"/>
      <c r="AT111" s="75"/>
      <c r="AU111" s="75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8"/>
      <c r="BJ111" s="85"/>
      <c r="BK111" s="85"/>
      <c r="BL111" s="85"/>
      <c r="BM111" s="85"/>
      <c r="BN111" s="68"/>
      <c r="BO111" s="68"/>
      <c r="BP111" s="68"/>
      <c r="BQ111" s="68"/>
      <c r="BR111" s="68"/>
      <c r="BS111" s="68"/>
      <c r="BT111" s="68"/>
      <c r="BU111" s="68"/>
      <c r="BV111" s="68"/>
      <c r="BW111" s="17"/>
      <c r="BX111" s="17"/>
      <c r="BY111" s="17"/>
      <c r="BZ111" s="17"/>
      <c r="CA111" s="17"/>
    </row>
    <row r="112" spans="1:87" s="20" customFormat="1" ht="113" customHeight="1" x14ac:dyDescent="0.95">
      <c r="A112" s="80"/>
      <c r="B112" s="80"/>
      <c r="C112" s="80"/>
      <c r="D112" s="765" t="s">
        <v>210</v>
      </c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131"/>
      <c r="T112" s="131"/>
      <c r="U112" s="67"/>
      <c r="V112" s="67"/>
      <c r="W112" s="67"/>
      <c r="X112" s="67"/>
      <c r="Y112" s="76"/>
      <c r="Z112" s="76"/>
      <c r="AA112" s="76"/>
      <c r="AB112" s="76"/>
      <c r="AC112" s="76"/>
      <c r="AD112" s="76"/>
      <c r="AE112" s="81"/>
      <c r="AF112" s="81"/>
      <c r="AG112" s="71"/>
      <c r="AH112" s="71"/>
      <c r="AI112" s="71"/>
      <c r="AJ112" s="71"/>
      <c r="AK112" s="72"/>
      <c r="AL112" s="73"/>
      <c r="AM112" s="73" t="s">
        <v>211</v>
      </c>
      <c r="AN112" s="74"/>
      <c r="AO112" s="74"/>
      <c r="AP112" s="74"/>
      <c r="AQ112" s="74"/>
      <c r="AR112" s="72"/>
      <c r="AS112" s="67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85"/>
      <c r="BI112" s="85"/>
      <c r="BJ112" s="85"/>
      <c r="BK112" s="85"/>
      <c r="BL112" s="68"/>
      <c r="BM112" s="68"/>
      <c r="BN112" s="68"/>
      <c r="BO112" s="68"/>
      <c r="BP112" s="68"/>
      <c r="BQ112" s="68"/>
      <c r="BR112" s="68"/>
      <c r="BS112" s="68"/>
      <c r="BT112" s="68"/>
      <c r="BU112" s="17"/>
      <c r="BV112" s="17"/>
      <c r="BW112" s="17"/>
      <c r="BX112" s="17"/>
      <c r="BY112" s="17"/>
    </row>
    <row r="113" spans="1:85" s="16" customFormat="1" ht="22.25" customHeight="1" x14ac:dyDescent="0.75">
      <c r="A113" s="60"/>
      <c r="B113" s="80"/>
      <c r="C113" s="80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72"/>
      <c r="AN113" s="72"/>
      <c r="AO113" s="72"/>
      <c r="AP113" s="72"/>
      <c r="AQ113" s="72"/>
      <c r="AR113" s="72"/>
      <c r="AS113" s="72"/>
      <c r="AT113" s="67"/>
      <c r="AU113" s="67"/>
      <c r="AV113" s="82"/>
      <c r="AW113" s="82"/>
      <c r="AX113" s="82"/>
      <c r="AY113" s="82"/>
      <c r="AZ113" s="82"/>
      <c r="BA113" s="82"/>
      <c r="BB113" s="82"/>
      <c r="BC113" s="68"/>
      <c r="BD113" s="68"/>
      <c r="BE113" s="68"/>
      <c r="BF113" s="68"/>
      <c r="BG113" s="68"/>
      <c r="BH113" s="68"/>
      <c r="BI113" s="79"/>
      <c r="BJ113" s="85"/>
      <c r="BK113" s="84"/>
      <c r="BL113" s="85"/>
      <c r="BM113" s="85"/>
      <c r="BN113" s="62"/>
      <c r="BO113" s="62"/>
      <c r="BP113" s="62"/>
      <c r="BQ113" s="62"/>
      <c r="BR113" s="62"/>
      <c r="BS113" s="62"/>
      <c r="BT113" s="62"/>
      <c r="BU113" s="62"/>
      <c r="BV113" s="62"/>
      <c r="BW113" s="18"/>
      <c r="BX113" s="18"/>
      <c r="BY113" s="18"/>
      <c r="BZ113" s="18"/>
      <c r="CA113" s="18"/>
    </row>
    <row r="114" spans="1:85" s="16" customFormat="1" ht="71.400000000000006" customHeight="1" x14ac:dyDescent="0.95">
      <c r="A114" s="60"/>
      <c r="B114" s="60"/>
      <c r="C114" s="60"/>
      <c r="D114" s="76"/>
      <c r="E114" s="76"/>
      <c r="F114" s="76"/>
      <c r="G114" s="223"/>
      <c r="H114" s="222" t="s">
        <v>167</v>
      </c>
      <c r="I114" s="75"/>
      <c r="J114" s="77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67"/>
      <c r="Y114" s="67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1"/>
      <c r="AN114" s="71"/>
      <c r="AO114" s="71"/>
      <c r="AP114" s="71"/>
      <c r="AQ114" s="71"/>
      <c r="AR114" s="71"/>
      <c r="AS114" s="71"/>
      <c r="AT114" s="75"/>
      <c r="AU114" s="75"/>
      <c r="AV114" s="62"/>
      <c r="AW114" s="62"/>
      <c r="AX114" s="62"/>
      <c r="AY114" s="62"/>
      <c r="AZ114" s="62"/>
      <c r="BA114" s="62"/>
      <c r="BB114" s="62"/>
      <c r="BC114" s="83"/>
      <c r="BD114" s="79"/>
      <c r="BE114" s="79"/>
      <c r="BF114" s="79"/>
      <c r="BG114" s="79"/>
      <c r="BH114" s="79"/>
      <c r="BI114" s="79"/>
      <c r="BJ114" s="85"/>
      <c r="BK114" s="84"/>
      <c r="BL114" s="85"/>
      <c r="BM114" s="85"/>
      <c r="BN114" s="62"/>
      <c r="BO114" s="62"/>
      <c r="BP114" s="62"/>
      <c r="BQ114" s="62"/>
      <c r="BR114" s="62"/>
      <c r="BS114" s="62"/>
      <c r="BT114" s="62"/>
      <c r="BU114" s="62"/>
      <c r="BV114" s="62"/>
      <c r="BW114" s="18"/>
      <c r="BX114" s="18"/>
      <c r="BY114" s="18"/>
      <c r="BZ114" s="18"/>
      <c r="CA114" s="18"/>
    </row>
    <row r="115" spans="1:85" s="16" customFormat="1" ht="77.400000000000006" customHeight="1" x14ac:dyDescent="0.95">
      <c r="A115" s="60"/>
      <c r="B115" s="60"/>
      <c r="C115" s="60"/>
      <c r="D115" s="236" t="s">
        <v>180</v>
      </c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70"/>
      <c r="Z115" s="70"/>
      <c r="AA115" s="70"/>
      <c r="AB115" s="70"/>
      <c r="AC115" s="70"/>
      <c r="AD115" s="70"/>
      <c r="AE115" s="69"/>
      <c r="AF115" s="69"/>
      <c r="AG115" s="71"/>
      <c r="AH115" s="71"/>
      <c r="AI115" s="71"/>
      <c r="AJ115" s="71"/>
      <c r="AK115" s="72"/>
      <c r="AL115" s="73"/>
      <c r="AM115" s="73" t="s">
        <v>181</v>
      </c>
      <c r="AN115" s="74"/>
      <c r="AO115" s="74"/>
      <c r="AP115" s="74"/>
      <c r="AQ115" s="74"/>
      <c r="AR115" s="72"/>
      <c r="AS115" s="72"/>
      <c r="AT115" s="62"/>
      <c r="AU115" s="62"/>
      <c r="AV115" s="62"/>
      <c r="AW115" s="62"/>
      <c r="AX115" s="62"/>
      <c r="AY115" s="62"/>
      <c r="AZ115" s="62"/>
      <c r="BA115" s="83"/>
      <c r="BB115" s="79"/>
      <c r="BC115" s="79"/>
      <c r="BD115" s="79"/>
      <c r="BE115" s="79"/>
      <c r="BF115" s="79"/>
      <c r="BG115" s="79"/>
      <c r="BH115" s="85"/>
      <c r="BI115" s="84"/>
      <c r="BJ115" s="85"/>
      <c r="BK115" s="85"/>
      <c r="BL115" s="62"/>
      <c r="BM115" s="62"/>
      <c r="BN115" s="62"/>
      <c r="BO115" s="62"/>
      <c r="BP115" s="62"/>
      <c r="BQ115" s="62"/>
      <c r="BR115" s="62"/>
      <c r="BS115" s="62"/>
      <c r="BT115" s="62"/>
      <c r="BU115" s="18"/>
      <c r="BV115" s="18"/>
      <c r="BW115" s="18"/>
      <c r="BX115" s="18"/>
      <c r="BY115" s="18"/>
    </row>
    <row r="116" spans="1:85" s="16" customFormat="1" ht="46" x14ac:dyDescent="0.75">
      <c r="A116" s="60"/>
      <c r="B116" s="60"/>
      <c r="C116" s="60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72"/>
      <c r="AN116" s="72"/>
      <c r="AO116" s="72"/>
      <c r="AP116" s="72"/>
      <c r="AQ116" s="72"/>
      <c r="AR116" s="72"/>
      <c r="AS116" s="72"/>
      <c r="AT116" s="62"/>
      <c r="AU116" s="62"/>
      <c r="AV116" s="62"/>
      <c r="AW116" s="62"/>
      <c r="AX116" s="62"/>
      <c r="AY116" s="62"/>
      <c r="AZ116" s="62"/>
      <c r="BA116" s="83"/>
      <c r="BB116" s="79"/>
      <c r="BC116" s="79"/>
      <c r="BD116" s="79"/>
      <c r="BE116" s="79"/>
      <c r="BF116" s="79"/>
      <c r="BG116" s="79"/>
      <c r="BH116" s="85"/>
      <c r="BI116" s="84"/>
      <c r="BJ116" s="85"/>
      <c r="BK116" s="85"/>
      <c r="BL116" s="62"/>
      <c r="BM116" s="62"/>
      <c r="BN116" s="62"/>
      <c r="BO116" s="62"/>
      <c r="BP116" s="62"/>
      <c r="BQ116" s="62"/>
      <c r="BR116" s="62"/>
      <c r="BS116" s="62"/>
      <c r="BT116" s="62"/>
      <c r="BU116" s="18"/>
      <c r="BV116" s="18"/>
      <c r="BW116" s="18"/>
      <c r="BX116" s="18"/>
      <c r="BY116" s="18"/>
    </row>
    <row r="117" spans="1:85" s="16" customFormat="1" ht="53.5" x14ac:dyDescent="0.95">
      <c r="A117" s="60"/>
      <c r="B117" s="60"/>
      <c r="C117" s="60"/>
      <c r="D117" s="76"/>
      <c r="E117" s="76"/>
      <c r="F117" s="76"/>
      <c r="G117" s="223"/>
      <c r="H117" s="222" t="s">
        <v>167</v>
      </c>
      <c r="I117" s="75"/>
      <c r="J117" s="77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67"/>
      <c r="Y117" s="67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1"/>
      <c r="AN117" s="71"/>
      <c r="AO117" s="71"/>
      <c r="AP117" s="71"/>
      <c r="AQ117" s="71"/>
      <c r="AR117" s="71"/>
      <c r="AS117" s="71"/>
      <c r="AT117" s="62"/>
      <c r="AU117" s="62"/>
      <c r="AV117" s="62"/>
      <c r="AW117" s="62"/>
      <c r="AX117" s="62"/>
      <c r="AY117" s="62"/>
      <c r="AZ117" s="62"/>
      <c r="BA117" s="83"/>
      <c r="BB117" s="79"/>
      <c r="BC117" s="79"/>
      <c r="BD117" s="79"/>
      <c r="BE117" s="79"/>
      <c r="BF117" s="79"/>
      <c r="BG117" s="79"/>
      <c r="BH117" s="85"/>
      <c r="BI117" s="84"/>
      <c r="BJ117" s="85"/>
      <c r="BK117" s="85"/>
      <c r="BL117" s="62"/>
      <c r="BM117" s="62"/>
      <c r="BN117" s="62"/>
      <c r="BO117" s="62"/>
      <c r="BP117" s="62"/>
      <c r="BQ117" s="62"/>
      <c r="BR117" s="62"/>
      <c r="BS117" s="62"/>
      <c r="BT117" s="62"/>
      <c r="BU117" s="18"/>
      <c r="BV117" s="18"/>
      <c r="BW117" s="18"/>
      <c r="BX117" s="18"/>
      <c r="BY117" s="18"/>
    </row>
    <row r="118" spans="1:85" s="20" customFormat="1" ht="44" customHeight="1" x14ac:dyDescent="0.95">
      <c r="A118" s="80"/>
      <c r="B118" s="60"/>
      <c r="C118" s="60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1"/>
      <c r="AN118" s="71"/>
      <c r="AO118" s="71"/>
      <c r="AP118" s="71"/>
      <c r="AQ118" s="71"/>
      <c r="AR118" s="71"/>
      <c r="AS118" s="71"/>
      <c r="AT118" s="75"/>
      <c r="AU118" s="72"/>
      <c r="AV118" s="85"/>
      <c r="AW118" s="85"/>
      <c r="AX118" s="85"/>
      <c r="AY118" s="86"/>
      <c r="AZ118" s="87"/>
      <c r="BA118" s="62"/>
      <c r="BB118" s="62"/>
      <c r="BC118" s="83"/>
      <c r="BD118" s="79"/>
      <c r="BE118" s="79"/>
      <c r="BF118" s="79"/>
      <c r="BG118" s="79"/>
      <c r="BH118" s="79"/>
      <c r="BI118" s="79"/>
      <c r="BJ118" s="85"/>
      <c r="BK118" s="79"/>
      <c r="BL118" s="85"/>
      <c r="BM118" s="85"/>
      <c r="BN118" s="68"/>
      <c r="BO118" s="68"/>
      <c r="BP118" s="68"/>
      <c r="BQ118" s="68"/>
      <c r="BR118" s="68"/>
      <c r="BS118" s="68"/>
      <c r="BT118" s="68"/>
      <c r="BU118" s="68"/>
      <c r="BV118" s="68"/>
      <c r="BW118" s="17"/>
      <c r="BX118" s="17"/>
      <c r="BY118" s="17"/>
      <c r="BZ118" s="17"/>
      <c r="CA118" s="17"/>
    </row>
    <row r="119" spans="1:85" s="20" customFormat="1" ht="130.25" customHeight="1" x14ac:dyDescent="0.95">
      <c r="A119" s="80"/>
      <c r="B119" s="80"/>
      <c r="C119" s="80"/>
      <c r="D119" s="765" t="s">
        <v>213</v>
      </c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65"/>
      <c r="P119" s="765"/>
      <c r="Q119" s="765"/>
      <c r="R119" s="765"/>
      <c r="S119" s="765"/>
      <c r="T119" s="765"/>
      <c r="U119" s="765"/>
      <c r="V119" s="67"/>
      <c r="W119" s="67"/>
      <c r="X119" s="67"/>
      <c r="Y119" s="69"/>
      <c r="Z119" s="70"/>
      <c r="AA119" s="70"/>
      <c r="AB119" s="70"/>
      <c r="AC119" s="70"/>
      <c r="AD119" s="70"/>
      <c r="AE119" s="70"/>
      <c r="AF119" s="69"/>
      <c r="AG119" s="71"/>
      <c r="AH119" s="71"/>
      <c r="AI119" s="71"/>
      <c r="AJ119" s="71"/>
      <c r="AK119" s="71"/>
      <c r="AL119" s="72"/>
      <c r="AM119" s="73" t="s">
        <v>212</v>
      </c>
      <c r="AN119" s="74"/>
      <c r="AO119" s="74"/>
      <c r="AP119" s="74"/>
      <c r="AQ119" s="74"/>
      <c r="AR119" s="72"/>
      <c r="AS119" s="72"/>
      <c r="AT119" s="68"/>
      <c r="AU119" s="68"/>
      <c r="AV119" s="68"/>
      <c r="AW119" s="68"/>
      <c r="AX119" s="86"/>
      <c r="AY119" s="85"/>
      <c r="AZ119" s="85"/>
      <c r="BA119" s="85"/>
      <c r="BB119" s="79"/>
      <c r="BC119" s="79"/>
      <c r="BD119" s="79"/>
      <c r="BE119" s="79"/>
      <c r="BF119" s="79"/>
      <c r="BG119" s="79"/>
      <c r="BH119" s="85"/>
      <c r="BI119" s="79"/>
      <c r="BJ119" s="85"/>
      <c r="BK119" s="85"/>
      <c r="BL119" s="68"/>
      <c r="BM119" s="68"/>
      <c r="BN119" s="68"/>
      <c r="BO119" s="68"/>
      <c r="BP119" s="68"/>
      <c r="BQ119" s="68"/>
      <c r="BR119" s="68"/>
      <c r="BS119" s="68"/>
      <c r="BT119" s="68"/>
      <c r="BU119" s="17"/>
      <c r="BV119" s="17"/>
      <c r="BW119" s="17"/>
      <c r="BX119" s="17"/>
      <c r="BY119" s="17"/>
    </row>
    <row r="120" spans="1:85" s="16" customFormat="1" ht="17.399999999999999" customHeight="1" x14ac:dyDescent="0.95">
      <c r="A120" s="60"/>
      <c r="B120" s="80"/>
      <c r="C120" s="80"/>
      <c r="D120" s="67"/>
      <c r="E120" s="88"/>
      <c r="F120" s="88"/>
      <c r="G120" s="88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71"/>
      <c r="Z120" s="72"/>
      <c r="AA120" s="72"/>
      <c r="AB120" s="72"/>
      <c r="AC120" s="72"/>
      <c r="AD120" s="72"/>
      <c r="AE120" s="72"/>
      <c r="AF120" s="71"/>
      <c r="AG120" s="71"/>
      <c r="AH120" s="71"/>
      <c r="AI120" s="71"/>
      <c r="AJ120" s="71"/>
      <c r="AK120" s="71"/>
      <c r="AL120" s="72"/>
      <c r="AM120" s="72"/>
      <c r="AN120" s="74"/>
      <c r="AO120" s="74"/>
      <c r="AP120" s="74"/>
      <c r="AQ120" s="74"/>
      <c r="AR120" s="72"/>
      <c r="AS120" s="72"/>
      <c r="AT120" s="67"/>
      <c r="AU120" s="72"/>
      <c r="AV120" s="68"/>
      <c r="AW120" s="68"/>
      <c r="AX120" s="68"/>
      <c r="AY120" s="68"/>
      <c r="AZ120" s="86"/>
      <c r="BA120" s="85"/>
      <c r="BB120" s="85"/>
      <c r="BC120" s="85"/>
      <c r="BD120" s="79"/>
      <c r="BE120" s="79"/>
      <c r="BF120" s="79"/>
      <c r="BG120" s="79"/>
      <c r="BH120" s="79"/>
      <c r="BI120" s="79"/>
      <c r="BJ120" s="85"/>
      <c r="BK120" s="84"/>
      <c r="BL120" s="85"/>
      <c r="BM120" s="85"/>
      <c r="BN120" s="62"/>
      <c r="BO120" s="62"/>
      <c r="BP120" s="62"/>
      <c r="BQ120" s="62"/>
      <c r="BR120" s="62"/>
      <c r="BS120" s="62"/>
      <c r="BT120" s="62"/>
      <c r="BU120" s="62"/>
      <c r="BV120" s="62"/>
      <c r="BW120" s="18"/>
      <c r="BX120" s="18"/>
      <c r="BY120" s="18"/>
      <c r="BZ120" s="18"/>
      <c r="CA120" s="18"/>
    </row>
    <row r="121" spans="1:85" s="16" customFormat="1" ht="53.5" x14ac:dyDescent="0.95">
      <c r="A121" s="60"/>
      <c r="B121" s="60"/>
      <c r="C121" s="60"/>
      <c r="D121" s="76"/>
      <c r="E121" s="76"/>
      <c r="F121" s="76"/>
      <c r="G121" s="223"/>
      <c r="H121" s="222" t="s">
        <v>167</v>
      </c>
      <c r="I121" s="75"/>
      <c r="J121" s="77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2"/>
      <c r="AV121" s="85"/>
      <c r="AW121" s="85"/>
      <c r="AX121" s="85"/>
      <c r="AY121" s="86"/>
      <c r="AZ121" s="87"/>
      <c r="BA121" s="62"/>
      <c r="BB121" s="62"/>
      <c r="BC121" s="83"/>
      <c r="BD121" s="79"/>
      <c r="BE121" s="79"/>
      <c r="BF121" s="79"/>
      <c r="BG121" s="79"/>
      <c r="BH121" s="79"/>
      <c r="BI121" s="79"/>
      <c r="BJ121" s="85"/>
      <c r="BK121" s="84"/>
      <c r="BL121" s="85"/>
      <c r="BM121" s="85"/>
      <c r="BN121" s="62"/>
      <c r="BO121" s="62"/>
      <c r="BP121" s="62"/>
      <c r="BQ121" s="62"/>
      <c r="BR121" s="62"/>
      <c r="BS121" s="62"/>
      <c r="BT121" s="62"/>
      <c r="BU121" s="62"/>
      <c r="BV121" s="62"/>
      <c r="BW121" s="18"/>
      <c r="BX121" s="18"/>
      <c r="BY121" s="18"/>
      <c r="BZ121" s="18"/>
      <c r="CA121" s="18"/>
    </row>
    <row r="122" spans="1:85" s="16" customFormat="1" ht="33" customHeight="1" x14ac:dyDescent="0.95">
      <c r="A122" s="60"/>
      <c r="B122" s="60"/>
      <c r="C122" s="60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2"/>
      <c r="AV122" s="85"/>
      <c r="AW122" s="85"/>
      <c r="AX122" s="85"/>
      <c r="AY122" s="86"/>
      <c r="AZ122" s="87"/>
      <c r="BA122" s="62"/>
      <c r="BB122" s="62"/>
      <c r="BC122" s="83"/>
      <c r="BD122" s="79"/>
      <c r="BE122" s="79"/>
      <c r="BF122" s="79"/>
      <c r="BG122" s="79"/>
      <c r="BH122" s="79"/>
      <c r="BI122" s="62"/>
      <c r="BJ122" s="118"/>
      <c r="BK122" s="118"/>
      <c r="BL122" s="85"/>
      <c r="BM122" s="85"/>
      <c r="BN122" s="62"/>
      <c r="BO122" s="62"/>
      <c r="BP122" s="62"/>
      <c r="BQ122" s="62"/>
      <c r="BR122" s="62"/>
      <c r="BS122" s="62"/>
      <c r="BT122" s="62"/>
      <c r="BU122" s="62"/>
      <c r="BV122" s="62"/>
      <c r="BW122" s="18"/>
      <c r="BX122" s="18"/>
      <c r="BY122" s="18"/>
      <c r="BZ122" s="18"/>
      <c r="CA122" s="18"/>
    </row>
    <row r="123" spans="1:85" s="16" customFormat="1" ht="59" customHeight="1" x14ac:dyDescent="0.95">
      <c r="A123" s="60"/>
      <c r="B123" s="60"/>
      <c r="C123" s="60"/>
      <c r="D123" s="89" t="s">
        <v>154</v>
      </c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8"/>
      <c r="BJ123" s="85"/>
      <c r="BK123" s="85"/>
      <c r="BL123" s="85"/>
      <c r="BM123" s="85"/>
      <c r="BN123" s="62"/>
      <c r="BO123" s="62"/>
      <c r="BP123" s="62"/>
      <c r="BQ123" s="62"/>
      <c r="BR123" s="62"/>
      <c r="BS123" s="62"/>
      <c r="BT123" s="62"/>
      <c r="BU123" s="62"/>
      <c r="BV123" s="62"/>
      <c r="BW123" s="18"/>
      <c r="BX123" s="18"/>
      <c r="BY123" s="18"/>
      <c r="BZ123" s="18"/>
      <c r="CA123" s="18"/>
    </row>
    <row r="124" spans="1:85" s="13" customFormat="1" ht="43.25" customHeight="1" x14ac:dyDescent="0.95">
      <c r="A124" s="91"/>
      <c r="B124" s="60"/>
      <c r="C124" s="60"/>
      <c r="D124" s="90" t="s">
        <v>259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62"/>
      <c r="AW124" s="62"/>
      <c r="AX124" s="62"/>
      <c r="AY124" s="62"/>
      <c r="AZ124" s="86"/>
      <c r="BA124" s="85"/>
      <c r="BB124" s="85"/>
      <c r="BC124" s="68"/>
      <c r="BD124" s="68"/>
      <c r="BE124" s="68"/>
      <c r="BF124" s="68"/>
      <c r="BG124" s="68"/>
      <c r="BH124" s="68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114"/>
      <c r="BW124" s="22"/>
      <c r="BX124" s="22"/>
      <c r="BY124" s="22"/>
      <c r="BZ124" s="22"/>
      <c r="CA124" s="22"/>
      <c r="CB124" s="21"/>
      <c r="CC124" s="21"/>
      <c r="CD124" s="21"/>
      <c r="CE124" s="21"/>
      <c r="CF124" s="21"/>
      <c r="CG124" s="21"/>
    </row>
  </sheetData>
  <mergeCells count="1242">
    <mergeCell ref="BH66:BI66"/>
    <mergeCell ref="BF71:BK71"/>
    <mergeCell ref="AH68:AI68"/>
    <mergeCell ref="AH69:AI69"/>
    <mergeCell ref="AH70:AI70"/>
    <mergeCell ref="AH71:AI71"/>
    <mergeCell ref="E102:BQ102"/>
    <mergeCell ref="X25:AK25"/>
    <mergeCell ref="AD26:AK26"/>
    <mergeCell ref="AL25:BQ25"/>
    <mergeCell ref="AL26:AY26"/>
    <mergeCell ref="AL27:AM28"/>
    <mergeCell ref="AL29:AM29"/>
    <mergeCell ref="AJ66:AK66"/>
    <mergeCell ref="AJ67:AK67"/>
    <mergeCell ref="AJ68:AK68"/>
    <mergeCell ref="AJ69:AK69"/>
    <mergeCell ref="AJ70:AK70"/>
    <mergeCell ref="AJ71:AK71"/>
    <mergeCell ref="B73:AG73"/>
    <mergeCell ref="O74:T74"/>
    <mergeCell ref="O75:T75"/>
    <mergeCell ref="U74:Z74"/>
    <mergeCell ref="AL66:AM66"/>
    <mergeCell ref="BJ66:BK66"/>
    <mergeCell ref="BF67:BK67"/>
    <mergeCell ref="BF68:BK68"/>
    <mergeCell ref="BF69:BK69"/>
    <mergeCell ref="BF70:BK70"/>
    <mergeCell ref="AJ55:AK55"/>
    <mergeCell ref="AJ56:AK56"/>
    <mergeCell ref="AJ57:AK57"/>
    <mergeCell ref="AT66:AU66"/>
    <mergeCell ref="AV66:AW66"/>
    <mergeCell ref="X26:Y29"/>
    <mergeCell ref="Z26:AA29"/>
    <mergeCell ref="AB26:AC29"/>
    <mergeCell ref="AD27:AE29"/>
    <mergeCell ref="AF27:AG29"/>
    <mergeCell ref="AH27:AI29"/>
    <mergeCell ref="AJ27:AK29"/>
    <mergeCell ref="AJ30:AK30"/>
    <mergeCell ref="AJ31:AK31"/>
    <mergeCell ref="AJ32:AK32"/>
    <mergeCell ref="AJ33:AK33"/>
    <mergeCell ref="AJ34:AK34"/>
    <mergeCell ref="AJ35:AK35"/>
    <mergeCell ref="AJ39:AK39"/>
    <mergeCell ref="AJ40:AK40"/>
    <mergeCell ref="AJ41:AK41"/>
    <mergeCell ref="Z40:AA40"/>
    <mergeCell ref="Z41:AA41"/>
    <mergeCell ref="Z42:AA42"/>
    <mergeCell ref="Z43:AA43"/>
    <mergeCell ref="Z59:AA59"/>
    <mergeCell ref="Z60:AA60"/>
    <mergeCell ref="Z51:AA51"/>
    <mergeCell ref="Z52:AA52"/>
    <mergeCell ref="Z53:AA53"/>
    <mergeCell ref="Z54:AA54"/>
    <mergeCell ref="Z55:AA55"/>
    <mergeCell ref="Z56:AA56"/>
    <mergeCell ref="AJ43:AK43"/>
    <mergeCell ref="AJ45:AK45"/>
    <mergeCell ref="BL66:BM66"/>
    <mergeCell ref="BP34:BQ34"/>
    <mergeCell ref="BP35:BQ35"/>
    <mergeCell ref="BP63:BQ63"/>
    <mergeCell ref="BP64:BQ64"/>
    <mergeCell ref="BP60:BQ60"/>
    <mergeCell ref="BP54:BQ54"/>
    <mergeCell ref="BP55:BQ55"/>
    <mergeCell ref="BP56:BQ56"/>
    <mergeCell ref="BP57:BQ57"/>
    <mergeCell ref="BN48:BO48"/>
    <mergeCell ref="BP66:BQ66"/>
    <mergeCell ref="BP58:BQ58"/>
    <mergeCell ref="BP59:BQ59"/>
    <mergeCell ref="BN61:BO61"/>
    <mergeCell ref="BN62:BO62"/>
    <mergeCell ref="BN63:BO63"/>
    <mergeCell ref="BN64:BO64"/>
    <mergeCell ref="BN60:BO60"/>
    <mergeCell ref="BL59:BM59"/>
    <mergeCell ref="BL60:BM60"/>
    <mergeCell ref="BN66:BO66"/>
    <mergeCell ref="BN54:BO54"/>
    <mergeCell ref="BN50:BO50"/>
    <mergeCell ref="BN51:BO51"/>
    <mergeCell ref="BP50:BQ50"/>
    <mergeCell ref="BP51:BQ51"/>
    <mergeCell ref="BN44:BO44"/>
    <mergeCell ref="BP44:BQ44"/>
    <mergeCell ref="BN49:BO49"/>
    <mergeCell ref="BL27:BQ27"/>
    <mergeCell ref="BL28:BM28"/>
    <mergeCell ref="BN28:BQ28"/>
    <mergeCell ref="BN30:BO30"/>
    <mergeCell ref="BN31:BO31"/>
    <mergeCell ref="BN32:BO32"/>
    <mergeCell ref="BN33:BO33"/>
    <mergeCell ref="BN34:BO34"/>
    <mergeCell ref="BP39:BQ39"/>
    <mergeCell ref="BP40:BQ40"/>
    <mergeCell ref="BP41:BQ41"/>
    <mergeCell ref="BP42:BQ42"/>
    <mergeCell ref="BP43:BQ43"/>
    <mergeCell ref="BP45:BQ45"/>
    <mergeCell ref="BP30:BQ30"/>
    <mergeCell ref="BP31:BQ31"/>
    <mergeCell ref="BP32:BQ32"/>
    <mergeCell ref="BL35:BM35"/>
    <mergeCell ref="BN40:BO40"/>
    <mergeCell ref="BN41:BO41"/>
    <mergeCell ref="BN42:BO42"/>
    <mergeCell ref="BN43:BO43"/>
    <mergeCell ref="BN45:BO45"/>
    <mergeCell ref="BN35:BO35"/>
    <mergeCell ref="BN29:BO29"/>
    <mergeCell ref="BP29:BQ29"/>
    <mergeCell ref="BN36:BO36"/>
    <mergeCell ref="BN37:BO37"/>
    <mergeCell ref="BN38:BO38"/>
    <mergeCell ref="BP36:BQ36"/>
    <mergeCell ref="BP37:BQ37"/>
    <mergeCell ref="BP38:BQ38"/>
    <mergeCell ref="Z30:AA30"/>
    <mergeCell ref="Z31:AA31"/>
    <mergeCell ref="Z32:AA32"/>
    <mergeCell ref="Z33:AA33"/>
    <mergeCell ref="Z34:AA34"/>
    <mergeCell ref="AD52:AE52"/>
    <mergeCell ref="AF52:AG52"/>
    <mergeCell ref="AF42:AG42"/>
    <mergeCell ref="AH42:AI42"/>
    <mergeCell ref="AH36:AI36"/>
    <mergeCell ref="AH37:AI37"/>
    <mergeCell ref="AH38:AI38"/>
    <mergeCell ref="AJ36:AK36"/>
    <mergeCell ref="AJ37:AK37"/>
    <mergeCell ref="AJ38:AK38"/>
    <mergeCell ref="AD50:AE50"/>
    <mergeCell ref="AF50:AG50"/>
    <mergeCell ref="AH50:AI50"/>
    <mergeCell ref="AJ50:AK50"/>
    <mergeCell ref="AJ51:AK51"/>
    <mergeCell ref="Z46:AA46"/>
    <mergeCell ref="AJ52:AK52"/>
    <mergeCell ref="AJ48:AK48"/>
    <mergeCell ref="AJ59:AK59"/>
    <mergeCell ref="AJ60:AK60"/>
    <mergeCell ref="BL26:BQ26"/>
    <mergeCell ref="BJ40:BK40"/>
    <mergeCell ref="BJ41:BK41"/>
    <mergeCell ref="BJ42:BK42"/>
    <mergeCell ref="BJ43:BK43"/>
    <mergeCell ref="BJ45:BK45"/>
    <mergeCell ref="BJ46:BK46"/>
    <mergeCell ref="BN55:BO55"/>
    <mergeCell ref="BN56:BO56"/>
    <mergeCell ref="BN57:BO57"/>
    <mergeCell ref="BN58:BO58"/>
    <mergeCell ref="BN59:BO59"/>
    <mergeCell ref="BL55:BM55"/>
    <mergeCell ref="BL56:BM56"/>
    <mergeCell ref="BN46:BO46"/>
    <mergeCell ref="BN47:BO47"/>
    <mergeCell ref="BJ50:BK50"/>
    <mergeCell ref="BL30:BM30"/>
    <mergeCell ref="BL31:BM31"/>
    <mergeCell ref="BL32:BM32"/>
    <mergeCell ref="BL33:BM33"/>
    <mergeCell ref="BL34:BM34"/>
    <mergeCell ref="BL51:BM51"/>
    <mergeCell ref="BL52:BM52"/>
    <mergeCell ref="BL53:BM53"/>
    <mergeCell ref="BL54:BM54"/>
    <mergeCell ref="BJ30:BK30"/>
    <mergeCell ref="BJ31:BK31"/>
    <mergeCell ref="BJ32:BK32"/>
    <mergeCell ref="AJ46:AK46"/>
    <mergeCell ref="BF27:BK27"/>
    <mergeCell ref="BF28:BG28"/>
    <mergeCell ref="BH55:BI55"/>
    <mergeCell ref="BH41:BI41"/>
    <mergeCell ref="BH42:BI42"/>
    <mergeCell ref="BH43:BI43"/>
    <mergeCell ref="BH45:BI45"/>
    <mergeCell ref="BH46:BI46"/>
    <mergeCell ref="BH47:BI47"/>
    <mergeCell ref="BJ54:BK54"/>
    <mergeCell ref="BJ55:BK55"/>
    <mergeCell ref="BJ56:BK56"/>
    <mergeCell ref="BJ57:BK57"/>
    <mergeCell ref="BJ58:BK58"/>
    <mergeCell ref="BJ59:BK59"/>
    <mergeCell ref="BJ47:BK47"/>
    <mergeCell ref="BJ48:BK48"/>
    <mergeCell ref="BJ49:BK49"/>
    <mergeCell ref="BH52:BI52"/>
    <mergeCell ref="BL29:BM29"/>
    <mergeCell ref="BH39:BI39"/>
    <mergeCell ref="BH40:BI40"/>
    <mergeCell ref="BJ34:BK34"/>
    <mergeCell ref="BJ35:BK35"/>
    <mergeCell ref="BJ39:BK39"/>
    <mergeCell ref="BL49:BM49"/>
    <mergeCell ref="BL50:BM50"/>
    <mergeCell ref="BL39:BM39"/>
    <mergeCell ref="BL40:BM40"/>
    <mergeCell ref="BL41:BM41"/>
    <mergeCell ref="BL42:BM42"/>
    <mergeCell ref="BL43:BM43"/>
    <mergeCell ref="BL36:BM36"/>
    <mergeCell ref="BL37:BM37"/>
    <mergeCell ref="BL38:BM38"/>
    <mergeCell ref="BH28:BK28"/>
    <mergeCell ref="BL44:BM44"/>
    <mergeCell ref="BJ33:BK33"/>
    <mergeCell ref="BH36:BI36"/>
    <mergeCell ref="BH37:BI37"/>
    <mergeCell ref="BH38:BI38"/>
    <mergeCell ref="BJ36:BK36"/>
    <mergeCell ref="BJ37:BK37"/>
    <mergeCell ref="BH44:BI44"/>
    <mergeCell ref="AZ26:BK26"/>
    <mergeCell ref="BF30:BG30"/>
    <mergeCell ref="BF31:BG31"/>
    <mergeCell ref="BH30:BI30"/>
    <mergeCell ref="BH31:BI31"/>
    <mergeCell ref="BD50:BE50"/>
    <mergeCell ref="BD46:BE46"/>
    <mergeCell ref="BB45:BC45"/>
    <mergeCell ref="BD45:BE45"/>
    <mergeCell ref="BD33:BE33"/>
    <mergeCell ref="BF29:BG29"/>
    <mergeCell ref="BH29:BI29"/>
    <mergeCell ref="BJ29:BK29"/>
    <mergeCell ref="BF32:BG32"/>
    <mergeCell ref="BF33:BG33"/>
    <mergeCell ref="BF34:BG34"/>
    <mergeCell ref="BF35:BG35"/>
    <mergeCell ref="BF49:BG49"/>
    <mergeCell ref="BF50:BG50"/>
    <mergeCell ref="BF40:BG40"/>
    <mergeCell ref="BF41:BG41"/>
    <mergeCell ref="BH50:BI50"/>
    <mergeCell ref="BH32:BI32"/>
    <mergeCell ref="BH33:BI33"/>
    <mergeCell ref="BH34:BI34"/>
    <mergeCell ref="BH35:BI35"/>
    <mergeCell ref="BB40:BC40"/>
    <mergeCell ref="BD40:BE40"/>
    <mergeCell ref="BB35:BC35"/>
    <mergeCell ref="BD35:BE35"/>
    <mergeCell ref="BJ38:BK38"/>
    <mergeCell ref="BJ44:BK44"/>
    <mergeCell ref="B87:H87"/>
    <mergeCell ref="BP87:BU87"/>
    <mergeCell ref="B88:H88"/>
    <mergeCell ref="BP88:BU88"/>
    <mergeCell ref="B89:H89"/>
    <mergeCell ref="BP89:BU89"/>
    <mergeCell ref="D106:X106"/>
    <mergeCell ref="BF42:BG42"/>
    <mergeCell ref="BF43:BG43"/>
    <mergeCell ref="BF45:BG45"/>
    <mergeCell ref="BF54:BG54"/>
    <mergeCell ref="BF55:BG55"/>
    <mergeCell ref="BF56:BG56"/>
    <mergeCell ref="BF57:BG57"/>
    <mergeCell ref="BF58:BG58"/>
    <mergeCell ref="BF59:BG59"/>
    <mergeCell ref="BH63:BI63"/>
    <mergeCell ref="BH64:BI64"/>
    <mergeCell ref="BJ63:BK63"/>
    <mergeCell ref="BJ64:BK64"/>
    <mergeCell ref="BJ60:BK60"/>
    <mergeCell ref="AD70:AE70"/>
    <mergeCell ref="AF70:AG70"/>
    <mergeCell ref="AL70:AM70"/>
    <mergeCell ref="AN68:AS68"/>
    <mergeCell ref="BF60:BG60"/>
    <mergeCell ref="BH56:BI56"/>
    <mergeCell ref="BH57:BI57"/>
    <mergeCell ref="BH58:BI58"/>
    <mergeCell ref="BH59:BI59"/>
    <mergeCell ref="BH60:BI60"/>
    <mergeCell ref="BH51:BI51"/>
    <mergeCell ref="BP78:BU78"/>
    <mergeCell ref="AH74:AM74"/>
    <mergeCell ref="U75:Z75"/>
    <mergeCell ref="AA74:AG74"/>
    <mergeCell ref="AA75:AG75"/>
    <mergeCell ref="BC73:BU73"/>
    <mergeCell ref="BC74:BU75"/>
    <mergeCell ref="AH73:BB73"/>
    <mergeCell ref="AH75:AM75"/>
    <mergeCell ref="AN74:AT74"/>
    <mergeCell ref="AN75:AT75"/>
    <mergeCell ref="AU74:BB74"/>
    <mergeCell ref="AU75:BB75"/>
    <mergeCell ref="BL70:BQ70"/>
    <mergeCell ref="B85:H85"/>
    <mergeCell ref="BP85:BU85"/>
    <mergeCell ref="B86:H86"/>
    <mergeCell ref="BP86:BU86"/>
    <mergeCell ref="BR71:BU71"/>
    <mergeCell ref="BL71:BQ71"/>
    <mergeCell ref="B74:N74"/>
    <mergeCell ref="B75:N75"/>
    <mergeCell ref="B77:BT77"/>
    <mergeCell ref="AH67:AI67"/>
    <mergeCell ref="AN70:AS70"/>
    <mergeCell ref="AT70:AY70"/>
    <mergeCell ref="AZ70:BE70"/>
    <mergeCell ref="BR70:BU70"/>
    <mergeCell ref="X71:Y71"/>
    <mergeCell ref="Z71:AA71"/>
    <mergeCell ref="AB71:AC71"/>
    <mergeCell ref="AD71:AE71"/>
    <mergeCell ref="AF71:AG71"/>
    <mergeCell ref="AL71:AM71"/>
    <mergeCell ref="AN69:AS69"/>
    <mergeCell ref="AT69:AY69"/>
    <mergeCell ref="AZ69:BE69"/>
    <mergeCell ref="AB66:AC66"/>
    <mergeCell ref="AD66:AE66"/>
    <mergeCell ref="AF66:AG66"/>
    <mergeCell ref="BR69:BU69"/>
    <mergeCell ref="X70:Y70"/>
    <mergeCell ref="Z70:AA70"/>
    <mergeCell ref="AB70:AC70"/>
    <mergeCell ref="BR68:BU68"/>
    <mergeCell ref="X69:Y69"/>
    <mergeCell ref="Z69:AA69"/>
    <mergeCell ref="AN71:AS71"/>
    <mergeCell ref="AT71:AY71"/>
    <mergeCell ref="AZ71:BE71"/>
    <mergeCell ref="BL69:BQ69"/>
    <mergeCell ref="BL68:BQ68"/>
    <mergeCell ref="BF66:BG66"/>
    <mergeCell ref="AB69:AC69"/>
    <mergeCell ref="BL67:BQ67"/>
    <mergeCell ref="AD69:AE69"/>
    <mergeCell ref="AF69:AG69"/>
    <mergeCell ref="AL69:AM69"/>
    <mergeCell ref="AN67:AS67"/>
    <mergeCell ref="AT67:AY67"/>
    <mergeCell ref="AZ67:BE67"/>
    <mergeCell ref="BR67:BU67"/>
    <mergeCell ref="X68:Y68"/>
    <mergeCell ref="Z68:AA68"/>
    <mergeCell ref="AB68:AC68"/>
    <mergeCell ref="AD68:AE68"/>
    <mergeCell ref="AF68:AG68"/>
    <mergeCell ref="AL68:AM68"/>
    <mergeCell ref="AZ66:BA66"/>
    <mergeCell ref="BB66:BC66"/>
    <mergeCell ref="BD66:BE66"/>
    <mergeCell ref="BR66:BU66"/>
    <mergeCell ref="X67:Y67"/>
    <mergeCell ref="Z67:AA67"/>
    <mergeCell ref="AB67:AC67"/>
    <mergeCell ref="AD67:AE67"/>
    <mergeCell ref="AF67:AG67"/>
    <mergeCell ref="AX66:AY66"/>
    <mergeCell ref="X66:Y66"/>
    <mergeCell ref="Z66:AA66"/>
    <mergeCell ref="AT68:AY68"/>
    <mergeCell ref="AZ68:BE68"/>
    <mergeCell ref="AL67:AM67"/>
    <mergeCell ref="AN66:AO66"/>
    <mergeCell ref="AP66:AQ66"/>
    <mergeCell ref="AR66:AS66"/>
    <mergeCell ref="AH66:AI66"/>
    <mergeCell ref="BR62:BU62"/>
    <mergeCell ref="B63:C63"/>
    <mergeCell ref="BR61:BU61"/>
    <mergeCell ref="BR63:BU63"/>
    <mergeCell ref="B64:C64"/>
    <mergeCell ref="BR64:BU64"/>
    <mergeCell ref="B62:C62"/>
    <mergeCell ref="D62:S62"/>
    <mergeCell ref="V62:W62"/>
    <mergeCell ref="BH61:BI61"/>
    <mergeCell ref="B61:C61"/>
    <mergeCell ref="D61:S61"/>
    <mergeCell ref="T61:U61"/>
    <mergeCell ref="V61:W61"/>
    <mergeCell ref="BF61:BG61"/>
    <mergeCell ref="BF62:BG62"/>
    <mergeCell ref="BP61:BQ61"/>
    <mergeCell ref="BP62:BQ62"/>
    <mergeCell ref="BJ61:BK61"/>
    <mergeCell ref="BJ62:BK62"/>
    <mergeCell ref="BH62:BI62"/>
    <mergeCell ref="D64:S64"/>
    <mergeCell ref="BL63:BM63"/>
    <mergeCell ref="BL64:BM64"/>
    <mergeCell ref="D63:S63"/>
    <mergeCell ref="V63:W63"/>
    <mergeCell ref="V64:W64"/>
    <mergeCell ref="BL61:BM61"/>
    <mergeCell ref="BL62:BM62"/>
    <mergeCell ref="BF63:BG63"/>
    <mergeCell ref="BF64:BG64"/>
    <mergeCell ref="BR60:BU60"/>
    <mergeCell ref="B60:C60"/>
    <mergeCell ref="AB60:AC60"/>
    <mergeCell ref="AT60:AU60"/>
    <mergeCell ref="AV60:AW60"/>
    <mergeCell ref="AX60:AY60"/>
    <mergeCell ref="AZ60:BA60"/>
    <mergeCell ref="BB60:BC60"/>
    <mergeCell ref="BD60:BE60"/>
    <mergeCell ref="AF60:AG60"/>
    <mergeCell ref="AH60:AI60"/>
    <mergeCell ref="AL60:AM60"/>
    <mergeCell ref="AN60:AO60"/>
    <mergeCell ref="AP60:AQ60"/>
    <mergeCell ref="AR60:AS60"/>
    <mergeCell ref="D60:S60"/>
    <mergeCell ref="V60:W60"/>
    <mergeCell ref="X60:Y60"/>
    <mergeCell ref="AD60:AE60"/>
    <mergeCell ref="AV59:AW59"/>
    <mergeCell ref="AX59:AY59"/>
    <mergeCell ref="AZ59:BA59"/>
    <mergeCell ref="BB59:BC59"/>
    <mergeCell ref="BD59:BE59"/>
    <mergeCell ref="BR59:BU59"/>
    <mergeCell ref="AH59:AI59"/>
    <mergeCell ref="AL59:AM59"/>
    <mergeCell ref="AN59:AO59"/>
    <mergeCell ref="AP59:AQ59"/>
    <mergeCell ref="AR59:AS59"/>
    <mergeCell ref="AT59:AU59"/>
    <mergeCell ref="BD58:BE58"/>
    <mergeCell ref="BR58:BU58"/>
    <mergeCell ref="B59:C59"/>
    <mergeCell ref="D59:S59"/>
    <mergeCell ref="T59:U59"/>
    <mergeCell ref="V59:W59"/>
    <mergeCell ref="X59:Y59"/>
    <mergeCell ref="AB59:AC59"/>
    <mergeCell ref="AD59:AE59"/>
    <mergeCell ref="AF59:AG59"/>
    <mergeCell ref="AR58:AS58"/>
    <mergeCell ref="AT58:AU58"/>
    <mergeCell ref="AV58:AW58"/>
    <mergeCell ref="AX58:AY58"/>
    <mergeCell ref="AZ58:BA58"/>
    <mergeCell ref="BB58:BC58"/>
    <mergeCell ref="AD58:AE58"/>
    <mergeCell ref="AF58:AG58"/>
    <mergeCell ref="AH58:AI58"/>
    <mergeCell ref="AL58:AM58"/>
    <mergeCell ref="AN58:AO58"/>
    <mergeCell ref="AP58:AQ58"/>
    <mergeCell ref="B58:C58"/>
    <mergeCell ref="D58:S58"/>
    <mergeCell ref="T58:U58"/>
    <mergeCell ref="V58:W58"/>
    <mergeCell ref="X58:Y58"/>
    <mergeCell ref="AB58:AC58"/>
    <mergeCell ref="AV57:AW57"/>
    <mergeCell ref="AX57:AY57"/>
    <mergeCell ref="AZ57:BA57"/>
    <mergeCell ref="BB57:BC57"/>
    <mergeCell ref="BD57:BE57"/>
    <mergeCell ref="BR57:BU57"/>
    <mergeCell ref="BL57:BM57"/>
    <mergeCell ref="AH57:AI57"/>
    <mergeCell ref="AL57:AM57"/>
    <mergeCell ref="AN57:AO57"/>
    <mergeCell ref="AP57:AQ57"/>
    <mergeCell ref="AR57:AS57"/>
    <mergeCell ref="AT57:AU57"/>
    <mergeCell ref="Z57:AA57"/>
    <mergeCell ref="Z58:AA58"/>
    <mergeCell ref="BL58:BM58"/>
    <mergeCell ref="AJ58:AK58"/>
    <mergeCell ref="BD56:BE56"/>
    <mergeCell ref="BR56:BU56"/>
    <mergeCell ref="B57:C57"/>
    <mergeCell ref="D57:S57"/>
    <mergeCell ref="T57:U57"/>
    <mergeCell ref="V57:W57"/>
    <mergeCell ref="X57:Y57"/>
    <mergeCell ref="AB57:AC57"/>
    <mergeCell ref="AD57:AE57"/>
    <mergeCell ref="AF57:AG57"/>
    <mergeCell ref="AR56:AS56"/>
    <mergeCell ref="AT56:AU56"/>
    <mergeCell ref="AV56:AW56"/>
    <mergeCell ref="AX56:AY56"/>
    <mergeCell ref="AZ56:BA56"/>
    <mergeCell ref="BB56:BC56"/>
    <mergeCell ref="AD56:AE56"/>
    <mergeCell ref="AF56:AG56"/>
    <mergeCell ref="AH56:AI56"/>
    <mergeCell ref="AL56:AM56"/>
    <mergeCell ref="AN56:AO56"/>
    <mergeCell ref="AP56:AQ56"/>
    <mergeCell ref="B56:C56"/>
    <mergeCell ref="D56:S56"/>
    <mergeCell ref="T56:U56"/>
    <mergeCell ref="V56:W56"/>
    <mergeCell ref="X56:Y56"/>
    <mergeCell ref="AB56:AC56"/>
    <mergeCell ref="B55:C55"/>
    <mergeCell ref="D55:S55"/>
    <mergeCell ref="T55:U55"/>
    <mergeCell ref="V55:W55"/>
    <mergeCell ref="X55:Y55"/>
    <mergeCell ref="AB55:AC55"/>
    <mergeCell ref="AD55:AE55"/>
    <mergeCell ref="AR54:AS54"/>
    <mergeCell ref="AT54:AU54"/>
    <mergeCell ref="AV54:AW54"/>
    <mergeCell ref="AX54:AY54"/>
    <mergeCell ref="AZ54:BA54"/>
    <mergeCell ref="BB54:BC54"/>
    <mergeCell ref="AD54:AE54"/>
    <mergeCell ref="AF54:AG54"/>
    <mergeCell ref="AH54:AI54"/>
    <mergeCell ref="AL54:AM54"/>
    <mergeCell ref="AN54:AO54"/>
    <mergeCell ref="AP54:AQ54"/>
    <mergeCell ref="B54:C54"/>
    <mergeCell ref="D54:S54"/>
    <mergeCell ref="T54:U54"/>
    <mergeCell ref="V54:W54"/>
    <mergeCell ref="BW53:BY53"/>
    <mergeCell ref="BF53:BG53"/>
    <mergeCell ref="BJ53:BK53"/>
    <mergeCell ref="BN53:BO53"/>
    <mergeCell ref="BP53:BQ53"/>
    <mergeCell ref="AL53:AM53"/>
    <mergeCell ref="AN53:AO53"/>
    <mergeCell ref="AP53:AQ53"/>
    <mergeCell ref="AR53:AS53"/>
    <mergeCell ref="AT53:AU53"/>
    <mergeCell ref="AV53:AW53"/>
    <mergeCell ref="AJ53:AK53"/>
    <mergeCell ref="AJ54:AK54"/>
    <mergeCell ref="BH53:BI53"/>
    <mergeCell ref="BH54:BI54"/>
    <mergeCell ref="AF55:AG55"/>
    <mergeCell ref="AH55:AI55"/>
    <mergeCell ref="AL55:AM55"/>
    <mergeCell ref="AN55:AO55"/>
    <mergeCell ref="AP55:AQ55"/>
    <mergeCell ref="AR55:AS55"/>
    <mergeCell ref="BD54:BE54"/>
    <mergeCell ref="BR54:BU54"/>
    <mergeCell ref="BW54:BY54"/>
    <mergeCell ref="AP52:AQ52"/>
    <mergeCell ref="AR52:AS52"/>
    <mergeCell ref="AT52:AU52"/>
    <mergeCell ref="BJ52:BK52"/>
    <mergeCell ref="B52:C52"/>
    <mergeCell ref="D52:S52"/>
    <mergeCell ref="T52:U52"/>
    <mergeCell ref="V52:W52"/>
    <mergeCell ref="X52:Y52"/>
    <mergeCell ref="AB52:AC52"/>
    <mergeCell ref="X54:Y54"/>
    <mergeCell ref="AB54:AC54"/>
    <mergeCell ref="AX53:AY53"/>
    <mergeCell ref="AZ53:BA53"/>
    <mergeCell ref="BB53:BC53"/>
    <mergeCell ref="BD53:BE53"/>
    <mergeCell ref="BR53:BU53"/>
    <mergeCell ref="AT50:AU50"/>
    <mergeCell ref="AV50:AW50"/>
    <mergeCell ref="AX50:AY50"/>
    <mergeCell ref="AZ50:BA50"/>
    <mergeCell ref="BB50:BC50"/>
    <mergeCell ref="AV48:AW48"/>
    <mergeCell ref="AX48:AY48"/>
    <mergeCell ref="AZ48:BA48"/>
    <mergeCell ref="BB48:BC48"/>
    <mergeCell ref="BD48:BE48"/>
    <mergeCell ref="BW52:BY52"/>
    <mergeCell ref="B53:C53"/>
    <mergeCell ref="D53:S53"/>
    <mergeCell ref="T53:U53"/>
    <mergeCell ref="V53:W53"/>
    <mergeCell ref="X53:Y53"/>
    <mergeCell ref="AB53:AC53"/>
    <mergeCell ref="AD53:AE53"/>
    <mergeCell ref="AF53:AG53"/>
    <mergeCell ref="AH53:AI53"/>
    <mergeCell ref="AV52:AW52"/>
    <mergeCell ref="AX52:AY52"/>
    <mergeCell ref="AZ52:BA52"/>
    <mergeCell ref="BB52:BC52"/>
    <mergeCell ref="BD52:BE52"/>
    <mergeCell ref="BR52:BU52"/>
    <mergeCell ref="BF52:BG52"/>
    <mergeCell ref="BN52:BO52"/>
    <mergeCell ref="BP52:BQ52"/>
    <mergeCell ref="AH52:AI52"/>
    <mergeCell ref="AL52:AM52"/>
    <mergeCell ref="AN52:AO52"/>
    <mergeCell ref="B50:C50"/>
    <mergeCell ref="D50:S50"/>
    <mergeCell ref="T50:U50"/>
    <mergeCell ref="V50:W50"/>
    <mergeCell ref="X50:Y50"/>
    <mergeCell ref="AB50:AC50"/>
    <mergeCell ref="Z49:AA49"/>
    <mergeCell ref="Z50:AA50"/>
    <mergeCell ref="Z48:AA48"/>
    <mergeCell ref="B51:C51"/>
    <mergeCell ref="D51:S51"/>
    <mergeCell ref="T51:U51"/>
    <mergeCell ref="V51:W51"/>
    <mergeCell ref="X51:Y51"/>
    <mergeCell ref="AB51:AC51"/>
    <mergeCell ref="AD51:AE51"/>
    <mergeCell ref="AR50:AS50"/>
    <mergeCell ref="B49:C49"/>
    <mergeCell ref="D49:S49"/>
    <mergeCell ref="T49:U49"/>
    <mergeCell ref="V49:W49"/>
    <mergeCell ref="X49:Y49"/>
    <mergeCell ref="AB49:AC49"/>
    <mergeCell ref="AD49:AE49"/>
    <mergeCell ref="AF49:AG49"/>
    <mergeCell ref="AH49:AI49"/>
    <mergeCell ref="AF51:AG51"/>
    <mergeCell ref="AH51:AI51"/>
    <mergeCell ref="AN48:AO48"/>
    <mergeCell ref="AP48:AQ48"/>
    <mergeCell ref="AR48:AS48"/>
    <mergeCell ref="AL50:AM50"/>
    <mergeCell ref="BR51:BU51"/>
    <mergeCell ref="BW51:BY51"/>
    <mergeCell ref="AX49:AY49"/>
    <mergeCell ref="AZ49:BA49"/>
    <mergeCell ref="BB49:BC49"/>
    <mergeCell ref="BD49:BE49"/>
    <mergeCell ref="BR49:BU49"/>
    <mergeCell ref="BW49:BY49"/>
    <mergeCell ref="BH49:BI49"/>
    <mergeCell ref="AL49:AM49"/>
    <mergeCell ref="AN49:AO49"/>
    <mergeCell ref="AP49:AQ49"/>
    <mergeCell ref="AR49:AS49"/>
    <mergeCell ref="AT49:AU49"/>
    <mergeCell ref="AV49:AW49"/>
    <mergeCell ref="BF51:BG51"/>
    <mergeCell ref="BJ51:BK51"/>
    <mergeCell ref="AL51:AM51"/>
    <mergeCell ref="AN51:AO51"/>
    <mergeCell ref="AP51:AQ51"/>
    <mergeCell ref="AR51:AS51"/>
    <mergeCell ref="BR50:BU50"/>
    <mergeCell ref="BW50:BY50"/>
    <mergeCell ref="BP49:BQ49"/>
    <mergeCell ref="AT51:AU51"/>
    <mergeCell ref="AV51:AW51"/>
    <mergeCell ref="AX51:AY51"/>
    <mergeCell ref="AZ51:BA51"/>
    <mergeCell ref="BB51:BC51"/>
    <mergeCell ref="BD51:BE51"/>
    <mergeCell ref="AN50:AO50"/>
    <mergeCell ref="AP50:AQ50"/>
    <mergeCell ref="BR48:BU48"/>
    <mergeCell ref="BH48:BI48"/>
    <mergeCell ref="AH48:AI48"/>
    <mergeCell ref="AL48:AM48"/>
    <mergeCell ref="AJ49:AK49"/>
    <mergeCell ref="AN47:AO47"/>
    <mergeCell ref="AP47:AQ47"/>
    <mergeCell ref="AR47:AS47"/>
    <mergeCell ref="Z47:AA47"/>
    <mergeCell ref="X47:Y47"/>
    <mergeCell ref="AB47:AC47"/>
    <mergeCell ref="AD47:AE47"/>
    <mergeCell ref="BF48:BG48"/>
    <mergeCell ref="BL47:BM47"/>
    <mergeCell ref="BL48:BM48"/>
    <mergeCell ref="BP47:BQ47"/>
    <mergeCell ref="BP48:BQ48"/>
    <mergeCell ref="AZ47:BA47"/>
    <mergeCell ref="BB47:BC47"/>
    <mergeCell ref="BD47:BE47"/>
    <mergeCell ref="AF47:AG47"/>
    <mergeCell ref="AH47:AI47"/>
    <mergeCell ref="AL47:AM47"/>
    <mergeCell ref="AJ47:AK47"/>
    <mergeCell ref="AT48:AU48"/>
    <mergeCell ref="B47:C47"/>
    <mergeCell ref="D47:S47"/>
    <mergeCell ref="T47:U47"/>
    <mergeCell ref="V47:W47"/>
    <mergeCell ref="BW48:BY48"/>
    <mergeCell ref="BR47:BU47"/>
    <mergeCell ref="BB46:BC46"/>
    <mergeCell ref="AD46:AE46"/>
    <mergeCell ref="AF46:AG46"/>
    <mergeCell ref="AH46:AI46"/>
    <mergeCell ref="AL46:AM46"/>
    <mergeCell ref="AN46:AO46"/>
    <mergeCell ref="AP46:AQ46"/>
    <mergeCell ref="BR45:BU45"/>
    <mergeCell ref="BW45:BY45"/>
    <mergeCell ref="BR46:BU46"/>
    <mergeCell ref="BW46:BY46"/>
    <mergeCell ref="BF46:BG46"/>
    <mergeCell ref="BL45:BM45"/>
    <mergeCell ref="BL46:BM46"/>
    <mergeCell ref="BP46:BQ46"/>
    <mergeCell ref="B48:C48"/>
    <mergeCell ref="D48:S48"/>
    <mergeCell ref="T48:U48"/>
    <mergeCell ref="V48:W48"/>
    <mergeCell ref="X48:Y48"/>
    <mergeCell ref="AB48:AC48"/>
    <mergeCell ref="AD48:AE48"/>
    <mergeCell ref="AF48:AG48"/>
    <mergeCell ref="AT47:AU47"/>
    <mergeCell ref="AV47:AW47"/>
    <mergeCell ref="AX47:AY47"/>
    <mergeCell ref="B46:C46"/>
    <mergeCell ref="D46:S46"/>
    <mergeCell ref="T46:U46"/>
    <mergeCell ref="V46:W46"/>
    <mergeCell ref="X46:Y46"/>
    <mergeCell ref="AB46:AC46"/>
    <mergeCell ref="AP45:AQ45"/>
    <mergeCell ref="AR45:AS45"/>
    <mergeCell ref="AT45:AU45"/>
    <mergeCell ref="AV45:AW45"/>
    <mergeCell ref="AX45:AY45"/>
    <mergeCell ref="AZ45:BA45"/>
    <mergeCell ref="AB45:AC45"/>
    <mergeCell ref="AD45:AE45"/>
    <mergeCell ref="AF45:AG45"/>
    <mergeCell ref="AH45:AI45"/>
    <mergeCell ref="AL45:AM45"/>
    <mergeCell ref="AN45:AO45"/>
    <mergeCell ref="AR46:AS46"/>
    <mergeCell ref="AT46:AU46"/>
    <mergeCell ref="AV46:AW46"/>
    <mergeCell ref="AX46:AY46"/>
    <mergeCell ref="AZ46:BA46"/>
    <mergeCell ref="BR43:BU43"/>
    <mergeCell ref="B45:C45"/>
    <mergeCell ref="D45:S45"/>
    <mergeCell ref="T45:U45"/>
    <mergeCell ref="V45:W45"/>
    <mergeCell ref="X45:Y45"/>
    <mergeCell ref="AL43:AM43"/>
    <mergeCell ref="AN43:AO43"/>
    <mergeCell ref="AP43:AQ43"/>
    <mergeCell ref="AR43:AS43"/>
    <mergeCell ref="AT43:AU43"/>
    <mergeCell ref="AV43:AW43"/>
    <mergeCell ref="BR42:BU42"/>
    <mergeCell ref="B43:C43"/>
    <mergeCell ref="D43:S43"/>
    <mergeCell ref="T43:U43"/>
    <mergeCell ref="V43:W43"/>
    <mergeCell ref="X43:Y43"/>
    <mergeCell ref="AB43:AC43"/>
    <mergeCell ref="AD43:AE43"/>
    <mergeCell ref="AF43:AG43"/>
    <mergeCell ref="AH43:AI43"/>
    <mergeCell ref="AT42:AU42"/>
    <mergeCell ref="AV42:AW42"/>
    <mergeCell ref="AX42:AY42"/>
    <mergeCell ref="AZ42:BA42"/>
    <mergeCell ref="BB42:BC42"/>
    <mergeCell ref="BD42:BE42"/>
    <mergeCell ref="AL42:AM42"/>
    <mergeCell ref="AN42:AO42"/>
    <mergeCell ref="AP42:AQ42"/>
    <mergeCell ref="AR42:AS42"/>
    <mergeCell ref="BR41:BU41"/>
    <mergeCell ref="B42:C42"/>
    <mergeCell ref="D42:S42"/>
    <mergeCell ref="T42:U42"/>
    <mergeCell ref="V42:W42"/>
    <mergeCell ref="X42:Y42"/>
    <mergeCell ref="AB42:AC42"/>
    <mergeCell ref="AD42:AE42"/>
    <mergeCell ref="AP41:AQ41"/>
    <mergeCell ref="AR41:AS41"/>
    <mergeCell ref="AT41:AU41"/>
    <mergeCell ref="AV41:AW41"/>
    <mergeCell ref="AX41:AY41"/>
    <mergeCell ref="AZ41:BA41"/>
    <mergeCell ref="AB41:AC41"/>
    <mergeCell ref="AD41:AE41"/>
    <mergeCell ref="AF41:AG41"/>
    <mergeCell ref="AH41:AI41"/>
    <mergeCell ref="AL41:AM41"/>
    <mergeCell ref="AN41:AO41"/>
    <mergeCell ref="AJ42:AK42"/>
    <mergeCell ref="BR40:BU40"/>
    <mergeCell ref="D41:S41"/>
    <mergeCell ref="T41:U41"/>
    <mergeCell ref="V41:W41"/>
    <mergeCell ref="X41:Y41"/>
    <mergeCell ref="AL40:AM40"/>
    <mergeCell ref="AN40:AO40"/>
    <mergeCell ref="AP40:AQ40"/>
    <mergeCell ref="AR40:AS40"/>
    <mergeCell ref="AT40:AU40"/>
    <mergeCell ref="AV40:AW40"/>
    <mergeCell ref="BR39:BU39"/>
    <mergeCell ref="D40:S40"/>
    <mergeCell ref="T40:U40"/>
    <mergeCell ref="V40:W40"/>
    <mergeCell ref="X40:Y40"/>
    <mergeCell ref="AB40:AC40"/>
    <mergeCell ref="AD40:AE40"/>
    <mergeCell ref="AF40:AG40"/>
    <mergeCell ref="AH40:AI40"/>
    <mergeCell ref="AT39:AU39"/>
    <mergeCell ref="AV39:AW39"/>
    <mergeCell ref="AX39:AY39"/>
    <mergeCell ref="AZ39:BA39"/>
    <mergeCell ref="BB39:BC39"/>
    <mergeCell ref="BD39:BE39"/>
    <mergeCell ref="AF39:AG39"/>
    <mergeCell ref="AH39:AI39"/>
    <mergeCell ref="AL39:AM39"/>
    <mergeCell ref="AN39:AO39"/>
    <mergeCell ref="AP39:AQ39"/>
    <mergeCell ref="AR39:AS39"/>
    <mergeCell ref="BR35:BU35"/>
    <mergeCell ref="D39:S39"/>
    <mergeCell ref="T39:U39"/>
    <mergeCell ref="V39:W39"/>
    <mergeCell ref="X39:Y39"/>
    <mergeCell ref="AB39:AC39"/>
    <mergeCell ref="AD39:AE39"/>
    <mergeCell ref="AP35:AQ35"/>
    <mergeCell ref="AR35:AS35"/>
    <mergeCell ref="AT35:AU35"/>
    <mergeCell ref="AV35:AW35"/>
    <mergeCell ref="AX35:AY35"/>
    <mergeCell ref="AZ35:BA35"/>
    <mergeCell ref="AB35:AC35"/>
    <mergeCell ref="AD35:AE35"/>
    <mergeCell ref="AF35:AG35"/>
    <mergeCell ref="AH35:AI35"/>
    <mergeCell ref="AL35:AM35"/>
    <mergeCell ref="AN35:AO35"/>
    <mergeCell ref="BN39:BO39"/>
    <mergeCell ref="BF39:BG39"/>
    <mergeCell ref="Z35:AA35"/>
    <mergeCell ref="Z39:AA39"/>
    <mergeCell ref="AB36:AC36"/>
    <mergeCell ref="AB37:AC37"/>
    <mergeCell ref="AB38:AC38"/>
    <mergeCell ref="AD36:AE36"/>
    <mergeCell ref="AD37:AE37"/>
    <mergeCell ref="AD38:AE38"/>
    <mergeCell ref="AF36:AG36"/>
    <mergeCell ref="AF37:AG37"/>
    <mergeCell ref="AF38:AG38"/>
    <mergeCell ref="AX34:AY34"/>
    <mergeCell ref="AZ34:BA34"/>
    <mergeCell ref="BB34:BC34"/>
    <mergeCell ref="BD34:BE34"/>
    <mergeCell ref="BR34:BU34"/>
    <mergeCell ref="B35:C35"/>
    <mergeCell ref="D35:S35"/>
    <mergeCell ref="T35:U35"/>
    <mergeCell ref="V35:W35"/>
    <mergeCell ref="X35:Y35"/>
    <mergeCell ref="AL34:AM34"/>
    <mergeCell ref="AN34:AO34"/>
    <mergeCell ref="AP34:AQ34"/>
    <mergeCell ref="AR34:AS34"/>
    <mergeCell ref="AT34:AU34"/>
    <mergeCell ref="AV34:AW34"/>
    <mergeCell ref="BR33:BU33"/>
    <mergeCell ref="B34:C34"/>
    <mergeCell ref="D34:S34"/>
    <mergeCell ref="T34:U34"/>
    <mergeCell ref="V34:W34"/>
    <mergeCell ref="X34:Y34"/>
    <mergeCell ref="AB34:AC34"/>
    <mergeCell ref="AD34:AE34"/>
    <mergeCell ref="AF34:AG34"/>
    <mergeCell ref="AH34:AI34"/>
    <mergeCell ref="AT33:AU33"/>
    <mergeCell ref="AV33:AW33"/>
    <mergeCell ref="AX33:AY33"/>
    <mergeCell ref="AZ33:BA33"/>
    <mergeCell ref="BB33:BC33"/>
    <mergeCell ref="BP33:BQ33"/>
    <mergeCell ref="AX30:AY30"/>
    <mergeCell ref="AZ30:BA30"/>
    <mergeCell ref="BB30:BC30"/>
    <mergeCell ref="BD30:BE30"/>
    <mergeCell ref="AF33:AG33"/>
    <mergeCell ref="AH33:AI33"/>
    <mergeCell ref="AL33:AM33"/>
    <mergeCell ref="AN33:AO33"/>
    <mergeCell ref="AP33:AQ33"/>
    <mergeCell ref="AR33:AS33"/>
    <mergeCell ref="BB32:BC32"/>
    <mergeCell ref="BD32:BE32"/>
    <mergeCell ref="BR32:BU32"/>
    <mergeCell ref="B33:C33"/>
    <mergeCell ref="D33:S33"/>
    <mergeCell ref="T33:U33"/>
    <mergeCell ref="V33:W33"/>
    <mergeCell ref="X33:Y33"/>
    <mergeCell ref="AB33:AC33"/>
    <mergeCell ref="AD33:AE33"/>
    <mergeCell ref="AP32:AQ32"/>
    <mergeCell ref="AR32:AS32"/>
    <mergeCell ref="AT32:AU32"/>
    <mergeCell ref="AV32:AW32"/>
    <mergeCell ref="AX32:AY32"/>
    <mergeCell ref="AZ32:BA32"/>
    <mergeCell ref="AB32:AC32"/>
    <mergeCell ref="AD32:AE32"/>
    <mergeCell ref="AF32:AG32"/>
    <mergeCell ref="AH32:AI32"/>
    <mergeCell ref="AL32:AM32"/>
    <mergeCell ref="AN32:AO32"/>
    <mergeCell ref="AR29:AS29"/>
    <mergeCell ref="AT29:AU29"/>
    <mergeCell ref="AV29:AW29"/>
    <mergeCell ref="AX29:AY29"/>
    <mergeCell ref="AX31:AY31"/>
    <mergeCell ref="AZ31:BA31"/>
    <mergeCell ref="BB31:BC31"/>
    <mergeCell ref="BD31:BE31"/>
    <mergeCell ref="BR31:BU31"/>
    <mergeCell ref="B32:C32"/>
    <mergeCell ref="D32:S32"/>
    <mergeCell ref="T32:U32"/>
    <mergeCell ref="V32:W32"/>
    <mergeCell ref="X32:Y32"/>
    <mergeCell ref="AL31:AM31"/>
    <mergeCell ref="AN31:AO31"/>
    <mergeCell ref="AP31:AQ31"/>
    <mergeCell ref="AR31:AS31"/>
    <mergeCell ref="AT31:AU31"/>
    <mergeCell ref="AV31:AW31"/>
    <mergeCell ref="BR30:BU30"/>
    <mergeCell ref="B31:C31"/>
    <mergeCell ref="D31:S31"/>
    <mergeCell ref="T31:U31"/>
    <mergeCell ref="V31:W31"/>
    <mergeCell ref="X31:Y31"/>
    <mergeCell ref="AB31:AC31"/>
    <mergeCell ref="AD31:AE31"/>
    <mergeCell ref="AF31:AG31"/>
    <mergeCell ref="AH31:AI31"/>
    <mergeCell ref="AT30:AU30"/>
    <mergeCell ref="AV30:AW30"/>
    <mergeCell ref="AN28:AO28"/>
    <mergeCell ref="AP28:AS28"/>
    <mergeCell ref="AT28:AU28"/>
    <mergeCell ref="AV28:AY28"/>
    <mergeCell ref="AZ28:BA28"/>
    <mergeCell ref="BB28:BE28"/>
    <mergeCell ref="BR25:BU29"/>
    <mergeCell ref="B25:C29"/>
    <mergeCell ref="D25:S29"/>
    <mergeCell ref="T25:U29"/>
    <mergeCell ref="V25:W29"/>
    <mergeCell ref="AN27:AS27"/>
    <mergeCell ref="AT27:AY27"/>
    <mergeCell ref="AZ27:BE27"/>
    <mergeCell ref="AF30:AG30"/>
    <mergeCell ref="AH30:AI30"/>
    <mergeCell ref="AL30:AM30"/>
    <mergeCell ref="AN30:AO30"/>
    <mergeCell ref="AP30:AQ30"/>
    <mergeCell ref="AR30:AS30"/>
    <mergeCell ref="AZ29:BA29"/>
    <mergeCell ref="BB29:BC29"/>
    <mergeCell ref="BD29:BE29"/>
    <mergeCell ref="B30:C30"/>
    <mergeCell ref="D30:S30"/>
    <mergeCell ref="T30:U30"/>
    <mergeCell ref="V30:W30"/>
    <mergeCell ref="X30:Y30"/>
    <mergeCell ref="AB30:AC30"/>
    <mergeCell ref="AD30:AE30"/>
    <mergeCell ref="AN29:AO29"/>
    <mergeCell ref="AP29:AQ29"/>
    <mergeCell ref="BQ18:BR18"/>
    <mergeCell ref="BS18:BT18"/>
    <mergeCell ref="BU18:BV18"/>
    <mergeCell ref="L19:Z20"/>
    <mergeCell ref="BQ17:BR17"/>
    <mergeCell ref="BS17:BT17"/>
    <mergeCell ref="BU17:BV17"/>
    <mergeCell ref="BC18:BD18"/>
    <mergeCell ref="BE18:BF18"/>
    <mergeCell ref="BG18:BH18"/>
    <mergeCell ref="BI18:BJ18"/>
    <mergeCell ref="BK18:BL18"/>
    <mergeCell ref="BM18:BN18"/>
    <mergeCell ref="BO18:BP18"/>
    <mergeCell ref="BO16:BP16"/>
    <mergeCell ref="B17:C17"/>
    <mergeCell ref="BC17:BD17"/>
    <mergeCell ref="BE17:BF17"/>
    <mergeCell ref="BG17:BH17"/>
    <mergeCell ref="BI17:BJ17"/>
    <mergeCell ref="BK17:BL17"/>
    <mergeCell ref="BM17:BN17"/>
    <mergeCell ref="BO17:BP17"/>
    <mergeCell ref="Y17:BB17"/>
    <mergeCell ref="AP11:AS11"/>
    <mergeCell ref="BU15:BV15"/>
    <mergeCell ref="B16:C16"/>
    <mergeCell ref="W16:X16"/>
    <mergeCell ref="BC16:BD16"/>
    <mergeCell ref="BE16:BF16"/>
    <mergeCell ref="BG16:BH16"/>
    <mergeCell ref="BI16:BJ16"/>
    <mergeCell ref="BK16:BL16"/>
    <mergeCell ref="BM16:BN16"/>
    <mergeCell ref="BI15:BJ15"/>
    <mergeCell ref="BK15:BL15"/>
    <mergeCell ref="BM15:BN15"/>
    <mergeCell ref="BO15:BP15"/>
    <mergeCell ref="BQ15:BR15"/>
    <mergeCell ref="BS15:BT15"/>
    <mergeCell ref="B15:C15"/>
    <mergeCell ref="W15:X15"/>
    <mergeCell ref="BC15:BD15"/>
    <mergeCell ref="BE15:BF15"/>
    <mergeCell ref="BG15:BH15"/>
    <mergeCell ref="A1:BS1"/>
    <mergeCell ref="A2:BS2"/>
    <mergeCell ref="Z3:AO3"/>
    <mergeCell ref="AB5:AX6"/>
    <mergeCell ref="B11:C14"/>
    <mergeCell ref="D11:G11"/>
    <mergeCell ref="H11:I11"/>
    <mergeCell ref="K11:N11"/>
    <mergeCell ref="O11:R11"/>
    <mergeCell ref="T11:V11"/>
    <mergeCell ref="T60:U60"/>
    <mergeCell ref="AR61:AS61"/>
    <mergeCell ref="AR62:AS62"/>
    <mergeCell ref="AR63:AS63"/>
    <mergeCell ref="AR64:AS64"/>
    <mergeCell ref="BI11:BJ14"/>
    <mergeCell ref="BK11:BL14"/>
    <mergeCell ref="BM11:BN14"/>
    <mergeCell ref="BO11:BP14"/>
    <mergeCell ref="W12:X12"/>
    <mergeCell ref="W13:X13"/>
    <mergeCell ref="W14:X14"/>
    <mergeCell ref="AU11:AW11"/>
    <mergeCell ref="AY11:BB11"/>
    <mergeCell ref="BC11:BD14"/>
    <mergeCell ref="BE11:BF14"/>
    <mergeCell ref="BG11:BH14"/>
    <mergeCell ref="W11:X11"/>
    <mergeCell ref="Y11:AA11"/>
    <mergeCell ref="AC11:AF11"/>
    <mergeCell ref="AH11:AJ11"/>
    <mergeCell ref="AL11:AO11"/>
    <mergeCell ref="L22:AA22"/>
    <mergeCell ref="D36:S36"/>
    <mergeCell ref="D37:S37"/>
    <mergeCell ref="D38:S38"/>
    <mergeCell ref="B36:C36"/>
    <mergeCell ref="B37:C37"/>
    <mergeCell ref="B38:C39"/>
    <mergeCell ref="B40:C41"/>
    <mergeCell ref="T36:U36"/>
    <mergeCell ref="T37:U37"/>
    <mergeCell ref="T38:U38"/>
    <mergeCell ref="V36:W36"/>
    <mergeCell ref="V37:W37"/>
    <mergeCell ref="V38:W38"/>
    <mergeCell ref="X36:Y36"/>
    <mergeCell ref="X37:Y37"/>
    <mergeCell ref="X38:Y38"/>
    <mergeCell ref="Z36:AA36"/>
    <mergeCell ref="Z37:AA37"/>
    <mergeCell ref="Z38:AA38"/>
    <mergeCell ref="C24:BQ24"/>
    <mergeCell ref="AL36:AM36"/>
    <mergeCell ref="AL37:AM37"/>
    <mergeCell ref="AL38:AM38"/>
    <mergeCell ref="AN36:AO36"/>
    <mergeCell ref="AN37:AO37"/>
    <mergeCell ref="AN38:AO38"/>
    <mergeCell ref="AP36:AQ36"/>
    <mergeCell ref="AP37:AQ37"/>
    <mergeCell ref="AP38:AQ38"/>
    <mergeCell ref="AR36:AS36"/>
    <mergeCell ref="AR37:AS37"/>
    <mergeCell ref="AZ40:BA40"/>
    <mergeCell ref="AR38:AS38"/>
    <mergeCell ref="AT36:AU36"/>
    <mergeCell ref="AT37:AU37"/>
    <mergeCell ref="AT38:AU38"/>
    <mergeCell ref="AV36:AW36"/>
    <mergeCell ref="AV37:AW37"/>
    <mergeCell ref="AV38:AW38"/>
    <mergeCell ref="AX36:AY36"/>
    <mergeCell ref="AX37:AY37"/>
    <mergeCell ref="AX38:AY38"/>
    <mergeCell ref="AV44:AW44"/>
    <mergeCell ref="AX44:AY44"/>
    <mergeCell ref="AZ44:BA44"/>
    <mergeCell ref="BB44:BC44"/>
    <mergeCell ref="BD44:BE44"/>
    <mergeCell ref="BF44:BG44"/>
    <mergeCell ref="AX40:AY40"/>
    <mergeCell ref="AX43:AY43"/>
    <mergeCell ref="AZ43:BA43"/>
    <mergeCell ref="BB43:BC43"/>
    <mergeCell ref="BD43:BE43"/>
    <mergeCell ref="BB41:BC41"/>
    <mergeCell ref="BD41:BE41"/>
    <mergeCell ref="BR36:BU36"/>
    <mergeCell ref="BR37:BU37"/>
    <mergeCell ref="BR38:BU38"/>
    <mergeCell ref="D44:S44"/>
    <mergeCell ref="B44:C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AT44:AU44"/>
    <mergeCell ref="BR44:BU44"/>
    <mergeCell ref="AZ36:BA36"/>
    <mergeCell ref="AZ37:BA37"/>
    <mergeCell ref="AZ38:BA38"/>
    <mergeCell ref="BB36:BC36"/>
    <mergeCell ref="BB37:BC37"/>
    <mergeCell ref="BB38:BC38"/>
    <mergeCell ref="BD36:BE36"/>
    <mergeCell ref="BD37:BE37"/>
    <mergeCell ref="BD38:BE38"/>
    <mergeCell ref="BF36:BG36"/>
    <mergeCell ref="BF37:BG37"/>
    <mergeCell ref="BF38:BG38"/>
    <mergeCell ref="BW89:CA89"/>
    <mergeCell ref="B90:H90"/>
    <mergeCell ref="BP90:BU90"/>
    <mergeCell ref="BW90:CA90"/>
    <mergeCell ref="B91:H91"/>
    <mergeCell ref="BP91:BU91"/>
    <mergeCell ref="BW91:CA91"/>
    <mergeCell ref="B92:H92"/>
    <mergeCell ref="BP92:BU92"/>
    <mergeCell ref="BW92:CA92"/>
    <mergeCell ref="B93:H93"/>
    <mergeCell ref="BP93:BU93"/>
    <mergeCell ref="BW93:CA93"/>
    <mergeCell ref="BR55:BU55"/>
    <mergeCell ref="B79:H79"/>
    <mergeCell ref="BP79:BU79"/>
    <mergeCell ref="B80:H80"/>
    <mergeCell ref="BP80:BU80"/>
    <mergeCell ref="B81:H81"/>
    <mergeCell ref="BP81:BU81"/>
    <mergeCell ref="B82:H82"/>
    <mergeCell ref="BP82:BU82"/>
    <mergeCell ref="B83:H83"/>
    <mergeCell ref="BP83:BU83"/>
    <mergeCell ref="B84:H84"/>
    <mergeCell ref="BP84:BU84"/>
    <mergeCell ref="AT55:AU55"/>
    <mergeCell ref="AV55:AW55"/>
    <mergeCell ref="AX55:AY55"/>
    <mergeCell ref="AZ55:BA55"/>
    <mergeCell ref="BB55:BC55"/>
    <mergeCell ref="BD55:BE55"/>
    <mergeCell ref="I96:BO96"/>
    <mergeCell ref="I97:BO97"/>
    <mergeCell ref="I98:BO98"/>
    <mergeCell ref="BP94:BU94"/>
    <mergeCell ref="BW94:CA94"/>
    <mergeCell ref="B95:H95"/>
    <mergeCell ref="BP95:BU95"/>
    <mergeCell ref="BW95:CA95"/>
    <mergeCell ref="B96:H96"/>
    <mergeCell ref="BP96:BU96"/>
    <mergeCell ref="BW96:CA96"/>
    <mergeCell ref="B97:H97"/>
    <mergeCell ref="BP97:BU97"/>
    <mergeCell ref="BW97:CA97"/>
    <mergeCell ref="B98:H98"/>
    <mergeCell ref="BP98:BU98"/>
    <mergeCell ref="BW98:CA98"/>
    <mergeCell ref="I99:BO99"/>
    <mergeCell ref="I100:BO100"/>
    <mergeCell ref="B94:H94"/>
    <mergeCell ref="BW47:BY47"/>
    <mergeCell ref="BF47:BG47"/>
    <mergeCell ref="Z45:AA45"/>
    <mergeCell ref="D104:BQ104"/>
    <mergeCell ref="D112:R112"/>
    <mergeCell ref="D119:U119"/>
    <mergeCell ref="B99:H99"/>
    <mergeCell ref="BP99:BU99"/>
    <mergeCell ref="B100:H100"/>
    <mergeCell ref="BP100:BU100"/>
    <mergeCell ref="B78:H78"/>
    <mergeCell ref="I78:BO78"/>
    <mergeCell ref="I79:BO79"/>
    <mergeCell ref="I80:BO80"/>
    <mergeCell ref="I81:BO81"/>
    <mergeCell ref="I82:BO82"/>
    <mergeCell ref="I83:BO83"/>
    <mergeCell ref="I84:BO84"/>
    <mergeCell ref="I85:BO85"/>
    <mergeCell ref="I86:BO86"/>
    <mergeCell ref="I87:BO87"/>
    <mergeCell ref="I88:BO88"/>
    <mergeCell ref="I89:BO89"/>
    <mergeCell ref="I90:BO90"/>
    <mergeCell ref="I91:BO91"/>
    <mergeCell ref="I92:BO92"/>
    <mergeCell ref="I93:BO93"/>
    <mergeCell ref="I94:BO94"/>
    <mergeCell ref="I95:BO95"/>
  </mergeCells>
  <pageMargins left="0.11811023622047245" right="0.11811023622047245" top="0.15748031496062992" bottom="0.15748031496062992" header="0.31496062992125984" footer="0.31496062992125984"/>
  <pageSetup paperSize="8" scale="29" orientation="portrait" horizontalDpi="1200" verticalDpi="1200" r:id="rId1"/>
  <rowBreaks count="1" manualBreakCount="1">
    <brk id="7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2024-04-25T12:11:54Z</cp:lastPrinted>
  <dcterms:created xsi:type="dcterms:W3CDTF">2019-03-18T13:20:47Z</dcterms:created>
  <dcterms:modified xsi:type="dcterms:W3CDTF">2024-04-25T12:12:00Z</dcterms:modified>
</cp:coreProperties>
</file>