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ry_requests\"/>
    </mc:Choice>
  </mc:AlternateContent>
  <bookViews>
    <workbookView xWindow="0" yWindow="0" windowWidth="19020" windowHeight="70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1" i="2"/>
  <c r="A14" i="2"/>
  <c r="A17" i="2"/>
  <c r="A20" i="2"/>
  <c r="A23" i="2"/>
  <c r="A26" i="2"/>
  <c r="A30" i="2"/>
  <c r="A33" i="2"/>
  <c r="A34" i="2"/>
  <c r="A37" i="2"/>
  <c r="A40" i="2"/>
  <c r="A43" i="2"/>
  <c r="A46" i="2"/>
  <c r="A48" i="2"/>
  <c r="A50" i="2"/>
  <c r="A51" i="2"/>
  <c r="A52" i="2"/>
  <c r="A54" i="2"/>
  <c r="A56" i="2"/>
  <c r="A58" i="2"/>
  <c r="A60" i="2"/>
  <c r="A64" i="2"/>
  <c r="A68" i="2"/>
</calcChain>
</file>

<file path=xl/sharedStrings.xml><?xml version="1.0" encoding="utf-8"?>
<sst xmlns="http://schemas.openxmlformats.org/spreadsheetml/2006/main" count="1553" uniqueCount="246">
  <si>
    <t>2016-03-23 00:01:00,000</t>
  </si>
  <si>
    <t>2017-03-23 00:01:00,000</t>
  </si>
  <si>
    <t>Alberta</t>
  </si>
  <si>
    <t>FarmGuard_CG</t>
  </si>
  <si>
    <t>Bound</t>
  </si>
  <si>
    <t>Farm_CG</t>
  </si>
  <si>
    <t>FarmStructure_CG</t>
  </si>
  <si>
    <t>Barn</t>
  </si>
  <si>
    <t>Commercial Express</t>
  </si>
  <si>
    <t>2015-06-10 00:00:00,000</t>
  </si>
  <si>
    <t>2015-12-20 00:01:00,000</t>
  </si>
  <si>
    <t>2016-12-20 00:01:00,000</t>
  </si>
  <si>
    <t>Ontario</t>
  </si>
  <si>
    <t>HobbyFarm_CG</t>
  </si>
  <si>
    <t>2015-10-05 00:00:00,000</t>
  </si>
  <si>
    <t>2016-04-17 00:01:00,000</t>
  </si>
  <si>
    <t>2017-04-17 00:01:00,000</t>
  </si>
  <si>
    <t>FeedSeedGrainPr</t>
  </si>
  <si>
    <t>2016-03-22 00:00:00,000</t>
  </si>
  <si>
    <t>2017-09-28 00:01:00,000</t>
  </si>
  <si>
    <t>2018-09-28 00:01:00,000</t>
  </si>
  <si>
    <t>2015-09-10 00:00:00,000</t>
  </si>
  <si>
    <t>2016-12-03 00:01:00,000</t>
  </si>
  <si>
    <t>2017-12-03 00:01:00,000</t>
  </si>
  <si>
    <t>Outbuilding</t>
  </si>
  <si>
    <t>2016-02-22 00:01:00,000</t>
  </si>
  <si>
    <t>2017-02-22 00:01:00,000</t>
  </si>
  <si>
    <t>Saskatchewan</t>
  </si>
  <si>
    <t>2016-03-01 00:01:00,000</t>
  </si>
  <si>
    <t>2017-03-01 00:01:00,000</t>
  </si>
  <si>
    <t>Granary</t>
  </si>
  <si>
    <t>Prince Edward Island</t>
  </si>
  <si>
    <t>2016-06-17 00:01:00,000</t>
  </si>
  <si>
    <t>2017-06-17 00:01:00,000</t>
  </si>
  <si>
    <t>2016-04-02 00:00:00,000</t>
  </si>
  <si>
    <t>2016-01-18 00:01:00,000</t>
  </si>
  <si>
    <t>2017-01-18 00:01:00,000</t>
  </si>
  <si>
    <t>Manitoba</t>
  </si>
  <si>
    <t>2016-02-15 00:01:00,000</t>
  </si>
  <si>
    <t>2017-02-15 00:01:00,000</t>
  </si>
  <si>
    <t>New Brunswick</t>
  </si>
  <si>
    <t>Workshop</t>
  </si>
  <si>
    <t>2016-05-16 00:01:00,000</t>
  </si>
  <si>
    <t>2017-05-16 00:01:00,000</t>
  </si>
  <si>
    <t>2016-03-01 00:00:00,000</t>
  </si>
  <si>
    <t>2016-04-11 00:01:00,000</t>
  </si>
  <si>
    <t>2017-04-11 00:01:00,000</t>
  </si>
  <si>
    <t>2016-04-13 00:00:00,000</t>
  </si>
  <si>
    <t>2016-04-07 00:01:00,000</t>
  </si>
  <si>
    <t>2017-04-07 00:01:00,000</t>
  </si>
  <si>
    <t>Shed</t>
  </si>
  <si>
    <t>2016-03-24 00:00:00,000</t>
  </si>
  <si>
    <t>2016-03-30 00:00:00,000</t>
  </si>
  <si>
    <t>2016-03-28 00:00:00,000</t>
  </si>
  <si>
    <t>2016-06-26 00:01:00,000</t>
  </si>
  <si>
    <t>2017-06-26 00:01:00,000</t>
  </si>
  <si>
    <t>Nova Scotia</t>
  </si>
  <si>
    <t>2016-04-12 00:01:00,000</t>
  </si>
  <si>
    <t>2017-01-01 00:01:00,000</t>
  </si>
  <si>
    <t>British Columbia</t>
  </si>
  <si>
    <t>2016-07-10 00:01:00,000</t>
  </si>
  <si>
    <t>2017-07-10 00:01:00,000</t>
  </si>
  <si>
    <t>2016-04-25 00:00:00,000</t>
  </si>
  <si>
    <t>2017-05-18 00:01:00,000</t>
  </si>
  <si>
    <t>2018-05-18 00:01:00,000</t>
  </si>
  <si>
    <t>2016-05-18 00:00:00,000</t>
  </si>
  <si>
    <t>2016-06-01 00:01:00,000</t>
  </si>
  <si>
    <t>2017-06-01 00:01:00,000</t>
  </si>
  <si>
    <t>2016-05-24 00:01:00,000</t>
  </si>
  <si>
    <t>2017-05-24 00:01:00,000</t>
  </si>
  <si>
    <t>2016-05-24 00:00:00,000</t>
  </si>
  <si>
    <t>2017-08-24 00:01:00,000</t>
  </si>
  <si>
    <t>2018-08-24 00:01:00,000</t>
  </si>
  <si>
    <t>2016-05-18 00:01:00,000</t>
  </si>
  <si>
    <t>2016-08-01 00:01:00,000</t>
  </si>
  <si>
    <t>2017-08-01 00:01:00,000</t>
  </si>
  <si>
    <t>Newfoundland and Labrador</t>
  </si>
  <si>
    <t>2016-05-06 00:00:00,000</t>
  </si>
  <si>
    <t>2018-05-24 00:01:00,000</t>
  </si>
  <si>
    <t>2016-05-25 00:00:00,000</t>
  </si>
  <si>
    <t>2016-10-24 00:01:00,000</t>
  </si>
  <si>
    <t>2017-10-24 00:01:00,000</t>
  </si>
  <si>
    <t>2016-08-04 00:01:00,000</t>
  </si>
  <si>
    <t>2017-08-04 00:01:00,000</t>
  </si>
  <si>
    <t>2016-04-22 00:00:00,000</t>
  </si>
  <si>
    <t>2016-05-25 00:01:00,000</t>
  </si>
  <si>
    <t>2017-05-25 00:01:00,000</t>
  </si>
  <si>
    <t>2016-08-25 00:01:00,000</t>
  </si>
  <si>
    <t>2017-08-25 00:01:00,000</t>
  </si>
  <si>
    <t>2017-05-02 00:01:00,000</t>
  </si>
  <si>
    <t>2018-05-02 00:01:00,000</t>
  </si>
  <si>
    <t>2017-10-25 00:01:00,000</t>
  </si>
  <si>
    <t>2018-10-25 00:01:00,000</t>
  </si>
  <si>
    <t>2016-07-08 00:01:00,000</t>
  </si>
  <si>
    <t>2017-07-08 00:01:00,000</t>
  </si>
  <si>
    <t>Quonset</t>
  </si>
  <si>
    <t>2016-04-23 00:00:00,000</t>
  </si>
  <si>
    <t>2016-04-19 00:01:00,000</t>
  </si>
  <si>
    <t>2017-04-19 00:01:00,000</t>
  </si>
  <si>
    <t>2016-04-19 00:00:00,000</t>
  </si>
  <si>
    <t>2016-08-20 00:01:00,000</t>
  </si>
  <si>
    <t>2017-05-19 00:01:00,000</t>
  </si>
  <si>
    <t>2016-05-19 00:00:00,000</t>
  </si>
  <si>
    <t>2016-09-25 00:01:00,000</t>
  </si>
  <si>
    <t>2017-09-25 00:01:00,000</t>
  </si>
  <si>
    <t>2018-05-19 00:01:00,000</t>
  </si>
  <si>
    <t>2016-06-11 00:01:00,000</t>
  </si>
  <si>
    <t>2017-06-11 00:01:00,000</t>
  </si>
  <si>
    <t>2016-03-27 00:00:00,000</t>
  </si>
  <si>
    <t>2016-06-29 00:01:00,000</t>
  </si>
  <si>
    <t>2016-05-01 00:01:00,000</t>
  </si>
  <si>
    <t>2017-05-01 00:01:00,000</t>
  </si>
  <si>
    <t>2016-04-27 00:00:00,000</t>
  </si>
  <si>
    <t>2016-04-18 00:00:00,000</t>
  </si>
  <si>
    <t>2016-09-30 00:01:00,000</t>
  </si>
  <si>
    <t>2017-09-30 00:01:00,000</t>
  </si>
  <si>
    <t>2016-06-15 00:00:00,000</t>
  </si>
  <si>
    <t>2016-06-27 00:01:00,000</t>
  </si>
  <si>
    <t>2017-06-27 00:01:00,000</t>
  </si>
  <si>
    <t>2016-06-06 00:00:00,000</t>
  </si>
  <si>
    <t>2016-07-12 00:01:00,000</t>
  </si>
  <si>
    <t>2017-07-12 00:01:00,000</t>
  </si>
  <si>
    <t>2016-10-01 00:01:00,000</t>
  </si>
  <si>
    <t>2017-10-01 00:01:00,000</t>
  </si>
  <si>
    <t>2016-07-17 00:00:00,000</t>
  </si>
  <si>
    <t>2018-03-23 00:01:00,000</t>
  </si>
  <si>
    <t>2016-03-29 00:00:00,000</t>
  </si>
  <si>
    <t>2016-04-26 00:00:00,000</t>
  </si>
  <si>
    <t>2016-06-07 00:00:00,000</t>
  </si>
  <si>
    <t>2016-08-29 00:01:00,000</t>
  </si>
  <si>
    <t>2017-08-29 00:01:00,000</t>
  </si>
  <si>
    <t>2016-05-30 00:00:00,000</t>
  </si>
  <si>
    <t>2016-05-30 00:01:00,000</t>
  </si>
  <si>
    <t>2017-05-30 00:01:00,000</t>
  </si>
  <si>
    <t>2016-05-16 00:00:00,000</t>
  </si>
  <si>
    <t>2016-09-16 00:01:00,000</t>
  </si>
  <si>
    <t>2017-09-16 00:01:00,000</t>
  </si>
  <si>
    <t>2016-07-02 00:00:00,000</t>
  </si>
  <si>
    <t>2016-04-26 00:01:00,000</t>
  </si>
  <si>
    <t>2017-04-26 00:01:00,000</t>
  </si>
  <si>
    <t>2016-09-17 00:01:00,000</t>
  </si>
  <si>
    <t>2017-09-17 00:01:00,000</t>
  </si>
  <si>
    <t>Quebec</t>
  </si>
  <si>
    <t>2016-07-16 00:00:00,000</t>
  </si>
  <si>
    <t>2016-07-05 00:00:00,000</t>
  </si>
  <si>
    <t>2016-06-21 00:00:00,000</t>
  </si>
  <si>
    <t>2016-04-21 00:01:00,000</t>
  </si>
  <si>
    <t>2017-04-21 00:01:00,000</t>
  </si>
  <si>
    <t>2016-04-21 00:00:00,000</t>
  </si>
  <si>
    <t>2016-07-26 00:01:00,000</t>
  </si>
  <si>
    <t>2017-07-26 00:01:00,000</t>
  </si>
  <si>
    <t>2016-04-20 00:00:00,000</t>
  </si>
  <si>
    <t>2016-04-18 00:01:00,000</t>
  </si>
  <si>
    <t>2017-04-18 00:01:00,000</t>
  </si>
  <si>
    <t>Tank</t>
  </si>
  <si>
    <t>2016-04-20 00:01:00,000</t>
  </si>
  <si>
    <t>2017-04-20 00:01:00,000</t>
  </si>
  <si>
    <t>2016-02-01 00:01:00,000</t>
  </si>
  <si>
    <t>2017-02-01 00:01:00,000</t>
  </si>
  <si>
    <t>2016-04-01 00:00:00,000</t>
  </si>
  <si>
    <t>2016-07-06 00:01:00,000</t>
  </si>
  <si>
    <t>2017-07-06 00:01:00,000</t>
  </si>
  <si>
    <t>2016-08-30 00:00:00,000</t>
  </si>
  <si>
    <t>2017-08-14 00:01:00,000</t>
  </si>
  <si>
    <t>2018-08-14 00:01:00,000</t>
  </si>
  <si>
    <t>2016-09-09 00:00:00,000</t>
  </si>
  <si>
    <t>2016-05-10 00:01:00,000</t>
  </si>
  <si>
    <t>2017-05-10 00:01:00,000</t>
  </si>
  <si>
    <t>2016-05-12 00:01:00,000</t>
  </si>
  <si>
    <t>2017-05-12 00:01:00,000</t>
  </si>
  <si>
    <t>2016-05-12 00:00:00,000</t>
  </si>
  <si>
    <t>2016-08-03 00:01:00,000</t>
  </si>
  <si>
    <t>2017-08-03 00:01:00,000</t>
  </si>
  <si>
    <t>2016-08-03 00:00:00,000</t>
  </si>
  <si>
    <t>2016-09-13 00:01:00,000</t>
  </si>
  <si>
    <t>2017-09-13 00:01:00,000</t>
  </si>
  <si>
    <t>2016-08-02 00:00:00,000</t>
  </si>
  <si>
    <t>Silo</t>
  </si>
  <si>
    <t>2015-09-15 00:01:00,000</t>
  </si>
  <si>
    <t>2016-09-15 00:01:00,000</t>
  </si>
  <si>
    <t>2016-08-18 00:01:00,000</t>
  </si>
  <si>
    <t>2017-08-18 00:01:00,000</t>
  </si>
  <si>
    <t>2016-07-27 00:00:00,000</t>
  </si>
  <si>
    <t>2016-06-06 00:01:00,000</t>
  </si>
  <si>
    <t>2017-06-06 00:01:00,000</t>
  </si>
  <si>
    <t>Account Number</t>
  </si>
  <si>
    <t>Policy Number</t>
  </si>
  <si>
    <t>Producer Code</t>
  </si>
  <si>
    <t>Period Start Date</t>
  </si>
  <si>
    <t>Period End Date</t>
  </si>
  <si>
    <t>Province</t>
  </si>
  <si>
    <t>Offering Code</t>
  </si>
  <si>
    <t>Status</t>
  </si>
  <si>
    <t>Product Code</t>
  </si>
  <si>
    <t>Bldg Typde</t>
  </si>
  <si>
    <t>Structure Type</t>
  </si>
  <si>
    <t>Building Number</t>
  </si>
  <si>
    <t>Evaluation Source</t>
  </si>
  <si>
    <t>Replacement Cost</t>
  </si>
  <si>
    <t>Evaluation Date</t>
  </si>
  <si>
    <t>select a.accountnumber, pp.policynumber, pc.code as "PRODUCERCODE",</t>
  </si>
  <si>
    <t xml:space="preserve">        TO_CHAR(pp.periodstart, 'YYYY-MM-DD HH24:MI:SS,FF3') as "PERIODSTARTDATE",</t>
  </si>
  <si>
    <t xml:space="preserve">        TO_CHAR(pp.periodend, 'YYYY-MM-DD HH24:MI:SS,FF3') as "PERIODENDDATE",             </t>
  </si>
  <si>
    <t xml:space="preserve">        st.name as "PROVINCE", edf.offeringcode, s.name as "STATUS", p.productcode, </t>
  </si>
  <si>
    <t xml:space="preserve">        bt.name as "BLDGTYPE", bty.typecode as "STRUCTURETYPE", b.buildingnum, et.name as "EVALSOURCE", b.replacementcost_cg,</t>
  </si>
  <si>
    <t xml:space="preserve">        TO_CHAR(b.replacementevaldate_cg, 'YYYY-MM-DD HH24:MI:SS,FF3') as "EVALUATIONDATE"</t>
  </si>
  <si>
    <t>from pcuser.pc_building b</t>
  </si>
  <si>
    <t>inner join pcuser.pc_policyperiod pp on pp.id = b.branchid</t>
  </si>
  <si>
    <t>inner join pcuser.pc_job j on j.id = pp.jobid</t>
  </si>
  <si>
    <t>inner join pcuser.pc_policy p on p.id = pp.policyid</t>
  </si>
  <si>
    <t>inner join pcuser.pc_account a on a.id = p.accountid</t>
  </si>
  <si>
    <t>inner join PCUSER.pc_producercode pc on pp.ProducerCodeOfRecordID = pc.id</t>
  </si>
  <si>
    <t>inner join pcuser.pc_policylocation pl on pp.id = pl.branchid and pl.fixedid = b.policylocation</t>
  </si>
  <si>
    <t>inner join pcuser.pctl_state st on st.id = pl.stateinternal</t>
  </si>
  <si>
    <t xml:space="preserve">inner join pcuser.pc_effectivedatedfields edf on edf.branchid = pp.id </t>
  </si>
  <si>
    <t>inner join pcuser.pctl_building bt on bt.id = b.subtype</t>
  </si>
  <si>
    <t>inner join PCUSER.pctl_buildingtype_cg bty on bty.id = b.buildingtype_cg</t>
  </si>
  <si>
    <t>inner join PCUSER.pctl_evaluationsoftware_cg et on et.id = b.evaluationsource_cg</t>
  </si>
  <si>
    <t>inner join pcuser.pctl_policyperiodstatus s on s.id = pp.status</t>
  </si>
  <si>
    <t xml:space="preserve">where </t>
  </si>
  <si>
    <t>bt.name = 'FarmStructure_CG'</t>
  </si>
  <si>
    <t>and pp.uwcompany = 2</t>
  </si>
  <si>
    <t>and pp.cancellationdate IS NULL</t>
  </si>
  <si>
    <t>and pp.policynumber not like 'Invalid%'</t>
  </si>
  <si>
    <t>and et.typecode = 'BVS'</t>
  </si>
  <si>
    <t>and p.productcode = 'Farm_CG'</t>
  </si>
  <si>
    <t>--</t>
  </si>
  <si>
    <t>and (edf.offeringcode = 'FarmGuard_CG' or edf.offeringcode = 'HobbyFarm_CG')</t>
  </si>
  <si>
    <t>and pp.mostrecentmodel &gt; 0</t>
  </si>
  <si>
    <t>-- ===================================================================================================================</t>
  </si>
  <si>
    <t>AND((pp.termnumber IS NULL AND NOT EXISTS</t>
  </si>
  <si>
    <t xml:space="preserve">    (SELECT id</t>
  </si>
  <si>
    <t xml:space="preserve">    FROM pcuser.pc_policyperiod pterm</t>
  </si>
  <si>
    <t xml:space="preserve">    WHERE pterm.policyid  =pp.policyid</t>
  </si>
  <si>
    <t xml:space="preserve">    AND pterm.termnumber IS NOT NULL</t>
  </si>
  <si>
    <t xml:space="preserve">    ) ) OR ( pp.termnumber=</t>
  </si>
  <si>
    <t xml:space="preserve">    (SELECT MAX(termnumber)</t>
  </si>
  <si>
    <t xml:space="preserve">    WHERE pterm.policyid      =pp.policyid</t>
  </si>
  <si>
    <t xml:space="preserve">    ) AND ( pp.mostrecentmodel=1 OR NOT EXISTS</t>
  </si>
  <si>
    <t xml:space="preserve">      (SELECT id</t>
  </si>
  <si>
    <t xml:space="preserve">      FROM pcuser.pc_policyperiod pterm</t>
  </si>
  <si>
    <t xml:space="preserve">      WHERE pterm.policyid     =pp.policyid</t>
  </si>
  <si>
    <t xml:space="preserve">      AND pterm.termnumber     =pp.termnumber</t>
  </si>
  <si>
    <t xml:space="preserve">      AND Pterm.Mostrecentmodel=1</t>
  </si>
  <si>
    <t xml:space="preserve">      ) ) ) )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</si>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</sst>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/>
  </sheetViews>
  <sheetFormatPr defaultColWidth="20.28515625" defaultRowHeight="20.25" customHeight="1" x14ac:dyDescent="0.25"/>
  <sheetData>
    <row r="1" spans="1:15" ht="20.25" customHeight="1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</row>
    <row r="2" spans="1:15" ht="20.25" customHeight="1" x14ac:dyDescent="0.25">
      <c r="A2">
        <v>9239567252</v>
      </c>
      <c r="B2">
        <v>4050016681</v>
      </c>
      <c r="C2">
        <v>12845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>
        <v>1</v>
      </c>
      <c r="M2" t="s">
        <v>8</v>
      </c>
      <c r="N2">
        <v>278761</v>
      </c>
      <c r="O2" t="s">
        <v>9</v>
      </c>
    </row>
    <row r="3" spans="1:15" ht="20.25" customHeight="1" x14ac:dyDescent="0.25">
      <c r="A3">
        <v>8196282611</v>
      </c>
      <c r="B3">
        <v>4050009996</v>
      </c>
      <c r="C3">
        <v>71233</v>
      </c>
      <c r="D3" t="s">
        <v>10</v>
      </c>
      <c r="E3" t="s">
        <v>11</v>
      </c>
      <c r="F3" t="s">
        <v>12</v>
      </c>
      <c r="G3" t="s">
        <v>13</v>
      </c>
      <c r="H3" t="s">
        <v>4</v>
      </c>
      <c r="I3" t="s">
        <v>5</v>
      </c>
      <c r="J3" t="s">
        <v>6</v>
      </c>
      <c r="K3" t="s">
        <v>7</v>
      </c>
      <c r="L3">
        <v>1</v>
      </c>
      <c r="M3" t="s">
        <v>8</v>
      </c>
      <c r="N3">
        <v>120191</v>
      </c>
      <c r="O3" t="s">
        <v>14</v>
      </c>
    </row>
    <row r="4" spans="1:15" ht="20.25" customHeight="1" x14ac:dyDescent="0.25">
      <c r="A4">
        <v>8694883702</v>
      </c>
      <c r="B4">
        <v>4050024533</v>
      </c>
      <c r="C4">
        <v>71233</v>
      </c>
      <c r="D4" t="s">
        <v>15</v>
      </c>
      <c r="E4" t="s">
        <v>16</v>
      </c>
      <c r="F4" t="s">
        <v>12</v>
      </c>
      <c r="G4" t="s">
        <v>3</v>
      </c>
      <c r="H4" t="s">
        <v>4</v>
      </c>
      <c r="I4" t="s">
        <v>5</v>
      </c>
      <c r="J4" t="s">
        <v>6</v>
      </c>
      <c r="K4" t="s">
        <v>17</v>
      </c>
      <c r="L4">
        <v>1</v>
      </c>
      <c r="M4" t="s">
        <v>8</v>
      </c>
      <c r="N4">
        <v>152705</v>
      </c>
      <c r="O4" t="s">
        <v>18</v>
      </c>
    </row>
    <row r="5" spans="1:15" ht="20.25" customHeight="1" x14ac:dyDescent="0.25">
      <c r="A5">
        <v>7166507703</v>
      </c>
      <c r="B5">
        <v>4050020499</v>
      </c>
      <c r="C5">
        <v>71233</v>
      </c>
      <c r="D5" t="s">
        <v>19</v>
      </c>
      <c r="E5" t="s">
        <v>20</v>
      </c>
      <c r="F5" t="s">
        <v>12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>
        <v>1</v>
      </c>
      <c r="M5" t="s">
        <v>8</v>
      </c>
      <c r="N5">
        <v>787513</v>
      </c>
      <c r="O5" t="s">
        <v>21</v>
      </c>
    </row>
    <row r="6" spans="1:15" ht="20.25" customHeight="1" x14ac:dyDescent="0.25">
      <c r="A6">
        <v>6987319834</v>
      </c>
      <c r="B6">
        <v>4050024307</v>
      </c>
      <c r="C6">
        <v>71026</v>
      </c>
      <c r="D6" t="s">
        <v>22</v>
      </c>
      <c r="E6" t="s">
        <v>23</v>
      </c>
      <c r="F6" t="s">
        <v>12</v>
      </c>
      <c r="G6" t="s">
        <v>3</v>
      </c>
      <c r="H6" t="s">
        <v>4</v>
      </c>
      <c r="I6" t="s">
        <v>5</v>
      </c>
      <c r="J6" t="s">
        <v>6</v>
      </c>
      <c r="K6" t="s">
        <v>24</v>
      </c>
      <c r="L6">
        <v>1</v>
      </c>
      <c r="M6" t="s">
        <v>8</v>
      </c>
      <c r="N6">
        <v>47506</v>
      </c>
      <c r="O6" t="s">
        <v>18</v>
      </c>
    </row>
    <row r="7" spans="1:15" ht="20.25" customHeight="1" x14ac:dyDescent="0.25">
      <c r="A7">
        <v>6121303942</v>
      </c>
      <c r="B7">
        <v>4050025797</v>
      </c>
      <c r="C7">
        <v>12845</v>
      </c>
      <c r="D7" t="s">
        <v>25</v>
      </c>
      <c r="E7" t="s">
        <v>26</v>
      </c>
      <c r="F7" t="s">
        <v>27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>
        <v>1</v>
      </c>
      <c r="M7" t="s">
        <v>8</v>
      </c>
      <c r="N7">
        <v>200803</v>
      </c>
      <c r="O7" t="s">
        <v>18</v>
      </c>
    </row>
    <row r="8" spans="1:15" ht="20.25" customHeight="1" x14ac:dyDescent="0.25">
      <c r="A8">
        <v>6121303942</v>
      </c>
      <c r="B8">
        <v>4050025797</v>
      </c>
      <c r="C8">
        <v>12845</v>
      </c>
      <c r="D8" t="s">
        <v>25</v>
      </c>
      <c r="E8" t="s">
        <v>26</v>
      </c>
      <c r="F8" t="s">
        <v>27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>
        <v>1</v>
      </c>
      <c r="M8" t="s">
        <v>8</v>
      </c>
      <c r="N8">
        <v>200803</v>
      </c>
      <c r="O8" t="s">
        <v>18</v>
      </c>
    </row>
    <row r="9" spans="1:15" ht="20.25" customHeight="1" x14ac:dyDescent="0.25">
      <c r="A9">
        <v>6121303942</v>
      </c>
      <c r="B9">
        <v>4050025673</v>
      </c>
      <c r="C9">
        <v>12116</v>
      </c>
      <c r="D9" t="s">
        <v>28</v>
      </c>
      <c r="E9" t="s">
        <v>29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>
        <v>1</v>
      </c>
      <c r="M9" t="s">
        <v>8</v>
      </c>
      <c r="N9">
        <v>39826</v>
      </c>
      <c r="O9" t="s">
        <v>18</v>
      </c>
    </row>
    <row r="10" spans="1:15" ht="20.25" customHeight="1" x14ac:dyDescent="0.25">
      <c r="A10">
        <v>6121303942</v>
      </c>
      <c r="B10">
        <v>4050025673</v>
      </c>
      <c r="C10">
        <v>12116</v>
      </c>
      <c r="D10" t="s">
        <v>28</v>
      </c>
      <c r="E10" t="s">
        <v>29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>
        <v>1</v>
      </c>
      <c r="M10" t="s">
        <v>8</v>
      </c>
      <c r="N10">
        <v>39826</v>
      </c>
      <c r="O10" t="s">
        <v>18</v>
      </c>
    </row>
    <row r="11" spans="1:15" ht="20.25" customHeight="1" x14ac:dyDescent="0.25">
      <c r="A11">
        <v>8694883702</v>
      </c>
      <c r="B11">
        <v>4050024533</v>
      </c>
      <c r="C11">
        <v>71233</v>
      </c>
      <c r="D11" t="s">
        <v>15</v>
      </c>
      <c r="E11" t="s">
        <v>16</v>
      </c>
      <c r="F11" t="s">
        <v>12</v>
      </c>
      <c r="G11" t="s">
        <v>3</v>
      </c>
      <c r="H11" t="s">
        <v>4</v>
      </c>
      <c r="I11" t="s">
        <v>5</v>
      </c>
      <c r="J11" t="s">
        <v>6</v>
      </c>
      <c r="K11" t="s">
        <v>30</v>
      </c>
      <c r="L11">
        <v>2</v>
      </c>
      <c r="M11" t="s">
        <v>8</v>
      </c>
      <c r="N11">
        <v>97934</v>
      </c>
      <c r="O11" t="s">
        <v>18</v>
      </c>
    </row>
    <row r="12" spans="1:15" ht="20.25" customHeight="1" x14ac:dyDescent="0.25">
      <c r="A12">
        <v>7779132817</v>
      </c>
      <c r="B12">
        <v>4050024823</v>
      </c>
      <c r="C12">
        <v>46061</v>
      </c>
      <c r="D12" t="s">
        <v>15</v>
      </c>
      <c r="E12" t="s">
        <v>16</v>
      </c>
      <c r="F12" t="s">
        <v>31</v>
      </c>
      <c r="G12" t="s">
        <v>3</v>
      </c>
      <c r="H12" t="s">
        <v>4</v>
      </c>
      <c r="I12" t="s">
        <v>5</v>
      </c>
      <c r="J12" t="s">
        <v>6</v>
      </c>
      <c r="K12" t="s">
        <v>30</v>
      </c>
      <c r="L12">
        <v>1</v>
      </c>
      <c r="M12" t="s">
        <v>8</v>
      </c>
      <c r="N12">
        <v>177598</v>
      </c>
      <c r="O12" t="s">
        <v>18</v>
      </c>
    </row>
    <row r="13" spans="1:15" ht="20.25" customHeight="1" x14ac:dyDescent="0.25">
      <c r="A13">
        <v>8595770875</v>
      </c>
      <c r="B13">
        <v>4050018182</v>
      </c>
      <c r="C13">
        <v>91026</v>
      </c>
      <c r="D13" t="s">
        <v>32</v>
      </c>
      <c r="E13" t="s">
        <v>33</v>
      </c>
      <c r="F13" t="s">
        <v>27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>
        <v>1</v>
      </c>
      <c r="M13" t="s">
        <v>8</v>
      </c>
      <c r="N13">
        <v>27929</v>
      </c>
      <c r="O13" t="s">
        <v>34</v>
      </c>
    </row>
    <row r="14" spans="1:15" ht="20.25" customHeight="1" x14ac:dyDescent="0.25">
      <c r="A14">
        <v>256793029</v>
      </c>
      <c r="B14">
        <v>4050024480</v>
      </c>
      <c r="C14">
        <v>71233</v>
      </c>
      <c r="D14" t="s">
        <v>35</v>
      </c>
      <c r="E14" t="s">
        <v>36</v>
      </c>
      <c r="F14" t="s">
        <v>37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>
        <v>1</v>
      </c>
      <c r="M14" t="s">
        <v>8</v>
      </c>
      <c r="N14">
        <v>156256</v>
      </c>
      <c r="O14" t="s">
        <v>18</v>
      </c>
    </row>
    <row r="15" spans="1:15" ht="20.25" customHeight="1" x14ac:dyDescent="0.25">
      <c r="A15">
        <v>256793029</v>
      </c>
      <c r="B15">
        <v>4050024480</v>
      </c>
      <c r="C15">
        <v>71233</v>
      </c>
      <c r="D15" t="s">
        <v>35</v>
      </c>
      <c r="E15" t="s">
        <v>36</v>
      </c>
      <c r="F15" t="s">
        <v>37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>
        <v>1</v>
      </c>
      <c r="M15" t="s">
        <v>8</v>
      </c>
      <c r="N15">
        <v>156256</v>
      </c>
      <c r="O15" t="s">
        <v>18</v>
      </c>
    </row>
    <row r="16" spans="1:15" ht="20.25" customHeight="1" x14ac:dyDescent="0.25">
      <c r="A16">
        <v>256793029</v>
      </c>
      <c r="B16">
        <v>4050024480</v>
      </c>
      <c r="C16">
        <v>71233</v>
      </c>
      <c r="D16" t="s">
        <v>35</v>
      </c>
      <c r="E16" t="s">
        <v>36</v>
      </c>
      <c r="F16" t="s">
        <v>37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>
        <v>1</v>
      </c>
      <c r="M16" t="s">
        <v>8</v>
      </c>
      <c r="N16">
        <v>156256</v>
      </c>
      <c r="O16" t="s">
        <v>18</v>
      </c>
    </row>
    <row r="17" spans="1:15" ht="20.25" customHeight="1" x14ac:dyDescent="0.25">
      <c r="A17">
        <v>256793029</v>
      </c>
      <c r="B17">
        <v>4050024480</v>
      </c>
      <c r="C17">
        <v>71233</v>
      </c>
      <c r="D17" t="s">
        <v>35</v>
      </c>
      <c r="E17" t="s">
        <v>36</v>
      </c>
      <c r="F17" t="s">
        <v>37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>
        <v>1</v>
      </c>
      <c r="M17" t="s">
        <v>8</v>
      </c>
      <c r="N17">
        <v>156256</v>
      </c>
      <c r="O17" t="s">
        <v>18</v>
      </c>
    </row>
    <row r="18" spans="1:15" ht="20.25" customHeight="1" x14ac:dyDescent="0.25">
      <c r="A18">
        <v>7779132817</v>
      </c>
      <c r="B18">
        <v>4050025017</v>
      </c>
      <c r="C18">
        <v>71233</v>
      </c>
      <c r="D18" t="s">
        <v>38</v>
      </c>
      <c r="E18" t="s">
        <v>39</v>
      </c>
      <c r="F18" t="s">
        <v>40</v>
      </c>
      <c r="G18" t="s">
        <v>3</v>
      </c>
      <c r="H18" t="s">
        <v>4</v>
      </c>
      <c r="I18" t="s">
        <v>5</v>
      </c>
      <c r="J18" t="s">
        <v>6</v>
      </c>
      <c r="K18" t="s">
        <v>41</v>
      </c>
      <c r="L18">
        <v>1</v>
      </c>
      <c r="M18" t="s">
        <v>8</v>
      </c>
      <c r="N18">
        <v>43974</v>
      </c>
      <c r="O18" t="s">
        <v>18</v>
      </c>
    </row>
    <row r="19" spans="1:15" ht="20.25" customHeight="1" x14ac:dyDescent="0.25">
      <c r="A19">
        <v>7779132817</v>
      </c>
      <c r="B19">
        <v>4050025017</v>
      </c>
      <c r="C19">
        <v>71233</v>
      </c>
      <c r="D19" t="s">
        <v>38</v>
      </c>
      <c r="E19" t="s">
        <v>39</v>
      </c>
      <c r="F19" t="s">
        <v>40</v>
      </c>
      <c r="G19" t="s">
        <v>3</v>
      </c>
      <c r="H19" t="s">
        <v>4</v>
      </c>
      <c r="I19" t="s">
        <v>5</v>
      </c>
      <c r="J19" t="s">
        <v>6</v>
      </c>
      <c r="K19" t="s">
        <v>41</v>
      </c>
      <c r="L19">
        <v>1</v>
      </c>
      <c r="M19" t="s">
        <v>8</v>
      </c>
      <c r="N19">
        <v>43974</v>
      </c>
      <c r="O19" t="s">
        <v>18</v>
      </c>
    </row>
    <row r="20" spans="1:15" ht="20.25" customHeight="1" x14ac:dyDescent="0.25">
      <c r="A20">
        <v>256793029</v>
      </c>
      <c r="B20">
        <v>4050024480</v>
      </c>
      <c r="C20">
        <v>71233</v>
      </c>
      <c r="D20" t="s">
        <v>35</v>
      </c>
      <c r="E20" t="s">
        <v>36</v>
      </c>
      <c r="F20" t="s">
        <v>37</v>
      </c>
      <c r="G20" t="s">
        <v>3</v>
      </c>
      <c r="H20" t="s">
        <v>4</v>
      </c>
      <c r="I20" t="s">
        <v>5</v>
      </c>
      <c r="J20" t="s">
        <v>6</v>
      </c>
      <c r="K20" t="s">
        <v>30</v>
      </c>
      <c r="L20">
        <v>2</v>
      </c>
      <c r="M20" t="s">
        <v>8</v>
      </c>
      <c r="N20">
        <v>71903</v>
      </c>
      <c r="O20" t="s">
        <v>18</v>
      </c>
    </row>
    <row r="21" spans="1:15" ht="20.25" customHeight="1" x14ac:dyDescent="0.25">
      <c r="A21">
        <v>256793029</v>
      </c>
      <c r="B21">
        <v>4050024480</v>
      </c>
      <c r="C21">
        <v>71233</v>
      </c>
      <c r="D21" t="s">
        <v>35</v>
      </c>
      <c r="E21" t="s">
        <v>36</v>
      </c>
      <c r="F21" t="s">
        <v>37</v>
      </c>
      <c r="G21" t="s">
        <v>3</v>
      </c>
      <c r="H21" t="s">
        <v>4</v>
      </c>
      <c r="I21" t="s">
        <v>5</v>
      </c>
      <c r="J21" t="s">
        <v>6</v>
      </c>
      <c r="K21" t="s">
        <v>30</v>
      </c>
      <c r="L21">
        <v>2</v>
      </c>
      <c r="M21" t="s">
        <v>8</v>
      </c>
      <c r="N21">
        <v>71903</v>
      </c>
      <c r="O21" t="s">
        <v>18</v>
      </c>
    </row>
    <row r="22" spans="1:15" ht="20.25" customHeight="1" x14ac:dyDescent="0.25">
      <c r="A22">
        <v>256793029</v>
      </c>
      <c r="B22">
        <v>4050024480</v>
      </c>
      <c r="C22">
        <v>71233</v>
      </c>
      <c r="D22" t="s">
        <v>35</v>
      </c>
      <c r="E22" t="s">
        <v>36</v>
      </c>
      <c r="F22" t="s">
        <v>37</v>
      </c>
      <c r="G22" t="s">
        <v>3</v>
      </c>
      <c r="H22" t="s">
        <v>4</v>
      </c>
      <c r="I22" t="s">
        <v>5</v>
      </c>
      <c r="J22" t="s">
        <v>6</v>
      </c>
      <c r="K22" t="s">
        <v>30</v>
      </c>
      <c r="L22">
        <v>2</v>
      </c>
      <c r="M22" t="s">
        <v>8</v>
      </c>
      <c r="N22">
        <v>71903</v>
      </c>
      <c r="O22" t="s">
        <v>18</v>
      </c>
    </row>
    <row r="23" spans="1:15" ht="20.25" customHeight="1" x14ac:dyDescent="0.25">
      <c r="A23">
        <v>256793029</v>
      </c>
      <c r="B23">
        <v>4050024480</v>
      </c>
      <c r="C23">
        <v>71233</v>
      </c>
      <c r="D23" t="s">
        <v>35</v>
      </c>
      <c r="E23" t="s">
        <v>36</v>
      </c>
      <c r="F23" t="s">
        <v>37</v>
      </c>
      <c r="G23" t="s">
        <v>3</v>
      </c>
      <c r="H23" t="s">
        <v>4</v>
      </c>
      <c r="I23" t="s">
        <v>5</v>
      </c>
      <c r="J23" t="s">
        <v>6</v>
      </c>
      <c r="K23" t="s">
        <v>30</v>
      </c>
      <c r="L23">
        <v>2</v>
      </c>
      <c r="M23" t="s">
        <v>8</v>
      </c>
      <c r="N23">
        <v>71903</v>
      </c>
      <c r="O23" t="s">
        <v>18</v>
      </c>
    </row>
    <row r="24" spans="1:15" ht="20.25" customHeight="1" x14ac:dyDescent="0.25">
      <c r="A24">
        <v>8992676322</v>
      </c>
      <c r="B24">
        <v>4050003669</v>
      </c>
      <c r="C24">
        <v>12578</v>
      </c>
      <c r="D24" t="s">
        <v>42</v>
      </c>
      <c r="E24" t="s">
        <v>43</v>
      </c>
      <c r="F24" t="s">
        <v>37</v>
      </c>
      <c r="G24" t="s">
        <v>13</v>
      </c>
      <c r="H24" t="s">
        <v>4</v>
      </c>
      <c r="I24" t="s">
        <v>5</v>
      </c>
      <c r="J24" t="s">
        <v>6</v>
      </c>
      <c r="K24" t="s">
        <v>7</v>
      </c>
      <c r="L24">
        <v>1</v>
      </c>
      <c r="M24" t="s">
        <v>8</v>
      </c>
      <c r="N24">
        <v>39135</v>
      </c>
      <c r="O24" t="s">
        <v>44</v>
      </c>
    </row>
    <row r="25" spans="1:15" ht="20.25" customHeight="1" x14ac:dyDescent="0.25">
      <c r="A25">
        <v>2886887926</v>
      </c>
      <c r="B25">
        <v>4050027654</v>
      </c>
      <c r="C25">
        <v>91199</v>
      </c>
      <c r="D25" t="s">
        <v>45</v>
      </c>
      <c r="E25" t="s">
        <v>46</v>
      </c>
      <c r="F25" t="s">
        <v>27</v>
      </c>
      <c r="G25" t="s">
        <v>13</v>
      </c>
      <c r="H25" t="s">
        <v>4</v>
      </c>
      <c r="I25" t="s">
        <v>5</v>
      </c>
      <c r="J25" t="s">
        <v>6</v>
      </c>
      <c r="K25" t="s">
        <v>7</v>
      </c>
      <c r="L25">
        <v>1</v>
      </c>
      <c r="M25" t="s">
        <v>8</v>
      </c>
      <c r="N25">
        <v>41181</v>
      </c>
      <c r="O25" t="s">
        <v>47</v>
      </c>
    </row>
    <row r="26" spans="1:15" ht="20.25" customHeight="1" x14ac:dyDescent="0.25">
      <c r="A26">
        <v>1219371322</v>
      </c>
      <c r="B26">
        <v>4050026797</v>
      </c>
      <c r="C26">
        <v>44217</v>
      </c>
      <c r="D26" t="s">
        <v>48</v>
      </c>
      <c r="E26" t="s">
        <v>49</v>
      </c>
      <c r="F26" t="s">
        <v>40</v>
      </c>
      <c r="G26" t="s">
        <v>3</v>
      </c>
      <c r="H26" t="s">
        <v>4</v>
      </c>
      <c r="I26" t="s">
        <v>5</v>
      </c>
      <c r="J26" t="s">
        <v>6</v>
      </c>
      <c r="K26" t="s">
        <v>50</v>
      </c>
      <c r="L26">
        <v>1</v>
      </c>
      <c r="M26" t="s">
        <v>8</v>
      </c>
      <c r="N26">
        <v>11688</v>
      </c>
      <c r="O26" t="s">
        <v>51</v>
      </c>
    </row>
    <row r="27" spans="1:15" ht="20.25" customHeight="1" x14ac:dyDescent="0.25">
      <c r="A27">
        <v>2886887926</v>
      </c>
      <c r="B27">
        <v>4050027081</v>
      </c>
      <c r="C27">
        <v>91199</v>
      </c>
      <c r="D27" t="s">
        <v>0</v>
      </c>
      <c r="E27" t="s">
        <v>1</v>
      </c>
      <c r="F27" t="s">
        <v>27</v>
      </c>
      <c r="G27" t="s">
        <v>13</v>
      </c>
      <c r="H27" t="s">
        <v>4</v>
      </c>
      <c r="I27" t="s">
        <v>5</v>
      </c>
      <c r="J27" t="s">
        <v>6</v>
      </c>
      <c r="K27" t="s">
        <v>7</v>
      </c>
      <c r="L27">
        <v>1</v>
      </c>
      <c r="M27" t="s">
        <v>8</v>
      </c>
      <c r="N27">
        <v>41181</v>
      </c>
      <c r="O27" t="s">
        <v>52</v>
      </c>
    </row>
    <row r="28" spans="1:15" ht="20.25" customHeight="1" x14ac:dyDescent="0.25">
      <c r="A28">
        <v>2886887926</v>
      </c>
      <c r="B28">
        <v>4050026886</v>
      </c>
      <c r="C28">
        <v>91199</v>
      </c>
      <c r="D28" t="s">
        <v>0</v>
      </c>
      <c r="E28" t="s">
        <v>1</v>
      </c>
      <c r="F28" t="s">
        <v>27</v>
      </c>
      <c r="G28" t="s">
        <v>13</v>
      </c>
      <c r="H28" t="s">
        <v>4</v>
      </c>
      <c r="I28" t="s">
        <v>5</v>
      </c>
      <c r="J28" t="s">
        <v>6</v>
      </c>
      <c r="K28" t="s">
        <v>7</v>
      </c>
      <c r="L28">
        <v>1</v>
      </c>
      <c r="M28" t="s">
        <v>8</v>
      </c>
      <c r="N28">
        <v>41181</v>
      </c>
      <c r="O28" t="s">
        <v>53</v>
      </c>
    </row>
    <row r="29" spans="1:15" ht="20.25" customHeight="1" x14ac:dyDescent="0.25">
      <c r="A29">
        <v>2886887926</v>
      </c>
      <c r="B29">
        <v>4050026801</v>
      </c>
      <c r="C29">
        <v>91199</v>
      </c>
      <c r="D29" t="s">
        <v>0</v>
      </c>
      <c r="E29" t="s">
        <v>1</v>
      </c>
      <c r="F29" t="s">
        <v>27</v>
      </c>
      <c r="G29" t="s">
        <v>13</v>
      </c>
      <c r="H29" t="s">
        <v>4</v>
      </c>
      <c r="I29" t="s">
        <v>5</v>
      </c>
      <c r="J29" t="s">
        <v>6</v>
      </c>
      <c r="K29" t="s">
        <v>7</v>
      </c>
      <c r="L29">
        <v>1</v>
      </c>
      <c r="M29" t="s">
        <v>8</v>
      </c>
      <c r="N29">
        <v>41181</v>
      </c>
      <c r="O29" t="s">
        <v>51</v>
      </c>
    </row>
    <row r="30" spans="1:15" ht="20.25" customHeight="1" x14ac:dyDescent="0.25">
      <c r="A30">
        <v>2725755206</v>
      </c>
      <c r="B30">
        <v>4050026799</v>
      </c>
      <c r="C30">
        <v>45837</v>
      </c>
      <c r="D30" t="s">
        <v>54</v>
      </c>
      <c r="E30" t="s">
        <v>55</v>
      </c>
      <c r="F30" t="s">
        <v>56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>
        <v>1</v>
      </c>
      <c r="M30" t="s">
        <v>8</v>
      </c>
      <c r="N30">
        <v>48851</v>
      </c>
      <c r="O30" t="s">
        <v>51</v>
      </c>
    </row>
    <row r="31" spans="1:15" ht="20.25" customHeight="1" x14ac:dyDescent="0.25">
      <c r="A31">
        <v>2886887926</v>
      </c>
      <c r="B31">
        <v>4050027662</v>
      </c>
      <c r="C31">
        <v>91199</v>
      </c>
      <c r="D31" t="s">
        <v>45</v>
      </c>
      <c r="E31" t="s">
        <v>46</v>
      </c>
      <c r="F31" t="s">
        <v>27</v>
      </c>
      <c r="G31" t="s">
        <v>13</v>
      </c>
      <c r="H31" t="s">
        <v>4</v>
      </c>
      <c r="I31" t="s">
        <v>5</v>
      </c>
      <c r="J31" t="s">
        <v>6</v>
      </c>
      <c r="K31" t="s">
        <v>7</v>
      </c>
      <c r="L31">
        <v>1</v>
      </c>
      <c r="M31" t="s">
        <v>8</v>
      </c>
      <c r="N31">
        <v>41181</v>
      </c>
      <c r="O31" t="s">
        <v>47</v>
      </c>
    </row>
    <row r="32" spans="1:15" ht="20.25" customHeight="1" x14ac:dyDescent="0.25">
      <c r="A32">
        <v>2203387683</v>
      </c>
      <c r="B32">
        <v>4050027049</v>
      </c>
      <c r="C32">
        <v>23094</v>
      </c>
      <c r="D32" t="s">
        <v>57</v>
      </c>
      <c r="E32" t="s">
        <v>58</v>
      </c>
      <c r="F32" t="s">
        <v>59</v>
      </c>
      <c r="G32" t="s">
        <v>3</v>
      </c>
      <c r="H32" t="s">
        <v>4</v>
      </c>
      <c r="I32" t="s">
        <v>5</v>
      </c>
      <c r="J32" t="s">
        <v>6</v>
      </c>
      <c r="K32" t="s">
        <v>50</v>
      </c>
      <c r="L32">
        <v>2</v>
      </c>
      <c r="M32" t="s">
        <v>8</v>
      </c>
      <c r="N32">
        <v>35759</v>
      </c>
      <c r="O32" t="s">
        <v>52</v>
      </c>
    </row>
    <row r="33" spans="1:15" ht="20.25" customHeight="1" x14ac:dyDescent="0.25">
      <c r="A33">
        <v>2203387683</v>
      </c>
      <c r="B33">
        <v>4050027049</v>
      </c>
      <c r="C33">
        <v>23094</v>
      </c>
      <c r="D33" t="s">
        <v>57</v>
      </c>
      <c r="E33" t="s">
        <v>58</v>
      </c>
      <c r="F33" t="s">
        <v>59</v>
      </c>
      <c r="G33" t="s">
        <v>3</v>
      </c>
      <c r="H33" t="s">
        <v>4</v>
      </c>
      <c r="I33" t="s">
        <v>5</v>
      </c>
      <c r="J33" t="s">
        <v>6</v>
      </c>
      <c r="K33" t="s">
        <v>7</v>
      </c>
      <c r="L33">
        <v>1</v>
      </c>
      <c r="M33" t="s">
        <v>8</v>
      </c>
      <c r="N33">
        <v>64004</v>
      </c>
      <c r="O33" t="s">
        <v>52</v>
      </c>
    </row>
    <row r="34" spans="1:15" ht="20.25" customHeight="1" x14ac:dyDescent="0.25">
      <c r="A34">
        <v>6121303942</v>
      </c>
      <c r="B34">
        <v>4050025008</v>
      </c>
      <c r="C34">
        <v>12116</v>
      </c>
      <c r="D34" t="s">
        <v>28</v>
      </c>
      <c r="E34" t="s">
        <v>29</v>
      </c>
      <c r="F34" t="s">
        <v>2</v>
      </c>
      <c r="G34" t="s">
        <v>3</v>
      </c>
      <c r="H34" t="s">
        <v>4</v>
      </c>
      <c r="I34" t="s">
        <v>5</v>
      </c>
      <c r="J34" t="s">
        <v>6</v>
      </c>
      <c r="K34" t="s">
        <v>7</v>
      </c>
      <c r="L34">
        <v>1</v>
      </c>
      <c r="M34" t="s">
        <v>8</v>
      </c>
      <c r="N34">
        <v>320280</v>
      </c>
      <c r="O34" t="s">
        <v>18</v>
      </c>
    </row>
    <row r="35" spans="1:15" ht="20.25" customHeight="1" x14ac:dyDescent="0.25">
      <c r="A35">
        <v>6121303942</v>
      </c>
      <c r="B35">
        <v>4050025008</v>
      </c>
      <c r="C35">
        <v>12116</v>
      </c>
      <c r="D35" t="s">
        <v>28</v>
      </c>
      <c r="E35" t="s">
        <v>29</v>
      </c>
      <c r="F35" t="s">
        <v>2</v>
      </c>
      <c r="G35" t="s">
        <v>3</v>
      </c>
      <c r="H35" t="s">
        <v>4</v>
      </c>
      <c r="I35" t="s">
        <v>5</v>
      </c>
      <c r="J35" t="s">
        <v>6</v>
      </c>
      <c r="K35" t="s">
        <v>7</v>
      </c>
      <c r="L35">
        <v>1</v>
      </c>
      <c r="M35" t="s">
        <v>8</v>
      </c>
      <c r="N35">
        <v>320280</v>
      </c>
      <c r="O35" t="s">
        <v>18</v>
      </c>
    </row>
    <row r="36" spans="1:15" ht="20.25" customHeight="1" x14ac:dyDescent="0.25">
      <c r="A36">
        <v>2886887926</v>
      </c>
      <c r="B36">
        <v>4050027650</v>
      </c>
      <c r="C36">
        <v>91199</v>
      </c>
      <c r="D36" t="s">
        <v>45</v>
      </c>
      <c r="E36" t="s">
        <v>46</v>
      </c>
      <c r="F36" t="s">
        <v>27</v>
      </c>
      <c r="G36" t="s">
        <v>13</v>
      </c>
      <c r="H36" t="s">
        <v>4</v>
      </c>
      <c r="I36" t="s">
        <v>5</v>
      </c>
      <c r="J36" t="s">
        <v>6</v>
      </c>
      <c r="K36" t="s">
        <v>7</v>
      </c>
      <c r="L36">
        <v>1</v>
      </c>
      <c r="M36" t="s">
        <v>8</v>
      </c>
      <c r="N36">
        <v>41181</v>
      </c>
      <c r="O36" t="s">
        <v>47</v>
      </c>
    </row>
    <row r="37" spans="1:15" ht="20.25" customHeight="1" x14ac:dyDescent="0.25">
      <c r="A37">
        <v>2886887926</v>
      </c>
      <c r="B37">
        <v>4050027664</v>
      </c>
      <c r="C37">
        <v>91199</v>
      </c>
      <c r="D37" t="s">
        <v>45</v>
      </c>
      <c r="E37" t="s">
        <v>46</v>
      </c>
      <c r="F37" t="s">
        <v>27</v>
      </c>
      <c r="G37" t="s">
        <v>13</v>
      </c>
      <c r="H37" t="s">
        <v>4</v>
      </c>
      <c r="I37" t="s">
        <v>5</v>
      </c>
      <c r="J37" t="s">
        <v>6</v>
      </c>
      <c r="K37" t="s">
        <v>7</v>
      </c>
      <c r="L37">
        <v>1</v>
      </c>
      <c r="M37" t="s">
        <v>8</v>
      </c>
      <c r="N37">
        <v>41181</v>
      </c>
      <c r="O37" t="s">
        <v>47</v>
      </c>
    </row>
    <row r="38" spans="1:15" ht="20.25" customHeight="1" x14ac:dyDescent="0.25">
      <c r="A38">
        <v>4849254687</v>
      </c>
      <c r="B38">
        <v>4050011794</v>
      </c>
      <c r="C38">
        <v>12578</v>
      </c>
      <c r="D38" t="s">
        <v>60</v>
      </c>
      <c r="E38" t="s">
        <v>61</v>
      </c>
      <c r="F38" t="s">
        <v>27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L38">
        <v>1</v>
      </c>
      <c r="M38" t="s">
        <v>8</v>
      </c>
      <c r="N38">
        <v>651033</v>
      </c>
      <c r="O38" t="s">
        <v>62</v>
      </c>
    </row>
    <row r="39" spans="1:15" ht="20.25" customHeight="1" x14ac:dyDescent="0.25">
      <c r="A39">
        <v>5386123487</v>
      </c>
      <c r="B39">
        <v>4050029499</v>
      </c>
      <c r="C39">
        <v>11028</v>
      </c>
      <c r="D39" t="s">
        <v>63</v>
      </c>
      <c r="E39" t="s">
        <v>64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  <c r="K39" t="s">
        <v>30</v>
      </c>
      <c r="L39">
        <v>2</v>
      </c>
      <c r="M39" t="s">
        <v>8</v>
      </c>
      <c r="N39">
        <v>33410</v>
      </c>
      <c r="O39" t="s">
        <v>65</v>
      </c>
    </row>
    <row r="40" spans="1:15" ht="20.25" customHeight="1" x14ac:dyDescent="0.25">
      <c r="A40">
        <v>4461194410</v>
      </c>
      <c r="B40">
        <v>4050029439</v>
      </c>
      <c r="C40">
        <v>71809</v>
      </c>
      <c r="D40" t="s">
        <v>66</v>
      </c>
      <c r="E40" t="s">
        <v>67</v>
      </c>
      <c r="F40" t="s">
        <v>12</v>
      </c>
      <c r="G40" t="s">
        <v>3</v>
      </c>
      <c r="H40" t="s">
        <v>4</v>
      </c>
      <c r="I40" t="s">
        <v>5</v>
      </c>
      <c r="J40" t="s">
        <v>6</v>
      </c>
      <c r="K40" t="s">
        <v>7</v>
      </c>
      <c r="L40">
        <v>1</v>
      </c>
      <c r="M40" t="s">
        <v>8</v>
      </c>
      <c r="N40">
        <v>93133</v>
      </c>
      <c r="O40" t="s">
        <v>65</v>
      </c>
    </row>
    <row r="41" spans="1:15" ht="20.25" customHeight="1" x14ac:dyDescent="0.25">
      <c r="A41">
        <v>4461194410</v>
      </c>
      <c r="B41">
        <v>4050029439</v>
      </c>
      <c r="C41">
        <v>71809</v>
      </c>
      <c r="D41" t="s">
        <v>66</v>
      </c>
      <c r="E41" t="s">
        <v>67</v>
      </c>
      <c r="F41" t="s">
        <v>12</v>
      </c>
      <c r="G41" t="s">
        <v>3</v>
      </c>
      <c r="H41" t="s">
        <v>4</v>
      </c>
      <c r="I41" t="s">
        <v>5</v>
      </c>
      <c r="J41" t="s">
        <v>6</v>
      </c>
      <c r="K41" t="s">
        <v>24</v>
      </c>
      <c r="L41">
        <v>2</v>
      </c>
      <c r="M41" t="s">
        <v>8</v>
      </c>
      <c r="N41">
        <v>25886</v>
      </c>
      <c r="O41" t="s">
        <v>65</v>
      </c>
    </row>
    <row r="42" spans="1:15" ht="20.25" customHeight="1" x14ac:dyDescent="0.25">
      <c r="A42">
        <v>2827256667</v>
      </c>
      <c r="B42">
        <v>4050029691</v>
      </c>
      <c r="C42">
        <v>14126</v>
      </c>
      <c r="D42" t="s">
        <v>68</v>
      </c>
      <c r="E42" t="s">
        <v>69</v>
      </c>
      <c r="F42" t="s">
        <v>12</v>
      </c>
      <c r="G42" t="s">
        <v>3</v>
      </c>
      <c r="H42" t="s">
        <v>4</v>
      </c>
      <c r="I42" t="s">
        <v>5</v>
      </c>
      <c r="J42" t="s">
        <v>6</v>
      </c>
      <c r="K42" t="s">
        <v>50</v>
      </c>
      <c r="L42">
        <v>1</v>
      </c>
      <c r="M42" t="s">
        <v>8</v>
      </c>
      <c r="N42">
        <v>5847</v>
      </c>
      <c r="O42" t="s">
        <v>70</v>
      </c>
    </row>
    <row r="43" spans="1:15" ht="20.25" customHeight="1" x14ac:dyDescent="0.25">
      <c r="A43">
        <v>2827256667</v>
      </c>
      <c r="B43">
        <v>4050029692</v>
      </c>
      <c r="C43">
        <v>14126</v>
      </c>
      <c r="D43" t="s">
        <v>71</v>
      </c>
      <c r="E43" t="s">
        <v>72</v>
      </c>
      <c r="F43" t="s">
        <v>12</v>
      </c>
      <c r="G43" t="s">
        <v>3</v>
      </c>
      <c r="H43" t="s">
        <v>4</v>
      </c>
      <c r="I43" t="s">
        <v>5</v>
      </c>
      <c r="J43" t="s">
        <v>6</v>
      </c>
      <c r="K43" t="s">
        <v>50</v>
      </c>
      <c r="L43">
        <v>1</v>
      </c>
      <c r="M43" t="s">
        <v>8</v>
      </c>
      <c r="N43">
        <v>5847</v>
      </c>
      <c r="O43" t="s">
        <v>70</v>
      </c>
    </row>
    <row r="44" spans="1:15" ht="20.25" customHeight="1" x14ac:dyDescent="0.25">
      <c r="A44">
        <v>6965196713</v>
      </c>
      <c r="B44">
        <v>4050029511</v>
      </c>
      <c r="C44">
        <v>40605</v>
      </c>
      <c r="D44" t="s">
        <v>73</v>
      </c>
      <c r="E44" t="s">
        <v>63</v>
      </c>
      <c r="F44" t="s">
        <v>56</v>
      </c>
      <c r="G44" t="s">
        <v>3</v>
      </c>
      <c r="H44" t="s">
        <v>4</v>
      </c>
      <c r="I44" t="s">
        <v>5</v>
      </c>
      <c r="J44" t="s">
        <v>6</v>
      </c>
      <c r="K44" t="s">
        <v>7</v>
      </c>
      <c r="L44">
        <v>1</v>
      </c>
      <c r="M44" t="s">
        <v>8</v>
      </c>
      <c r="N44">
        <v>60960</v>
      </c>
      <c r="O44" t="s">
        <v>65</v>
      </c>
    </row>
    <row r="45" spans="1:15" ht="20.25" customHeight="1" x14ac:dyDescent="0.25">
      <c r="A45">
        <v>6965196713</v>
      </c>
      <c r="B45">
        <v>4050029511</v>
      </c>
      <c r="C45">
        <v>40605</v>
      </c>
      <c r="D45" t="s">
        <v>73</v>
      </c>
      <c r="E45" t="s">
        <v>63</v>
      </c>
      <c r="F45" t="s">
        <v>56</v>
      </c>
      <c r="G45" t="s">
        <v>3</v>
      </c>
      <c r="H45" t="s">
        <v>4</v>
      </c>
      <c r="I45" t="s">
        <v>5</v>
      </c>
      <c r="J45" t="s">
        <v>6</v>
      </c>
      <c r="K45" t="s">
        <v>7</v>
      </c>
      <c r="L45">
        <v>3</v>
      </c>
      <c r="M45" t="s">
        <v>8</v>
      </c>
      <c r="N45">
        <v>26025</v>
      </c>
      <c r="O45" t="s">
        <v>65</v>
      </c>
    </row>
    <row r="46" spans="1:15" ht="20.25" customHeight="1" x14ac:dyDescent="0.25">
      <c r="A46">
        <v>3761010228</v>
      </c>
      <c r="B46">
        <v>4050028894</v>
      </c>
      <c r="C46">
        <v>40694</v>
      </c>
      <c r="D46" t="s">
        <v>74</v>
      </c>
      <c r="E46" t="s">
        <v>75</v>
      </c>
      <c r="F46" t="s">
        <v>76</v>
      </c>
      <c r="G46" t="s">
        <v>3</v>
      </c>
      <c r="H46" t="s">
        <v>4</v>
      </c>
      <c r="I46" t="s">
        <v>5</v>
      </c>
      <c r="J46" t="s">
        <v>6</v>
      </c>
      <c r="K46" t="s">
        <v>41</v>
      </c>
      <c r="L46">
        <v>1</v>
      </c>
      <c r="M46" t="s">
        <v>8</v>
      </c>
      <c r="N46">
        <v>87926</v>
      </c>
      <c r="O46" t="s">
        <v>77</v>
      </c>
    </row>
    <row r="47" spans="1:15" ht="20.25" customHeight="1" x14ac:dyDescent="0.25">
      <c r="A47">
        <v>3761010228</v>
      </c>
      <c r="B47">
        <v>4050028894</v>
      </c>
      <c r="C47">
        <v>40694</v>
      </c>
      <c r="D47" t="s">
        <v>74</v>
      </c>
      <c r="E47" t="s">
        <v>75</v>
      </c>
      <c r="F47" t="s">
        <v>76</v>
      </c>
      <c r="G47" t="s">
        <v>3</v>
      </c>
      <c r="H47" t="s">
        <v>4</v>
      </c>
      <c r="I47" t="s">
        <v>5</v>
      </c>
      <c r="J47" t="s">
        <v>6</v>
      </c>
      <c r="K47" t="s">
        <v>17</v>
      </c>
      <c r="L47">
        <v>2</v>
      </c>
      <c r="M47" t="s">
        <v>8</v>
      </c>
      <c r="N47">
        <v>65505</v>
      </c>
      <c r="O47" t="s">
        <v>77</v>
      </c>
    </row>
    <row r="48" spans="1:15" ht="20.25" customHeight="1" x14ac:dyDescent="0.25">
      <c r="A48">
        <v>1160351641</v>
      </c>
      <c r="B48">
        <v>4050029688</v>
      </c>
      <c r="C48">
        <v>14126</v>
      </c>
      <c r="D48" t="s">
        <v>69</v>
      </c>
      <c r="E48" t="s">
        <v>78</v>
      </c>
      <c r="F48" t="s">
        <v>12</v>
      </c>
      <c r="G48" t="s">
        <v>3</v>
      </c>
      <c r="H48" t="s">
        <v>4</v>
      </c>
      <c r="I48" t="s">
        <v>5</v>
      </c>
      <c r="J48" t="s">
        <v>6</v>
      </c>
      <c r="K48" t="s">
        <v>50</v>
      </c>
      <c r="L48">
        <v>4</v>
      </c>
      <c r="M48" t="s">
        <v>8</v>
      </c>
      <c r="N48">
        <v>16932</v>
      </c>
      <c r="O48" t="s">
        <v>70</v>
      </c>
    </row>
    <row r="49" spans="1:15" ht="20.25" customHeight="1" x14ac:dyDescent="0.25">
      <c r="A49">
        <v>1160351641</v>
      </c>
      <c r="B49">
        <v>4050029688</v>
      </c>
      <c r="C49">
        <v>14126</v>
      </c>
      <c r="D49" t="s">
        <v>69</v>
      </c>
      <c r="E49" t="s">
        <v>78</v>
      </c>
      <c r="F49" t="s">
        <v>12</v>
      </c>
      <c r="G49" t="s">
        <v>3</v>
      </c>
      <c r="H49" t="s">
        <v>4</v>
      </c>
      <c r="I49" t="s">
        <v>5</v>
      </c>
      <c r="J49" t="s">
        <v>6</v>
      </c>
      <c r="K49" t="s">
        <v>7</v>
      </c>
      <c r="L49">
        <v>5</v>
      </c>
      <c r="M49" t="s">
        <v>8</v>
      </c>
      <c r="N49">
        <v>39276</v>
      </c>
      <c r="O49" t="s">
        <v>70</v>
      </c>
    </row>
    <row r="50" spans="1:15" ht="20.25" customHeight="1" x14ac:dyDescent="0.25">
      <c r="A50">
        <v>8245102019</v>
      </c>
      <c r="B50">
        <v>4050029712</v>
      </c>
      <c r="C50">
        <v>14126</v>
      </c>
      <c r="D50" t="s">
        <v>71</v>
      </c>
      <c r="E50" t="s">
        <v>72</v>
      </c>
      <c r="F50" t="s">
        <v>12</v>
      </c>
      <c r="G50" t="s">
        <v>3</v>
      </c>
      <c r="H50" t="s">
        <v>4</v>
      </c>
      <c r="I50" t="s">
        <v>5</v>
      </c>
      <c r="J50" t="s">
        <v>6</v>
      </c>
      <c r="K50" t="s">
        <v>50</v>
      </c>
      <c r="L50">
        <v>1</v>
      </c>
      <c r="M50" t="s">
        <v>8</v>
      </c>
      <c r="N50">
        <v>5850</v>
      </c>
      <c r="O50" t="s">
        <v>70</v>
      </c>
    </row>
    <row r="51" spans="1:15" ht="20.25" customHeight="1" x14ac:dyDescent="0.25">
      <c r="A51">
        <v>8245102019</v>
      </c>
      <c r="B51">
        <v>4050029712</v>
      </c>
      <c r="C51">
        <v>14126</v>
      </c>
      <c r="D51" t="s">
        <v>71</v>
      </c>
      <c r="E51" t="s">
        <v>72</v>
      </c>
      <c r="F51" t="s">
        <v>12</v>
      </c>
      <c r="G51" t="s">
        <v>3</v>
      </c>
      <c r="H51" t="s">
        <v>4</v>
      </c>
      <c r="I51" t="s">
        <v>5</v>
      </c>
      <c r="J51" t="s">
        <v>6</v>
      </c>
      <c r="K51" t="s">
        <v>50</v>
      </c>
      <c r="L51">
        <v>3</v>
      </c>
      <c r="M51" t="s">
        <v>8</v>
      </c>
      <c r="N51">
        <v>6666</v>
      </c>
      <c r="O51" t="s">
        <v>79</v>
      </c>
    </row>
    <row r="52" spans="1:15" ht="20.25" customHeight="1" x14ac:dyDescent="0.25">
      <c r="A52">
        <v>6273403508</v>
      </c>
      <c r="B52">
        <v>4050029737</v>
      </c>
      <c r="C52">
        <v>11028</v>
      </c>
      <c r="D52" t="s">
        <v>80</v>
      </c>
      <c r="E52" t="s">
        <v>81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">
        <v>7</v>
      </c>
      <c r="L52">
        <v>4</v>
      </c>
      <c r="M52" t="s">
        <v>8</v>
      </c>
      <c r="N52">
        <v>50710</v>
      </c>
      <c r="O52" t="s">
        <v>79</v>
      </c>
    </row>
    <row r="53" spans="1:15" ht="20.25" customHeight="1" x14ac:dyDescent="0.25">
      <c r="A53">
        <v>2725755206</v>
      </c>
      <c r="B53">
        <v>4050028114</v>
      </c>
      <c r="C53">
        <v>45837</v>
      </c>
      <c r="D53" t="s">
        <v>82</v>
      </c>
      <c r="E53" t="s">
        <v>83</v>
      </c>
      <c r="F53" t="s">
        <v>56</v>
      </c>
      <c r="G53" t="s">
        <v>3</v>
      </c>
      <c r="H53" t="s">
        <v>4</v>
      </c>
      <c r="I53" t="s">
        <v>5</v>
      </c>
      <c r="J53" t="s">
        <v>6</v>
      </c>
      <c r="K53" t="s">
        <v>7</v>
      </c>
      <c r="L53">
        <v>1</v>
      </c>
      <c r="M53" t="s">
        <v>8</v>
      </c>
      <c r="N53">
        <v>48851</v>
      </c>
      <c r="O53" t="s">
        <v>84</v>
      </c>
    </row>
    <row r="54" spans="1:15" ht="20.25" customHeight="1" x14ac:dyDescent="0.25">
      <c r="A54">
        <v>6919464559</v>
      </c>
      <c r="B54">
        <v>4050029759</v>
      </c>
      <c r="C54">
        <v>11028</v>
      </c>
      <c r="D54" t="s">
        <v>85</v>
      </c>
      <c r="E54" t="s">
        <v>86</v>
      </c>
      <c r="F54" t="s">
        <v>2</v>
      </c>
      <c r="G54" t="s">
        <v>3</v>
      </c>
      <c r="H54" t="s">
        <v>4</v>
      </c>
      <c r="I54" t="s">
        <v>5</v>
      </c>
      <c r="J54" t="s">
        <v>6</v>
      </c>
      <c r="K54" t="s">
        <v>7</v>
      </c>
      <c r="L54">
        <v>1</v>
      </c>
      <c r="M54" t="s">
        <v>8</v>
      </c>
      <c r="N54">
        <v>11759</v>
      </c>
      <c r="O54" t="s">
        <v>79</v>
      </c>
    </row>
    <row r="55" spans="1:15" ht="20.25" customHeight="1" x14ac:dyDescent="0.25">
      <c r="A55">
        <v>6919464559</v>
      </c>
      <c r="B55">
        <v>4050029776</v>
      </c>
      <c r="C55">
        <v>11028</v>
      </c>
      <c r="D55" t="s">
        <v>87</v>
      </c>
      <c r="E55" t="s">
        <v>88</v>
      </c>
      <c r="F55" t="s">
        <v>2</v>
      </c>
      <c r="G55" t="s">
        <v>3</v>
      </c>
      <c r="H55" t="s">
        <v>4</v>
      </c>
      <c r="I55" t="s">
        <v>5</v>
      </c>
      <c r="J55" t="s">
        <v>6</v>
      </c>
      <c r="K55" t="s">
        <v>7</v>
      </c>
      <c r="L55">
        <v>1</v>
      </c>
      <c r="M55" t="s">
        <v>8</v>
      </c>
      <c r="N55">
        <v>11759</v>
      </c>
      <c r="O55" t="s">
        <v>79</v>
      </c>
    </row>
    <row r="56" spans="1:15" ht="20.25" customHeight="1" x14ac:dyDescent="0.25">
      <c r="A56">
        <v>7881900373</v>
      </c>
      <c r="B56">
        <v>4050028601</v>
      </c>
      <c r="C56">
        <v>71809</v>
      </c>
      <c r="D56" t="s">
        <v>89</v>
      </c>
      <c r="E56" t="s">
        <v>90</v>
      </c>
      <c r="F56" t="s">
        <v>12</v>
      </c>
      <c r="G56" t="s">
        <v>3</v>
      </c>
      <c r="H56" t="s">
        <v>4</v>
      </c>
      <c r="I56" t="s">
        <v>5</v>
      </c>
      <c r="J56" t="s">
        <v>6</v>
      </c>
      <c r="K56" t="s">
        <v>24</v>
      </c>
      <c r="L56">
        <v>1</v>
      </c>
      <c r="M56" t="s">
        <v>8</v>
      </c>
      <c r="N56">
        <v>71989</v>
      </c>
      <c r="O56" t="s">
        <v>77</v>
      </c>
    </row>
    <row r="57" spans="1:15" ht="20.25" customHeight="1" x14ac:dyDescent="0.25">
      <c r="A57">
        <v>6793290268</v>
      </c>
      <c r="B57">
        <v>4050029769</v>
      </c>
      <c r="C57">
        <v>11028</v>
      </c>
      <c r="D57" t="s">
        <v>91</v>
      </c>
      <c r="E57" t="s">
        <v>92</v>
      </c>
      <c r="F57" t="s">
        <v>37</v>
      </c>
      <c r="G57" t="s">
        <v>3</v>
      </c>
      <c r="H57" t="s">
        <v>4</v>
      </c>
      <c r="I57" t="s">
        <v>5</v>
      </c>
      <c r="J57" t="s">
        <v>6</v>
      </c>
      <c r="K57" t="s">
        <v>7</v>
      </c>
      <c r="L57">
        <v>2</v>
      </c>
      <c r="M57" t="s">
        <v>8</v>
      </c>
      <c r="N57">
        <v>69487</v>
      </c>
      <c r="O57" t="s">
        <v>79</v>
      </c>
    </row>
    <row r="58" spans="1:15" ht="20.25" customHeight="1" x14ac:dyDescent="0.25">
      <c r="A58">
        <v>6793290268</v>
      </c>
      <c r="B58">
        <v>4050029769</v>
      </c>
      <c r="C58">
        <v>11028</v>
      </c>
      <c r="D58" t="s">
        <v>91</v>
      </c>
      <c r="E58" t="s">
        <v>92</v>
      </c>
      <c r="F58" t="s">
        <v>37</v>
      </c>
      <c r="G58" t="s">
        <v>3</v>
      </c>
      <c r="H58" t="s">
        <v>4</v>
      </c>
      <c r="I58" t="s">
        <v>5</v>
      </c>
      <c r="J58" t="s">
        <v>6</v>
      </c>
      <c r="K58" t="s">
        <v>17</v>
      </c>
      <c r="L58">
        <v>1</v>
      </c>
      <c r="M58" t="s">
        <v>8</v>
      </c>
      <c r="N58">
        <v>61534</v>
      </c>
      <c r="O58" t="s">
        <v>79</v>
      </c>
    </row>
    <row r="59" spans="1:15" ht="20.25" customHeight="1" x14ac:dyDescent="0.25">
      <c r="A59">
        <v>8280121528</v>
      </c>
      <c r="B59">
        <v>4050029830</v>
      </c>
      <c r="C59">
        <v>11028</v>
      </c>
      <c r="D59" t="s">
        <v>85</v>
      </c>
      <c r="E59" t="s">
        <v>86</v>
      </c>
      <c r="F59" t="s">
        <v>59</v>
      </c>
      <c r="G59" t="s">
        <v>3</v>
      </c>
      <c r="H59" t="s">
        <v>4</v>
      </c>
      <c r="I59" t="s">
        <v>5</v>
      </c>
      <c r="J59" t="s">
        <v>6</v>
      </c>
      <c r="K59" t="s">
        <v>7</v>
      </c>
      <c r="L59">
        <v>1</v>
      </c>
      <c r="M59" t="s">
        <v>8</v>
      </c>
      <c r="N59">
        <v>47255</v>
      </c>
      <c r="O59" t="s">
        <v>79</v>
      </c>
    </row>
    <row r="60" spans="1:15" ht="20.25" customHeight="1" x14ac:dyDescent="0.25">
      <c r="A60">
        <v>161655261</v>
      </c>
      <c r="B60">
        <v>4050011788</v>
      </c>
      <c r="C60">
        <v>71233</v>
      </c>
      <c r="D60" t="s">
        <v>93</v>
      </c>
      <c r="E60" t="s">
        <v>94</v>
      </c>
      <c r="F60" t="s">
        <v>2</v>
      </c>
      <c r="G60" t="s">
        <v>13</v>
      </c>
      <c r="H60" t="s">
        <v>4</v>
      </c>
      <c r="I60" t="s">
        <v>5</v>
      </c>
      <c r="J60" t="s">
        <v>6</v>
      </c>
      <c r="K60" t="s">
        <v>95</v>
      </c>
      <c r="L60">
        <v>1</v>
      </c>
      <c r="M60" t="s">
        <v>8</v>
      </c>
      <c r="N60">
        <v>55794</v>
      </c>
      <c r="O60" t="s">
        <v>96</v>
      </c>
    </row>
    <row r="61" spans="1:15" ht="20.25" customHeight="1" x14ac:dyDescent="0.25">
      <c r="A61">
        <v>8061757259</v>
      </c>
      <c r="B61">
        <v>4050027989</v>
      </c>
      <c r="C61">
        <v>23023</v>
      </c>
      <c r="D61" t="s">
        <v>97</v>
      </c>
      <c r="E61" t="s">
        <v>98</v>
      </c>
      <c r="F61" t="s">
        <v>59</v>
      </c>
      <c r="G61" t="s">
        <v>13</v>
      </c>
      <c r="H61" t="s">
        <v>4</v>
      </c>
      <c r="I61" t="s">
        <v>5</v>
      </c>
      <c r="J61" t="s">
        <v>6</v>
      </c>
      <c r="K61" t="s">
        <v>95</v>
      </c>
      <c r="L61">
        <v>3</v>
      </c>
      <c r="M61" t="s">
        <v>8</v>
      </c>
      <c r="N61">
        <v>4445</v>
      </c>
      <c r="O61" t="s">
        <v>99</v>
      </c>
    </row>
    <row r="62" spans="1:15" ht="20.25" customHeight="1" x14ac:dyDescent="0.25">
      <c r="A62">
        <v>9562092413</v>
      </c>
      <c r="B62">
        <v>4050029662</v>
      </c>
      <c r="C62">
        <v>91026</v>
      </c>
      <c r="D62" t="s">
        <v>69</v>
      </c>
      <c r="E62" t="s">
        <v>78</v>
      </c>
      <c r="F62" t="s">
        <v>27</v>
      </c>
      <c r="G62" t="s">
        <v>3</v>
      </c>
      <c r="H62" t="s">
        <v>4</v>
      </c>
      <c r="I62" t="s">
        <v>5</v>
      </c>
      <c r="J62" t="s">
        <v>6</v>
      </c>
      <c r="K62" t="s">
        <v>41</v>
      </c>
      <c r="L62">
        <v>2</v>
      </c>
      <c r="M62" t="s">
        <v>8</v>
      </c>
      <c r="N62">
        <v>6372</v>
      </c>
      <c r="O62" t="s">
        <v>70</v>
      </c>
    </row>
    <row r="63" spans="1:15" ht="20.25" customHeight="1" x14ac:dyDescent="0.25">
      <c r="A63">
        <v>704764010</v>
      </c>
      <c r="B63">
        <v>4050029757</v>
      </c>
      <c r="C63">
        <v>11028</v>
      </c>
      <c r="D63" t="s">
        <v>69</v>
      </c>
      <c r="E63" t="s">
        <v>78</v>
      </c>
      <c r="F63" t="s">
        <v>2</v>
      </c>
      <c r="G63" t="s">
        <v>3</v>
      </c>
      <c r="H63" t="s">
        <v>4</v>
      </c>
      <c r="I63" t="s">
        <v>5</v>
      </c>
      <c r="J63" t="s">
        <v>6</v>
      </c>
      <c r="K63" t="s">
        <v>7</v>
      </c>
      <c r="L63">
        <v>2</v>
      </c>
      <c r="M63" t="s">
        <v>8</v>
      </c>
      <c r="N63">
        <v>42313</v>
      </c>
      <c r="O63" t="s">
        <v>79</v>
      </c>
    </row>
    <row r="64" spans="1:15" ht="20.25" customHeight="1" x14ac:dyDescent="0.25">
      <c r="A64">
        <v>704764010</v>
      </c>
      <c r="B64">
        <v>4050029757</v>
      </c>
      <c r="C64">
        <v>11028</v>
      </c>
      <c r="D64" t="s">
        <v>69</v>
      </c>
      <c r="E64" t="s">
        <v>78</v>
      </c>
      <c r="F64" t="s">
        <v>2</v>
      </c>
      <c r="G64" t="s">
        <v>3</v>
      </c>
      <c r="H64" t="s">
        <v>4</v>
      </c>
      <c r="I64" t="s">
        <v>5</v>
      </c>
      <c r="J64" t="s">
        <v>6</v>
      </c>
      <c r="K64" t="s">
        <v>50</v>
      </c>
      <c r="L64">
        <v>1</v>
      </c>
      <c r="M64" t="s">
        <v>8</v>
      </c>
      <c r="N64">
        <v>16932</v>
      </c>
      <c r="O64" t="s">
        <v>79</v>
      </c>
    </row>
    <row r="65" spans="1:15" ht="20.25" customHeight="1" x14ac:dyDescent="0.25">
      <c r="A65">
        <v>4490825813</v>
      </c>
      <c r="B65">
        <v>4050029800</v>
      </c>
      <c r="C65">
        <v>11028</v>
      </c>
      <c r="D65" t="s">
        <v>85</v>
      </c>
      <c r="E65" t="s">
        <v>86</v>
      </c>
      <c r="F65" t="s">
        <v>37</v>
      </c>
      <c r="G65" t="s">
        <v>3</v>
      </c>
      <c r="H65" t="s">
        <v>4</v>
      </c>
      <c r="I65" t="s">
        <v>5</v>
      </c>
      <c r="J65" t="s">
        <v>6</v>
      </c>
      <c r="K65" t="s">
        <v>50</v>
      </c>
      <c r="L65">
        <v>1</v>
      </c>
      <c r="M65" t="s">
        <v>8</v>
      </c>
      <c r="N65">
        <v>24008</v>
      </c>
      <c r="O65" t="s">
        <v>79</v>
      </c>
    </row>
    <row r="66" spans="1:15" ht="20.25" customHeight="1" x14ac:dyDescent="0.25">
      <c r="A66">
        <v>474296041</v>
      </c>
      <c r="B66">
        <v>4050029527</v>
      </c>
      <c r="C66">
        <v>46039</v>
      </c>
      <c r="D66" t="s">
        <v>100</v>
      </c>
      <c r="E66" t="s">
        <v>101</v>
      </c>
      <c r="F66" t="s">
        <v>31</v>
      </c>
      <c r="G66" t="s">
        <v>13</v>
      </c>
      <c r="H66" t="s">
        <v>4</v>
      </c>
      <c r="I66" t="s">
        <v>5</v>
      </c>
      <c r="J66" t="s">
        <v>6</v>
      </c>
      <c r="K66" t="s">
        <v>24</v>
      </c>
      <c r="L66">
        <v>2</v>
      </c>
      <c r="M66" t="s">
        <v>8</v>
      </c>
      <c r="N66">
        <v>17850</v>
      </c>
      <c r="O66" t="s">
        <v>102</v>
      </c>
    </row>
    <row r="67" spans="1:15" ht="20.25" customHeight="1" x14ac:dyDescent="0.25">
      <c r="A67">
        <v>474296041</v>
      </c>
      <c r="B67">
        <v>4050029527</v>
      </c>
      <c r="C67">
        <v>46039</v>
      </c>
      <c r="D67" t="s">
        <v>100</v>
      </c>
      <c r="E67" t="s">
        <v>101</v>
      </c>
      <c r="F67" t="s">
        <v>31</v>
      </c>
      <c r="G67" t="s">
        <v>13</v>
      </c>
      <c r="H67" t="s">
        <v>4</v>
      </c>
      <c r="I67" t="s">
        <v>5</v>
      </c>
      <c r="J67" t="s">
        <v>6</v>
      </c>
      <c r="K67" t="s">
        <v>24</v>
      </c>
      <c r="L67">
        <v>2</v>
      </c>
      <c r="M67" t="s">
        <v>8</v>
      </c>
      <c r="N67">
        <v>17850</v>
      </c>
      <c r="O67" t="s">
        <v>102</v>
      </c>
    </row>
    <row r="68" spans="1:15" ht="20.25" customHeight="1" x14ac:dyDescent="0.25">
      <c r="A68">
        <v>474296041</v>
      </c>
      <c r="B68">
        <v>4050029527</v>
      </c>
      <c r="C68">
        <v>46039</v>
      </c>
      <c r="D68" t="s">
        <v>100</v>
      </c>
      <c r="E68" t="s">
        <v>101</v>
      </c>
      <c r="F68" t="s">
        <v>31</v>
      </c>
      <c r="G68" t="s">
        <v>13</v>
      </c>
      <c r="H68" t="s">
        <v>4</v>
      </c>
      <c r="I68" t="s">
        <v>5</v>
      </c>
      <c r="J68" t="s">
        <v>6</v>
      </c>
      <c r="K68" t="s">
        <v>24</v>
      </c>
      <c r="L68">
        <v>2</v>
      </c>
      <c r="M68" t="s">
        <v>8</v>
      </c>
      <c r="N68">
        <v>17850</v>
      </c>
      <c r="O68" t="s">
        <v>102</v>
      </c>
    </row>
    <row r="69" spans="1:15" ht="20.25" customHeight="1" x14ac:dyDescent="0.25">
      <c r="A69">
        <v>474296041</v>
      </c>
      <c r="B69">
        <v>4050029527</v>
      </c>
      <c r="C69">
        <v>46039</v>
      </c>
      <c r="D69" t="s">
        <v>100</v>
      </c>
      <c r="E69" t="s">
        <v>101</v>
      </c>
      <c r="F69" t="s">
        <v>31</v>
      </c>
      <c r="G69" t="s">
        <v>13</v>
      </c>
      <c r="H69" t="s">
        <v>4</v>
      </c>
      <c r="I69" t="s">
        <v>5</v>
      </c>
      <c r="J69" t="s">
        <v>6</v>
      </c>
      <c r="K69" t="s">
        <v>50</v>
      </c>
      <c r="L69">
        <v>1</v>
      </c>
      <c r="M69" t="s">
        <v>8</v>
      </c>
      <c r="N69">
        <v>21054</v>
      </c>
      <c r="O69" t="s">
        <v>102</v>
      </c>
    </row>
    <row r="70" spans="1:15" ht="20.25" customHeight="1" x14ac:dyDescent="0.25">
      <c r="A70">
        <v>474296041</v>
      </c>
      <c r="B70">
        <v>4050029527</v>
      </c>
      <c r="C70">
        <v>46039</v>
      </c>
      <c r="D70" t="s">
        <v>100</v>
      </c>
      <c r="E70" t="s">
        <v>101</v>
      </c>
      <c r="F70" t="s">
        <v>31</v>
      </c>
      <c r="G70" t="s">
        <v>13</v>
      </c>
      <c r="H70" t="s">
        <v>4</v>
      </c>
      <c r="I70" t="s">
        <v>5</v>
      </c>
      <c r="J70" t="s">
        <v>6</v>
      </c>
      <c r="K70" t="s">
        <v>50</v>
      </c>
      <c r="L70">
        <v>1</v>
      </c>
      <c r="M70" t="s">
        <v>8</v>
      </c>
      <c r="N70">
        <v>21054</v>
      </c>
      <c r="O70" t="s">
        <v>102</v>
      </c>
    </row>
    <row r="71" spans="1:15" ht="20.25" customHeight="1" x14ac:dyDescent="0.25">
      <c r="A71">
        <v>474296041</v>
      </c>
      <c r="B71">
        <v>4050029527</v>
      </c>
      <c r="C71">
        <v>46039</v>
      </c>
      <c r="D71" t="s">
        <v>100</v>
      </c>
      <c r="E71" t="s">
        <v>101</v>
      </c>
      <c r="F71" t="s">
        <v>31</v>
      </c>
      <c r="G71" t="s">
        <v>13</v>
      </c>
      <c r="H71" t="s">
        <v>4</v>
      </c>
      <c r="I71" t="s">
        <v>5</v>
      </c>
      <c r="J71" t="s">
        <v>6</v>
      </c>
      <c r="K71" t="s">
        <v>50</v>
      </c>
      <c r="L71">
        <v>1</v>
      </c>
      <c r="M71" t="s">
        <v>8</v>
      </c>
      <c r="N71">
        <v>21054</v>
      </c>
      <c r="O71" t="s">
        <v>102</v>
      </c>
    </row>
    <row r="72" spans="1:15" ht="20.25" customHeight="1" x14ac:dyDescent="0.25">
      <c r="A72">
        <v>497465783</v>
      </c>
      <c r="B72">
        <v>4050029816</v>
      </c>
      <c r="C72">
        <v>31024</v>
      </c>
      <c r="D72" t="s">
        <v>85</v>
      </c>
      <c r="E72" t="s">
        <v>86</v>
      </c>
      <c r="F72" t="s">
        <v>37</v>
      </c>
      <c r="G72" t="s">
        <v>3</v>
      </c>
      <c r="H72" t="s">
        <v>4</v>
      </c>
      <c r="I72" t="s">
        <v>5</v>
      </c>
      <c r="J72" t="s">
        <v>6</v>
      </c>
      <c r="K72" t="s">
        <v>24</v>
      </c>
      <c r="L72">
        <v>1</v>
      </c>
      <c r="M72" t="s">
        <v>8</v>
      </c>
      <c r="N72">
        <v>26607</v>
      </c>
      <c r="O72" t="s">
        <v>79</v>
      </c>
    </row>
    <row r="73" spans="1:15" ht="20.25" customHeight="1" x14ac:dyDescent="0.25">
      <c r="A73">
        <v>497465783</v>
      </c>
      <c r="B73">
        <v>4050029816</v>
      </c>
      <c r="C73">
        <v>31024</v>
      </c>
      <c r="D73" t="s">
        <v>85</v>
      </c>
      <c r="E73" t="s">
        <v>86</v>
      </c>
      <c r="F73" t="s">
        <v>37</v>
      </c>
      <c r="G73" t="s">
        <v>3</v>
      </c>
      <c r="H73" t="s">
        <v>4</v>
      </c>
      <c r="I73" t="s">
        <v>5</v>
      </c>
      <c r="J73" t="s">
        <v>6</v>
      </c>
      <c r="K73" t="s">
        <v>50</v>
      </c>
      <c r="L73">
        <v>2</v>
      </c>
      <c r="M73" t="s">
        <v>8</v>
      </c>
      <c r="N73">
        <v>34034</v>
      </c>
      <c r="O73" t="s">
        <v>79</v>
      </c>
    </row>
    <row r="74" spans="1:15" ht="20.25" customHeight="1" x14ac:dyDescent="0.25">
      <c r="A74">
        <v>497465783</v>
      </c>
      <c r="B74">
        <v>4050029816</v>
      </c>
      <c r="C74">
        <v>31024</v>
      </c>
      <c r="D74" t="s">
        <v>85</v>
      </c>
      <c r="E74" t="s">
        <v>86</v>
      </c>
      <c r="F74" t="s">
        <v>37</v>
      </c>
      <c r="G74" t="s">
        <v>3</v>
      </c>
      <c r="H74" t="s">
        <v>4</v>
      </c>
      <c r="I74" t="s">
        <v>5</v>
      </c>
      <c r="J74" t="s">
        <v>6</v>
      </c>
      <c r="K74" t="s">
        <v>7</v>
      </c>
      <c r="L74">
        <v>3</v>
      </c>
      <c r="M74" t="s">
        <v>8</v>
      </c>
      <c r="N74">
        <v>57012</v>
      </c>
      <c r="O74" t="s">
        <v>79</v>
      </c>
    </row>
    <row r="75" spans="1:15" ht="20.25" customHeight="1" x14ac:dyDescent="0.25">
      <c r="A75">
        <v>497465783</v>
      </c>
      <c r="B75">
        <v>4050029816</v>
      </c>
      <c r="C75">
        <v>31024</v>
      </c>
      <c r="D75" t="s">
        <v>85</v>
      </c>
      <c r="E75" t="s">
        <v>86</v>
      </c>
      <c r="F75" t="s">
        <v>37</v>
      </c>
      <c r="G75" t="s">
        <v>3</v>
      </c>
      <c r="H75" t="s">
        <v>4</v>
      </c>
      <c r="I75" t="s">
        <v>5</v>
      </c>
      <c r="J75" t="s">
        <v>6</v>
      </c>
      <c r="K75" t="s">
        <v>17</v>
      </c>
      <c r="L75">
        <v>4</v>
      </c>
      <c r="M75" t="s">
        <v>8</v>
      </c>
      <c r="N75">
        <v>47128</v>
      </c>
      <c r="O75" t="s">
        <v>79</v>
      </c>
    </row>
    <row r="76" spans="1:15" ht="20.25" customHeight="1" x14ac:dyDescent="0.25">
      <c r="A76">
        <v>497465783</v>
      </c>
      <c r="B76">
        <v>4050029816</v>
      </c>
      <c r="C76">
        <v>31024</v>
      </c>
      <c r="D76" t="s">
        <v>85</v>
      </c>
      <c r="E76" t="s">
        <v>86</v>
      </c>
      <c r="F76" t="s">
        <v>37</v>
      </c>
      <c r="G76" t="s">
        <v>3</v>
      </c>
      <c r="H76" t="s">
        <v>4</v>
      </c>
      <c r="I76" t="s">
        <v>5</v>
      </c>
      <c r="J76" t="s">
        <v>6</v>
      </c>
      <c r="K76" t="s">
        <v>41</v>
      </c>
      <c r="L76">
        <v>5</v>
      </c>
      <c r="M76" t="s">
        <v>8</v>
      </c>
      <c r="N76">
        <v>30496</v>
      </c>
      <c r="O76" t="s">
        <v>79</v>
      </c>
    </row>
    <row r="77" spans="1:15" ht="20.25" customHeight="1" x14ac:dyDescent="0.25">
      <c r="A77">
        <v>497465783</v>
      </c>
      <c r="B77">
        <v>4050029816</v>
      </c>
      <c r="C77">
        <v>31024</v>
      </c>
      <c r="D77" t="s">
        <v>85</v>
      </c>
      <c r="E77" t="s">
        <v>86</v>
      </c>
      <c r="F77" t="s">
        <v>37</v>
      </c>
      <c r="G77" t="s">
        <v>3</v>
      </c>
      <c r="H77" t="s">
        <v>4</v>
      </c>
      <c r="I77" t="s">
        <v>5</v>
      </c>
      <c r="J77" t="s">
        <v>6</v>
      </c>
      <c r="K77" t="s">
        <v>30</v>
      </c>
      <c r="L77">
        <v>6</v>
      </c>
      <c r="M77" t="s">
        <v>8</v>
      </c>
      <c r="N77">
        <v>38431</v>
      </c>
      <c r="O77" t="s">
        <v>79</v>
      </c>
    </row>
    <row r="78" spans="1:15" ht="20.25" customHeight="1" x14ac:dyDescent="0.25">
      <c r="A78">
        <v>4490825813</v>
      </c>
      <c r="B78">
        <v>4050029812</v>
      </c>
      <c r="C78">
        <v>11028</v>
      </c>
      <c r="D78" t="s">
        <v>103</v>
      </c>
      <c r="E78" t="s">
        <v>104</v>
      </c>
      <c r="F78" t="s">
        <v>37</v>
      </c>
      <c r="G78" t="s">
        <v>3</v>
      </c>
      <c r="H78" t="s">
        <v>4</v>
      </c>
      <c r="I78" t="s">
        <v>5</v>
      </c>
      <c r="J78" t="s">
        <v>6</v>
      </c>
      <c r="K78" t="s">
        <v>50</v>
      </c>
      <c r="L78">
        <v>1</v>
      </c>
      <c r="M78" t="s">
        <v>8</v>
      </c>
      <c r="N78">
        <v>24008</v>
      </c>
      <c r="O78" t="s">
        <v>79</v>
      </c>
    </row>
    <row r="79" spans="1:15" ht="20.25" customHeight="1" x14ac:dyDescent="0.25">
      <c r="A79">
        <v>4490825813</v>
      </c>
      <c r="B79">
        <v>4050029812</v>
      </c>
      <c r="C79">
        <v>11028</v>
      </c>
      <c r="D79" t="s">
        <v>103</v>
      </c>
      <c r="E79" t="s">
        <v>104</v>
      </c>
      <c r="F79" t="s">
        <v>12</v>
      </c>
      <c r="G79" t="s">
        <v>3</v>
      </c>
      <c r="H79" t="s">
        <v>4</v>
      </c>
      <c r="I79" t="s">
        <v>5</v>
      </c>
      <c r="J79" t="s">
        <v>6</v>
      </c>
      <c r="K79" t="s">
        <v>24</v>
      </c>
      <c r="L79">
        <v>2</v>
      </c>
      <c r="M79" t="s">
        <v>8</v>
      </c>
      <c r="N79">
        <v>17349</v>
      </c>
      <c r="O79" t="s">
        <v>79</v>
      </c>
    </row>
    <row r="80" spans="1:15" ht="20.25" customHeight="1" x14ac:dyDescent="0.25">
      <c r="A80">
        <v>9482760364</v>
      </c>
      <c r="B80">
        <v>4050029827</v>
      </c>
      <c r="C80">
        <v>48043</v>
      </c>
      <c r="D80" t="s">
        <v>101</v>
      </c>
      <c r="E80" t="s">
        <v>105</v>
      </c>
      <c r="F80" t="s">
        <v>40</v>
      </c>
      <c r="G80" t="s">
        <v>3</v>
      </c>
      <c r="H80" t="s">
        <v>4</v>
      </c>
      <c r="I80" t="s">
        <v>5</v>
      </c>
      <c r="J80" t="s">
        <v>6</v>
      </c>
      <c r="K80" t="s">
        <v>7</v>
      </c>
      <c r="L80">
        <v>2</v>
      </c>
      <c r="M80" t="s">
        <v>8</v>
      </c>
      <c r="N80">
        <v>59446</v>
      </c>
      <c r="O80" t="s">
        <v>79</v>
      </c>
    </row>
    <row r="81" spans="1:15" ht="20.25" customHeight="1" x14ac:dyDescent="0.25">
      <c r="A81">
        <v>1304575625</v>
      </c>
      <c r="B81">
        <v>4050017897</v>
      </c>
      <c r="C81">
        <v>71233</v>
      </c>
      <c r="D81" t="s">
        <v>106</v>
      </c>
      <c r="E81" t="s">
        <v>107</v>
      </c>
      <c r="F81" t="s">
        <v>12</v>
      </c>
      <c r="G81" t="s">
        <v>3</v>
      </c>
      <c r="H81" t="s">
        <v>4</v>
      </c>
      <c r="I81" t="s">
        <v>5</v>
      </c>
      <c r="J81" t="s">
        <v>6</v>
      </c>
      <c r="K81" t="s">
        <v>7</v>
      </c>
      <c r="L81">
        <v>1</v>
      </c>
      <c r="M81" t="s">
        <v>8</v>
      </c>
      <c r="N81">
        <v>98868</v>
      </c>
      <c r="O81" t="s">
        <v>108</v>
      </c>
    </row>
    <row r="82" spans="1:15" ht="20.25" customHeight="1" x14ac:dyDescent="0.25">
      <c r="A82">
        <v>1304575625</v>
      </c>
      <c r="B82">
        <v>4050017897</v>
      </c>
      <c r="C82">
        <v>71233</v>
      </c>
      <c r="D82" t="s">
        <v>106</v>
      </c>
      <c r="E82" t="s">
        <v>107</v>
      </c>
      <c r="F82" t="s">
        <v>12</v>
      </c>
      <c r="G82" t="s">
        <v>3</v>
      </c>
      <c r="H82" t="s">
        <v>4</v>
      </c>
      <c r="I82" t="s">
        <v>5</v>
      </c>
      <c r="J82" t="s">
        <v>6</v>
      </c>
      <c r="K82" t="s">
        <v>41</v>
      </c>
      <c r="L82">
        <v>3</v>
      </c>
      <c r="M82" t="s">
        <v>8</v>
      </c>
      <c r="N82">
        <v>48040</v>
      </c>
      <c r="O82" t="s">
        <v>108</v>
      </c>
    </row>
    <row r="83" spans="1:15" ht="20.25" customHeight="1" x14ac:dyDescent="0.25">
      <c r="A83">
        <v>2827256667</v>
      </c>
      <c r="B83">
        <v>4050029690</v>
      </c>
      <c r="C83">
        <v>14126</v>
      </c>
      <c r="D83" t="s">
        <v>68</v>
      </c>
      <c r="E83" t="s">
        <v>69</v>
      </c>
      <c r="F83" t="s">
        <v>12</v>
      </c>
      <c r="G83" t="s">
        <v>3</v>
      </c>
      <c r="H83" t="s">
        <v>4</v>
      </c>
      <c r="I83" t="s">
        <v>5</v>
      </c>
      <c r="J83" t="s">
        <v>6</v>
      </c>
      <c r="K83" t="s">
        <v>50</v>
      </c>
      <c r="L83">
        <v>1</v>
      </c>
      <c r="M83" t="s">
        <v>8</v>
      </c>
      <c r="N83">
        <v>5847</v>
      </c>
      <c r="O83" t="s">
        <v>70</v>
      </c>
    </row>
    <row r="84" spans="1:15" ht="20.25" customHeight="1" x14ac:dyDescent="0.25">
      <c r="A84">
        <v>8280121528</v>
      </c>
      <c r="B84">
        <v>4050029833</v>
      </c>
      <c r="C84">
        <v>11028</v>
      </c>
      <c r="D84" t="s">
        <v>109</v>
      </c>
      <c r="E84" t="s">
        <v>86</v>
      </c>
      <c r="F84" t="s">
        <v>59</v>
      </c>
      <c r="G84" t="s">
        <v>3</v>
      </c>
      <c r="H84" t="s">
        <v>4</v>
      </c>
      <c r="I84" t="s">
        <v>5</v>
      </c>
      <c r="J84" t="s">
        <v>6</v>
      </c>
      <c r="K84" t="s">
        <v>7</v>
      </c>
      <c r="L84">
        <v>1</v>
      </c>
      <c r="M84" t="s">
        <v>8</v>
      </c>
      <c r="N84">
        <v>47255</v>
      </c>
      <c r="O84" t="s">
        <v>79</v>
      </c>
    </row>
    <row r="85" spans="1:15" ht="20.25" customHeight="1" x14ac:dyDescent="0.25">
      <c r="A85">
        <v>2886887926</v>
      </c>
      <c r="B85">
        <v>4050028332</v>
      </c>
      <c r="C85">
        <v>91199</v>
      </c>
      <c r="D85" t="s">
        <v>110</v>
      </c>
      <c r="E85" t="s">
        <v>111</v>
      </c>
      <c r="F85" t="s">
        <v>27</v>
      </c>
      <c r="G85" t="s">
        <v>13</v>
      </c>
      <c r="H85" t="s">
        <v>4</v>
      </c>
      <c r="I85" t="s">
        <v>5</v>
      </c>
      <c r="J85" t="s">
        <v>6</v>
      </c>
      <c r="K85" t="s">
        <v>7</v>
      </c>
      <c r="L85">
        <v>1</v>
      </c>
      <c r="M85" t="s">
        <v>8</v>
      </c>
      <c r="N85">
        <v>41181</v>
      </c>
      <c r="O85" t="s">
        <v>112</v>
      </c>
    </row>
    <row r="86" spans="1:15" ht="20.25" customHeight="1" x14ac:dyDescent="0.25">
      <c r="A86">
        <v>2725755206</v>
      </c>
      <c r="B86">
        <v>4050027900</v>
      </c>
      <c r="C86">
        <v>45837</v>
      </c>
      <c r="D86" t="s">
        <v>82</v>
      </c>
      <c r="E86" t="s">
        <v>83</v>
      </c>
      <c r="F86" t="s">
        <v>56</v>
      </c>
      <c r="G86" t="s">
        <v>3</v>
      </c>
      <c r="H86" t="s">
        <v>4</v>
      </c>
      <c r="I86" t="s">
        <v>5</v>
      </c>
      <c r="J86" t="s">
        <v>6</v>
      </c>
      <c r="K86" t="s">
        <v>7</v>
      </c>
      <c r="L86">
        <v>1</v>
      </c>
      <c r="M86" t="s">
        <v>8</v>
      </c>
      <c r="N86">
        <v>48851</v>
      </c>
      <c r="O86" t="s">
        <v>113</v>
      </c>
    </row>
    <row r="87" spans="1:15" ht="20.25" customHeight="1" x14ac:dyDescent="0.25">
      <c r="A87">
        <v>2725755206</v>
      </c>
      <c r="B87">
        <v>4050031321</v>
      </c>
      <c r="C87">
        <v>45837</v>
      </c>
      <c r="D87" t="s">
        <v>114</v>
      </c>
      <c r="E87" t="s">
        <v>115</v>
      </c>
      <c r="F87" t="s">
        <v>56</v>
      </c>
      <c r="G87" t="s">
        <v>3</v>
      </c>
      <c r="H87" t="s">
        <v>4</v>
      </c>
      <c r="I87" t="s">
        <v>5</v>
      </c>
      <c r="J87" t="s">
        <v>6</v>
      </c>
      <c r="K87" t="s">
        <v>7</v>
      </c>
      <c r="L87">
        <v>1</v>
      </c>
      <c r="M87" t="s">
        <v>8</v>
      </c>
      <c r="N87">
        <v>49185</v>
      </c>
      <c r="O87" t="s">
        <v>116</v>
      </c>
    </row>
    <row r="88" spans="1:15" ht="20.25" customHeight="1" x14ac:dyDescent="0.25">
      <c r="A88">
        <v>2886887926</v>
      </c>
      <c r="B88">
        <v>4050030684</v>
      </c>
      <c r="C88">
        <v>91199</v>
      </c>
      <c r="D88" t="s">
        <v>117</v>
      </c>
      <c r="E88" t="s">
        <v>118</v>
      </c>
      <c r="F88" t="s">
        <v>27</v>
      </c>
      <c r="G88" t="s">
        <v>13</v>
      </c>
      <c r="H88" t="s">
        <v>4</v>
      </c>
      <c r="I88" t="s">
        <v>5</v>
      </c>
      <c r="J88" t="s">
        <v>6</v>
      </c>
      <c r="K88" t="s">
        <v>7</v>
      </c>
      <c r="L88">
        <v>1</v>
      </c>
      <c r="M88" t="s">
        <v>8</v>
      </c>
      <c r="N88">
        <v>41714</v>
      </c>
      <c r="O88" t="s">
        <v>119</v>
      </c>
    </row>
    <row r="89" spans="1:15" ht="20.25" customHeight="1" x14ac:dyDescent="0.25">
      <c r="A89">
        <v>1219371322</v>
      </c>
      <c r="B89">
        <v>4050031315</v>
      </c>
      <c r="C89">
        <v>44217</v>
      </c>
      <c r="D89" t="s">
        <v>120</v>
      </c>
      <c r="E89" t="s">
        <v>121</v>
      </c>
      <c r="F89" t="s">
        <v>40</v>
      </c>
      <c r="G89" t="s">
        <v>3</v>
      </c>
      <c r="H89" t="s">
        <v>4</v>
      </c>
      <c r="I89" t="s">
        <v>5</v>
      </c>
      <c r="J89" t="s">
        <v>6</v>
      </c>
      <c r="K89" t="s">
        <v>50</v>
      </c>
      <c r="L89">
        <v>1</v>
      </c>
      <c r="M89" t="s">
        <v>8</v>
      </c>
      <c r="N89">
        <v>11688</v>
      </c>
      <c r="O89" t="s">
        <v>116</v>
      </c>
    </row>
    <row r="90" spans="1:15" ht="20.25" customHeight="1" x14ac:dyDescent="0.25">
      <c r="A90">
        <v>5633196625</v>
      </c>
      <c r="B90">
        <v>4050022202</v>
      </c>
      <c r="C90">
        <v>91199</v>
      </c>
      <c r="D90" t="s">
        <v>122</v>
      </c>
      <c r="E90" t="s">
        <v>123</v>
      </c>
      <c r="F90" t="s">
        <v>27</v>
      </c>
      <c r="G90" t="s">
        <v>3</v>
      </c>
      <c r="H90" t="s">
        <v>4</v>
      </c>
      <c r="I90" t="s">
        <v>5</v>
      </c>
      <c r="J90" t="s">
        <v>6</v>
      </c>
      <c r="K90" t="s">
        <v>7</v>
      </c>
      <c r="L90">
        <v>1</v>
      </c>
      <c r="M90" t="s">
        <v>8</v>
      </c>
      <c r="N90">
        <v>41714</v>
      </c>
      <c r="O90" t="s">
        <v>124</v>
      </c>
    </row>
    <row r="91" spans="1:15" ht="20.25" customHeight="1" x14ac:dyDescent="0.25">
      <c r="A91">
        <v>1219371322</v>
      </c>
      <c r="B91">
        <v>4050030680</v>
      </c>
      <c r="C91">
        <v>44217</v>
      </c>
      <c r="D91" t="s">
        <v>120</v>
      </c>
      <c r="E91" t="s">
        <v>121</v>
      </c>
      <c r="F91" t="s">
        <v>40</v>
      </c>
      <c r="G91" t="s">
        <v>3</v>
      </c>
      <c r="H91" t="s">
        <v>4</v>
      </c>
      <c r="I91" t="s">
        <v>5</v>
      </c>
      <c r="J91" t="s">
        <v>6</v>
      </c>
      <c r="K91" t="s">
        <v>50</v>
      </c>
      <c r="L91">
        <v>1</v>
      </c>
      <c r="M91" t="s">
        <v>8</v>
      </c>
      <c r="N91">
        <v>11688</v>
      </c>
      <c r="O91" t="s">
        <v>119</v>
      </c>
    </row>
    <row r="92" spans="1:15" ht="20.25" customHeight="1" x14ac:dyDescent="0.25">
      <c r="A92">
        <v>9239567252</v>
      </c>
      <c r="B92">
        <v>4050021408</v>
      </c>
      <c r="C92">
        <v>12845</v>
      </c>
      <c r="D92" t="s">
        <v>1</v>
      </c>
      <c r="E92" t="s">
        <v>125</v>
      </c>
      <c r="F92" t="s">
        <v>12</v>
      </c>
      <c r="G92" t="s">
        <v>3</v>
      </c>
      <c r="H92" t="s">
        <v>4</v>
      </c>
      <c r="I92" t="s">
        <v>5</v>
      </c>
      <c r="J92" t="s">
        <v>6</v>
      </c>
      <c r="K92" t="s">
        <v>7</v>
      </c>
      <c r="L92">
        <v>1</v>
      </c>
      <c r="M92" t="s">
        <v>8</v>
      </c>
      <c r="N92">
        <v>440188</v>
      </c>
      <c r="O92" t="s">
        <v>126</v>
      </c>
    </row>
    <row r="93" spans="1:15" ht="20.25" customHeight="1" x14ac:dyDescent="0.25">
      <c r="A93">
        <v>9239567252</v>
      </c>
      <c r="B93">
        <v>4050021408</v>
      </c>
      <c r="C93">
        <v>12845</v>
      </c>
      <c r="D93" t="s">
        <v>1</v>
      </c>
      <c r="E93" t="s">
        <v>125</v>
      </c>
      <c r="F93" t="s">
        <v>27</v>
      </c>
      <c r="G93" t="s">
        <v>3</v>
      </c>
      <c r="H93" t="s">
        <v>4</v>
      </c>
      <c r="I93" t="s">
        <v>5</v>
      </c>
      <c r="J93" t="s">
        <v>6</v>
      </c>
      <c r="K93" t="s">
        <v>7</v>
      </c>
      <c r="L93">
        <v>3</v>
      </c>
      <c r="M93" t="s">
        <v>8</v>
      </c>
      <c r="N93">
        <v>413649</v>
      </c>
      <c r="O93" t="s">
        <v>127</v>
      </c>
    </row>
    <row r="94" spans="1:15" ht="20.25" customHeight="1" x14ac:dyDescent="0.25">
      <c r="A94">
        <v>1219371322</v>
      </c>
      <c r="B94">
        <v>4050030695</v>
      </c>
      <c r="C94">
        <v>44217</v>
      </c>
      <c r="D94" t="s">
        <v>120</v>
      </c>
      <c r="E94" t="s">
        <v>121</v>
      </c>
      <c r="F94" t="s">
        <v>40</v>
      </c>
      <c r="G94" t="s">
        <v>3</v>
      </c>
      <c r="H94" t="s">
        <v>4</v>
      </c>
      <c r="I94" t="s">
        <v>5</v>
      </c>
      <c r="J94" t="s">
        <v>6</v>
      </c>
      <c r="K94" t="s">
        <v>50</v>
      </c>
      <c r="L94">
        <v>1</v>
      </c>
      <c r="M94" t="s">
        <v>8</v>
      </c>
      <c r="N94">
        <v>11688</v>
      </c>
      <c r="O94" t="s">
        <v>128</v>
      </c>
    </row>
    <row r="95" spans="1:15" ht="20.25" customHeight="1" x14ac:dyDescent="0.25">
      <c r="A95">
        <v>5633196625</v>
      </c>
      <c r="B95">
        <v>4050022284</v>
      </c>
      <c r="C95">
        <v>91199</v>
      </c>
      <c r="D95" t="s">
        <v>122</v>
      </c>
      <c r="E95" t="s">
        <v>123</v>
      </c>
      <c r="F95" t="s">
        <v>27</v>
      </c>
      <c r="G95" t="s">
        <v>3</v>
      </c>
      <c r="H95" t="s">
        <v>4</v>
      </c>
      <c r="I95" t="s">
        <v>5</v>
      </c>
      <c r="J95" t="s">
        <v>6</v>
      </c>
      <c r="K95" t="s">
        <v>7</v>
      </c>
      <c r="L95">
        <v>1</v>
      </c>
      <c r="M95" t="s">
        <v>8</v>
      </c>
      <c r="N95">
        <v>41714</v>
      </c>
      <c r="O95" t="s">
        <v>124</v>
      </c>
    </row>
    <row r="96" spans="1:15" ht="20.25" customHeight="1" x14ac:dyDescent="0.25">
      <c r="A96">
        <v>5633196625</v>
      </c>
      <c r="B96">
        <v>4050022240</v>
      </c>
      <c r="C96">
        <v>91199</v>
      </c>
      <c r="D96" t="s">
        <v>122</v>
      </c>
      <c r="E96" t="s">
        <v>123</v>
      </c>
      <c r="F96" t="s">
        <v>27</v>
      </c>
      <c r="G96" t="s">
        <v>3</v>
      </c>
      <c r="H96" t="s">
        <v>4</v>
      </c>
      <c r="I96" t="s">
        <v>5</v>
      </c>
      <c r="J96" t="s">
        <v>6</v>
      </c>
      <c r="K96" t="s">
        <v>7</v>
      </c>
      <c r="L96">
        <v>1</v>
      </c>
      <c r="M96" t="s">
        <v>8</v>
      </c>
      <c r="N96">
        <v>41714</v>
      </c>
      <c r="O96" t="s">
        <v>124</v>
      </c>
    </row>
    <row r="97" spans="1:15" ht="20.25" customHeight="1" x14ac:dyDescent="0.25">
      <c r="A97">
        <v>7798308194</v>
      </c>
      <c r="B97">
        <v>4050030143</v>
      </c>
      <c r="C97">
        <v>72230</v>
      </c>
      <c r="D97" t="s">
        <v>129</v>
      </c>
      <c r="E97" t="s">
        <v>130</v>
      </c>
      <c r="F97" t="s">
        <v>12</v>
      </c>
      <c r="G97" t="s">
        <v>3</v>
      </c>
      <c r="H97" t="s">
        <v>4</v>
      </c>
      <c r="I97" t="s">
        <v>5</v>
      </c>
      <c r="J97" t="s">
        <v>6</v>
      </c>
      <c r="K97" t="s">
        <v>17</v>
      </c>
      <c r="L97">
        <v>2</v>
      </c>
      <c r="M97" t="s">
        <v>8</v>
      </c>
      <c r="N97">
        <v>73433</v>
      </c>
      <c r="O97" t="s">
        <v>131</v>
      </c>
    </row>
    <row r="98" spans="1:15" ht="20.25" customHeight="1" x14ac:dyDescent="0.25">
      <c r="A98">
        <v>8450404426</v>
      </c>
      <c r="B98">
        <v>4050029253</v>
      </c>
      <c r="C98">
        <v>12578</v>
      </c>
      <c r="D98" t="s">
        <v>132</v>
      </c>
      <c r="E98" t="s">
        <v>133</v>
      </c>
      <c r="F98" t="s">
        <v>12</v>
      </c>
      <c r="G98" t="s">
        <v>13</v>
      </c>
      <c r="H98" t="s">
        <v>4</v>
      </c>
      <c r="I98" t="s">
        <v>5</v>
      </c>
      <c r="J98" t="s">
        <v>6</v>
      </c>
      <c r="K98" t="s">
        <v>7</v>
      </c>
      <c r="L98">
        <v>1</v>
      </c>
      <c r="M98" t="s">
        <v>8</v>
      </c>
      <c r="N98">
        <v>37279</v>
      </c>
      <c r="O98" t="s">
        <v>134</v>
      </c>
    </row>
    <row r="99" spans="1:15" ht="20.25" customHeight="1" x14ac:dyDescent="0.25">
      <c r="A99">
        <v>2725755206</v>
      </c>
      <c r="B99">
        <v>4050030683</v>
      </c>
      <c r="C99">
        <v>45837</v>
      </c>
      <c r="D99" t="s">
        <v>114</v>
      </c>
      <c r="E99" t="s">
        <v>115</v>
      </c>
      <c r="F99" t="s">
        <v>56</v>
      </c>
      <c r="G99" t="s">
        <v>3</v>
      </c>
      <c r="H99" t="s">
        <v>4</v>
      </c>
      <c r="I99" t="s">
        <v>5</v>
      </c>
      <c r="J99" t="s">
        <v>6</v>
      </c>
      <c r="K99" t="s">
        <v>7</v>
      </c>
      <c r="L99">
        <v>1</v>
      </c>
      <c r="M99" t="s">
        <v>8</v>
      </c>
      <c r="N99">
        <v>49185</v>
      </c>
      <c r="O99" t="s">
        <v>119</v>
      </c>
    </row>
    <row r="100" spans="1:15" ht="20.25" customHeight="1" x14ac:dyDescent="0.25">
      <c r="A100">
        <v>1405067222</v>
      </c>
      <c r="B100">
        <v>4050027114</v>
      </c>
      <c r="C100">
        <v>71809</v>
      </c>
      <c r="D100" t="s">
        <v>135</v>
      </c>
      <c r="E100" t="s">
        <v>136</v>
      </c>
      <c r="F100" t="s">
        <v>2</v>
      </c>
      <c r="G100" t="s">
        <v>3</v>
      </c>
      <c r="H100" t="s">
        <v>4</v>
      </c>
      <c r="I100" t="s">
        <v>5</v>
      </c>
      <c r="J100" t="s">
        <v>6</v>
      </c>
      <c r="K100" t="s">
        <v>24</v>
      </c>
      <c r="L100">
        <v>1</v>
      </c>
      <c r="M100" t="s">
        <v>8</v>
      </c>
      <c r="N100">
        <v>430339</v>
      </c>
      <c r="O100" t="s">
        <v>137</v>
      </c>
    </row>
    <row r="101" spans="1:15" ht="20.25" customHeight="1" x14ac:dyDescent="0.25">
      <c r="A101">
        <v>323242420</v>
      </c>
      <c r="B101">
        <v>4050029679</v>
      </c>
      <c r="C101">
        <v>91026</v>
      </c>
      <c r="D101" t="s">
        <v>68</v>
      </c>
      <c r="E101" t="s">
        <v>69</v>
      </c>
      <c r="F101" t="s">
        <v>27</v>
      </c>
      <c r="G101" t="s">
        <v>3</v>
      </c>
      <c r="H101" t="s">
        <v>4</v>
      </c>
      <c r="I101" t="s">
        <v>5</v>
      </c>
      <c r="J101" t="s">
        <v>6</v>
      </c>
      <c r="K101" t="s">
        <v>7</v>
      </c>
      <c r="L101">
        <v>1</v>
      </c>
      <c r="M101" t="s">
        <v>8</v>
      </c>
      <c r="N101">
        <v>11090</v>
      </c>
      <c r="O101" t="s">
        <v>70</v>
      </c>
    </row>
    <row r="102" spans="1:15" ht="20.25" customHeight="1" x14ac:dyDescent="0.25">
      <c r="A102">
        <v>584212908</v>
      </c>
      <c r="B102">
        <v>4050028304</v>
      </c>
      <c r="C102">
        <v>31155</v>
      </c>
      <c r="D102" t="s">
        <v>138</v>
      </c>
      <c r="E102" t="s">
        <v>139</v>
      </c>
      <c r="F102" t="s">
        <v>59</v>
      </c>
      <c r="G102" t="s">
        <v>3</v>
      </c>
      <c r="H102" t="s">
        <v>4</v>
      </c>
      <c r="I102" t="s">
        <v>5</v>
      </c>
      <c r="J102" t="s">
        <v>6</v>
      </c>
      <c r="K102" t="s">
        <v>95</v>
      </c>
      <c r="L102">
        <v>1</v>
      </c>
      <c r="M102" t="s">
        <v>8</v>
      </c>
      <c r="N102">
        <v>12056</v>
      </c>
      <c r="O102" t="s">
        <v>127</v>
      </c>
    </row>
    <row r="103" spans="1:15" ht="20.25" customHeight="1" x14ac:dyDescent="0.25">
      <c r="A103">
        <v>584212908</v>
      </c>
      <c r="B103">
        <v>4050028304</v>
      </c>
      <c r="C103">
        <v>31155</v>
      </c>
      <c r="D103" t="s">
        <v>138</v>
      </c>
      <c r="E103" t="s">
        <v>139</v>
      </c>
      <c r="F103" t="s">
        <v>59</v>
      </c>
      <c r="G103" t="s">
        <v>3</v>
      </c>
      <c r="H103" t="s">
        <v>4</v>
      </c>
      <c r="I103" t="s">
        <v>5</v>
      </c>
      <c r="J103" t="s">
        <v>6</v>
      </c>
      <c r="K103" t="s">
        <v>7</v>
      </c>
      <c r="L103">
        <v>2</v>
      </c>
      <c r="M103" t="s">
        <v>8</v>
      </c>
      <c r="N103">
        <v>171112</v>
      </c>
      <c r="O103" t="s">
        <v>127</v>
      </c>
    </row>
    <row r="104" spans="1:15" ht="20.25" customHeight="1" x14ac:dyDescent="0.25">
      <c r="A104">
        <v>6815260877</v>
      </c>
      <c r="B104">
        <v>4050028307</v>
      </c>
      <c r="C104">
        <v>71809</v>
      </c>
      <c r="D104" t="s">
        <v>117</v>
      </c>
      <c r="E104" t="s">
        <v>118</v>
      </c>
      <c r="F104" t="s">
        <v>56</v>
      </c>
      <c r="G104" t="s">
        <v>3</v>
      </c>
      <c r="H104" t="s">
        <v>4</v>
      </c>
      <c r="I104" t="s">
        <v>5</v>
      </c>
      <c r="J104" t="s">
        <v>6</v>
      </c>
      <c r="K104" t="s">
        <v>41</v>
      </c>
      <c r="L104">
        <v>1</v>
      </c>
      <c r="M104" t="s">
        <v>8</v>
      </c>
      <c r="N104">
        <v>51535</v>
      </c>
      <c r="O104" t="s">
        <v>127</v>
      </c>
    </row>
    <row r="105" spans="1:15" ht="20.25" customHeight="1" x14ac:dyDescent="0.25">
      <c r="A105">
        <v>9466893004</v>
      </c>
      <c r="B105">
        <v>4050032097</v>
      </c>
      <c r="C105">
        <v>71809</v>
      </c>
      <c r="D105" t="s">
        <v>140</v>
      </c>
      <c r="E105" t="s">
        <v>141</v>
      </c>
      <c r="F105" t="s">
        <v>142</v>
      </c>
      <c r="G105" t="s">
        <v>13</v>
      </c>
      <c r="H105" t="s">
        <v>4</v>
      </c>
      <c r="I105" t="s">
        <v>5</v>
      </c>
      <c r="J105" t="s">
        <v>6</v>
      </c>
      <c r="K105" t="s">
        <v>7</v>
      </c>
      <c r="L105">
        <v>1</v>
      </c>
      <c r="M105" t="s">
        <v>8</v>
      </c>
      <c r="N105">
        <v>81614</v>
      </c>
      <c r="O105" t="s">
        <v>143</v>
      </c>
    </row>
    <row r="106" spans="1:15" ht="20.25" customHeight="1" x14ac:dyDescent="0.25">
      <c r="A106">
        <v>7813264727</v>
      </c>
      <c r="B106">
        <v>4050031326</v>
      </c>
      <c r="C106">
        <v>91199</v>
      </c>
      <c r="D106" t="s">
        <v>117</v>
      </c>
      <c r="E106" t="s">
        <v>118</v>
      </c>
      <c r="F106" t="s">
        <v>27</v>
      </c>
      <c r="G106" t="s">
        <v>13</v>
      </c>
      <c r="H106" t="s">
        <v>4</v>
      </c>
      <c r="I106" t="s">
        <v>5</v>
      </c>
      <c r="J106" t="s">
        <v>6</v>
      </c>
      <c r="K106" t="s">
        <v>7</v>
      </c>
      <c r="L106">
        <v>1</v>
      </c>
      <c r="M106" t="s">
        <v>8</v>
      </c>
      <c r="N106">
        <v>41714</v>
      </c>
      <c r="O106" t="s">
        <v>116</v>
      </c>
    </row>
    <row r="107" spans="1:15" ht="20.25" customHeight="1" x14ac:dyDescent="0.25">
      <c r="A107">
        <v>2740201952</v>
      </c>
      <c r="B107">
        <v>4050031830</v>
      </c>
      <c r="C107">
        <v>44217</v>
      </c>
      <c r="D107" t="s">
        <v>120</v>
      </c>
      <c r="E107" t="s">
        <v>121</v>
      </c>
      <c r="F107" t="s">
        <v>40</v>
      </c>
      <c r="G107" t="s">
        <v>3</v>
      </c>
      <c r="H107" t="s">
        <v>4</v>
      </c>
      <c r="I107" t="s">
        <v>5</v>
      </c>
      <c r="J107" t="s">
        <v>6</v>
      </c>
      <c r="K107" t="s">
        <v>50</v>
      </c>
      <c r="L107">
        <v>1</v>
      </c>
      <c r="M107" t="s">
        <v>8</v>
      </c>
      <c r="N107">
        <v>11688</v>
      </c>
      <c r="O107" t="s">
        <v>144</v>
      </c>
    </row>
    <row r="108" spans="1:15" ht="20.25" customHeight="1" x14ac:dyDescent="0.25">
      <c r="A108">
        <v>6293824433</v>
      </c>
      <c r="B108">
        <v>4050031831</v>
      </c>
      <c r="C108">
        <v>45837</v>
      </c>
      <c r="D108" t="s">
        <v>114</v>
      </c>
      <c r="E108" t="s">
        <v>115</v>
      </c>
      <c r="F108" t="s">
        <v>56</v>
      </c>
      <c r="G108" t="s">
        <v>3</v>
      </c>
      <c r="H108" t="s">
        <v>4</v>
      </c>
      <c r="I108" t="s">
        <v>5</v>
      </c>
      <c r="J108" t="s">
        <v>6</v>
      </c>
      <c r="K108" t="s">
        <v>7</v>
      </c>
      <c r="L108">
        <v>1</v>
      </c>
      <c r="M108" t="s">
        <v>8</v>
      </c>
      <c r="N108">
        <v>49185</v>
      </c>
      <c r="O108" t="s">
        <v>144</v>
      </c>
    </row>
    <row r="109" spans="1:15" ht="20.25" customHeight="1" x14ac:dyDescent="0.25">
      <c r="A109">
        <v>9693753271</v>
      </c>
      <c r="B109">
        <v>4050031571</v>
      </c>
      <c r="C109">
        <v>12578</v>
      </c>
      <c r="D109" t="s">
        <v>32</v>
      </c>
      <c r="E109" t="s">
        <v>33</v>
      </c>
      <c r="F109" t="s">
        <v>142</v>
      </c>
      <c r="G109" t="s">
        <v>13</v>
      </c>
      <c r="H109" t="s">
        <v>4</v>
      </c>
      <c r="I109" t="s">
        <v>5</v>
      </c>
      <c r="J109" t="s">
        <v>6</v>
      </c>
      <c r="K109" t="s">
        <v>95</v>
      </c>
      <c r="L109">
        <v>1</v>
      </c>
      <c r="M109" t="s">
        <v>8</v>
      </c>
      <c r="N109">
        <v>629</v>
      </c>
      <c r="O109" t="s">
        <v>145</v>
      </c>
    </row>
    <row r="110" spans="1:15" ht="20.25" customHeight="1" x14ac:dyDescent="0.25">
      <c r="A110">
        <v>6791046215</v>
      </c>
      <c r="B110">
        <v>4050031421</v>
      </c>
      <c r="C110">
        <v>72230</v>
      </c>
      <c r="D110" t="s">
        <v>32</v>
      </c>
      <c r="E110" t="s">
        <v>33</v>
      </c>
      <c r="F110" t="s">
        <v>12</v>
      </c>
      <c r="G110" t="s">
        <v>3</v>
      </c>
      <c r="H110" t="s">
        <v>4</v>
      </c>
      <c r="I110" t="s">
        <v>5</v>
      </c>
      <c r="J110" t="s">
        <v>6</v>
      </c>
      <c r="K110" t="s">
        <v>7</v>
      </c>
      <c r="L110">
        <v>1</v>
      </c>
      <c r="M110" t="s">
        <v>8</v>
      </c>
      <c r="N110">
        <v>126920</v>
      </c>
      <c r="O110" t="s">
        <v>116</v>
      </c>
    </row>
    <row r="111" spans="1:15" ht="20.25" customHeight="1" x14ac:dyDescent="0.25">
      <c r="A111">
        <v>3075707058</v>
      </c>
      <c r="B111">
        <v>4050028090</v>
      </c>
      <c r="C111">
        <v>23062</v>
      </c>
      <c r="D111" t="s">
        <v>146</v>
      </c>
      <c r="E111" t="s">
        <v>147</v>
      </c>
      <c r="F111" t="s">
        <v>56</v>
      </c>
      <c r="G111" t="s">
        <v>3</v>
      </c>
      <c r="H111" t="s">
        <v>4</v>
      </c>
      <c r="I111" t="s">
        <v>5</v>
      </c>
      <c r="J111" t="s">
        <v>6</v>
      </c>
      <c r="K111" t="s">
        <v>41</v>
      </c>
      <c r="L111">
        <v>1</v>
      </c>
      <c r="M111" t="s">
        <v>8</v>
      </c>
      <c r="N111">
        <v>78956</v>
      </c>
      <c r="O111" t="s">
        <v>148</v>
      </c>
    </row>
    <row r="112" spans="1:15" ht="20.25" customHeight="1" x14ac:dyDescent="0.25">
      <c r="A112">
        <v>1577545530</v>
      </c>
      <c r="B112">
        <v>4050028300</v>
      </c>
      <c r="C112">
        <v>31155</v>
      </c>
      <c r="D112" t="s">
        <v>149</v>
      </c>
      <c r="E112" t="s">
        <v>150</v>
      </c>
      <c r="F112" t="s">
        <v>37</v>
      </c>
      <c r="G112" t="s">
        <v>3</v>
      </c>
      <c r="H112" t="s">
        <v>4</v>
      </c>
      <c r="I112" t="s">
        <v>5</v>
      </c>
      <c r="J112" t="s">
        <v>6</v>
      </c>
      <c r="K112" t="s">
        <v>41</v>
      </c>
      <c r="L112">
        <v>1</v>
      </c>
      <c r="M112" t="s">
        <v>8</v>
      </c>
      <c r="N112">
        <v>54119</v>
      </c>
      <c r="O112" t="s">
        <v>127</v>
      </c>
    </row>
    <row r="113" spans="1:15" ht="20.25" customHeight="1" x14ac:dyDescent="0.25">
      <c r="A113">
        <v>8396220974</v>
      </c>
      <c r="B113">
        <v>4050028044</v>
      </c>
      <c r="C113">
        <v>45416</v>
      </c>
      <c r="D113" t="s">
        <v>48</v>
      </c>
      <c r="E113" t="s">
        <v>49</v>
      </c>
      <c r="F113" t="s">
        <v>56</v>
      </c>
      <c r="G113" t="s">
        <v>3</v>
      </c>
      <c r="H113" t="s">
        <v>4</v>
      </c>
      <c r="I113" t="s">
        <v>5</v>
      </c>
      <c r="J113" t="s">
        <v>6</v>
      </c>
      <c r="K113" t="s">
        <v>30</v>
      </c>
      <c r="L113">
        <v>1</v>
      </c>
      <c r="M113" t="s">
        <v>8</v>
      </c>
      <c r="N113">
        <v>42860</v>
      </c>
      <c r="O113" t="s">
        <v>151</v>
      </c>
    </row>
    <row r="114" spans="1:15" ht="20.25" customHeight="1" x14ac:dyDescent="0.25">
      <c r="A114">
        <v>6280987783</v>
      </c>
      <c r="B114">
        <v>4050027911</v>
      </c>
      <c r="C114">
        <v>11102</v>
      </c>
      <c r="D114" t="s">
        <v>152</v>
      </c>
      <c r="E114" t="s">
        <v>153</v>
      </c>
      <c r="F114" t="s">
        <v>2</v>
      </c>
      <c r="G114" t="s">
        <v>13</v>
      </c>
      <c r="H114" t="s">
        <v>4</v>
      </c>
      <c r="I114" t="s">
        <v>5</v>
      </c>
      <c r="J114" t="s">
        <v>6</v>
      </c>
      <c r="K114" t="s">
        <v>154</v>
      </c>
      <c r="L114">
        <v>1</v>
      </c>
      <c r="M114" t="s">
        <v>8</v>
      </c>
      <c r="N114">
        <v>8439</v>
      </c>
      <c r="O114" t="s">
        <v>113</v>
      </c>
    </row>
    <row r="115" spans="1:15" ht="20.25" customHeight="1" x14ac:dyDescent="0.25">
      <c r="A115">
        <v>6280987783</v>
      </c>
      <c r="B115">
        <v>4050027911</v>
      </c>
      <c r="C115">
        <v>11102</v>
      </c>
      <c r="D115" t="s">
        <v>152</v>
      </c>
      <c r="E115" t="s">
        <v>153</v>
      </c>
      <c r="F115" t="s">
        <v>2</v>
      </c>
      <c r="G115" t="s">
        <v>13</v>
      </c>
      <c r="H115" t="s">
        <v>4</v>
      </c>
      <c r="I115" t="s">
        <v>5</v>
      </c>
      <c r="J115" t="s">
        <v>6</v>
      </c>
      <c r="K115" t="s">
        <v>7</v>
      </c>
      <c r="L115">
        <v>3</v>
      </c>
      <c r="M115" t="s">
        <v>8</v>
      </c>
      <c r="N115">
        <v>72915</v>
      </c>
      <c r="O115" t="s">
        <v>113</v>
      </c>
    </row>
    <row r="116" spans="1:15" ht="20.25" customHeight="1" x14ac:dyDescent="0.25">
      <c r="A116">
        <v>2022901576</v>
      </c>
      <c r="B116">
        <v>4050028022</v>
      </c>
      <c r="C116">
        <v>92713</v>
      </c>
      <c r="D116" t="s">
        <v>155</v>
      </c>
      <c r="E116" t="s">
        <v>156</v>
      </c>
      <c r="F116" t="s">
        <v>27</v>
      </c>
      <c r="G116" t="s">
        <v>3</v>
      </c>
      <c r="H116" t="s">
        <v>4</v>
      </c>
      <c r="I116" t="s">
        <v>5</v>
      </c>
      <c r="J116" t="s">
        <v>6</v>
      </c>
      <c r="K116" t="s">
        <v>7</v>
      </c>
      <c r="L116">
        <v>1</v>
      </c>
      <c r="M116" t="s">
        <v>8</v>
      </c>
      <c r="N116">
        <v>150399</v>
      </c>
      <c r="O116" t="s">
        <v>151</v>
      </c>
    </row>
    <row r="117" spans="1:15" ht="20.25" customHeight="1" x14ac:dyDescent="0.25">
      <c r="A117">
        <v>7940807647</v>
      </c>
      <c r="B117">
        <v>4050027178</v>
      </c>
      <c r="C117">
        <v>12116</v>
      </c>
      <c r="D117" t="s">
        <v>157</v>
      </c>
      <c r="E117" t="s">
        <v>158</v>
      </c>
      <c r="F117" t="s">
        <v>2</v>
      </c>
      <c r="G117" t="s">
        <v>3</v>
      </c>
      <c r="H117" t="s">
        <v>4</v>
      </c>
      <c r="I117" t="s">
        <v>5</v>
      </c>
      <c r="J117" t="s">
        <v>6</v>
      </c>
      <c r="K117" t="s">
        <v>41</v>
      </c>
      <c r="L117">
        <v>3</v>
      </c>
      <c r="M117" t="s">
        <v>8</v>
      </c>
      <c r="N117">
        <v>290692</v>
      </c>
      <c r="O117" t="s">
        <v>159</v>
      </c>
    </row>
    <row r="118" spans="1:15" ht="20.25" customHeight="1" x14ac:dyDescent="0.25">
      <c r="A118">
        <v>7940807647</v>
      </c>
      <c r="B118">
        <v>4050027178</v>
      </c>
      <c r="C118">
        <v>12116</v>
      </c>
      <c r="D118" t="s">
        <v>157</v>
      </c>
      <c r="E118" t="s">
        <v>158</v>
      </c>
      <c r="F118" t="s">
        <v>2</v>
      </c>
      <c r="G118" t="s">
        <v>3</v>
      </c>
      <c r="H118" t="s">
        <v>4</v>
      </c>
      <c r="I118" t="s">
        <v>5</v>
      </c>
      <c r="J118" t="s">
        <v>6</v>
      </c>
      <c r="K118" t="s">
        <v>154</v>
      </c>
      <c r="L118">
        <v>2</v>
      </c>
      <c r="M118" t="s">
        <v>8</v>
      </c>
      <c r="N118">
        <v>4495</v>
      </c>
      <c r="O118" t="s">
        <v>159</v>
      </c>
    </row>
    <row r="119" spans="1:15" ht="20.25" customHeight="1" x14ac:dyDescent="0.25">
      <c r="A119">
        <v>7940807647</v>
      </c>
      <c r="B119">
        <v>4050027178</v>
      </c>
      <c r="C119">
        <v>12116</v>
      </c>
      <c r="D119" t="s">
        <v>157</v>
      </c>
      <c r="E119" t="s">
        <v>158</v>
      </c>
      <c r="F119" t="s">
        <v>2</v>
      </c>
      <c r="G119" t="s">
        <v>3</v>
      </c>
      <c r="H119" t="s">
        <v>4</v>
      </c>
      <c r="I119" t="s">
        <v>5</v>
      </c>
      <c r="J119" t="s">
        <v>6</v>
      </c>
      <c r="K119" t="s">
        <v>7</v>
      </c>
      <c r="L119">
        <v>1</v>
      </c>
      <c r="M119" t="s">
        <v>8</v>
      </c>
      <c r="N119">
        <v>139280</v>
      </c>
      <c r="O119" t="s">
        <v>159</v>
      </c>
    </row>
    <row r="120" spans="1:15" ht="20.25" customHeight="1" x14ac:dyDescent="0.25">
      <c r="A120">
        <v>2255031454</v>
      </c>
      <c r="B120">
        <v>4050029461</v>
      </c>
      <c r="C120">
        <v>44500</v>
      </c>
      <c r="D120" t="s">
        <v>73</v>
      </c>
      <c r="E120" t="s">
        <v>63</v>
      </c>
      <c r="F120" t="s">
        <v>40</v>
      </c>
      <c r="G120" t="s">
        <v>13</v>
      </c>
      <c r="H120" t="s">
        <v>4</v>
      </c>
      <c r="I120" t="s">
        <v>5</v>
      </c>
      <c r="J120" t="s">
        <v>6</v>
      </c>
      <c r="K120" t="s">
        <v>24</v>
      </c>
      <c r="L120">
        <v>1</v>
      </c>
      <c r="M120" t="s">
        <v>8</v>
      </c>
      <c r="N120">
        <v>53228</v>
      </c>
      <c r="O120" t="s">
        <v>65</v>
      </c>
    </row>
    <row r="121" spans="1:15" ht="20.25" customHeight="1" x14ac:dyDescent="0.25">
      <c r="A121">
        <v>2255031454</v>
      </c>
      <c r="B121">
        <v>4050029461</v>
      </c>
      <c r="C121">
        <v>44500</v>
      </c>
      <c r="D121" t="s">
        <v>73</v>
      </c>
      <c r="E121" t="s">
        <v>63</v>
      </c>
      <c r="F121" t="s">
        <v>40</v>
      </c>
      <c r="G121" t="s">
        <v>13</v>
      </c>
      <c r="H121" t="s">
        <v>4</v>
      </c>
      <c r="I121" t="s">
        <v>5</v>
      </c>
      <c r="J121" t="s">
        <v>6</v>
      </c>
      <c r="K121" t="s">
        <v>24</v>
      </c>
      <c r="L121">
        <v>1</v>
      </c>
      <c r="M121" t="s">
        <v>8</v>
      </c>
      <c r="N121">
        <v>53228</v>
      </c>
      <c r="O121" t="s">
        <v>65</v>
      </c>
    </row>
    <row r="122" spans="1:15" ht="20.25" customHeight="1" x14ac:dyDescent="0.25">
      <c r="A122">
        <v>4634611113</v>
      </c>
      <c r="B122">
        <v>4050028306</v>
      </c>
      <c r="C122">
        <v>71809</v>
      </c>
      <c r="D122" t="s">
        <v>48</v>
      </c>
      <c r="E122" t="s">
        <v>49</v>
      </c>
      <c r="F122" t="s">
        <v>12</v>
      </c>
      <c r="G122" t="s">
        <v>3</v>
      </c>
      <c r="H122" t="s">
        <v>4</v>
      </c>
      <c r="I122" t="s">
        <v>5</v>
      </c>
      <c r="J122" t="s">
        <v>6</v>
      </c>
      <c r="K122" t="s">
        <v>7</v>
      </c>
      <c r="L122">
        <v>1</v>
      </c>
      <c r="M122" t="s">
        <v>8</v>
      </c>
      <c r="N122">
        <v>96897</v>
      </c>
      <c r="O122" t="s">
        <v>127</v>
      </c>
    </row>
    <row r="123" spans="1:15" ht="20.25" customHeight="1" x14ac:dyDescent="0.25">
      <c r="A123">
        <v>2335078195</v>
      </c>
      <c r="B123">
        <v>4050028264</v>
      </c>
      <c r="C123">
        <v>71160</v>
      </c>
      <c r="D123" t="s">
        <v>25</v>
      </c>
      <c r="E123" t="s">
        <v>26</v>
      </c>
      <c r="F123" t="s">
        <v>12</v>
      </c>
      <c r="G123" t="s">
        <v>3</v>
      </c>
      <c r="H123" t="s">
        <v>4</v>
      </c>
      <c r="I123" t="s">
        <v>5</v>
      </c>
      <c r="J123" t="s">
        <v>6</v>
      </c>
      <c r="K123" t="s">
        <v>7</v>
      </c>
      <c r="L123">
        <v>2</v>
      </c>
      <c r="M123" t="s">
        <v>8</v>
      </c>
      <c r="N123">
        <v>126000</v>
      </c>
      <c r="O123" t="s">
        <v>127</v>
      </c>
    </row>
    <row r="124" spans="1:15" ht="20.25" customHeight="1" x14ac:dyDescent="0.25">
      <c r="A124">
        <v>2335078195</v>
      </c>
      <c r="B124">
        <v>4050028264</v>
      </c>
      <c r="C124">
        <v>71160</v>
      </c>
      <c r="D124" t="s">
        <v>25</v>
      </c>
      <c r="E124" t="s">
        <v>26</v>
      </c>
      <c r="F124" t="s">
        <v>12</v>
      </c>
      <c r="G124" t="s">
        <v>3</v>
      </c>
      <c r="H124" t="s">
        <v>4</v>
      </c>
      <c r="I124" t="s">
        <v>5</v>
      </c>
      <c r="J124" t="s">
        <v>6</v>
      </c>
      <c r="K124" t="s">
        <v>50</v>
      </c>
      <c r="L124">
        <v>1</v>
      </c>
      <c r="M124" t="s">
        <v>8</v>
      </c>
      <c r="N124">
        <v>29669</v>
      </c>
      <c r="O124" t="s">
        <v>127</v>
      </c>
    </row>
    <row r="125" spans="1:15" ht="20.25" customHeight="1" x14ac:dyDescent="0.25">
      <c r="A125">
        <v>2688216281</v>
      </c>
      <c r="B125">
        <v>4050028092</v>
      </c>
      <c r="C125">
        <v>23062</v>
      </c>
      <c r="D125" t="s">
        <v>146</v>
      </c>
      <c r="E125" t="s">
        <v>147</v>
      </c>
      <c r="F125" t="s">
        <v>27</v>
      </c>
      <c r="G125" t="s">
        <v>13</v>
      </c>
      <c r="H125" t="s">
        <v>4</v>
      </c>
      <c r="I125" t="s">
        <v>5</v>
      </c>
      <c r="J125" t="s">
        <v>6</v>
      </c>
      <c r="K125" t="s">
        <v>95</v>
      </c>
      <c r="L125">
        <v>1</v>
      </c>
      <c r="M125" t="s">
        <v>8</v>
      </c>
      <c r="N125">
        <v>44045</v>
      </c>
      <c r="O125" t="s">
        <v>148</v>
      </c>
    </row>
    <row r="126" spans="1:15" ht="20.25" customHeight="1" x14ac:dyDescent="0.25">
      <c r="A126">
        <v>3238247986</v>
      </c>
      <c r="B126">
        <v>4050027913</v>
      </c>
      <c r="C126">
        <v>45822</v>
      </c>
      <c r="D126" t="s">
        <v>152</v>
      </c>
      <c r="E126" t="s">
        <v>153</v>
      </c>
      <c r="F126" t="s">
        <v>56</v>
      </c>
      <c r="G126" t="s">
        <v>3</v>
      </c>
      <c r="H126" t="s">
        <v>4</v>
      </c>
      <c r="I126" t="s">
        <v>5</v>
      </c>
      <c r="J126" t="s">
        <v>6</v>
      </c>
      <c r="K126" t="s">
        <v>7</v>
      </c>
      <c r="L126">
        <v>1</v>
      </c>
      <c r="M126" t="s">
        <v>8</v>
      </c>
      <c r="N126">
        <v>137882</v>
      </c>
      <c r="O126" t="s">
        <v>113</v>
      </c>
    </row>
    <row r="127" spans="1:15" ht="20.25" customHeight="1" x14ac:dyDescent="0.25">
      <c r="A127">
        <v>3238247986</v>
      </c>
      <c r="B127">
        <v>4050027913</v>
      </c>
      <c r="C127">
        <v>45822</v>
      </c>
      <c r="D127" t="s">
        <v>152</v>
      </c>
      <c r="E127" t="s">
        <v>153</v>
      </c>
      <c r="F127" t="s">
        <v>56</v>
      </c>
      <c r="G127" t="s">
        <v>3</v>
      </c>
      <c r="H127" t="s">
        <v>4</v>
      </c>
      <c r="I127" t="s">
        <v>5</v>
      </c>
      <c r="J127" t="s">
        <v>6</v>
      </c>
      <c r="K127" t="s">
        <v>17</v>
      </c>
      <c r="L127">
        <v>2</v>
      </c>
      <c r="M127" t="s">
        <v>8</v>
      </c>
      <c r="N127">
        <v>136946</v>
      </c>
      <c r="O127" t="s">
        <v>113</v>
      </c>
    </row>
    <row r="128" spans="1:15" ht="20.25" customHeight="1" x14ac:dyDescent="0.25">
      <c r="A128">
        <v>3862915155</v>
      </c>
      <c r="B128">
        <v>4050028093</v>
      </c>
      <c r="C128">
        <v>23062</v>
      </c>
      <c r="D128" t="s">
        <v>146</v>
      </c>
      <c r="E128" t="s">
        <v>147</v>
      </c>
      <c r="F128" t="s">
        <v>31</v>
      </c>
      <c r="G128" t="s">
        <v>3</v>
      </c>
      <c r="H128" t="s">
        <v>4</v>
      </c>
      <c r="I128" t="s">
        <v>5</v>
      </c>
      <c r="J128" t="s">
        <v>6</v>
      </c>
      <c r="K128" t="s">
        <v>7</v>
      </c>
      <c r="L128">
        <v>1</v>
      </c>
      <c r="M128" t="s">
        <v>8</v>
      </c>
      <c r="N128">
        <v>136971</v>
      </c>
      <c r="O128" t="s">
        <v>148</v>
      </c>
    </row>
    <row r="129" spans="1:15" ht="20.25" customHeight="1" x14ac:dyDescent="0.25">
      <c r="A129">
        <v>4841089326</v>
      </c>
      <c r="B129">
        <v>4050027991</v>
      </c>
      <c r="C129">
        <v>11016</v>
      </c>
      <c r="D129" t="s">
        <v>160</v>
      </c>
      <c r="E129" t="s">
        <v>161</v>
      </c>
      <c r="F129" t="s">
        <v>2</v>
      </c>
      <c r="G129" t="s">
        <v>3</v>
      </c>
      <c r="H129" t="s">
        <v>4</v>
      </c>
      <c r="I129" t="s">
        <v>5</v>
      </c>
      <c r="J129" t="s">
        <v>6</v>
      </c>
      <c r="K129" t="s">
        <v>7</v>
      </c>
      <c r="L129">
        <v>1</v>
      </c>
      <c r="M129" t="s">
        <v>8</v>
      </c>
      <c r="N129">
        <v>184305</v>
      </c>
      <c r="O129" t="s">
        <v>162</v>
      </c>
    </row>
    <row r="130" spans="1:15" ht="20.25" customHeight="1" x14ac:dyDescent="0.25">
      <c r="A130">
        <v>4841089326</v>
      </c>
      <c r="B130">
        <v>4050027991</v>
      </c>
      <c r="C130">
        <v>11016</v>
      </c>
      <c r="D130" t="s">
        <v>160</v>
      </c>
      <c r="E130" t="s">
        <v>161</v>
      </c>
      <c r="F130" t="s">
        <v>2</v>
      </c>
      <c r="G130" t="s">
        <v>3</v>
      </c>
      <c r="H130" t="s">
        <v>4</v>
      </c>
      <c r="I130" t="s">
        <v>5</v>
      </c>
      <c r="J130" t="s">
        <v>6</v>
      </c>
      <c r="K130" t="s">
        <v>50</v>
      </c>
      <c r="L130">
        <v>2</v>
      </c>
      <c r="M130" t="s">
        <v>8</v>
      </c>
      <c r="N130">
        <v>26031</v>
      </c>
      <c r="O130" t="s">
        <v>162</v>
      </c>
    </row>
    <row r="131" spans="1:15" ht="20.25" customHeight="1" x14ac:dyDescent="0.25">
      <c r="A131">
        <v>9018280114</v>
      </c>
      <c r="B131">
        <v>4050028305</v>
      </c>
      <c r="C131">
        <v>31155</v>
      </c>
      <c r="D131" t="s">
        <v>138</v>
      </c>
      <c r="E131" t="s">
        <v>139</v>
      </c>
      <c r="F131" t="s">
        <v>56</v>
      </c>
      <c r="G131" t="s">
        <v>3</v>
      </c>
      <c r="H131" t="s">
        <v>4</v>
      </c>
      <c r="I131" t="s">
        <v>5</v>
      </c>
      <c r="J131" t="s">
        <v>6</v>
      </c>
      <c r="K131" t="s">
        <v>30</v>
      </c>
      <c r="L131">
        <v>1</v>
      </c>
      <c r="M131" t="s">
        <v>8</v>
      </c>
      <c r="N131">
        <v>21086</v>
      </c>
      <c r="O131" t="s">
        <v>127</v>
      </c>
    </row>
    <row r="132" spans="1:15" ht="20.25" customHeight="1" x14ac:dyDescent="0.25">
      <c r="A132">
        <v>4273474549</v>
      </c>
      <c r="B132">
        <v>4050028068</v>
      </c>
      <c r="C132">
        <v>23062</v>
      </c>
      <c r="D132" t="s">
        <v>146</v>
      </c>
      <c r="E132" t="s">
        <v>147</v>
      </c>
      <c r="F132" t="s">
        <v>59</v>
      </c>
      <c r="G132" t="s">
        <v>13</v>
      </c>
      <c r="H132" t="s">
        <v>4</v>
      </c>
      <c r="I132" t="s">
        <v>5</v>
      </c>
      <c r="J132" t="s">
        <v>6</v>
      </c>
      <c r="K132" t="s">
        <v>50</v>
      </c>
      <c r="L132">
        <v>1</v>
      </c>
      <c r="M132" t="s">
        <v>8</v>
      </c>
      <c r="N132">
        <v>32094</v>
      </c>
      <c r="O132" t="s">
        <v>148</v>
      </c>
    </row>
    <row r="133" spans="1:15" ht="20.25" customHeight="1" x14ac:dyDescent="0.25">
      <c r="A133">
        <v>4226668702</v>
      </c>
      <c r="B133">
        <v>4050027912</v>
      </c>
      <c r="C133">
        <v>11102</v>
      </c>
      <c r="D133" t="s">
        <v>152</v>
      </c>
      <c r="E133" t="s">
        <v>153</v>
      </c>
      <c r="F133" t="s">
        <v>59</v>
      </c>
      <c r="G133" t="s">
        <v>3</v>
      </c>
      <c r="H133" t="s">
        <v>4</v>
      </c>
      <c r="I133" t="s">
        <v>5</v>
      </c>
      <c r="J133" t="s">
        <v>6</v>
      </c>
      <c r="K133" t="s">
        <v>50</v>
      </c>
      <c r="L133">
        <v>1</v>
      </c>
      <c r="M133" t="s">
        <v>8</v>
      </c>
      <c r="N133">
        <v>24903</v>
      </c>
      <c r="O133" t="s">
        <v>113</v>
      </c>
    </row>
    <row r="134" spans="1:15" ht="20.25" customHeight="1" x14ac:dyDescent="0.25">
      <c r="A134">
        <v>4226668702</v>
      </c>
      <c r="B134">
        <v>4050027912</v>
      </c>
      <c r="C134">
        <v>11102</v>
      </c>
      <c r="D134" t="s">
        <v>152</v>
      </c>
      <c r="E134" t="s">
        <v>153</v>
      </c>
      <c r="F134" t="s">
        <v>59</v>
      </c>
      <c r="G134" t="s">
        <v>3</v>
      </c>
      <c r="H134" t="s">
        <v>4</v>
      </c>
      <c r="I134" t="s">
        <v>5</v>
      </c>
      <c r="J134" t="s">
        <v>6</v>
      </c>
      <c r="K134" t="s">
        <v>7</v>
      </c>
      <c r="L134">
        <v>2</v>
      </c>
      <c r="M134" t="s">
        <v>8</v>
      </c>
      <c r="N134">
        <v>107693</v>
      </c>
      <c r="O134" t="s">
        <v>113</v>
      </c>
    </row>
    <row r="135" spans="1:15" ht="20.25" customHeight="1" x14ac:dyDescent="0.25">
      <c r="A135">
        <v>4605226447</v>
      </c>
      <c r="B135">
        <v>1058714382</v>
      </c>
      <c r="C135">
        <v>71287</v>
      </c>
      <c r="D135" t="s">
        <v>163</v>
      </c>
      <c r="E135" t="s">
        <v>164</v>
      </c>
      <c r="F135" t="s">
        <v>12</v>
      </c>
      <c r="G135" t="s">
        <v>3</v>
      </c>
      <c r="H135" t="s">
        <v>4</v>
      </c>
      <c r="I135" t="s">
        <v>5</v>
      </c>
      <c r="J135" t="s">
        <v>6</v>
      </c>
      <c r="K135" t="s">
        <v>50</v>
      </c>
      <c r="L135">
        <v>1</v>
      </c>
      <c r="M135" t="s">
        <v>8</v>
      </c>
      <c r="N135">
        <v>144559</v>
      </c>
      <c r="O135" t="s">
        <v>165</v>
      </c>
    </row>
    <row r="136" spans="1:15" ht="20.25" customHeight="1" x14ac:dyDescent="0.25">
      <c r="A136">
        <v>4317358754</v>
      </c>
      <c r="B136">
        <v>4050028043</v>
      </c>
      <c r="C136">
        <v>71831</v>
      </c>
      <c r="D136" t="s">
        <v>166</v>
      </c>
      <c r="E136" t="s">
        <v>167</v>
      </c>
      <c r="F136" t="s">
        <v>12</v>
      </c>
      <c r="G136" t="s">
        <v>13</v>
      </c>
      <c r="H136" t="s">
        <v>4</v>
      </c>
      <c r="I136" t="s">
        <v>5</v>
      </c>
      <c r="J136" t="s">
        <v>6</v>
      </c>
      <c r="K136" t="s">
        <v>24</v>
      </c>
      <c r="L136">
        <v>1</v>
      </c>
      <c r="M136" t="s">
        <v>8</v>
      </c>
      <c r="N136">
        <v>28505</v>
      </c>
      <c r="O136" t="s">
        <v>151</v>
      </c>
    </row>
    <row r="137" spans="1:15" ht="20.25" customHeight="1" x14ac:dyDescent="0.25">
      <c r="A137">
        <v>1094356703</v>
      </c>
      <c r="B137">
        <v>4050029137</v>
      </c>
      <c r="C137">
        <v>40694</v>
      </c>
      <c r="D137" t="s">
        <v>168</v>
      </c>
      <c r="E137" t="s">
        <v>169</v>
      </c>
      <c r="F137" t="s">
        <v>40</v>
      </c>
      <c r="G137" t="s">
        <v>3</v>
      </c>
      <c r="H137" t="s">
        <v>4</v>
      </c>
      <c r="I137" t="s">
        <v>5</v>
      </c>
      <c r="J137" t="s">
        <v>6</v>
      </c>
      <c r="K137" t="s">
        <v>154</v>
      </c>
      <c r="L137">
        <v>1</v>
      </c>
      <c r="M137" t="s">
        <v>8</v>
      </c>
      <c r="N137">
        <v>30656</v>
      </c>
      <c r="O137" t="s">
        <v>170</v>
      </c>
    </row>
    <row r="138" spans="1:15" ht="20.25" customHeight="1" x14ac:dyDescent="0.25">
      <c r="A138">
        <v>4101284874</v>
      </c>
      <c r="B138">
        <v>4050032679</v>
      </c>
      <c r="C138">
        <v>12578</v>
      </c>
      <c r="D138" t="s">
        <v>171</v>
      </c>
      <c r="E138" t="s">
        <v>172</v>
      </c>
      <c r="F138" t="s">
        <v>12</v>
      </c>
      <c r="G138" t="s">
        <v>3</v>
      </c>
      <c r="H138" t="s">
        <v>4</v>
      </c>
      <c r="I138" t="s">
        <v>5</v>
      </c>
      <c r="J138" t="s">
        <v>6</v>
      </c>
      <c r="K138" t="s">
        <v>30</v>
      </c>
      <c r="L138">
        <v>1</v>
      </c>
      <c r="M138" t="s">
        <v>8</v>
      </c>
      <c r="N138">
        <v>60370</v>
      </c>
      <c r="O138" t="s">
        <v>173</v>
      </c>
    </row>
    <row r="139" spans="1:15" ht="20.25" customHeight="1" x14ac:dyDescent="0.25">
      <c r="A139">
        <v>1219371322</v>
      </c>
      <c r="B139">
        <v>4050032642</v>
      </c>
      <c r="C139">
        <v>44217</v>
      </c>
      <c r="D139" t="s">
        <v>174</v>
      </c>
      <c r="E139" t="s">
        <v>175</v>
      </c>
      <c r="F139" t="s">
        <v>40</v>
      </c>
      <c r="G139" t="s">
        <v>3</v>
      </c>
      <c r="H139" t="s">
        <v>4</v>
      </c>
      <c r="I139" t="s">
        <v>5</v>
      </c>
      <c r="J139" t="s">
        <v>6</v>
      </c>
      <c r="K139" t="s">
        <v>50</v>
      </c>
      <c r="L139">
        <v>1</v>
      </c>
      <c r="M139" t="s">
        <v>8</v>
      </c>
      <c r="N139">
        <v>11688</v>
      </c>
      <c r="O139" t="s">
        <v>176</v>
      </c>
    </row>
    <row r="140" spans="1:15" ht="20.25" customHeight="1" x14ac:dyDescent="0.25">
      <c r="A140">
        <v>1246690772</v>
      </c>
      <c r="B140">
        <v>4050028075</v>
      </c>
      <c r="C140">
        <v>23062</v>
      </c>
      <c r="D140" t="s">
        <v>74</v>
      </c>
      <c r="E140" t="s">
        <v>75</v>
      </c>
      <c r="F140" t="s">
        <v>40</v>
      </c>
      <c r="G140" t="s">
        <v>3</v>
      </c>
      <c r="H140" t="s">
        <v>4</v>
      </c>
      <c r="I140" t="s">
        <v>5</v>
      </c>
      <c r="J140" t="s">
        <v>6</v>
      </c>
      <c r="K140" t="s">
        <v>24</v>
      </c>
      <c r="L140">
        <v>1</v>
      </c>
      <c r="M140" t="s">
        <v>8</v>
      </c>
      <c r="N140">
        <v>124565</v>
      </c>
      <c r="O140" t="s">
        <v>148</v>
      </c>
    </row>
    <row r="141" spans="1:15" ht="20.25" customHeight="1" x14ac:dyDescent="0.25">
      <c r="A141">
        <v>1246690772</v>
      </c>
      <c r="B141">
        <v>4050028075</v>
      </c>
      <c r="C141">
        <v>23062</v>
      </c>
      <c r="D141" t="s">
        <v>74</v>
      </c>
      <c r="E141" t="s">
        <v>75</v>
      </c>
      <c r="F141" t="s">
        <v>40</v>
      </c>
      <c r="G141" t="s">
        <v>3</v>
      </c>
      <c r="H141" t="s">
        <v>4</v>
      </c>
      <c r="I141" t="s">
        <v>5</v>
      </c>
      <c r="J141" t="s">
        <v>6</v>
      </c>
      <c r="K141" t="s">
        <v>177</v>
      </c>
      <c r="L141">
        <v>2</v>
      </c>
      <c r="M141" t="s">
        <v>8</v>
      </c>
      <c r="N141">
        <v>24858</v>
      </c>
      <c r="O141" t="s">
        <v>148</v>
      </c>
    </row>
    <row r="142" spans="1:15" ht="20.25" customHeight="1" x14ac:dyDescent="0.25">
      <c r="A142">
        <v>1471598931</v>
      </c>
      <c r="B142">
        <v>4050028042</v>
      </c>
      <c r="C142">
        <v>31090</v>
      </c>
      <c r="D142" t="s">
        <v>178</v>
      </c>
      <c r="E142" t="s">
        <v>179</v>
      </c>
      <c r="F142" t="s">
        <v>37</v>
      </c>
      <c r="G142" t="s">
        <v>3</v>
      </c>
      <c r="H142" t="s">
        <v>4</v>
      </c>
      <c r="I142" t="s">
        <v>5</v>
      </c>
      <c r="J142" t="s">
        <v>6</v>
      </c>
      <c r="K142" t="s">
        <v>154</v>
      </c>
      <c r="L142">
        <v>1</v>
      </c>
      <c r="M142" t="s">
        <v>8</v>
      </c>
      <c r="N142">
        <v>6497</v>
      </c>
      <c r="O142" t="s">
        <v>151</v>
      </c>
    </row>
    <row r="143" spans="1:15" ht="20.25" customHeight="1" x14ac:dyDescent="0.25">
      <c r="A143">
        <v>1471598931</v>
      </c>
      <c r="B143">
        <v>4050028042</v>
      </c>
      <c r="C143">
        <v>31090</v>
      </c>
      <c r="D143" t="s">
        <v>178</v>
      </c>
      <c r="E143" t="s">
        <v>179</v>
      </c>
      <c r="F143" t="s">
        <v>37</v>
      </c>
      <c r="G143" t="s">
        <v>3</v>
      </c>
      <c r="H143" t="s">
        <v>4</v>
      </c>
      <c r="I143" t="s">
        <v>5</v>
      </c>
      <c r="J143" t="s">
        <v>6</v>
      </c>
      <c r="K143" t="s">
        <v>41</v>
      </c>
      <c r="L143">
        <v>3</v>
      </c>
      <c r="M143" t="s">
        <v>8</v>
      </c>
      <c r="N143">
        <v>50701</v>
      </c>
      <c r="O143" t="s">
        <v>151</v>
      </c>
    </row>
    <row r="144" spans="1:15" ht="20.25" customHeight="1" x14ac:dyDescent="0.25">
      <c r="A144">
        <v>3604406597</v>
      </c>
      <c r="B144">
        <v>4050028091</v>
      </c>
      <c r="C144">
        <v>23062</v>
      </c>
      <c r="D144" t="s">
        <v>146</v>
      </c>
      <c r="E144" t="s">
        <v>147</v>
      </c>
      <c r="F144" t="s">
        <v>2</v>
      </c>
      <c r="G144" t="s">
        <v>3</v>
      </c>
      <c r="H144" t="s">
        <v>4</v>
      </c>
      <c r="I144" t="s">
        <v>5</v>
      </c>
      <c r="J144" t="s">
        <v>6</v>
      </c>
      <c r="K144" t="s">
        <v>30</v>
      </c>
      <c r="L144">
        <v>1</v>
      </c>
      <c r="M144" t="s">
        <v>8</v>
      </c>
      <c r="N144">
        <v>9133</v>
      </c>
      <c r="O144" t="s">
        <v>148</v>
      </c>
    </row>
    <row r="145" spans="1:15" ht="20.25" customHeight="1" x14ac:dyDescent="0.25">
      <c r="A145">
        <v>3604406597</v>
      </c>
      <c r="B145">
        <v>4050028091</v>
      </c>
      <c r="C145">
        <v>23062</v>
      </c>
      <c r="D145" t="s">
        <v>146</v>
      </c>
      <c r="E145" t="s">
        <v>147</v>
      </c>
      <c r="F145" t="s">
        <v>2</v>
      </c>
      <c r="G145" t="s">
        <v>3</v>
      </c>
      <c r="H145" t="s">
        <v>4</v>
      </c>
      <c r="I145" t="s">
        <v>5</v>
      </c>
      <c r="J145" t="s">
        <v>6</v>
      </c>
      <c r="K145" t="s">
        <v>17</v>
      </c>
      <c r="L145">
        <v>2</v>
      </c>
      <c r="M145" t="s">
        <v>8</v>
      </c>
      <c r="N145">
        <v>137276</v>
      </c>
      <c r="O145" t="s">
        <v>148</v>
      </c>
    </row>
    <row r="146" spans="1:15" ht="20.25" customHeight="1" x14ac:dyDescent="0.25">
      <c r="A146">
        <v>3245952771</v>
      </c>
      <c r="B146">
        <v>4050028045</v>
      </c>
      <c r="C146">
        <v>46120</v>
      </c>
      <c r="D146" t="s">
        <v>155</v>
      </c>
      <c r="E146" t="s">
        <v>156</v>
      </c>
      <c r="F146" t="s">
        <v>40</v>
      </c>
      <c r="G146" t="s">
        <v>3</v>
      </c>
      <c r="H146" t="s">
        <v>4</v>
      </c>
      <c r="I146" t="s">
        <v>5</v>
      </c>
      <c r="J146" t="s">
        <v>6</v>
      </c>
      <c r="K146" t="s">
        <v>7</v>
      </c>
      <c r="L146">
        <v>1</v>
      </c>
      <c r="M146" t="s">
        <v>8</v>
      </c>
      <c r="N146">
        <v>128331</v>
      </c>
      <c r="O146" t="s">
        <v>151</v>
      </c>
    </row>
    <row r="147" spans="1:15" ht="20.25" customHeight="1" x14ac:dyDescent="0.25">
      <c r="A147">
        <v>4930377345</v>
      </c>
      <c r="B147">
        <v>4050027990</v>
      </c>
      <c r="C147">
        <v>46120</v>
      </c>
      <c r="D147" t="s">
        <v>180</v>
      </c>
      <c r="E147" t="s">
        <v>181</v>
      </c>
      <c r="F147" t="s">
        <v>31</v>
      </c>
      <c r="G147" t="s">
        <v>3</v>
      </c>
      <c r="H147" t="s">
        <v>4</v>
      </c>
      <c r="I147" t="s">
        <v>5</v>
      </c>
      <c r="J147" t="s">
        <v>6</v>
      </c>
      <c r="K147" t="s">
        <v>7</v>
      </c>
      <c r="L147">
        <v>1</v>
      </c>
      <c r="M147" t="s">
        <v>8</v>
      </c>
      <c r="N147">
        <v>106589</v>
      </c>
      <c r="O147" t="s">
        <v>182</v>
      </c>
    </row>
    <row r="148" spans="1:15" ht="20.25" customHeight="1" x14ac:dyDescent="0.25">
      <c r="A148">
        <v>4930377345</v>
      </c>
      <c r="B148">
        <v>4050027990</v>
      </c>
      <c r="C148">
        <v>46120</v>
      </c>
      <c r="D148" t="s">
        <v>180</v>
      </c>
      <c r="E148" t="s">
        <v>181</v>
      </c>
      <c r="F148" t="s">
        <v>31</v>
      </c>
      <c r="G148" t="s">
        <v>3</v>
      </c>
      <c r="H148" t="s">
        <v>4</v>
      </c>
      <c r="I148" t="s">
        <v>5</v>
      </c>
      <c r="J148" t="s">
        <v>6</v>
      </c>
      <c r="K148" t="s">
        <v>50</v>
      </c>
      <c r="L148">
        <v>2</v>
      </c>
      <c r="M148" t="s">
        <v>8</v>
      </c>
      <c r="N148">
        <v>12439</v>
      </c>
      <c r="O148" t="s">
        <v>182</v>
      </c>
    </row>
    <row r="149" spans="1:15" ht="20.25" customHeight="1" x14ac:dyDescent="0.25">
      <c r="A149">
        <v>9647482945</v>
      </c>
      <c r="B149">
        <v>4050030138</v>
      </c>
      <c r="C149">
        <v>93012</v>
      </c>
      <c r="D149" t="s">
        <v>132</v>
      </c>
      <c r="E149" t="s">
        <v>133</v>
      </c>
      <c r="F149" t="s">
        <v>2</v>
      </c>
      <c r="G149" t="s">
        <v>3</v>
      </c>
      <c r="H149" t="s">
        <v>4</v>
      </c>
      <c r="I149" t="s">
        <v>5</v>
      </c>
      <c r="J149" t="s">
        <v>6</v>
      </c>
      <c r="K149" t="s">
        <v>24</v>
      </c>
      <c r="L149">
        <v>1</v>
      </c>
      <c r="M149" t="s">
        <v>8</v>
      </c>
      <c r="N149">
        <v>54604</v>
      </c>
      <c r="O149" t="s">
        <v>131</v>
      </c>
    </row>
    <row r="150" spans="1:15" ht="20.25" customHeight="1" x14ac:dyDescent="0.25">
      <c r="A150">
        <v>4474228268</v>
      </c>
      <c r="B150">
        <v>4050030584</v>
      </c>
      <c r="C150">
        <v>12578</v>
      </c>
      <c r="D150" t="s">
        <v>183</v>
      </c>
      <c r="E150" t="s">
        <v>184</v>
      </c>
      <c r="F150" t="s">
        <v>2</v>
      </c>
      <c r="G150" t="s">
        <v>3</v>
      </c>
      <c r="H150" t="s">
        <v>4</v>
      </c>
      <c r="I150" t="s">
        <v>5</v>
      </c>
      <c r="J150" t="s">
        <v>6</v>
      </c>
      <c r="K150" t="s">
        <v>7</v>
      </c>
      <c r="L150">
        <v>1</v>
      </c>
      <c r="M150" t="s">
        <v>8</v>
      </c>
      <c r="N150">
        <v>99960</v>
      </c>
      <c r="O15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workbookViewId="0">
      <selection activeCell="A9" sqref="A9"/>
    </sheetView>
  </sheetViews>
  <sheetFormatPr defaultRowHeight="15" x14ac:dyDescent="0.25"/>
  <cols>
    <col min="1" max="1" width="31.85546875" customWidth="1"/>
  </cols>
  <sheetData>
    <row r="1" spans="1:1" x14ac:dyDescent="0.25">
      <c r="A1" t="s">
        <v>200</v>
      </c>
    </row>
    <row r="2" spans="1:1" x14ac:dyDescent="0.25">
      <c r="A2" t="s">
        <v>201</v>
      </c>
    </row>
    <row r="3" spans="1:1" x14ac:dyDescent="0.25">
      <c r="A3" t="s">
        <v>202</v>
      </c>
    </row>
    <row r="4" spans="1:1" x14ac:dyDescent="0.25">
      <c r="A4" t="s">
        <v>203</v>
      </c>
    </row>
    <row r="5" spans="1:1" x14ac:dyDescent="0.25">
      <c r="A5" t="s">
        <v>204</v>
      </c>
    </row>
    <row r="6" spans="1:1" x14ac:dyDescent="0.25">
      <c r="A6" t="s">
        <v>205</v>
      </c>
    </row>
    <row r="8" spans="1:1" x14ac:dyDescent="0.25">
      <c r="A8" t="s">
        <v>206</v>
      </c>
    </row>
    <row r="10" spans="1:1" x14ac:dyDescent="0.25">
      <c r="A10" t="e">
        <f>-- entities to join</f>
        <v>#NAME?</v>
      </c>
    </row>
    <row r="11" spans="1:1" x14ac:dyDescent="0.25">
      <c r="A11" t="e">
        <f>-- policy period id joins on building branchid</f>
        <v>#NAME?</v>
      </c>
    </row>
    <row r="12" spans="1:1" x14ac:dyDescent="0.25">
      <c r="A12" t="s">
        <v>207</v>
      </c>
    </row>
    <row r="14" spans="1:1" x14ac:dyDescent="0.25">
      <c r="A14" t="e">
        <f>-- job id joins on policy period jobid</f>
        <v>#NAME?</v>
      </c>
    </row>
    <row r="15" spans="1:1" x14ac:dyDescent="0.25">
      <c r="A15" t="s">
        <v>208</v>
      </c>
    </row>
    <row r="17" spans="1:1" x14ac:dyDescent="0.25">
      <c r="A17" t="e">
        <f>-- policy id joins on policyperiod policyid</f>
        <v>#NAME?</v>
      </c>
    </row>
    <row r="18" spans="1:1" x14ac:dyDescent="0.25">
      <c r="A18" t="s">
        <v>209</v>
      </c>
    </row>
    <row r="20" spans="1:1" x14ac:dyDescent="0.25">
      <c r="A20" t="e">
        <f>--account id joins on policy accountid</f>
        <v>#NAME?</v>
      </c>
    </row>
    <row r="21" spans="1:1" x14ac:dyDescent="0.25">
      <c r="A21" t="s">
        <v>210</v>
      </c>
    </row>
    <row r="23" spans="1:1" x14ac:dyDescent="0.25">
      <c r="A23" t="e">
        <f>-- policy id joins on policyperiod policyid</f>
        <v>#NAME?</v>
      </c>
    </row>
    <row r="24" spans="1:1" x14ac:dyDescent="0.25">
      <c r="A24" t="s">
        <v>211</v>
      </c>
    </row>
    <row r="26" spans="1:1" x14ac:dyDescent="0.25">
      <c r="A26" t="e">
        <f>-- join on location and state for province</f>
        <v>#NAME?</v>
      </c>
    </row>
    <row r="27" spans="1:1" x14ac:dyDescent="0.25">
      <c r="A27" t="s">
        <v>212</v>
      </c>
    </row>
    <row r="28" spans="1:1" x14ac:dyDescent="0.25">
      <c r="A28" t="s">
        <v>213</v>
      </c>
    </row>
    <row r="30" spans="1:1" x14ac:dyDescent="0.25">
      <c r="A30" t="e">
        <f>--branchid of effdate joins in policy period id (for offering type)</f>
        <v>#NAME?</v>
      </c>
    </row>
    <row r="31" spans="1:1" x14ac:dyDescent="0.25">
      <c r="A31" t="s">
        <v>214</v>
      </c>
    </row>
    <row r="33" spans="1:1" x14ac:dyDescent="0.25">
      <c r="A33" t="e">
        <f>-- typelists to join</f>
        <v>#NAME?</v>
      </c>
    </row>
    <row r="34" spans="1:1" x14ac:dyDescent="0.25">
      <c r="A34" t="e">
        <f>-- list type of building  -  building id join on building subtype</f>
        <v>#NAME?</v>
      </c>
    </row>
    <row r="35" spans="1:1" x14ac:dyDescent="0.25">
      <c r="A35" t="s">
        <v>215</v>
      </c>
    </row>
    <row r="37" spans="1:1" x14ac:dyDescent="0.25">
      <c r="A37" t="e">
        <f>-- list buildingtype id on b.buildingtype_cg</f>
        <v>#NAME?</v>
      </c>
    </row>
    <row r="38" spans="1:1" x14ac:dyDescent="0.25">
      <c r="A38" t="s">
        <v>216</v>
      </c>
    </row>
    <row r="40" spans="1:1" x14ac:dyDescent="0.25">
      <c r="A40" t="e">
        <f>-- list evaluationsoftware_cg joins on building evaluaitonsource_cg</f>
        <v>#NAME?</v>
      </c>
    </row>
    <row r="41" spans="1:1" x14ac:dyDescent="0.25">
      <c r="A41" t="s">
        <v>217</v>
      </c>
    </row>
    <row r="43" spans="1:1" x14ac:dyDescent="0.25">
      <c r="A43" t="e">
        <f>-- list policyperiostatus joins on policy period status</f>
        <v>#NAME?</v>
      </c>
    </row>
    <row r="44" spans="1:1" x14ac:dyDescent="0.25">
      <c r="A44" t="s">
        <v>218</v>
      </c>
    </row>
    <row r="46" spans="1:1" x14ac:dyDescent="0.25">
      <c r="A46" t="e">
        <f>-- clauses</f>
        <v>#NAME?</v>
      </c>
    </row>
    <row r="47" spans="1:1" x14ac:dyDescent="0.25">
      <c r="A47" t="s">
        <v>219</v>
      </c>
    </row>
    <row r="48" spans="1:1" x14ac:dyDescent="0.25">
      <c r="A48" t="e">
        <f>-- building type needs to be FarmStructure_CG</f>
        <v>#NAME?</v>
      </c>
    </row>
    <row r="49" spans="1:1" x14ac:dyDescent="0.25">
      <c r="A49" t="s">
        <v>220</v>
      </c>
    </row>
    <row r="50" spans="1:1" x14ac:dyDescent="0.25">
      <c r="A50" t="e">
        <f>-- temp resrtrict row count</f>
        <v>#NAME?</v>
      </c>
    </row>
    <row r="51" spans="1:1" x14ac:dyDescent="0.25">
      <c r="A51" t="e">
        <f>--and rownum &lt; 100</f>
        <v>#NAME?</v>
      </c>
    </row>
    <row r="52" spans="1:1" x14ac:dyDescent="0.25">
      <c r="A52" t="e">
        <f>-- policy period company is CGIC</f>
        <v>#NAME?</v>
      </c>
    </row>
    <row r="53" spans="1:1" x14ac:dyDescent="0.25">
      <c r="A53" t="s">
        <v>221</v>
      </c>
    </row>
    <row r="54" spans="1:1" x14ac:dyDescent="0.25">
      <c r="A54" t="e">
        <f>-- policy period not cancelled</f>
        <v>#NAME?</v>
      </c>
    </row>
    <row r="55" spans="1:1" x14ac:dyDescent="0.25">
      <c r="A55" t="s">
        <v>222</v>
      </c>
    </row>
    <row r="56" spans="1:1" x14ac:dyDescent="0.25">
      <c r="A56" t="e">
        <f>-- policyperiod number not invalid</f>
        <v>#NAME?</v>
      </c>
    </row>
    <row r="57" spans="1:1" x14ac:dyDescent="0.25">
      <c r="A57" t="s">
        <v>223</v>
      </c>
    </row>
    <row r="58" spans="1:1" x14ac:dyDescent="0.25">
      <c r="A58" t="e">
        <f>-- evaluationsource name is BVS</f>
        <v>#NAME?</v>
      </c>
    </row>
    <row r="59" spans="1:1" x14ac:dyDescent="0.25">
      <c r="A59" t="s">
        <v>224</v>
      </c>
    </row>
    <row r="60" spans="1:1" x14ac:dyDescent="0.25">
      <c r="A60" t="e">
        <f>-- policy product code is FARM_CG</f>
        <v>#NAME?</v>
      </c>
    </row>
    <row r="61" spans="1:1" x14ac:dyDescent="0.25">
      <c r="A61" t="s">
        <v>225</v>
      </c>
    </row>
    <row r="62" spans="1:1" x14ac:dyDescent="0.25">
      <c r="A62" t="s">
        <v>226</v>
      </c>
    </row>
    <row r="63" spans="1:1" x14ac:dyDescent="0.25">
      <c r="A63" t="s">
        <v>227</v>
      </c>
    </row>
    <row r="64" spans="1:1" x14ac:dyDescent="0.25">
      <c r="A64" t="e">
        <f>-- policy period most recent model &gt; 0</f>
        <v>#NAME?</v>
      </c>
    </row>
    <row r="65" spans="1:1" x14ac:dyDescent="0.25">
      <c r="A65" t="s">
        <v>228</v>
      </c>
    </row>
    <row r="67" spans="1:1" x14ac:dyDescent="0.25">
      <c r="A67" t="s">
        <v>229</v>
      </c>
    </row>
    <row r="68" spans="1:1" x14ac:dyDescent="0.25">
      <c r="A68" t="e">
        <f>-- Find latest bound periods</f>
        <v>#NAME?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231</v>
      </c>
    </row>
    <row r="72" spans="1:1" x14ac:dyDescent="0.25">
      <c r="A72" t="s">
        <v>232</v>
      </c>
    </row>
    <row r="73" spans="1:1" x14ac:dyDescent="0.25">
      <c r="A73" t="s">
        <v>233</v>
      </c>
    </row>
    <row r="74" spans="1:1" x14ac:dyDescent="0.25">
      <c r="A74" t="s">
        <v>234</v>
      </c>
    </row>
    <row r="75" spans="1:1" x14ac:dyDescent="0.25">
      <c r="A75" t="s">
        <v>235</v>
      </c>
    </row>
    <row r="76" spans="1:1" x14ac:dyDescent="0.25">
      <c r="A76" t="s">
        <v>236</v>
      </c>
    </row>
    <row r="77" spans="1:1" x14ac:dyDescent="0.25">
      <c r="A77" t="s">
        <v>232</v>
      </c>
    </row>
    <row r="78" spans="1:1" x14ac:dyDescent="0.25">
      <c r="A78" t="s">
        <v>237</v>
      </c>
    </row>
    <row r="79" spans="1:1" x14ac:dyDescent="0.25">
      <c r="A79" t="s">
        <v>238</v>
      </c>
    </row>
    <row r="80" spans="1:1" x14ac:dyDescent="0.25">
      <c r="A80" t="s">
        <v>239</v>
      </c>
    </row>
    <row r="81" spans="1:1" x14ac:dyDescent="0.25">
      <c r="A81" t="s">
        <v>240</v>
      </c>
    </row>
    <row r="82" spans="1:1" x14ac:dyDescent="0.25">
      <c r="A82" t="s">
        <v>241</v>
      </c>
    </row>
    <row r="83" spans="1:1" x14ac:dyDescent="0.25">
      <c r="A83" t="s">
        <v>242</v>
      </c>
    </row>
    <row r="84" spans="1:1" x14ac:dyDescent="0.25">
      <c r="A84" t="s">
        <v>243</v>
      </c>
    </row>
    <row r="85" spans="1:1" x14ac:dyDescent="0.25">
      <c r="A85" t="s">
        <v>244</v>
      </c>
    </row>
    <row r="86" spans="1:1" x14ac:dyDescent="0.25">
      <c r="A86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2016-09-26T14:47:45Z</dcterms:created>
  <dcterms:modified xsi:type="dcterms:W3CDTF">2016-09-26T15:16:58Z</dcterms:modified>
</cp:coreProperties>
</file>