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heco\Desktop\forecast\"/>
    </mc:Choice>
  </mc:AlternateContent>
  <xr:revisionPtr revIDLastSave="0" documentId="13_ncr:1_{1ABFD827-3791-4CFC-A595-8421F8248C5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none 2020" sheetId="5" r:id="rId1"/>
    <sheet name="ARIMA Append" sheetId="1" r:id="rId2"/>
    <sheet name="Smoothing Override" sheetId="2" r:id="rId3"/>
    <sheet name="AutoReg с перебором" sheetId="3" r:id="rId4"/>
    <sheet name="AutoReg без перебора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" l="1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B14" i="5"/>
  <c r="B13" i="5"/>
  <c r="B12" i="5"/>
  <c r="B11" i="5"/>
  <c r="B10" i="5"/>
  <c r="N49" i="4" l="1"/>
  <c r="M49" i="4"/>
  <c r="L49" i="4"/>
  <c r="K49" i="4"/>
  <c r="N48" i="4"/>
  <c r="M48" i="4"/>
  <c r="L48" i="4"/>
  <c r="K48" i="4"/>
  <c r="N47" i="4"/>
  <c r="M47" i="4"/>
  <c r="L47" i="4"/>
  <c r="K47" i="4"/>
  <c r="N46" i="4"/>
  <c r="M46" i="4"/>
  <c r="L46" i="4"/>
  <c r="K46" i="4"/>
  <c r="N45" i="4"/>
  <c r="M45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L49" i="3"/>
  <c r="K49" i="3"/>
  <c r="J49" i="3"/>
  <c r="I49" i="3"/>
  <c r="L48" i="3"/>
  <c r="K48" i="3"/>
  <c r="J48" i="3"/>
  <c r="I48" i="3"/>
  <c r="L47" i="3"/>
  <c r="K47" i="3"/>
  <c r="J47" i="3"/>
  <c r="I47" i="3"/>
  <c r="L46" i="3"/>
  <c r="K46" i="3"/>
  <c r="J46" i="3"/>
  <c r="I46" i="3"/>
  <c r="L45" i="3"/>
  <c r="K45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K49" i="2" l="1"/>
  <c r="J49" i="2"/>
  <c r="I49" i="2"/>
  <c r="H49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K49" i="1"/>
  <c r="J49" i="1"/>
  <c r="K48" i="1"/>
  <c r="J48" i="1"/>
  <c r="K47" i="1"/>
  <c r="J47" i="1"/>
  <c r="K46" i="1"/>
  <c r="J46" i="1"/>
  <c r="K45" i="1"/>
  <c r="J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H46" i="1" s="1"/>
  <c r="I2" i="1"/>
  <c r="I49" i="1" s="1"/>
  <c r="H2" i="1"/>
  <c r="H49" i="1" s="1"/>
  <c r="H48" i="1" l="1"/>
  <c r="I46" i="1"/>
  <c r="I48" i="1"/>
  <c r="H45" i="1"/>
  <c r="I45" i="1"/>
  <c r="I47" i="1"/>
</calcChain>
</file>

<file path=xl/sharedStrings.xml><?xml version="1.0" encoding="utf-8"?>
<sst xmlns="http://schemas.openxmlformats.org/spreadsheetml/2006/main" count="237" uniqueCount="69">
  <si>
    <t>Commodity Name</t>
  </si>
  <si>
    <t>MAPE list</t>
  </si>
  <si>
    <t>3m mean</t>
  </si>
  <si>
    <t>3m median</t>
  </si>
  <si>
    <t>6m mean</t>
  </si>
  <si>
    <t>6m median</t>
  </si>
  <si>
    <t>Crude Oil Brent  ($/Brl)</t>
  </si>
  <si>
    <t>Forex  ($/€)</t>
  </si>
  <si>
    <t>SMP EU (€/MT)</t>
  </si>
  <si>
    <t>SMP Oceania ($/MT)</t>
  </si>
  <si>
    <t>NFDM US ($/Lb)</t>
  </si>
  <si>
    <t>Butter EU (€/MT)</t>
  </si>
  <si>
    <t>Butter Oceania ($/MT)</t>
  </si>
  <si>
    <t>Butter US ($/Lb)</t>
  </si>
  <si>
    <t>Cheese US ($/Lb)</t>
  </si>
  <si>
    <t>WMP Oceania ($/MT)</t>
  </si>
  <si>
    <t>WMP EU (€/MT)</t>
  </si>
  <si>
    <t>AMF Oceania (€/MT)</t>
  </si>
  <si>
    <t>Whey EU- Food (€/MT)</t>
  </si>
  <si>
    <t>Whey EU- Feed (€/MT)</t>
  </si>
  <si>
    <t>Whey US ($/Lb)</t>
  </si>
  <si>
    <t>Classs III US ($/cwt)</t>
  </si>
  <si>
    <t>Lactose US- Food ($/Lb)</t>
  </si>
  <si>
    <t>WPC 34 US ($/Lb)</t>
  </si>
  <si>
    <t>PET EU (€/MT)</t>
  </si>
  <si>
    <t>PET NEA ($/MT)</t>
  </si>
  <si>
    <t>HDPE EU (€/MT)</t>
  </si>
  <si>
    <t>Ethylene EU (€/MT)</t>
  </si>
  <si>
    <t>Styrene EU (€/MT)</t>
  </si>
  <si>
    <t>Styrene US ($/MT)</t>
  </si>
  <si>
    <t>HDPE NEA ($/MT)</t>
  </si>
  <si>
    <t>PP SEA ($/MT)</t>
  </si>
  <si>
    <t>Corn US (USc/Bu)</t>
  </si>
  <si>
    <t>Corn EU (€/MT)</t>
  </si>
  <si>
    <t>Soymeal US ($/Short ton)</t>
  </si>
  <si>
    <t>Sugar WW (USc/LB)</t>
  </si>
  <si>
    <t>Sugar US (USc/LB)</t>
  </si>
  <si>
    <t>Sugar China (CNY/MT)</t>
  </si>
  <si>
    <t>Crude palm oil EU ($/MT)</t>
  </si>
  <si>
    <t>Rapeseed oil EU (€/MT)</t>
  </si>
  <si>
    <t>Sunflower oil EU ($/MT)</t>
  </si>
  <si>
    <t>Coconut oil EU ($/MT)</t>
  </si>
  <si>
    <t>Soybean oil EU (€/MT)</t>
  </si>
  <si>
    <t>Soybeans USA (Usc/bu)</t>
  </si>
  <si>
    <t>Cocoa beans UK (GBR/T)</t>
  </si>
  <si>
    <t>Almonds US (USD/LB)</t>
  </si>
  <si>
    <t>Wheat EU (€/MT)</t>
  </si>
  <si>
    <t>Sugar WW (€/MT)</t>
  </si>
  <si>
    <t>Tinplate EU ($/T)</t>
  </si>
  <si>
    <t>Среднее</t>
  </si>
  <si>
    <t>Медиана</t>
  </si>
  <si>
    <t>Дисперсия</t>
  </si>
  <si>
    <t>Макс</t>
  </si>
  <si>
    <t>Мин</t>
  </si>
  <si>
    <t>lag</t>
  </si>
  <si>
    <t>MAPE mean, %</t>
  </si>
  <si>
    <t>MAPE median, %</t>
  </si>
  <si>
    <t>FCPO</t>
  </si>
  <si>
    <t>3m forward</t>
  </si>
  <si>
    <t>6m forward</t>
  </si>
  <si>
    <t>9m forward</t>
  </si>
  <si>
    <t>12m forward</t>
  </si>
  <si>
    <t>NSMP</t>
  </si>
  <si>
    <t>DSC</t>
  </si>
  <si>
    <t>FASM</t>
  </si>
  <si>
    <t>FABT</t>
  </si>
  <si>
    <t>LCO</t>
  </si>
  <si>
    <t>SB</t>
  </si>
  <si>
    <t>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</si>
</sst>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C209-CF5B-45A4-A326-008509BA3228}">
  <dimension ref="A1:E14"/>
  <sheetViews>
    <sheetView workbookViewId="0">
      <selection activeCell="I19" sqref="I19"/>
    </sheetView>
  </sheetViews>
  <sheetFormatPr defaultRowHeight="15" x14ac:dyDescent="0.25"/>
  <cols>
    <col min="1" max="1" width="10.85546875" style="9" bestFit="1" customWidth="1"/>
    <col min="2" max="4" width="11.140625" style="9" bestFit="1" customWidth="1"/>
    <col min="5" max="5" width="12.140625" style="9" bestFit="1" customWidth="1"/>
    <col min="6" max="16384" width="9.140625" style="9"/>
  </cols>
  <sheetData>
    <row r="1" spans="1:5" x14ac:dyDescent="0.25">
      <c r="B1" s="8" t="s">
        <v>58</v>
      </c>
      <c r="C1" s="8" t="s">
        <v>59</v>
      </c>
      <c r="D1" s="8" t="s">
        <v>60</v>
      </c>
      <c r="E1" s="8" t="s">
        <v>61</v>
      </c>
    </row>
    <row r="2" spans="1:5" x14ac:dyDescent="0.25">
      <c r="A2" s="9" t="s">
        <v>57</v>
      </c>
      <c r="B2" s="10">
        <v>0.17037614236990772</v>
      </c>
      <c r="C2" s="10">
        <v>0.2314456183881374</v>
      </c>
      <c r="D2" s="10">
        <v>0.29801512918391326</v>
      </c>
      <c r="E2" s="10">
        <v>0.38381597013476587</v>
      </c>
    </row>
    <row r="3" spans="1:5" x14ac:dyDescent="0.25">
      <c r="A3" s="9" t="s">
        <v>62</v>
      </c>
      <c r="B3" s="10">
        <v>9.649288630836024E-2</v>
      </c>
      <c r="C3" s="10">
        <v>0.13747698231595198</v>
      </c>
      <c r="D3" s="10">
        <v>0.15527945651866792</v>
      </c>
      <c r="E3" s="10">
        <v>0.18370288454878109</v>
      </c>
    </row>
    <row r="4" spans="1:5" x14ac:dyDescent="0.25">
      <c r="A4" s="9" t="s">
        <v>63</v>
      </c>
      <c r="B4" s="10">
        <v>0.25098330692691667</v>
      </c>
      <c r="C4" s="10">
        <v>0.23895165220875</v>
      </c>
      <c r="D4" s="10">
        <v>0.19419433274548312</v>
      </c>
      <c r="E4" s="10">
        <v>0.17532054419974602</v>
      </c>
    </row>
    <row r="5" spans="1:5" x14ac:dyDescent="0.25">
      <c r="A5" s="9" t="s">
        <v>64</v>
      </c>
      <c r="B5" s="10">
        <v>9.9503126452036253E-2</v>
      </c>
      <c r="C5" s="10">
        <v>0.12579367396377839</v>
      </c>
      <c r="D5" s="10">
        <v>0.1480531311266515</v>
      </c>
      <c r="E5" s="10">
        <v>0.16560103131939341</v>
      </c>
    </row>
    <row r="6" spans="1:5" x14ac:dyDescent="0.25">
      <c r="A6" s="9" t="s">
        <v>65</v>
      </c>
      <c r="B6" s="10">
        <v>0.11311072377631655</v>
      </c>
      <c r="C6" s="10">
        <v>0.10522015220031845</v>
      </c>
      <c r="D6" s="10">
        <v>0.14436932084674012</v>
      </c>
      <c r="E6" s="10">
        <v>0.18094663948926235</v>
      </c>
    </row>
    <row r="7" spans="1:5" x14ac:dyDescent="0.25">
      <c r="A7" s="9" t="s">
        <v>66</v>
      </c>
      <c r="B7" s="10">
        <v>0.33125885119346288</v>
      </c>
      <c r="C7" s="10">
        <v>0.3003910684970923</v>
      </c>
      <c r="D7" s="10">
        <v>0.39636566241349397</v>
      </c>
      <c r="E7" s="10">
        <v>0.40335063454542597</v>
      </c>
    </row>
    <row r="8" spans="1:5" x14ac:dyDescent="0.25">
      <c r="A8" s="9" t="s">
        <v>67</v>
      </c>
      <c r="B8" s="10">
        <v>0.16321134670739254</v>
      </c>
      <c r="C8" s="10">
        <v>0.19216087071103002</v>
      </c>
      <c r="D8" s="10">
        <v>0.22231190417358895</v>
      </c>
      <c r="E8" s="10">
        <v>0.28451872787134824</v>
      </c>
    </row>
    <row r="9" spans="1:5" x14ac:dyDescent="0.25">
      <c r="A9" s="9" t="s">
        <v>68</v>
      </c>
      <c r="B9" s="10">
        <v>0.13926021898998717</v>
      </c>
      <c r="C9" s="10">
        <v>0.15545436650826241</v>
      </c>
      <c r="D9" s="10">
        <v>0.16256632840907345</v>
      </c>
      <c r="E9" s="10">
        <v>0.18618956469427855</v>
      </c>
    </row>
    <row r="10" spans="1:5" x14ac:dyDescent="0.25">
      <c r="A10" s="4" t="s">
        <v>49</v>
      </c>
      <c r="B10" s="10">
        <f>AVERAGE(B2:B9)</f>
        <v>0.17052457534054752</v>
      </c>
      <c r="C10" s="10">
        <f t="shared" ref="C10:E10" si="0">AVERAGE(C2:C9)</f>
        <v>0.18586179809916512</v>
      </c>
      <c r="D10" s="10">
        <f t="shared" si="0"/>
        <v>0.21514440817720157</v>
      </c>
      <c r="E10" s="10">
        <f t="shared" si="0"/>
        <v>0.2454307496003752</v>
      </c>
    </row>
    <row r="11" spans="1:5" x14ac:dyDescent="0.25">
      <c r="A11" s="4" t="s">
        <v>50</v>
      </c>
      <c r="B11" s="10">
        <f>MEDIAN(B2:B9)</f>
        <v>0.15123578284868985</v>
      </c>
      <c r="C11" s="10">
        <f t="shared" ref="C11:E11" si="1">MEDIAN(C2:C9)</f>
        <v>0.17380761860964622</v>
      </c>
      <c r="D11" s="10">
        <f t="shared" si="1"/>
        <v>0.17838033057727828</v>
      </c>
      <c r="E11" s="10">
        <f t="shared" si="1"/>
        <v>0.18494622462152982</v>
      </c>
    </row>
    <row r="12" spans="1:5" x14ac:dyDescent="0.25">
      <c r="A12" s="4" t="s">
        <v>51</v>
      </c>
      <c r="B12" s="11">
        <f>_xlfn.VAR.S(B2:B9)</f>
        <v>6.7373096829246183E-3</v>
      </c>
      <c r="C12" s="11">
        <f t="shared" ref="C12:E12" si="2">_xlfn.VAR.S(C2:C9)</f>
        <v>4.4900008942736491E-3</v>
      </c>
      <c r="D12" s="11">
        <f t="shared" si="2"/>
        <v>8.0082281998129033E-3</v>
      </c>
      <c r="E12" s="11">
        <f t="shared" si="2"/>
        <v>9.7690431372270802E-3</v>
      </c>
    </row>
    <row r="13" spans="1:5" x14ac:dyDescent="0.25">
      <c r="A13" s="4" t="s">
        <v>52</v>
      </c>
      <c r="B13" s="10">
        <f>MAX(B2:B9)</f>
        <v>0.33125885119346288</v>
      </c>
      <c r="C13" s="10">
        <f t="shared" ref="C13:E13" si="3">MAX(C2:C9)</f>
        <v>0.3003910684970923</v>
      </c>
      <c r="D13" s="10">
        <f t="shared" si="3"/>
        <v>0.39636566241349397</v>
      </c>
      <c r="E13" s="10">
        <f t="shared" si="3"/>
        <v>0.40335063454542597</v>
      </c>
    </row>
    <row r="14" spans="1:5" x14ac:dyDescent="0.25">
      <c r="A14" s="4" t="s">
        <v>53</v>
      </c>
      <c r="B14" s="10">
        <f>MIN(B2:B9)</f>
        <v>9.649288630836024E-2</v>
      </c>
      <c r="C14" s="10">
        <f t="shared" ref="C14:E14" si="4">MIN(C2:C9)</f>
        <v>0.10522015220031845</v>
      </c>
      <c r="D14" s="10">
        <f t="shared" si="4"/>
        <v>0.14436932084674012</v>
      </c>
      <c r="E14" s="10">
        <f t="shared" si="4"/>
        <v>0.16560103131939341</v>
      </c>
    </row>
  </sheetData>
  <conditionalFormatting sqref="B1:E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{2BCCEE4C-5C15-41A3-9312-C66FDD597812}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CCEE4C-5C15-41A3-9312-C66FDD5978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B1:E1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topLeftCell="A16" workbookViewId="0">
      <selection activeCell="H47" sqref="H47"/>
    </sheetView>
  </sheetViews>
  <sheetFormatPr defaultRowHeight="15" x14ac:dyDescent="0.25"/>
  <cols>
    <col min="1" max="1" width="23.5703125" bestFit="1" customWidth="1"/>
    <col min="2" max="7" width="11.5703125" bestFit="1" customWidth="1"/>
    <col min="8" max="8" width="9.140625" bestFit="1" customWidth="1"/>
    <col min="9" max="9" width="10.85546875" bestFit="1" customWidth="1"/>
    <col min="11" max="11" width="10.85546875" bestFit="1" customWidth="1"/>
  </cols>
  <sheetData>
    <row r="1" spans="1:11" x14ac:dyDescent="0.25">
      <c r="A1" s="1" t="s">
        <v>0</v>
      </c>
      <c r="B1" s="12" t="s">
        <v>1</v>
      </c>
      <c r="C1" s="13"/>
      <c r="D1" s="13"/>
      <c r="E1" s="13"/>
      <c r="F1" s="13"/>
      <c r="G1" s="13"/>
      <c r="H1" s="2" t="s">
        <v>2</v>
      </c>
      <c r="I1" s="2" t="s">
        <v>3</v>
      </c>
      <c r="J1" s="1" t="s">
        <v>4</v>
      </c>
      <c r="K1" s="1" t="s">
        <v>5</v>
      </c>
    </row>
    <row r="2" spans="1:11" x14ac:dyDescent="0.25">
      <c r="A2" s="3" t="s">
        <v>6</v>
      </c>
      <c r="B2" s="3">
        <v>11.156492396103699</v>
      </c>
      <c r="C2" s="3">
        <v>18.317615244304601</v>
      </c>
      <c r="D2" s="3">
        <v>23.035438868788798</v>
      </c>
      <c r="E2" s="3">
        <v>23.344305427617101</v>
      </c>
      <c r="F2" s="3">
        <v>13.0333309967502</v>
      </c>
      <c r="G2" s="3">
        <v>18.8370788928165</v>
      </c>
      <c r="H2" s="4">
        <f>AVERAGE(B2:D2)</f>
        <v>17.503182169732366</v>
      </c>
      <c r="I2" s="4">
        <f>MEDIAN(B2:D2)</f>
        <v>18.317615244304601</v>
      </c>
      <c r="J2" s="3">
        <v>17.95</v>
      </c>
      <c r="K2" s="3">
        <v>18.579999999999998</v>
      </c>
    </row>
    <row r="3" spans="1:11" x14ac:dyDescent="0.25">
      <c r="A3" s="3" t="s">
        <v>7</v>
      </c>
      <c r="B3" s="3">
        <v>1.0343789378252499</v>
      </c>
      <c r="C3" s="3">
        <v>1.78370691522784</v>
      </c>
      <c r="D3" s="3">
        <v>0.56421322728253198</v>
      </c>
      <c r="E3" s="3">
        <v>1.36132591628366</v>
      </c>
      <c r="F3" s="3">
        <v>1.36065027073565</v>
      </c>
      <c r="G3" s="3">
        <v>1.0710755535177601</v>
      </c>
      <c r="H3" s="4">
        <f t="shared" ref="H3:H44" si="0">AVERAGE(B3:D3)</f>
        <v>1.1274330267785406</v>
      </c>
      <c r="I3" s="4">
        <f t="shared" ref="I3:I44" si="1">MEDIAN(B3:D3)</f>
        <v>1.0343789378252499</v>
      </c>
      <c r="J3" s="3">
        <v>1.2</v>
      </c>
      <c r="K3" s="3">
        <v>1.22</v>
      </c>
    </row>
    <row r="4" spans="1:11" x14ac:dyDescent="0.25">
      <c r="A4" s="3" t="s">
        <v>8</v>
      </c>
      <c r="B4" s="3">
        <v>3.0978732099128501</v>
      </c>
      <c r="C4" s="3">
        <v>7.6966786613312497</v>
      </c>
      <c r="D4" s="3">
        <v>9.9390560618007697</v>
      </c>
      <c r="E4" s="3">
        <v>8.1362145047466399</v>
      </c>
      <c r="F4" s="3">
        <v>9.9990941932652397</v>
      </c>
      <c r="G4" s="3">
        <v>15.3658266598637</v>
      </c>
      <c r="H4" s="4">
        <f t="shared" si="0"/>
        <v>6.9112026443482897</v>
      </c>
      <c r="I4" s="4">
        <f t="shared" si="1"/>
        <v>7.6966786613312497</v>
      </c>
      <c r="J4" s="3">
        <v>9.0399999999999991</v>
      </c>
      <c r="K4" s="3">
        <v>9.0399999999999991</v>
      </c>
    </row>
    <row r="5" spans="1:11" x14ac:dyDescent="0.25">
      <c r="A5" s="3" t="s">
        <v>9</v>
      </c>
      <c r="B5" s="3">
        <v>1.4221033474109299</v>
      </c>
      <c r="C5" s="3">
        <v>6.0128968068497599</v>
      </c>
      <c r="D5" s="3">
        <v>6.9747305346623403</v>
      </c>
      <c r="E5" s="3">
        <v>3.6702422138640798</v>
      </c>
      <c r="F5" s="3">
        <v>2.6226808332560698</v>
      </c>
      <c r="G5" s="3">
        <v>5.1500211861262803</v>
      </c>
      <c r="H5" s="4">
        <f t="shared" si="0"/>
        <v>4.8032435629743437</v>
      </c>
      <c r="I5" s="4">
        <f t="shared" si="1"/>
        <v>6.0128968068497599</v>
      </c>
      <c r="J5" s="3">
        <v>4.3099999999999996</v>
      </c>
      <c r="K5" s="3">
        <v>4.41</v>
      </c>
    </row>
    <row r="6" spans="1:11" x14ac:dyDescent="0.25">
      <c r="A6" s="3" t="s">
        <v>10</v>
      </c>
      <c r="B6" s="3">
        <v>5.4947565516931602</v>
      </c>
      <c r="C6" s="3">
        <v>14.034860151802</v>
      </c>
      <c r="D6" s="3">
        <v>19.4684645905485</v>
      </c>
      <c r="E6" s="3">
        <v>20.380357988202299</v>
      </c>
      <c r="F6" s="3">
        <v>21.2733503545053</v>
      </c>
      <c r="G6" s="3">
        <v>21.505484674974198</v>
      </c>
      <c r="H6" s="4">
        <f t="shared" si="0"/>
        <v>12.999360431347887</v>
      </c>
      <c r="I6" s="4">
        <f t="shared" si="1"/>
        <v>14.034860151802</v>
      </c>
      <c r="J6" s="3">
        <v>17.03</v>
      </c>
      <c r="K6" s="3">
        <v>19.920000000000002</v>
      </c>
    </row>
    <row r="7" spans="1:11" x14ac:dyDescent="0.25">
      <c r="A7" s="3" t="s">
        <v>11</v>
      </c>
      <c r="B7" s="3">
        <v>4.6785395243053599E-2</v>
      </c>
      <c r="C7" s="3">
        <v>5.05576914859697</v>
      </c>
      <c r="D7" s="3">
        <v>10.974851801039099</v>
      </c>
      <c r="E7" s="3">
        <v>10.0411027850837</v>
      </c>
      <c r="F7" s="3">
        <v>11.5929778386226</v>
      </c>
      <c r="G7" s="3">
        <v>15.3743517870332</v>
      </c>
      <c r="H7" s="4">
        <f t="shared" si="0"/>
        <v>5.3591354482930411</v>
      </c>
      <c r="I7" s="4">
        <f t="shared" si="1"/>
        <v>5.05576914859697</v>
      </c>
      <c r="J7" s="3">
        <v>8.85</v>
      </c>
      <c r="K7" s="3">
        <v>10.51</v>
      </c>
    </row>
    <row r="8" spans="1:11" x14ac:dyDescent="0.25">
      <c r="A8" s="3" t="s">
        <v>12</v>
      </c>
      <c r="B8" s="3">
        <v>11.409599847015601</v>
      </c>
      <c r="C8" s="3">
        <v>39.990332774509397</v>
      </c>
      <c r="D8" s="3">
        <v>60.377649229719403</v>
      </c>
      <c r="E8" s="3">
        <v>78.232634607114306</v>
      </c>
      <c r="F8" s="3">
        <v>71.927565585013497</v>
      </c>
      <c r="G8" s="3">
        <v>69.257623761936898</v>
      </c>
      <c r="H8" s="4">
        <f t="shared" si="0"/>
        <v>37.259193950414804</v>
      </c>
      <c r="I8" s="4">
        <f t="shared" si="1"/>
        <v>39.990332774509397</v>
      </c>
      <c r="J8" s="3">
        <v>55.2</v>
      </c>
      <c r="K8" s="3">
        <v>64.819999999999993</v>
      </c>
    </row>
    <row r="9" spans="1:11" x14ac:dyDescent="0.25">
      <c r="A9" s="3" t="s">
        <v>13</v>
      </c>
      <c r="B9" s="3">
        <v>6.8001200710839598</v>
      </c>
      <c r="C9" s="3">
        <v>11.7069628787675</v>
      </c>
      <c r="D9" s="3">
        <v>15.012145765131899</v>
      </c>
      <c r="E9" s="3">
        <v>7.7618841715187603</v>
      </c>
      <c r="F9" s="3">
        <v>7.2576079048085598</v>
      </c>
      <c r="G9" s="3">
        <v>10.6036410174328</v>
      </c>
      <c r="H9" s="4">
        <f t="shared" si="0"/>
        <v>11.173076238327786</v>
      </c>
      <c r="I9" s="4">
        <f t="shared" si="1"/>
        <v>11.7069628787675</v>
      </c>
      <c r="J9" s="3">
        <v>9.86</v>
      </c>
      <c r="K9" s="3">
        <v>9.18</v>
      </c>
    </row>
    <row r="10" spans="1:11" x14ac:dyDescent="0.25">
      <c r="A10" s="3" t="s">
        <v>14</v>
      </c>
      <c r="B10" s="3">
        <v>13.661418948496699</v>
      </c>
      <c r="C10" s="3">
        <v>8.9795603634630208</v>
      </c>
      <c r="D10" s="3">
        <v>18.5446088782343</v>
      </c>
      <c r="E10" s="3">
        <v>30.6599492533743</v>
      </c>
      <c r="F10" s="3">
        <v>29.9753577054021</v>
      </c>
      <c r="G10" s="3">
        <v>24.443843054568099</v>
      </c>
      <c r="H10" s="4">
        <f t="shared" si="0"/>
        <v>13.728529396731339</v>
      </c>
      <c r="I10" s="4">
        <f t="shared" si="1"/>
        <v>13.661418948496699</v>
      </c>
      <c r="J10" s="3">
        <v>21.04</v>
      </c>
      <c r="K10" s="3">
        <v>21.49</v>
      </c>
    </row>
    <row r="11" spans="1:11" x14ac:dyDescent="0.25">
      <c r="A11" s="3" t="s">
        <v>15</v>
      </c>
      <c r="B11" s="3">
        <v>6.2147531482927301</v>
      </c>
      <c r="C11" s="3">
        <v>9.3107231665015995</v>
      </c>
      <c r="D11" s="3">
        <v>15.6437214116973</v>
      </c>
      <c r="E11" s="3">
        <v>18.674347036423601</v>
      </c>
      <c r="F11" s="3">
        <v>22.738254055426101</v>
      </c>
      <c r="G11" s="3">
        <v>25.4094645404838</v>
      </c>
      <c r="H11" s="4">
        <f t="shared" si="0"/>
        <v>10.389732575497209</v>
      </c>
      <c r="I11" s="4">
        <f t="shared" si="1"/>
        <v>9.3107231665015995</v>
      </c>
      <c r="J11" s="3">
        <v>16.329999999999998</v>
      </c>
      <c r="K11" s="3">
        <v>17.16</v>
      </c>
    </row>
    <row r="12" spans="1:11" x14ac:dyDescent="0.25">
      <c r="A12" s="3" t="s">
        <v>16</v>
      </c>
      <c r="B12" s="3">
        <v>3.1804067356711401</v>
      </c>
      <c r="C12" s="3">
        <v>5.5720610854955499</v>
      </c>
      <c r="D12" s="3">
        <v>6.0266545845211903</v>
      </c>
      <c r="E12" s="3">
        <v>6.9223146466382302</v>
      </c>
      <c r="F12" s="3">
        <v>6.1799486059053699</v>
      </c>
      <c r="G12" s="3">
        <v>7.9092154315147498</v>
      </c>
      <c r="H12" s="4">
        <f t="shared" si="0"/>
        <v>4.9263741352292927</v>
      </c>
      <c r="I12" s="4">
        <f t="shared" si="1"/>
        <v>5.5720610854955499</v>
      </c>
      <c r="J12" s="3">
        <v>5.97</v>
      </c>
      <c r="K12" s="3">
        <v>6.1</v>
      </c>
    </row>
    <row r="13" spans="1:11" x14ac:dyDescent="0.25">
      <c r="A13" s="3" t="s">
        <v>17</v>
      </c>
      <c r="B13" s="3">
        <v>11.2734968046014</v>
      </c>
      <c r="C13" s="3">
        <v>24.7062112140895</v>
      </c>
      <c r="D13" s="3">
        <v>28.877588703047898</v>
      </c>
      <c r="E13" s="3">
        <v>37.756267402057098</v>
      </c>
      <c r="F13" s="3">
        <v>36.710251024527402</v>
      </c>
      <c r="G13" s="3">
        <v>30.9937012150851</v>
      </c>
      <c r="H13" s="4">
        <f t="shared" si="0"/>
        <v>21.619098907246268</v>
      </c>
      <c r="I13" s="4">
        <f t="shared" si="1"/>
        <v>24.7062112140895</v>
      </c>
      <c r="J13" s="3">
        <v>28.39</v>
      </c>
      <c r="K13" s="3">
        <v>29.94</v>
      </c>
    </row>
    <row r="14" spans="1:11" x14ac:dyDescent="0.25">
      <c r="A14" s="3" t="s">
        <v>18</v>
      </c>
      <c r="B14" s="3">
        <v>6.4116415699756999</v>
      </c>
      <c r="C14" s="3">
        <v>10.0769438804735</v>
      </c>
      <c r="D14" s="3">
        <v>11.8981153286382</v>
      </c>
      <c r="E14" s="3">
        <v>12.905641449636899</v>
      </c>
      <c r="F14" s="3">
        <v>11.953285069297999</v>
      </c>
      <c r="G14" s="3">
        <v>15.9668021418804</v>
      </c>
      <c r="H14" s="4">
        <f t="shared" si="0"/>
        <v>9.4622335930291328</v>
      </c>
      <c r="I14" s="4">
        <f t="shared" si="1"/>
        <v>10.0769438804735</v>
      </c>
      <c r="J14" s="3">
        <v>11.54</v>
      </c>
      <c r="K14" s="3">
        <v>11.93</v>
      </c>
    </row>
    <row r="15" spans="1:11" x14ac:dyDescent="0.25">
      <c r="A15" s="3" t="s">
        <v>19</v>
      </c>
      <c r="B15" s="3">
        <v>0.479140367320462</v>
      </c>
      <c r="C15" s="3">
        <v>1.3500901713215101</v>
      </c>
      <c r="D15" s="3">
        <v>4.9861809924340896</v>
      </c>
      <c r="E15" s="3">
        <v>15.887961944382401</v>
      </c>
      <c r="F15" s="3">
        <v>21.545469725387601</v>
      </c>
      <c r="G15" s="3">
        <v>18.225753878256899</v>
      </c>
      <c r="H15" s="4">
        <f t="shared" si="0"/>
        <v>2.2718038436920205</v>
      </c>
      <c r="I15" s="4">
        <f t="shared" si="1"/>
        <v>1.3500901713215101</v>
      </c>
      <c r="J15" s="3">
        <v>10.41</v>
      </c>
      <c r="K15" s="3">
        <v>10.44</v>
      </c>
    </row>
    <row r="16" spans="1:11" x14ac:dyDescent="0.25">
      <c r="A16" s="3" t="s">
        <v>20</v>
      </c>
      <c r="B16" s="3">
        <v>3.6175146613173701</v>
      </c>
      <c r="C16" s="3">
        <v>5.49936570604868</v>
      </c>
      <c r="D16" s="3">
        <v>2.3874595094214501</v>
      </c>
      <c r="E16" s="3">
        <v>3.9552925735969602</v>
      </c>
      <c r="F16" s="3">
        <v>11.330420821818301</v>
      </c>
      <c r="G16" s="3">
        <v>16.008162899944502</v>
      </c>
      <c r="H16" s="4">
        <f t="shared" si="0"/>
        <v>3.8347799589291669</v>
      </c>
      <c r="I16" s="4">
        <f t="shared" si="1"/>
        <v>3.6175146613173701</v>
      </c>
      <c r="J16" s="3">
        <v>7.13</v>
      </c>
      <c r="K16" s="3">
        <v>4.7300000000000004</v>
      </c>
    </row>
    <row r="17" spans="1:11" x14ac:dyDescent="0.25">
      <c r="A17" s="3" t="s">
        <v>21</v>
      </c>
      <c r="B17" s="3">
        <v>16.818788549348898</v>
      </c>
      <c r="C17" s="3">
        <v>16.212796575442699</v>
      </c>
      <c r="D17" s="3">
        <v>6.4059068146753901</v>
      </c>
      <c r="E17" s="3">
        <v>18.3394375418798</v>
      </c>
      <c r="F17" s="3">
        <v>18.2223617020558</v>
      </c>
      <c r="G17" s="3">
        <v>13.5932445804018</v>
      </c>
      <c r="H17" s="4">
        <f t="shared" si="0"/>
        <v>13.145830646488996</v>
      </c>
      <c r="I17" s="4">
        <f t="shared" si="1"/>
        <v>16.212796575442699</v>
      </c>
      <c r="J17" s="3">
        <v>14.93</v>
      </c>
      <c r="K17" s="3">
        <v>16.52</v>
      </c>
    </row>
    <row r="18" spans="1:11" x14ac:dyDescent="0.25">
      <c r="A18" s="3" t="s">
        <v>22</v>
      </c>
      <c r="B18" s="3">
        <v>0.27652519826551097</v>
      </c>
      <c r="C18" s="3">
        <v>2.70549337060665</v>
      </c>
      <c r="D18" s="3">
        <v>4.6307288963609503</v>
      </c>
      <c r="E18" s="3">
        <v>4.1766128822981399</v>
      </c>
      <c r="F18" s="3">
        <v>5.1627132595857299</v>
      </c>
      <c r="G18" s="3">
        <v>7.0270915568422403</v>
      </c>
      <c r="H18" s="4">
        <f t="shared" si="0"/>
        <v>2.537582488411037</v>
      </c>
      <c r="I18" s="4">
        <f t="shared" si="1"/>
        <v>2.70549337060665</v>
      </c>
      <c r="J18" s="3">
        <v>4</v>
      </c>
      <c r="K18" s="3">
        <v>4.4000000000000004</v>
      </c>
    </row>
    <row r="19" spans="1:11" x14ac:dyDescent="0.25">
      <c r="A19" s="3" t="s">
        <v>23</v>
      </c>
      <c r="B19" s="3">
        <v>4.3359956921055698</v>
      </c>
      <c r="C19" s="3">
        <v>7.4139716955464303</v>
      </c>
      <c r="D19" s="3">
        <v>10.6073310086836</v>
      </c>
      <c r="E19" s="3">
        <v>13.075873624903499</v>
      </c>
      <c r="F19" s="3">
        <v>16.512270239635999</v>
      </c>
      <c r="G19" s="3">
        <v>18.127151525316201</v>
      </c>
      <c r="H19" s="4">
        <f t="shared" si="0"/>
        <v>7.4524327987785339</v>
      </c>
      <c r="I19" s="4">
        <f t="shared" si="1"/>
        <v>7.4139716955464303</v>
      </c>
      <c r="J19" s="3">
        <v>11.68</v>
      </c>
      <c r="K19" s="3">
        <v>11.84</v>
      </c>
    </row>
    <row r="20" spans="1:11" x14ac:dyDescent="0.25">
      <c r="A20" s="3" t="s">
        <v>24</v>
      </c>
      <c r="B20" s="3">
        <v>11.0575345118716</v>
      </c>
      <c r="C20" s="3">
        <v>25.750899825788601</v>
      </c>
      <c r="D20" s="3">
        <v>56.586167009255398</v>
      </c>
      <c r="E20" s="3">
        <v>78.115553483618001</v>
      </c>
      <c r="F20" s="3">
        <v>83.129136746586198</v>
      </c>
      <c r="G20" s="3">
        <v>87.080218644490003</v>
      </c>
      <c r="H20" s="4">
        <f t="shared" si="0"/>
        <v>31.131533782305201</v>
      </c>
      <c r="I20" s="4">
        <f t="shared" si="1"/>
        <v>25.750899825788601</v>
      </c>
      <c r="J20" s="3">
        <v>56.95</v>
      </c>
      <c r="K20" s="3">
        <v>67.349999999999994</v>
      </c>
    </row>
    <row r="21" spans="1:11" x14ac:dyDescent="0.25">
      <c r="A21" s="3" t="s">
        <v>25</v>
      </c>
      <c r="B21" s="3">
        <v>18.096473557972502</v>
      </c>
      <c r="C21" s="3">
        <v>31.904274921443601</v>
      </c>
      <c r="D21" s="3">
        <v>41.394785185959599</v>
      </c>
      <c r="E21" s="3">
        <v>42.416245019715099</v>
      </c>
      <c r="F21" s="3">
        <v>48.1503523720095</v>
      </c>
      <c r="G21" s="3">
        <v>50.1098037424971</v>
      </c>
      <c r="H21" s="4">
        <f t="shared" si="0"/>
        <v>30.465177888458566</v>
      </c>
      <c r="I21" s="4">
        <f t="shared" si="1"/>
        <v>31.904274921443601</v>
      </c>
      <c r="J21" s="3">
        <v>38.68</v>
      </c>
      <c r="K21" s="3">
        <v>41.91</v>
      </c>
    </row>
    <row r="22" spans="1:11" x14ac:dyDescent="0.25">
      <c r="A22" s="3" t="s">
        <v>26</v>
      </c>
      <c r="B22" s="3">
        <v>0.55387086458906498</v>
      </c>
      <c r="C22" s="3">
        <v>11.1250232370944</v>
      </c>
      <c r="D22" s="3">
        <v>22.207664752601399</v>
      </c>
      <c r="E22" s="3">
        <v>38.534392734509403</v>
      </c>
      <c r="F22" s="3">
        <v>48.527393201080301</v>
      </c>
      <c r="G22" s="3">
        <v>54.117389970246201</v>
      </c>
      <c r="H22" s="4">
        <f t="shared" si="0"/>
        <v>11.295519618094955</v>
      </c>
      <c r="I22" s="4">
        <f t="shared" si="1"/>
        <v>11.1250232370944</v>
      </c>
      <c r="J22" s="3">
        <v>29.18</v>
      </c>
      <c r="K22" s="3">
        <v>30.37</v>
      </c>
    </row>
    <row r="23" spans="1:11" x14ac:dyDescent="0.25">
      <c r="A23" s="3" t="s">
        <v>27</v>
      </c>
      <c r="B23" s="3">
        <v>0.19864598393515101</v>
      </c>
      <c r="C23" s="3">
        <v>0.50553404491680898</v>
      </c>
      <c r="D23" s="3">
        <v>3.9849491585214598</v>
      </c>
      <c r="E23" s="3">
        <v>6.4719596234903998</v>
      </c>
      <c r="F23" s="3">
        <v>8.7818590283910591</v>
      </c>
      <c r="G23" s="3">
        <v>6.1372521325053802</v>
      </c>
      <c r="H23" s="4">
        <f t="shared" si="0"/>
        <v>1.5630430624578064</v>
      </c>
      <c r="I23" s="4">
        <f t="shared" si="1"/>
        <v>0.50553404491680898</v>
      </c>
      <c r="J23" s="3">
        <v>4.3499999999999996</v>
      </c>
      <c r="K23" s="3">
        <v>5.0599999999999996</v>
      </c>
    </row>
    <row r="24" spans="1:11" x14ac:dyDescent="0.25">
      <c r="A24" s="3" t="s">
        <v>28</v>
      </c>
      <c r="B24" s="3">
        <v>3.6399711475633998</v>
      </c>
      <c r="C24" s="3">
        <v>4.1923177441854698</v>
      </c>
      <c r="D24" s="3">
        <v>32.613580147936702</v>
      </c>
      <c r="E24" s="3">
        <v>66.777180293422006</v>
      </c>
      <c r="F24" s="3">
        <v>71.337837351902294</v>
      </c>
      <c r="G24" s="3">
        <v>88.696058710067007</v>
      </c>
      <c r="H24" s="4">
        <f t="shared" si="0"/>
        <v>13.481956346561857</v>
      </c>
      <c r="I24" s="4">
        <f t="shared" si="1"/>
        <v>4.1923177441854698</v>
      </c>
      <c r="J24" s="3">
        <v>44.54</v>
      </c>
      <c r="K24" s="3">
        <v>49.7</v>
      </c>
    </row>
    <row r="25" spans="1:11" x14ac:dyDescent="0.25">
      <c r="A25" s="3" t="s">
        <v>29</v>
      </c>
      <c r="B25" s="3">
        <v>24.067624776728699</v>
      </c>
      <c r="C25" s="3">
        <v>27.6813646421272</v>
      </c>
      <c r="D25" s="3">
        <v>47.322725209815303</v>
      </c>
      <c r="E25" s="3">
        <v>70.239262107194193</v>
      </c>
      <c r="F25" s="3">
        <v>73.551604605253203</v>
      </c>
      <c r="G25" s="3">
        <v>81.211280208187105</v>
      </c>
      <c r="H25" s="4">
        <f t="shared" si="0"/>
        <v>33.023904876223732</v>
      </c>
      <c r="I25" s="4">
        <f t="shared" si="1"/>
        <v>27.6813646421272</v>
      </c>
      <c r="J25" s="3">
        <v>54.01</v>
      </c>
      <c r="K25" s="3">
        <v>58.78</v>
      </c>
    </row>
    <row r="26" spans="1:11" x14ac:dyDescent="0.25">
      <c r="A26" s="3" t="s">
        <v>30</v>
      </c>
      <c r="B26" s="3">
        <v>10.5498556550508</v>
      </c>
      <c r="C26" s="3">
        <v>18.161103753254899</v>
      </c>
      <c r="D26" s="3">
        <v>21.609640643322699</v>
      </c>
      <c r="E26" s="3">
        <v>19.1607326476298</v>
      </c>
      <c r="F26" s="3">
        <v>20.458918833927701</v>
      </c>
      <c r="G26" s="3">
        <v>8.0405028925368107</v>
      </c>
      <c r="H26" s="4">
        <f t="shared" si="0"/>
        <v>16.773533350542799</v>
      </c>
      <c r="I26" s="4">
        <f t="shared" si="1"/>
        <v>18.161103753254899</v>
      </c>
      <c r="J26" s="3">
        <v>16.329999999999998</v>
      </c>
      <c r="K26" s="3">
        <v>18.66</v>
      </c>
    </row>
    <row r="27" spans="1:11" x14ac:dyDescent="0.25">
      <c r="A27" s="3" t="s">
        <v>31</v>
      </c>
      <c r="B27" s="3">
        <v>18.450343240306101</v>
      </c>
      <c r="C27" s="3">
        <v>37.619172860853297</v>
      </c>
      <c r="D27" s="3">
        <v>45.267593218105702</v>
      </c>
      <c r="E27" s="3">
        <v>47.779603596144497</v>
      </c>
      <c r="F27" s="3">
        <v>59.384426449095599</v>
      </c>
      <c r="G27" s="3">
        <v>58.922099735781501</v>
      </c>
      <c r="H27" s="4">
        <f t="shared" si="0"/>
        <v>33.779036439755032</v>
      </c>
      <c r="I27" s="4">
        <f t="shared" si="1"/>
        <v>37.619172860853297</v>
      </c>
      <c r="J27" s="3">
        <v>44.57</v>
      </c>
      <c r="K27" s="3">
        <v>46.52</v>
      </c>
    </row>
    <row r="28" spans="1:11" x14ac:dyDescent="0.25">
      <c r="A28" s="3" t="s">
        <v>32</v>
      </c>
      <c r="B28" s="3">
        <v>7.1921362177543902</v>
      </c>
      <c r="C28" s="3">
        <v>10.8659094834446</v>
      </c>
      <c r="D28" s="3">
        <v>7.3086457355989696</v>
      </c>
      <c r="E28" s="3">
        <v>2.40316118859459</v>
      </c>
      <c r="F28" s="3">
        <v>14.8067921979949</v>
      </c>
      <c r="G28" s="3">
        <v>27.466400394405099</v>
      </c>
      <c r="H28" s="4">
        <f t="shared" si="0"/>
        <v>8.4555638122659875</v>
      </c>
      <c r="I28" s="4">
        <f t="shared" si="1"/>
        <v>7.3086457355989696</v>
      </c>
      <c r="J28" s="3">
        <v>11.67</v>
      </c>
      <c r="K28" s="3">
        <v>9.09</v>
      </c>
    </row>
    <row r="29" spans="1:11" x14ac:dyDescent="0.25">
      <c r="A29" s="3" t="s">
        <v>33</v>
      </c>
      <c r="B29" s="3">
        <v>2.9275277051236399</v>
      </c>
      <c r="C29" s="3">
        <v>10.2862765604606</v>
      </c>
      <c r="D29" s="3">
        <v>10.791043328778899</v>
      </c>
      <c r="E29" s="3">
        <v>11.2322935728278</v>
      </c>
      <c r="F29" s="3">
        <v>3.935269289162</v>
      </c>
      <c r="G29" s="3">
        <v>3.7161402436481099</v>
      </c>
      <c r="H29" s="4">
        <f t="shared" si="0"/>
        <v>8.0016158647877145</v>
      </c>
      <c r="I29" s="4">
        <f t="shared" si="1"/>
        <v>10.2862765604606</v>
      </c>
      <c r="J29" s="3">
        <v>7.15</v>
      </c>
      <c r="K29" s="3">
        <v>7.11</v>
      </c>
    </row>
    <row r="30" spans="1:11" x14ac:dyDescent="0.25">
      <c r="A30" s="3" t="s">
        <v>34</v>
      </c>
      <c r="B30" s="3">
        <v>2.6087349783977398</v>
      </c>
      <c r="C30" s="3">
        <v>6.9850933061571601</v>
      </c>
      <c r="D30" s="3">
        <v>7.1325276487976801</v>
      </c>
      <c r="E30" s="3">
        <v>4.4805712254078003</v>
      </c>
      <c r="F30" s="3">
        <v>3.2719929990115699</v>
      </c>
      <c r="G30" s="3">
        <v>0.876508116379901</v>
      </c>
      <c r="H30" s="4">
        <f t="shared" si="0"/>
        <v>5.5754519777841933</v>
      </c>
      <c r="I30" s="4">
        <f t="shared" si="1"/>
        <v>6.9850933061571601</v>
      </c>
      <c r="J30" s="3">
        <v>4.2300000000000004</v>
      </c>
      <c r="K30" s="3">
        <v>3.88</v>
      </c>
    </row>
    <row r="31" spans="1:11" x14ac:dyDescent="0.25">
      <c r="A31" s="3" t="s">
        <v>35</v>
      </c>
      <c r="B31" s="3">
        <v>2.1042457927715801</v>
      </c>
      <c r="C31" s="3">
        <v>8.1640262666971797</v>
      </c>
      <c r="D31" s="3">
        <v>7.75835370545009</v>
      </c>
      <c r="E31" s="3">
        <v>12.4960736905703</v>
      </c>
      <c r="F31" s="3">
        <v>14.1786077055622</v>
      </c>
      <c r="G31" s="3">
        <v>21.450793438514999</v>
      </c>
      <c r="H31" s="4">
        <f t="shared" si="0"/>
        <v>6.0088752549729501</v>
      </c>
      <c r="I31" s="4">
        <f t="shared" si="1"/>
        <v>7.75835370545009</v>
      </c>
      <c r="J31" s="3">
        <v>11.03</v>
      </c>
      <c r="K31" s="3">
        <v>10.33</v>
      </c>
    </row>
    <row r="32" spans="1:11" x14ac:dyDescent="0.25">
      <c r="A32" s="3" t="s">
        <v>36</v>
      </c>
      <c r="B32" s="3">
        <v>2.98650174008502</v>
      </c>
      <c r="C32" s="3">
        <v>6.3230849521984496</v>
      </c>
      <c r="D32" s="3">
        <v>13.8275312582001</v>
      </c>
      <c r="E32" s="3">
        <v>12.6081012582929</v>
      </c>
      <c r="F32" s="3">
        <v>12.9231115761038</v>
      </c>
      <c r="G32" s="3">
        <v>11.569644935164</v>
      </c>
      <c r="H32" s="4">
        <f t="shared" si="0"/>
        <v>7.71237265016119</v>
      </c>
      <c r="I32" s="4">
        <f t="shared" si="1"/>
        <v>6.3230849521984496</v>
      </c>
      <c r="J32" s="3">
        <v>10.039999999999999</v>
      </c>
      <c r="K32" s="3">
        <v>12.09</v>
      </c>
    </row>
    <row r="33" spans="1:11" x14ac:dyDescent="0.25">
      <c r="A33" s="3" t="s">
        <v>37</v>
      </c>
      <c r="B33" s="3">
        <v>0.37708291931472798</v>
      </c>
      <c r="C33" s="3">
        <v>0.57187561620731997</v>
      </c>
      <c r="D33" s="3">
        <v>0.15657546725930499</v>
      </c>
      <c r="E33" s="3">
        <v>0.10271371780466</v>
      </c>
      <c r="F33" s="3">
        <v>0.48471632980085999</v>
      </c>
      <c r="G33" s="3">
        <v>0.81448535912642905</v>
      </c>
      <c r="H33" s="4">
        <f t="shared" si="0"/>
        <v>0.36851133426045096</v>
      </c>
      <c r="I33" s="4">
        <f t="shared" si="1"/>
        <v>0.37708291931472798</v>
      </c>
      <c r="J33" s="3">
        <v>0.42</v>
      </c>
      <c r="K33" s="3">
        <v>0.43</v>
      </c>
    </row>
    <row r="34" spans="1:11" x14ac:dyDescent="0.25">
      <c r="A34" s="3" t="s">
        <v>38</v>
      </c>
      <c r="B34" s="3">
        <v>2.3998925240041502</v>
      </c>
      <c r="C34" s="3">
        <v>4.01509293782187</v>
      </c>
      <c r="D34" s="3">
        <v>15.213657269774901</v>
      </c>
      <c r="E34" s="3">
        <v>7.2347187303205303</v>
      </c>
      <c r="F34" s="3">
        <v>5.9457645935718997</v>
      </c>
      <c r="G34" s="3">
        <v>6.9618320036479897</v>
      </c>
      <c r="H34" s="4">
        <f t="shared" si="0"/>
        <v>7.2095475772003068</v>
      </c>
      <c r="I34" s="4">
        <f t="shared" si="1"/>
        <v>4.01509293782187</v>
      </c>
      <c r="J34" s="3">
        <v>6.96</v>
      </c>
      <c r="K34" s="3">
        <v>6.45</v>
      </c>
    </row>
    <row r="35" spans="1:11" x14ac:dyDescent="0.25">
      <c r="A35" s="3" t="s">
        <v>39</v>
      </c>
      <c r="B35" s="3">
        <v>1.9187272884586699</v>
      </c>
      <c r="C35" s="3">
        <v>12.159997437454599</v>
      </c>
      <c r="D35" s="3">
        <v>11.550405615055601</v>
      </c>
      <c r="E35" s="3">
        <v>1.7076497592684401</v>
      </c>
      <c r="F35" s="3">
        <v>6.1945735616158499</v>
      </c>
      <c r="G35" s="3">
        <v>9.5258890720148504</v>
      </c>
      <c r="H35" s="4">
        <f t="shared" si="0"/>
        <v>8.543043446989623</v>
      </c>
      <c r="I35" s="4">
        <f t="shared" si="1"/>
        <v>11.550405615055601</v>
      </c>
      <c r="J35" s="3">
        <v>7.18</v>
      </c>
      <c r="K35" s="3">
        <v>7.86</v>
      </c>
    </row>
    <row r="36" spans="1:11" x14ac:dyDescent="0.25">
      <c r="A36" s="3" t="s">
        <v>40</v>
      </c>
      <c r="B36" s="3">
        <v>8.7537210488616495</v>
      </c>
      <c r="C36" s="3">
        <v>19.3106503666145</v>
      </c>
      <c r="D36" s="3">
        <v>45.963120572959298</v>
      </c>
      <c r="E36" s="3">
        <v>68.454417737247695</v>
      </c>
      <c r="F36" s="3">
        <v>64.400931084636497</v>
      </c>
      <c r="G36" s="3">
        <v>82.008423835196297</v>
      </c>
      <c r="H36" s="4">
        <f t="shared" si="0"/>
        <v>24.675830662811816</v>
      </c>
      <c r="I36" s="4">
        <f t="shared" si="1"/>
        <v>19.3106503666145</v>
      </c>
      <c r="J36" s="3">
        <v>48.15</v>
      </c>
      <c r="K36" s="3">
        <v>55.18</v>
      </c>
    </row>
    <row r="37" spans="1:11" x14ac:dyDescent="0.25">
      <c r="A37" s="3" t="s">
        <v>41</v>
      </c>
      <c r="B37" s="3">
        <v>3.07379900351946</v>
      </c>
      <c r="C37" s="3">
        <v>2.3890009724286401</v>
      </c>
      <c r="D37" s="3">
        <v>3.0927386441435498</v>
      </c>
      <c r="E37" s="3">
        <v>5.4690436493856502</v>
      </c>
      <c r="F37" s="3">
        <v>8.8695723551888204</v>
      </c>
      <c r="G37" s="3">
        <v>17.6706263738225</v>
      </c>
      <c r="H37" s="4">
        <f t="shared" si="0"/>
        <v>2.8518462066972163</v>
      </c>
      <c r="I37" s="4">
        <f t="shared" si="1"/>
        <v>3.07379900351946</v>
      </c>
      <c r="J37" s="3">
        <v>6.76</v>
      </c>
      <c r="K37" s="3">
        <v>4.28</v>
      </c>
    </row>
    <row r="38" spans="1:11" x14ac:dyDescent="0.25">
      <c r="A38" s="3" t="s">
        <v>42</v>
      </c>
      <c r="B38" s="3">
        <v>1.7510573917174601</v>
      </c>
      <c r="C38" s="3">
        <v>2.5355702363786699</v>
      </c>
      <c r="D38" s="3">
        <v>4.1185178368599198</v>
      </c>
      <c r="E38" s="3">
        <v>8.3632196825655001</v>
      </c>
      <c r="F38" s="3">
        <v>12.565541260416101</v>
      </c>
      <c r="G38" s="3">
        <v>22.341513952974399</v>
      </c>
      <c r="H38" s="4">
        <f t="shared" si="0"/>
        <v>2.8017151549853501</v>
      </c>
      <c r="I38" s="4">
        <f t="shared" si="1"/>
        <v>2.5355702363786699</v>
      </c>
      <c r="J38" s="3">
        <v>8.61</v>
      </c>
      <c r="K38" s="3">
        <v>6.24</v>
      </c>
    </row>
    <row r="39" spans="1:11" x14ac:dyDescent="0.25">
      <c r="A39" s="3" t="s">
        <v>43</v>
      </c>
      <c r="B39" s="3">
        <v>2.3518716167790901</v>
      </c>
      <c r="C39" s="3">
        <v>7.14420337148211</v>
      </c>
      <c r="D39" s="3">
        <v>9.0617223122326997</v>
      </c>
      <c r="E39" s="3">
        <v>4.5371196805186598</v>
      </c>
      <c r="F39" s="3">
        <v>6.9878581469755803</v>
      </c>
      <c r="G39" s="3">
        <v>2.8960023874236098</v>
      </c>
      <c r="H39" s="4">
        <f t="shared" si="0"/>
        <v>6.1859324334979666</v>
      </c>
      <c r="I39" s="4">
        <f t="shared" si="1"/>
        <v>7.14420337148211</v>
      </c>
      <c r="J39" s="3">
        <v>5.5</v>
      </c>
      <c r="K39" s="3">
        <v>5.76</v>
      </c>
    </row>
    <row r="40" spans="1:11" x14ac:dyDescent="0.25">
      <c r="A40" s="3" t="s">
        <v>44</v>
      </c>
      <c r="B40" s="3">
        <v>10.802678862768699</v>
      </c>
      <c r="C40" s="3">
        <v>9.4421866780261396</v>
      </c>
      <c r="D40" s="3">
        <v>13.168013337569899</v>
      </c>
      <c r="E40" s="3">
        <v>14.253675436814101</v>
      </c>
      <c r="F40" s="3">
        <v>6.3062595077785701</v>
      </c>
      <c r="G40" s="3">
        <v>1.73780369231216</v>
      </c>
      <c r="H40" s="4">
        <f t="shared" si="0"/>
        <v>11.137626292788246</v>
      </c>
      <c r="I40" s="4">
        <f t="shared" si="1"/>
        <v>10.802678862768699</v>
      </c>
      <c r="J40" s="3">
        <v>9.2899999999999991</v>
      </c>
      <c r="K40" s="3">
        <v>10.119999999999999</v>
      </c>
    </row>
    <row r="41" spans="1:11" x14ac:dyDescent="0.25">
      <c r="A41" s="3" t="s">
        <v>45</v>
      </c>
      <c r="B41" s="3">
        <v>3.2078862478506598</v>
      </c>
      <c r="C41" s="3">
        <v>5.7318554523720504</v>
      </c>
      <c r="D41" s="3">
        <v>7.8789439155756398</v>
      </c>
      <c r="E41" s="3">
        <v>9.6122213086632406</v>
      </c>
      <c r="F41" s="3">
        <v>16.972506115801998</v>
      </c>
      <c r="G41" s="3">
        <v>31.681624285353401</v>
      </c>
      <c r="H41" s="4">
        <f t="shared" si="0"/>
        <v>5.6062285385994501</v>
      </c>
      <c r="I41" s="4">
        <f t="shared" si="1"/>
        <v>5.7318554523720504</v>
      </c>
      <c r="J41" s="3">
        <v>12.51</v>
      </c>
      <c r="K41" s="3">
        <v>8.75</v>
      </c>
    </row>
    <row r="42" spans="1:11" x14ac:dyDescent="0.25">
      <c r="A42" s="3" t="s">
        <v>46</v>
      </c>
      <c r="B42" s="3">
        <v>1.0842641974862299</v>
      </c>
      <c r="C42" s="3">
        <v>3.1977496533524201</v>
      </c>
      <c r="D42" s="3">
        <v>6.1201906307375298</v>
      </c>
      <c r="E42" s="3">
        <v>6.9406056588171703</v>
      </c>
      <c r="F42" s="3">
        <v>2.8954684740759</v>
      </c>
      <c r="G42" s="3">
        <v>10.7541776331545</v>
      </c>
      <c r="H42" s="4">
        <f t="shared" si="0"/>
        <v>3.467401493858727</v>
      </c>
      <c r="I42" s="4">
        <f t="shared" si="1"/>
        <v>3.1977496533524201</v>
      </c>
      <c r="J42" s="3">
        <v>5.17</v>
      </c>
      <c r="K42" s="3">
        <v>4.66</v>
      </c>
    </row>
    <row r="43" spans="1:11" x14ac:dyDescent="0.25">
      <c r="A43" s="3" t="s">
        <v>47</v>
      </c>
      <c r="B43" s="3">
        <v>1.9262477565243099</v>
      </c>
      <c r="C43" s="3">
        <v>6.2851925637532604</v>
      </c>
      <c r="D43" s="3">
        <v>6.9689588293767999</v>
      </c>
      <c r="E43" s="3">
        <v>12.757689334619601</v>
      </c>
      <c r="F43" s="3">
        <v>15.631142939664199</v>
      </c>
      <c r="G43" s="3">
        <v>22.348459256585901</v>
      </c>
      <c r="H43" s="4">
        <f t="shared" si="0"/>
        <v>5.0601330498847901</v>
      </c>
      <c r="I43" s="4">
        <f t="shared" si="1"/>
        <v>6.2851925637532604</v>
      </c>
      <c r="J43" s="3">
        <v>10.99</v>
      </c>
      <c r="K43" s="3">
        <v>9.86</v>
      </c>
    </row>
    <row r="44" spans="1:11" x14ac:dyDescent="0.25">
      <c r="A44" s="3" t="s">
        <v>48</v>
      </c>
      <c r="B44" s="3">
        <v>3.60953800614105</v>
      </c>
      <c r="C44" s="3">
        <v>2.4433686430444199</v>
      </c>
      <c r="D44" s="3">
        <v>8.6723770342164705</v>
      </c>
      <c r="E44" s="3">
        <v>7.7518631199998902</v>
      </c>
      <c r="F44" s="3">
        <v>8.4917070630049896</v>
      </c>
      <c r="G44" s="3">
        <v>5.3772978177024298</v>
      </c>
      <c r="H44" s="4">
        <f t="shared" si="0"/>
        <v>4.9084278944673132</v>
      </c>
      <c r="I44" s="4">
        <f t="shared" si="1"/>
        <v>3.60953800614105</v>
      </c>
      <c r="J44" s="3">
        <v>6.06</v>
      </c>
      <c r="K44" s="3">
        <v>6.56</v>
      </c>
    </row>
    <row r="45" spans="1:11" x14ac:dyDescent="0.25">
      <c r="A45" s="3"/>
      <c r="B45" s="3"/>
      <c r="C45" s="3"/>
      <c r="D45" s="3"/>
      <c r="E45" s="3"/>
      <c r="F45" s="3"/>
      <c r="G45" s="4" t="s">
        <v>49</v>
      </c>
      <c r="H45" s="4">
        <f>AVERAGE(H2:H44)</f>
        <v>11.083443135503796</v>
      </c>
      <c r="I45" s="4">
        <f>AVERAGE(I2:I44)</f>
        <v>10.970039154683306</v>
      </c>
      <c r="J45" s="4">
        <f>AVERAGE(J2:J44)</f>
        <v>16.632325581395342</v>
      </c>
      <c r="K45" s="4">
        <f>AVERAGE(K2:K44)</f>
        <v>17.656511627906973</v>
      </c>
    </row>
    <row r="46" spans="1:11" x14ac:dyDescent="0.25">
      <c r="A46" s="3"/>
      <c r="B46" s="3"/>
      <c r="C46" s="3"/>
      <c r="D46" s="3"/>
      <c r="E46" s="3"/>
      <c r="F46" s="3"/>
      <c r="G46" s="4" t="s">
        <v>50</v>
      </c>
      <c r="H46" s="4">
        <f>MEDIAN(H2:H44)</f>
        <v>7.71237265016119</v>
      </c>
      <c r="I46" s="4">
        <f t="shared" ref="I46:K46" si="2">MEDIAN(I2:I44)</f>
        <v>7.4139716955464303</v>
      </c>
      <c r="J46" s="4">
        <f t="shared" si="2"/>
        <v>10.41</v>
      </c>
      <c r="K46" s="4">
        <f t="shared" si="2"/>
        <v>10.119999999999999</v>
      </c>
    </row>
    <row r="47" spans="1:11" x14ac:dyDescent="0.25">
      <c r="A47" s="3"/>
      <c r="B47" s="3"/>
      <c r="C47" s="3"/>
      <c r="D47" s="3"/>
      <c r="E47" s="3"/>
      <c r="F47" s="3"/>
      <c r="G47" s="4" t="s">
        <v>51</v>
      </c>
      <c r="H47" s="4">
        <f>_xlfn.VAR.S(H2:H44)</f>
        <v>93.546846575615376</v>
      </c>
      <c r="I47" s="4">
        <f t="shared" ref="I47:K47" si="3">_xlfn.VAR.S(I2:I44)</f>
        <v>95.627421299683576</v>
      </c>
      <c r="J47" s="4">
        <f t="shared" si="3"/>
        <v>248.74331351052081</v>
      </c>
      <c r="K47" s="4">
        <f t="shared" si="3"/>
        <v>330.72678516057624</v>
      </c>
    </row>
    <row r="48" spans="1:11" x14ac:dyDescent="0.25">
      <c r="A48" s="3"/>
      <c r="B48" s="3"/>
      <c r="C48" s="3"/>
      <c r="D48" s="3"/>
      <c r="E48" s="3"/>
      <c r="F48" s="3"/>
      <c r="G48" s="4" t="s">
        <v>52</v>
      </c>
      <c r="H48" s="4">
        <f>MAX(H2:H44)</f>
        <v>37.259193950414804</v>
      </c>
      <c r="I48" s="4">
        <f>MAX(I2:I44)</f>
        <v>39.990332774509397</v>
      </c>
      <c r="J48" s="4">
        <f>MAX(J2:J44)</f>
        <v>56.95</v>
      </c>
      <c r="K48" s="4">
        <f>MAX(K2:K44)</f>
        <v>67.349999999999994</v>
      </c>
    </row>
    <row r="49" spans="1:11" x14ac:dyDescent="0.25">
      <c r="A49" s="3"/>
      <c r="B49" s="3"/>
      <c r="C49" s="3"/>
      <c r="D49" s="3"/>
      <c r="E49" s="3"/>
      <c r="F49" s="3"/>
      <c r="G49" s="4" t="s">
        <v>53</v>
      </c>
      <c r="H49" s="4">
        <f>MIN(H2:H44)</f>
        <v>0.36851133426045096</v>
      </c>
      <c r="I49" s="4">
        <f>MIN(I2:I44)</f>
        <v>0.37708291931472798</v>
      </c>
      <c r="J49" s="4">
        <f>MIN(J2:J44)</f>
        <v>0.42</v>
      </c>
      <c r="K49" s="4">
        <f>MIN(K2:K44)</f>
        <v>0.43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72C43-795E-4B58-91ED-6C075E584C5A}">
  <dimension ref="A1:K49"/>
  <sheetViews>
    <sheetView topLeftCell="A19" workbookViewId="0">
      <selection activeCell="I41" sqref="I41"/>
    </sheetView>
  </sheetViews>
  <sheetFormatPr defaultRowHeight="15" x14ac:dyDescent="0.25"/>
  <cols>
    <col min="1" max="1" width="23.5703125" bestFit="1" customWidth="1"/>
    <col min="2" max="4" width="5.5703125" bestFit="1" customWidth="1"/>
    <col min="5" max="6" width="6.5703125" bestFit="1" customWidth="1"/>
    <col min="7" max="7" width="10.85546875" bestFit="1" customWidth="1"/>
    <col min="8" max="8" width="9.140625" bestFit="1" customWidth="1"/>
    <col min="9" max="9" width="10.85546875" bestFit="1" customWidth="1"/>
    <col min="10" max="10" width="9.140625" bestFit="1" customWidth="1"/>
    <col min="11" max="11" width="10.85546875" bestFit="1" customWidth="1"/>
  </cols>
  <sheetData>
    <row r="1" spans="1:11" x14ac:dyDescent="0.25">
      <c r="A1" s="1" t="s">
        <v>0</v>
      </c>
      <c r="B1" s="14" t="s">
        <v>1</v>
      </c>
      <c r="C1" s="15"/>
      <c r="D1" s="15"/>
      <c r="E1" s="15"/>
      <c r="F1" s="15"/>
      <c r="G1" s="15"/>
      <c r="H1" s="2" t="s">
        <v>2</v>
      </c>
      <c r="I1" s="2" t="s">
        <v>3</v>
      </c>
      <c r="J1" s="5" t="s">
        <v>4</v>
      </c>
      <c r="K1" s="5" t="s">
        <v>5</v>
      </c>
    </row>
    <row r="2" spans="1:11" x14ac:dyDescent="0.25">
      <c r="A2" s="3" t="s">
        <v>6</v>
      </c>
      <c r="B2" s="4">
        <v>8.7825373955611798</v>
      </c>
      <c r="C2" s="4">
        <v>11.904977385109399</v>
      </c>
      <c r="D2" s="4">
        <v>14.2833058649727</v>
      </c>
      <c r="E2" s="4">
        <v>21.0923460622287</v>
      </c>
      <c r="F2" s="4">
        <v>39.997380991678398</v>
      </c>
      <c r="G2" s="4">
        <v>44.840927172386998</v>
      </c>
      <c r="H2" s="4">
        <f>AVERAGE(B2:D2)</f>
        <v>11.656940215214426</v>
      </c>
      <c r="I2" s="4">
        <f>MEDIAN(B2:D2)</f>
        <v>11.904977385109399</v>
      </c>
      <c r="J2" s="4">
        <v>23.48</v>
      </c>
      <c r="K2" s="4">
        <v>17.690000000000001</v>
      </c>
    </row>
    <row r="3" spans="1:11" x14ac:dyDescent="0.25">
      <c r="A3" s="3" t="s">
        <v>7</v>
      </c>
      <c r="B3" s="4">
        <v>1.2727624974531699</v>
      </c>
      <c r="C3" s="4">
        <v>0.32964841804533901</v>
      </c>
      <c r="D3" s="4">
        <v>1.7868749725903099</v>
      </c>
      <c r="E3" s="4">
        <v>4.1996424050553003</v>
      </c>
      <c r="F3" s="4">
        <v>5.2809474840738098</v>
      </c>
      <c r="G3" s="4">
        <v>5.8639082825339397</v>
      </c>
      <c r="H3" s="4">
        <f t="shared" ref="H3:H44" si="0">AVERAGE(B3:D3)</f>
        <v>1.1297619626962729</v>
      </c>
      <c r="I3" s="4">
        <f t="shared" ref="I3:I44" si="1">MEDIAN(B3:D3)</f>
        <v>1.2727624974531699</v>
      </c>
      <c r="J3" s="4">
        <v>3.12</v>
      </c>
      <c r="K3" s="4">
        <v>2.99</v>
      </c>
    </row>
    <row r="4" spans="1:11" x14ac:dyDescent="0.25">
      <c r="A4" s="3" t="s">
        <v>8</v>
      </c>
      <c r="B4" s="4">
        <v>0.10857173937877899</v>
      </c>
      <c r="C4" s="4">
        <v>0.79386655867205003</v>
      </c>
      <c r="D4" s="4">
        <v>3.8399483423811498</v>
      </c>
      <c r="E4" s="4">
        <v>11.8901411182012</v>
      </c>
      <c r="F4" s="4">
        <v>15.728396561264599</v>
      </c>
      <c r="G4" s="4">
        <v>13.594980909389999</v>
      </c>
      <c r="H4" s="4">
        <f t="shared" si="0"/>
        <v>1.5807955468106598</v>
      </c>
      <c r="I4" s="4">
        <f t="shared" si="1"/>
        <v>0.79386655867205003</v>
      </c>
      <c r="J4" s="4">
        <v>7.66</v>
      </c>
      <c r="K4" s="4">
        <v>7.87</v>
      </c>
    </row>
    <row r="5" spans="1:11" x14ac:dyDescent="0.25">
      <c r="A5" s="3" t="s">
        <v>9</v>
      </c>
      <c r="B5" s="4">
        <v>1.5949079217789099</v>
      </c>
      <c r="C5" s="4">
        <v>2.9587365488406698</v>
      </c>
      <c r="D5" s="4">
        <v>8.6149899990063705</v>
      </c>
      <c r="E5" s="4">
        <v>26.642120983145599</v>
      </c>
      <c r="F5" s="4">
        <v>33.639721636034203</v>
      </c>
      <c r="G5" s="4">
        <v>27.1769343205399</v>
      </c>
      <c r="H5" s="4">
        <f t="shared" si="0"/>
        <v>4.3895448232086496</v>
      </c>
      <c r="I5" s="4">
        <f t="shared" si="1"/>
        <v>2.9587365488406698</v>
      </c>
      <c r="J5" s="4">
        <v>16.77</v>
      </c>
      <c r="K5" s="4">
        <v>17.63</v>
      </c>
    </row>
    <row r="6" spans="1:11" x14ac:dyDescent="0.25">
      <c r="A6" s="3" t="s">
        <v>10</v>
      </c>
      <c r="B6" s="4">
        <v>1.0916377986964401</v>
      </c>
      <c r="C6" s="4">
        <v>6.0349065361165204</v>
      </c>
      <c r="D6" s="4">
        <v>7.5571890964169297</v>
      </c>
      <c r="E6" s="4">
        <v>5.7548028548686201</v>
      </c>
      <c r="F6" s="4">
        <v>5.81742640160597</v>
      </c>
      <c r="G6" s="4">
        <v>6.2256932767102002</v>
      </c>
      <c r="H6" s="4">
        <f t="shared" si="0"/>
        <v>4.8945778104099631</v>
      </c>
      <c r="I6" s="4">
        <f t="shared" si="1"/>
        <v>6.0349065361165204</v>
      </c>
      <c r="J6" s="4">
        <v>5.41</v>
      </c>
      <c r="K6" s="4">
        <v>5.93</v>
      </c>
    </row>
    <row r="7" spans="1:11" x14ac:dyDescent="0.25">
      <c r="A7" s="3" t="s">
        <v>11</v>
      </c>
      <c r="B7" s="4">
        <v>7.5139484711012301</v>
      </c>
      <c r="C7" s="4">
        <v>7.3189616907730404</v>
      </c>
      <c r="D7" s="4">
        <v>7.8261941193561899</v>
      </c>
      <c r="E7" s="4">
        <v>3.51137737051058</v>
      </c>
      <c r="F7" s="4">
        <v>3.9486618289126398</v>
      </c>
      <c r="G7" s="4">
        <v>7.7864187949311301</v>
      </c>
      <c r="H7" s="4">
        <f t="shared" si="0"/>
        <v>7.5530347604101538</v>
      </c>
      <c r="I7" s="4">
        <f t="shared" si="1"/>
        <v>7.5139484711012301</v>
      </c>
      <c r="J7" s="4">
        <v>6.32</v>
      </c>
      <c r="K7" s="4">
        <v>7.42</v>
      </c>
    </row>
    <row r="8" spans="1:11" x14ac:dyDescent="0.25">
      <c r="A8" s="3" t="s">
        <v>12</v>
      </c>
      <c r="B8" s="4">
        <v>9.3710379883819908</v>
      </c>
      <c r="C8" s="4">
        <v>43.356599586046002</v>
      </c>
      <c r="D8" s="4">
        <v>71.456671430353495</v>
      </c>
      <c r="E8" s="4">
        <v>104.241679776555</v>
      </c>
      <c r="F8" s="4">
        <v>115.049549335959</v>
      </c>
      <c r="G8" s="4">
        <v>132.12155530052101</v>
      </c>
      <c r="H8" s="4">
        <f t="shared" si="0"/>
        <v>41.394769668260494</v>
      </c>
      <c r="I8" s="4">
        <f t="shared" si="1"/>
        <v>43.356599586046002</v>
      </c>
      <c r="J8" s="4">
        <v>79.27</v>
      </c>
      <c r="K8" s="4">
        <v>87.85</v>
      </c>
    </row>
    <row r="9" spans="1:11" x14ac:dyDescent="0.25">
      <c r="A9" s="3" t="s">
        <v>13</v>
      </c>
      <c r="B9" s="4">
        <v>20.148824556023499</v>
      </c>
      <c r="C9" s="4">
        <v>23.5785610849682</v>
      </c>
      <c r="D9" s="4">
        <v>24.940874970474798</v>
      </c>
      <c r="E9" s="4">
        <v>24.746724727936101</v>
      </c>
      <c r="F9" s="4">
        <v>25.0587833551531</v>
      </c>
      <c r="G9" s="4">
        <v>30.088073268435402</v>
      </c>
      <c r="H9" s="4">
        <f t="shared" si="0"/>
        <v>22.889420203822166</v>
      </c>
      <c r="I9" s="4">
        <f t="shared" si="1"/>
        <v>23.5785610849682</v>
      </c>
      <c r="J9" s="4">
        <v>24.76</v>
      </c>
      <c r="K9" s="4">
        <v>24.84</v>
      </c>
    </row>
    <row r="10" spans="1:11" x14ac:dyDescent="0.25">
      <c r="A10" s="3" t="s">
        <v>14</v>
      </c>
      <c r="B10" s="4">
        <v>5.9163684662659097</v>
      </c>
      <c r="C10" s="4">
        <v>13.1483414662349</v>
      </c>
      <c r="D10" s="4">
        <v>5.4966130440222498</v>
      </c>
      <c r="E10" s="4">
        <v>4.3403349086257803</v>
      </c>
      <c r="F10" s="4">
        <v>4.3605786379266203</v>
      </c>
      <c r="G10" s="4">
        <v>10.2203170713669</v>
      </c>
      <c r="H10" s="4">
        <f t="shared" si="0"/>
        <v>8.1871076588410201</v>
      </c>
      <c r="I10" s="4">
        <f t="shared" si="1"/>
        <v>5.9163684662659097</v>
      </c>
      <c r="J10" s="4">
        <v>7.25</v>
      </c>
      <c r="K10" s="4">
        <v>5.71</v>
      </c>
    </row>
    <row r="11" spans="1:11" x14ac:dyDescent="0.25">
      <c r="A11" s="3" t="s">
        <v>15</v>
      </c>
      <c r="B11" s="4">
        <v>2.8363929800547401</v>
      </c>
      <c r="C11" s="4">
        <v>10.9119179042467</v>
      </c>
      <c r="D11" s="4">
        <v>23.726256779753001</v>
      </c>
      <c r="E11" s="4">
        <v>40.3408428852957</v>
      </c>
      <c r="F11" s="4">
        <v>62.054568891666598</v>
      </c>
      <c r="G11" s="4">
        <v>79.275603618311493</v>
      </c>
      <c r="H11" s="4">
        <f t="shared" si="0"/>
        <v>12.491522554684813</v>
      </c>
      <c r="I11" s="4">
        <f t="shared" si="1"/>
        <v>10.9119179042467</v>
      </c>
      <c r="J11" s="4">
        <v>36.520000000000003</v>
      </c>
      <c r="K11" s="4">
        <v>32.03</v>
      </c>
    </row>
    <row r="12" spans="1:11" x14ac:dyDescent="0.25">
      <c r="A12" s="3" t="s">
        <v>16</v>
      </c>
      <c r="B12" s="4">
        <v>4.5956314225447796</v>
      </c>
      <c r="C12" s="4">
        <v>1.2522729529863099</v>
      </c>
      <c r="D12" s="4">
        <v>3.4072167416722601</v>
      </c>
      <c r="E12" s="4">
        <v>9.6248794675220708</v>
      </c>
      <c r="F12" s="4">
        <v>16.006895984080199</v>
      </c>
      <c r="G12" s="4">
        <v>19.215881261270699</v>
      </c>
      <c r="H12" s="4">
        <f t="shared" si="0"/>
        <v>3.0850403724011168</v>
      </c>
      <c r="I12" s="4">
        <f t="shared" si="1"/>
        <v>3.4072167416722601</v>
      </c>
      <c r="J12" s="4">
        <v>9.02</v>
      </c>
      <c r="K12" s="4">
        <v>7.11</v>
      </c>
    </row>
    <row r="13" spans="1:11" x14ac:dyDescent="0.25">
      <c r="A13" s="3" t="s">
        <v>17</v>
      </c>
      <c r="B13" s="4">
        <v>8.1752565800294992</v>
      </c>
      <c r="C13" s="4">
        <v>27.4759468062385</v>
      </c>
      <c r="D13" s="4">
        <v>39.712278769917802</v>
      </c>
      <c r="E13" s="4">
        <v>59.818598276326398</v>
      </c>
      <c r="F13" s="4">
        <v>75.659167932366202</v>
      </c>
      <c r="G13" s="4">
        <v>87.454525703758407</v>
      </c>
      <c r="H13" s="4">
        <f t="shared" si="0"/>
        <v>25.1211607187286</v>
      </c>
      <c r="I13" s="4">
        <f t="shared" si="1"/>
        <v>27.4759468062385</v>
      </c>
      <c r="J13" s="4">
        <v>49.72</v>
      </c>
      <c r="K13" s="4">
        <v>49.77</v>
      </c>
    </row>
    <row r="14" spans="1:11" x14ac:dyDescent="0.25">
      <c r="A14" s="3" t="s">
        <v>18</v>
      </c>
      <c r="B14" s="4">
        <v>4.0574213597124302</v>
      </c>
      <c r="C14" s="4">
        <v>2.2402839488778699</v>
      </c>
      <c r="D14" s="4">
        <v>3.28357463581855</v>
      </c>
      <c r="E14" s="4">
        <v>11.296011117473199</v>
      </c>
      <c r="F14" s="4">
        <v>23.168051093273</v>
      </c>
      <c r="G14" s="4">
        <v>28.420202464329801</v>
      </c>
      <c r="H14" s="4">
        <f t="shared" si="0"/>
        <v>3.1937599814696167</v>
      </c>
      <c r="I14" s="4">
        <f t="shared" si="1"/>
        <v>3.28357463581855</v>
      </c>
      <c r="J14" s="4">
        <v>12.08</v>
      </c>
      <c r="K14" s="4">
        <v>7.68</v>
      </c>
    </row>
    <row r="15" spans="1:11" x14ac:dyDescent="0.25">
      <c r="A15" s="3" t="s">
        <v>19</v>
      </c>
      <c r="B15" s="4">
        <v>3.5386754024032001</v>
      </c>
      <c r="C15" s="4">
        <v>9.5434978318111696</v>
      </c>
      <c r="D15" s="4">
        <v>18.8713884807323</v>
      </c>
      <c r="E15" s="4">
        <v>38.319361652524201</v>
      </c>
      <c r="F15" s="4">
        <v>53.847059890936301</v>
      </c>
      <c r="G15" s="4">
        <v>59.677141509764297</v>
      </c>
      <c r="H15" s="4">
        <f t="shared" si="0"/>
        <v>10.651187238315556</v>
      </c>
      <c r="I15" s="4">
        <f t="shared" si="1"/>
        <v>9.5434978318111696</v>
      </c>
      <c r="J15" s="4">
        <v>30.63</v>
      </c>
      <c r="K15" s="4">
        <v>28.6</v>
      </c>
    </row>
    <row r="16" spans="1:11" x14ac:dyDescent="0.25">
      <c r="A16" s="3" t="s">
        <v>20</v>
      </c>
      <c r="B16" s="4">
        <v>7.2934305368972996E-2</v>
      </c>
      <c r="C16" s="4">
        <v>5.4670238615655702</v>
      </c>
      <c r="D16" s="4">
        <v>18.953987188593501</v>
      </c>
      <c r="E16" s="4">
        <v>41.3425082002178</v>
      </c>
      <c r="F16" s="4">
        <v>70.015845808173395</v>
      </c>
      <c r="G16" s="4">
        <v>99.868180582816706</v>
      </c>
      <c r="H16" s="4">
        <f t="shared" si="0"/>
        <v>8.1646484518426821</v>
      </c>
      <c r="I16" s="4">
        <f t="shared" si="1"/>
        <v>5.4670238615655702</v>
      </c>
      <c r="J16" s="4">
        <v>39.29</v>
      </c>
      <c r="K16" s="4">
        <v>30.15</v>
      </c>
    </row>
    <row r="17" spans="1:11" x14ac:dyDescent="0.25">
      <c r="A17" s="3" t="s">
        <v>21</v>
      </c>
      <c r="B17" s="4">
        <v>9.2275862633981607</v>
      </c>
      <c r="C17" s="4">
        <v>16.658636206429701</v>
      </c>
      <c r="D17" s="4">
        <v>9.5678954416377806</v>
      </c>
      <c r="E17" s="4">
        <v>7.0602425529137598</v>
      </c>
      <c r="F17" s="4">
        <v>5.3710336317887597</v>
      </c>
      <c r="G17" s="4">
        <v>10.0063209614374</v>
      </c>
      <c r="H17" s="4">
        <f t="shared" si="0"/>
        <v>11.818039303821882</v>
      </c>
      <c r="I17" s="4">
        <f t="shared" si="1"/>
        <v>9.5678954416377806</v>
      </c>
      <c r="J17" s="4">
        <v>9.65</v>
      </c>
      <c r="K17" s="4">
        <v>9.4</v>
      </c>
    </row>
    <row r="18" spans="1:11" x14ac:dyDescent="0.25">
      <c r="A18" s="3" t="s">
        <v>22</v>
      </c>
      <c r="B18" s="4">
        <v>1.60111075458565</v>
      </c>
      <c r="C18" s="4">
        <v>1.7097083832141699E-3</v>
      </c>
      <c r="D18" s="4">
        <v>1.1809454386082501</v>
      </c>
      <c r="E18" s="4">
        <v>1.31606636415539</v>
      </c>
      <c r="F18" s="4">
        <v>4.1010207838971402</v>
      </c>
      <c r="G18" s="4">
        <v>8.6091927777494508</v>
      </c>
      <c r="H18" s="4">
        <f t="shared" si="0"/>
        <v>0.92792196719237141</v>
      </c>
      <c r="I18" s="4">
        <f t="shared" si="1"/>
        <v>1.1809454386082501</v>
      </c>
      <c r="J18" s="4">
        <v>2.8</v>
      </c>
      <c r="K18" s="4">
        <v>1.46</v>
      </c>
    </row>
    <row r="19" spans="1:11" x14ac:dyDescent="0.25">
      <c r="A19" s="3" t="s">
        <v>23</v>
      </c>
      <c r="B19" s="4">
        <v>0.21488732201272601</v>
      </c>
      <c r="C19" s="4">
        <v>1.3291632618423099</v>
      </c>
      <c r="D19" s="4">
        <v>4.4177261840580098</v>
      </c>
      <c r="E19" s="4">
        <v>8.9966817354171198</v>
      </c>
      <c r="F19" s="4">
        <v>14.147042215789901</v>
      </c>
      <c r="G19" s="4">
        <v>20.532159917876999</v>
      </c>
      <c r="H19" s="4">
        <f t="shared" si="0"/>
        <v>1.9872589226376818</v>
      </c>
      <c r="I19" s="4">
        <f t="shared" si="1"/>
        <v>1.3291632618423099</v>
      </c>
      <c r="J19" s="4">
        <v>8.27</v>
      </c>
      <c r="K19" s="4">
        <v>6.71</v>
      </c>
    </row>
    <row r="20" spans="1:11" x14ac:dyDescent="0.25">
      <c r="A20" s="3" t="s">
        <v>24</v>
      </c>
      <c r="B20" s="4">
        <v>0.38378236366289598</v>
      </c>
      <c r="C20" s="4">
        <v>16.7172485398373</v>
      </c>
      <c r="D20" s="4">
        <v>50.760795135224697</v>
      </c>
      <c r="E20" s="4">
        <v>86.385488356628997</v>
      </c>
      <c r="F20" s="4">
        <v>108.96808419659899</v>
      </c>
      <c r="G20" s="4">
        <v>135.79978335843199</v>
      </c>
      <c r="H20" s="4">
        <f t="shared" si="0"/>
        <v>22.620608679574968</v>
      </c>
      <c r="I20" s="4">
        <f t="shared" si="1"/>
        <v>16.7172485398373</v>
      </c>
      <c r="J20" s="4">
        <v>66.5</v>
      </c>
      <c r="K20" s="4">
        <v>68.569999999999993</v>
      </c>
    </row>
    <row r="21" spans="1:11" x14ac:dyDescent="0.25">
      <c r="A21" s="3" t="s">
        <v>25</v>
      </c>
      <c r="B21" s="4">
        <v>12.909559094355499</v>
      </c>
      <c r="C21" s="4">
        <v>31.6061102729455</v>
      </c>
      <c r="D21" s="4">
        <v>49.213929274528901</v>
      </c>
      <c r="E21" s="4">
        <v>60.184976074386398</v>
      </c>
      <c r="F21" s="4">
        <v>80.256884484204704</v>
      </c>
      <c r="G21" s="4">
        <v>100.784776505463</v>
      </c>
      <c r="H21" s="4">
        <f t="shared" si="0"/>
        <v>31.243199547276635</v>
      </c>
      <c r="I21" s="4">
        <f t="shared" si="1"/>
        <v>31.6061102729455</v>
      </c>
      <c r="J21" s="4">
        <v>55.83</v>
      </c>
      <c r="K21" s="4">
        <v>54.7</v>
      </c>
    </row>
    <row r="22" spans="1:11" x14ac:dyDescent="0.25">
      <c r="A22" s="3" t="s">
        <v>26</v>
      </c>
      <c r="B22" s="4">
        <v>8.6423720554512702</v>
      </c>
      <c r="C22" s="4">
        <v>1.0070651313952901</v>
      </c>
      <c r="D22" s="4">
        <v>14.710367508222401</v>
      </c>
      <c r="E22" s="4">
        <v>36.468155401607397</v>
      </c>
      <c r="F22" s="4">
        <v>55.426934445089202</v>
      </c>
      <c r="G22" s="4">
        <v>71.843543269284197</v>
      </c>
      <c r="H22" s="4">
        <f t="shared" si="0"/>
        <v>8.1199348983563198</v>
      </c>
      <c r="I22" s="4">
        <f t="shared" si="1"/>
        <v>8.6423720554512702</v>
      </c>
      <c r="J22" s="4">
        <v>31.35</v>
      </c>
      <c r="K22" s="4">
        <v>25.59</v>
      </c>
    </row>
    <row r="23" spans="1:11" x14ac:dyDescent="0.25">
      <c r="A23" s="3" t="s">
        <v>27</v>
      </c>
      <c r="B23" s="4">
        <v>1.9908870034094599</v>
      </c>
      <c r="C23" s="4">
        <v>3.19145971420093</v>
      </c>
      <c r="D23" s="4">
        <v>6.1352397393490996</v>
      </c>
      <c r="E23" s="4">
        <v>8.2718715254171098</v>
      </c>
      <c r="F23" s="4">
        <v>9.3669145787443604</v>
      </c>
      <c r="G23" s="4">
        <v>16.4952861910153</v>
      </c>
      <c r="H23" s="4">
        <f t="shared" si="0"/>
        <v>3.7725288189864963</v>
      </c>
      <c r="I23" s="4">
        <f t="shared" si="1"/>
        <v>3.19145971420093</v>
      </c>
      <c r="J23" s="4">
        <v>7.58</v>
      </c>
      <c r="K23" s="4">
        <v>7.2</v>
      </c>
    </row>
    <row r="24" spans="1:11" x14ac:dyDescent="0.25">
      <c r="A24" s="3" t="s">
        <v>28</v>
      </c>
      <c r="B24" s="4">
        <v>13.4172081583989</v>
      </c>
      <c r="C24" s="4">
        <v>1.6231430783457901</v>
      </c>
      <c r="D24" s="4">
        <v>47.2852481064158</v>
      </c>
      <c r="E24" s="4">
        <v>102.332200418399</v>
      </c>
      <c r="F24" s="4">
        <v>134.33812800777</v>
      </c>
      <c r="G24" s="4">
        <v>198.41389550437901</v>
      </c>
      <c r="H24" s="4">
        <f t="shared" si="0"/>
        <v>20.775199781053498</v>
      </c>
      <c r="I24" s="4">
        <f t="shared" si="1"/>
        <v>13.4172081583989</v>
      </c>
      <c r="J24" s="4">
        <v>82.9</v>
      </c>
      <c r="K24" s="4">
        <v>74.81</v>
      </c>
    </row>
    <row r="25" spans="1:11" x14ac:dyDescent="0.25">
      <c r="A25" s="3" t="s">
        <v>29</v>
      </c>
      <c r="B25" s="4">
        <v>13.877367673191401</v>
      </c>
      <c r="C25" s="4">
        <v>24.756670499865599</v>
      </c>
      <c r="D25" s="4">
        <v>60.100372011872203</v>
      </c>
      <c r="E25" s="4">
        <v>101.454422939118</v>
      </c>
      <c r="F25" s="4">
        <v>123.63135431179199</v>
      </c>
      <c r="G25" s="4">
        <v>156.76774839808499</v>
      </c>
      <c r="H25" s="4">
        <f t="shared" si="0"/>
        <v>32.911470061643065</v>
      </c>
      <c r="I25" s="4">
        <f t="shared" si="1"/>
        <v>24.756670499865599</v>
      </c>
      <c r="J25" s="4">
        <v>80.099999999999994</v>
      </c>
      <c r="K25" s="4">
        <v>80.78</v>
      </c>
    </row>
    <row r="26" spans="1:11" x14ac:dyDescent="0.25">
      <c r="A26" s="3" t="s">
        <v>30</v>
      </c>
      <c r="B26" s="4">
        <v>1.31053589751264</v>
      </c>
      <c r="C26" s="4">
        <v>13.2711101156872</v>
      </c>
      <c r="D26" s="4">
        <v>22.793790154478401</v>
      </c>
      <c r="E26" s="4">
        <v>22.037071584673999</v>
      </c>
      <c r="F26" s="4">
        <v>27.806545333509799</v>
      </c>
      <c r="G26" s="4">
        <v>19.430505143673798</v>
      </c>
      <c r="H26" s="4">
        <f t="shared" si="0"/>
        <v>12.458478722559414</v>
      </c>
      <c r="I26" s="4">
        <f t="shared" si="1"/>
        <v>13.2711101156872</v>
      </c>
      <c r="J26" s="4">
        <v>17.77</v>
      </c>
      <c r="K26" s="4">
        <v>20.73</v>
      </c>
    </row>
    <row r="27" spans="1:11" x14ac:dyDescent="0.25">
      <c r="A27" s="3" t="s">
        <v>31</v>
      </c>
      <c r="B27" s="4">
        <v>13.493858010221199</v>
      </c>
      <c r="C27" s="4">
        <v>34.537919629299402</v>
      </c>
      <c r="D27" s="4">
        <v>49.280285358975803</v>
      </c>
      <c r="E27" s="4">
        <v>63.020511481989701</v>
      </c>
      <c r="F27" s="4">
        <v>76.844056115475396</v>
      </c>
      <c r="G27" s="4">
        <v>75.074510220771799</v>
      </c>
      <c r="H27" s="4">
        <f t="shared" si="0"/>
        <v>32.437354332832136</v>
      </c>
      <c r="I27" s="4">
        <f t="shared" si="1"/>
        <v>34.537919629299402</v>
      </c>
      <c r="J27" s="4">
        <v>52.04</v>
      </c>
      <c r="K27" s="4">
        <v>56.15</v>
      </c>
    </row>
    <row r="28" spans="1:11" x14ac:dyDescent="0.25">
      <c r="A28" s="3" t="s">
        <v>32</v>
      </c>
      <c r="B28" s="4">
        <v>1.4836389840270301</v>
      </c>
      <c r="C28" s="4">
        <v>3.01880564308625</v>
      </c>
      <c r="D28" s="4">
        <v>8.8747075329715006</v>
      </c>
      <c r="E28" s="4">
        <v>30.8204043428847</v>
      </c>
      <c r="F28" s="4">
        <v>54.824725187669202</v>
      </c>
      <c r="G28" s="4">
        <v>78.456626367886102</v>
      </c>
      <c r="H28" s="4">
        <f t="shared" si="0"/>
        <v>4.4590507200282596</v>
      </c>
      <c r="I28" s="4">
        <f t="shared" si="1"/>
        <v>3.01880564308625</v>
      </c>
      <c r="J28" s="4">
        <v>29.58</v>
      </c>
      <c r="K28" s="4">
        <v>19.850000000000001</v>
      </c>
    </row>
    <row r="29" spans="1:11" x14ac:dyDescent="0.25">
      <c r="A29" s="3" t="s">
        <v>33</v>
      </c>
      <c r="B29" s="4">
        <v>3.9180100340591602</v>
      </c>
      <c r="C29" s="4">
        <v>4.7104869424743496</v>
      </c>
      <c r="D29" s="4">
        <v>0.36299776552247998</v>
      </c>
      <c r="E29" s="4">
        <v>6.1330246232857304</v>
      </c>
      <c r="F29" s="4">
        <v>16.5634561494089</v>
      </c>
      <c r="G29" s="4">
        <v>29.579307207720301</v>
      </c>
      <c r="H29" s="4">
        <f t="shared" si="0"/>
        <v>2.9971649140186631</v>
      </c>
      <c r="I29" s="4">
        <f t="shared" si="1"/>
        <v>3.9180100340591602</v>
      </c>
      <c r="J29" s="4">
        <v>10.210000000000001</v>
      </c>
      <c r="K29" s="4">
        <v>5.42</v>
      </c>
    </row>
    <row r="30" spans="1:11" x14ac:dyDescent="0.25">
      <c r="A30" s="3" t="s">
        <v>34</v>
      </c>
      <c r="B30" s="4">
        <v>5.6088474050116099</v>
      </c>
      <c r="C30" s="4">
        <v>7.00741116504412</v>
      </c>
      <c r="D30" s="4">
        <v>21.380469303536199</v>
      </c>
      <c r="E30" s="4">
        <v>29.067177924681801</v>
      </c>
      <c r="F30" s="4">
        <v>34.349977858923097</v>
      </c>
      <c r="G30" s="4">
        <v>44.441565929608799</v>
      </c>
      <c r="H30" s="4">
        <f t="shared" si="0"/>
        <v>11.332242624530643</v>
      </c>
      <c r="I30" s="4">
        <f t="shared" si="1"/>
        <v>7.00741116504412</v>
      </c>
      <c r="J30" s="4">
        <v>23.64</v>
      </c>
      <c r="K30" s="4">
        <v>25.22</v>
      </c>
    </row>
    <row r="31" spans="1:11" x14ac:dyDescent="0.25">
      <c r="A31" s="3" t="s">
        <v>35</v>
      </c>
      <c r="B31" s="4">
        <v>1.1455150029696199</v>
      </c>
      <c r="C31" s="4">
        <v>3.04042083574994</v>
      </c>
      <c r="D31" s="4">
        <v>1.4582998253202299</v>
      </c>
      <c r="E31" s="4">
        <v>2.9802673785523002</v>
      </c>
      <c r="F31" s="4">
        <v>6.6233444516694799</v>
      </c>
      <c r="G31" s="4">
        <v>11.5520715447038</v>
      </c>
      <c r="H31" s="4">
        <f t="shared" si="0"/>
        <v>1.8814118880132635</v>
      </c>
      <c r="I31" s="4">
        <f t="shared" si="1"/>
        <v>1.4582998253202299</v>
      </c>
      <c r="J31" s="4">
        <v>4.47</v>
      </c>
      <c r="K31" s="4">
        <v>3.01</v>
      </c>
    </row>
    <row r="32" spans="1:11" x14ac:dyDescent="0.25">
      <c r="A32" s="3" t="s">
        <v>36</v>
      </c>
      <c r="B32" s="4">
        <v>1.7840445430845699</v>
      </c>
      <c r="C32" s="4">
        <v>3.25333714883925</v>
      </c>
      <c r="D32" s="4">
        <v>11.8796364596048</v>
      </c>
      <c r="E32" s="4">
        <v>10.300182732821099</v>
      </c>
      <c r="F32" s="4">
        <v>8.6924191582925499</v>
      </c>
      <c r="G32" s="4">
        <v>5.9366563068177998</v>
      </c>
      <c r="H32" s="4">
        <f t="shared" si="0"/>
        <v>5.6390060505095398</v>
      </c>
      <c r="I32" s="4">
        <f t="shared" si="1"/>
        <v>3.25333714883925</v>
      </c>
      <c r="J32" s="4">
        <v>6.97</v>
      </c>
      <c r="K32" s="4">
        <v>7.31</v>
      </c>
    </row>
    <row r="33" spans="1:11" x14ac:dyDescent="0.25">
      <c r="A33" s="3" t="s">
        <v>37</v>
      </c>
      <c r="B33" s="4">
        <v>1.4267375471797701</v>
      </c>
      <c r="C33" s="4">
        <v>2.2290497642344</v>
      </c>
      <c r="D33" s="4">
        <v>2.4632641631239598</v>
      </c>
      <c r="E33" s="4">
        <v>2.7038292356771501</v>
      </c>
      <c r="F33" s="4">
        <v>2.7433685684226101</v>
      </c>
      <c r="G33" s="4">
        <v>2.7905040574120101</v>
      </c>
      <c r="H33" s="4">
        <f t="shared" si="0"/>
        <v>2.0396838248460436</v>
      </c>
      <c r="I33" s="4">
        <f t="shared" si="1"/>
        <v>2.2290497642344</v>
      </c>
      <c r="J33" s="4">
        <v>2.39</v>
      </c>
      <c r="K33" s="4">
        <v>2.58</v>
      </c>
    </row>
    <row r="34" spans="1:11" x14ac:dyDescent="0.25">
      <c r="A34" s="3" t="s">
        <v>38</v>
      </c>
      <c r="B34" s="4">
        <v>5.9135104161380898</v>
      </c>
      <c r="C34" s="4">
        <v>8.4472332025470909</v>
      </c>
      <c r="D34" s="4">
        <v>36.077553537027697</v>
      </c>
      <c r="E34" s="4">
        <v>32.54809053476</v>
      </c>
      <c r="F34" s="4">
        <v>38.281606940508297</v>
      </c>
      <c r="G34" s="4">
        <v>48.542124266742299</v>
      </c>
      <c r="H34" s="4">
        <f t="shared" si="0"/>
        <v>16.812765718570958</v>
      </c>
      <c r="I34" s="4">
        <f t="shared" si="1"/>
        <v>8.4472332025470909</v>
      </c>
      <c r="J34" s="4">
        <v>28.3</v>
      </c>
      <c r="K34" s="4">
        <v>34.31</v>
      </c>
    </row>
    <row r="35" spans="1:11" x14ac:dyDescent="0.25">
      <c r="A35" s="3" t="s">
        <v>39</v>
      </c>
      <c r="B35" s="4">
        <v>5.8820147941274499E-2</v>
      </c>
      <c r="C35" s="4">
        <v>7.1604533933029098</v>
      </c>
      <c r="D35" s="4">
        <v>2.1568693846336102</v>
      </c>
      <c r="E35" s="4">
        <v>12.2855374309692</v>
      </c>
      <c r="F35" s="4">
        <v>11.478961932611501</v>
      </c>
      <c r="G35" s="4">
        <v>12.3991444798485</v>
      </c>
      <c r="H35" s="4">
        <f t="shared" si="0"/>
        <v>3.1253809752925981</v>
      </c>
      <c r="I35" s="4">
        <f t="shared" si="1"/>
        <v>2.1568693846336102</v>
      </c>
      <c r="J35" s="4">
        <v>7.59</v>
      </c>
      <c r="K35" s="4">
        <v>9.32</v>
      </c>
    </row>
    <row r="36" spans="1:11" x14ac:dyDescent="0.25">
      <c r="A36" s="3" t="s">
        <v>40</v>
      </c>
      <c r="B36" s="4">
        <v>7.90793305722831</v>
      </c>
      <c r="C36" s="4">
        <v>19.527667605297001</v>
      </c>
      <c r="D36" s="4">
        <v>52.258396972075701</v>
      </c>
      <c r="E36" s="4">
        <v>79.717043072637907</v>
      </c>
      <c r="F36" s="4">
        <v>85.087064619298005</v>
      </c>
      <c r="G36" s="4">
        <v>113.44776038747899</v>
      </c>
      <c r="H36" s="4">
        <f t="shared" si="0"/>
        <v>26.564665878200334</v>
      </c>
      <c r="I36" s="4">
        <f t="shared" si="1"/>
        <v>19.527667605297001</v>
      </c>
      <c r="J36" s="4">
        <v>59.66</v>
      </c>
      <c r="K36" s="4">
        <v>65.989999999999995</v>
      </c>
    </row>
    <row r="37" spans="1:11" x14ac:dyDescent="0.25">
      <c r="A37" s="3" t="s">
        <v>41</v>
      </c>
      <c r="B37" s="4">
        <v>1.82851624071296</v>
      </c>
      <c r="C37" s="4">
        <v>9.7029995308780898E-2</v>
      </c>
      <c r="D37" s="4">
        <v>4.3579228451982202</v>
      </c>
      <c r="E37" s="4">
        <v>17.701403349614601</v>
      </c>
      <c r="F37" s="4">
        <v>22.517980733211498</v>
      </c>
      <c r="G37" s="4">
        <v>34.509333810669702</v>
      </c>
      <c r="H37" s="4">
        <f t="shared" si="0"/>
        <v>2.0944896937399871</v>
      </c>
      <c r="I37" s="4">
        <f t="shared" si="1"/>
        <v>1.82851624071296</v>
      </c>
      <c r="J37" s="4">
        <v>13.5</v>
      </c>
      <c r="K37" s="4">
        <v>11.03</v>
      </c>
    </row>
    <row r="38" spans="1:11" x14ac:dyDescent="0.25">
      <c r="A38" s="3" t="s">
        <v>42</v>
      </c>
      <c r="B38" s="4">
        <v>5.1444401585961703</v>
      </c>
      <c r="C38" s="4">
        <v>8.2717539655267007</v>
      </c>
      <c r="D38" s="4">
        <v>3.4988537760454599</v>
      </c>
      <c r="E38" s="4">
        <v>11.289707135588801</v>
      </c>
      <c r="F38" s="4">
        <v>22.596573285930099</v>
      </c>
      <c r="G38" s="4">
        <v>34.1319884560289</v>
      </c>
      <c r="H38" s="4">
        <f t="shared" si="0"/>
        <v>5.6383493000561105</v>
      </c>
      <c r="I38" s="4">
        <f t="shared" si="1"/>
        <v>5.1444401585961703</v>
      </c>
      <c r="J38" s="4">
        <v>14.16</v>
      </c>
      <c r="K38" s="4">
        <v>9.7799999999999994</v>
      </c>
    </row>
    <row r="39" spans="1:11" x14ac:dyDescent="0.25">
      <c r="A39" s="3" t="s">
        <v>43</v>
      </c>
      <c r="B39" s="4">
        <v>6.3635673117830098</v>
      </c>
      <c r="C39" s="4">
        <v>4.9246868594454298</v>
      </c>
      <c r="D39" s="4">
        <v>15.1632058347091</v>
      </c>
      <c r="E39" s="4">
        <v>29.662740919194501</v>
      </c>
      <c r="F39" s="4">
        <v>38.2922261315735</v>
      </c>
      <c r="G39" s="4">
        <v>67.265675802529998</v>
      </c>
      <c r="H39" s="4">
        <f t="shared" si="0"/>
        <v>8.8171533353125131</v>
      </c>
      <c r="I39" s="4">
        <f t="shared" si="1"/>
        <v>6.3635673117830098</v>
      </c>
      <c r="J39" s="4">
        <v>26.95</v>
      </c>
      <c r="K39" s="4">
        <v>22.41</v>
      </c>
    </row>
    <row r="40" spans="1:11" x14ac:dyDescent="0.25">
      <c r="A40" s="3" t="s">
        <v>44</v>
      </c>
      <c r="B40" s="4">
        <v>13.0500701085811</v>
      </c>
      <c r="C40" s="4">
        <v>14.3854061564594</v>
      </c>
      <c r="D40" s="4">
        <v>19.007732478900198</v>
      </c>
      <c r="E40" s="4">
        <v>22.8979208228088</v>
      </c>
      <c r="F40" s="4">
        <v>17.514390755637901</v>
      </c>
      <c r="G40" s="4">
        <v>14.144831132700199</v>
      </c>
      <c r="H40" s="4">
        <f t="shared" si="0"/>
        <v>15.481069581313568</v>
      </c>
      <c r="I40" s="4">
        <f t="shared" si="1"/>
        <v>14.3854061564594</v>
      </c>
      <c r="J40" s="4">
        <v>16.829999999999998</v>
      </c>
      <c r="K40" s="4">
        <v>15.95</v>
      </c>
    </row>
    <row r="41" spans="1:11" x14ac:dyDescent="0.25">
      <c r="A41" s="3" t="s">
        <v>45</v>
      </c>
      <c r="B41" s="4">
        <v>1.1946913381358</v>
      </c>
      <c r="C41" s="4">
        <v>1.46541872868977</v>
      </c>
      <c r="D41" s="4">
        <v>2.7891725339562901</v>
      </c>
      <c r="E41" s="4">
        <v>5.6067012683897897</v>
      </c>
      <c r="F41" s="4">
        <v>13.643561200215901</v>
      </c>
      <c r="G41" s="4">
        <v>29.418787219748499</v>
      </c>
      <c r="H41" s="4">
        <f t="shared" si="0"/>
        <v>1.8164275335939533</v>
      </c>
      <c r="I41" s="4">
        <f t="shared" si="1"/>
        <v>1.46541872868977</v>
      </c>
      <c r="J41" s="4">
        <v>9.02</v>
      </c>
      <c r="K41" s="4">
        <v>4.2</v>
      </c>
    </row>
    <row r="42" spans="1:11" x14ac:dyDescent="0.25">
      <c r="A42" s="3" t="s">
        <v>46</v>
      </c>
      <c r="B42" s="4">
        <v>1.8996346176221801</v>
      </c>
      <c r="C42" s="4">
        <v>4.7881727656744397</v>
      </c>
      <c r="D42" s="4">
        <v>12.241577326278801</v>
      </c>
      <c r="E42" s="4">
        <v>15.4996042208859</v>
      </c>
      <c r="F42" s="4">
        <v>6.0469818030684497</v>
      </c>
      <c r="G42" s="4">
        <v>0.24024558606077101</v>
      </c>
      <c r="H42" s="4">
        <f t="shared" si="0"/>
        <v>6.3097949031918068</v>
      </c>
      <c r="I42" s="4">
        <f t="shared" si="1"/>
        <v>4.7881727656744397</v>
      </c>
      <c r="J42" s="4">
        <v>6.79</v>
      </c>
      <c r="K42" s="4">
        <v>5.42</v>
      </c>
    </row>
    <row r="43" spans="1:11" x14ac:dyDescent="0.25">
      <c r="A43" s="3" t="s">
        <v>47</v>
      </c>
      <c r="B43" s="4">
        <v>0.29141420224922598</v>
      </c>
      <c r="C43" s="4">
        <v>3.59895806907141</v>
      </c>
      <c r="D43" s="4">
        <v>3.5082285168256799</v>
      </c>
      <c r="E43" s="4">
        <v>7.2748450667656703</v>
      </c>
      <c r="F43" s="4">
        <v>11.7460878468613</v>
      </c>
      <c r="G43" s="4">
        <v>16.9333126034314</v>
      </c>
      <c r="H43" s="4">
        <f t="shared" si="0"/>
        <v>2.4662002627154389</v>
      </c>
      <c r="I43" s="4">
        <f t="shared" si="1"/>
        <v>3.5082285168256799</v>
      </c>
      <c r="J43" s="4">
        <v>7.23</v>
      </c>
      <c r="K43" s="4">
        <v>5.44</v>
      </c>
    </row>
    <row r="44" spans="1:11" x14ac:dyDescent="0.25">
      <c r="A44" s="3" t="s">
        <v>48</v>
      </c>
      <c r="B44" s="4">
        <v>2.3481715484863002</v>
      </c>
      <c r="C44" s="4">
        <v>3.43601079108771</v>
      </c>
      <c r="D44" s="4">
        <v>7.1339869846794404</v>
      </c>
      <c r="E44" s="4">
        <v>5.1818220258068104</v>
      </c>
      <c r="F44" s="4">
        <v>3.6024132013006498</v>
      </c>
      <c r="G44" s="4">
        <v>3.1018031442834402</v>
      </c>
      <c r="H44" s="4">
        <f t="shared" si="0"/>
        <v>4.3060564414178168</v>
      </c>
      <c r="I44" s="4">
        <f t="shared" si="1"/>
        <v>3.43601079108771</v>
      </c>
      <c r="J44" s="4">
        <v>4.13</v>
      </c>
      <c r="K44" s="4">
        <v>3.52</v>
      </c>
    </row>
    <row r="45" spans="1:11" x14ac:dyDescent="0.25">
      <c r="A45" s="3"/>
      <c r="B45" s="4"/>
      <c r="C45" s="4"/>
      <c r="D45" s="4"/>
      <c r="E45" s="4"/>
      <c r="F45" s="4"/>
      <c r="G45" s="4" t="s">
        <v>49</v>
      </c>
      <c r="H45" s="4">
        <f>AVERAGE(H2:H44)</f>
        <v>10.865957689497725</v>
      </c>
      <c r="I45" s="4">
        <f>AVERAGE(I2:I44)</f>
        <v>9.6180105229439654</v>
      </c>
      <c r="J45" s="4">
        <f>AVERAGE(J2:J44)</f>
        <v>24.128139534883726</v>
      </c>
      <c r="K45" s="4">
        <f>AVERAGE(K2:K44)</f>
        <v>23.02627906976744</v>
      </c>
    </row>
    <row r="46" spans="1:11" x14ac:dyDescent="0.25">
      <c r="A46" s="3"/>
      <c r="B46" s="4"/>
      <c r="C46" s="4"/>
      <c r="D46" s="4"/>
      <c r="E46" s="4"/>
      <c r="F46" s="4"/>
      <c r="G46" s="4" t="s">
        <v>50</v>
      </c>
      <c r="H46" s="4">
        <f>MEDIAN(H2:H44)</f>
        <v>7.5530347604101538</v>
      </c>
      <c r="I46" s="4">
        <f t="shared" ref="I46:K46" si="2">MEDIAN(I2:I44)</f>
        <v>5.9163684662659097</v>
      </c>
      <c r="J46" s="4">
        <f t="shared" si="2"/>
        <v>14.16</v>
      </c>
      <c r="K46" s="4">
        <f t="shared" si="2"/>
        <v>11.03</v>
      </c>
    </row>
    <row r="47" spans="1:11" x14ac:dyDescent="0.25">
      <c r="A47" s="3"/>
      <c r="B47" s="4"/>
      <c r="C47" s="4"/>
      <c r="D47" s="4"/>
      <c r="E47" s="4"/>
      <c r="F47" s="4"/>
      <c r="G47" s="4" t="s">
        <v>51</v>
      </c>
      <c r="H47" s="4">
        <f>_xlfn.VAR.S(H2:H44)</f>
        <v>107.26779370414016</v>
      </c>
      <c r="I47" s="4">
        <f t="shared" ref="I47:K47" si="3">_xlfn.VAR.S(I2:I44)</f>
        <v>101.21110227728232</v>
      </c>
      <c r="J47" s="4">
        <f t="shared" si="3"/>
        <v>525.75700121816135</v>
      </c>
      <c r="K47" s="4">
        <f t="shared" si="3"/>
        <v>565.32052392026583</v>
      </c>
    </row>
    <row r="48" spans="1:11" x14ac:dyDescent="0.25">
      <c r="A48" s="3"/>
      <c r="B48" s="4"/>
      <c r="C48" s="4"/>
      <c r="D48" s="4"/>
      <c r="E48" s="4"/>
      <c r="F48" s="4"/>
      <c r="G48" s="4" t="s">
        <v>52</v>
      </c>
      <c r="H48" s="4">
        <f>MAX(H2:H44)</f>
        <v>41.394769668260494</v>
      </c>
      <c r="I48" s="4">
        <f>MAX(I2:I44)</f>
        <v>43.356599586046002</v>
      </c>
      <c r="J48" s="4">
        <f>MAX(J2:J44)</f>
        <v>82.9</v>
      </c>
      <c r="K48" s="4">
        <f>MAX(K2:K44)</f>
        <v>87.85</v>
      </c>
    </row>
    <row r="49" spans="7:11" x14ac:dyDescent="0.25">
      <c r="G49" s="4" t="s">
        <v>53</v>
      </c>
      <c r="H49" s="4">
        <f>MIN(H2:H44)</f>
        <v>0.92792196719237141</v>
      </c>
      <c r="I49" s="4">
        <f>MIN(I2:I44)</f>
        <v>0.79386655867205003</v>
      </c>
      <c r="J49" s="4">
        <f>MIN(J2:J44)</f>
        <v>2.39</v>
      </c>
      <c r="K49" s="4">
        <f>MIN(K2:K44)</f>
        <v>1.46</v>
      </c>
    </row>
  </sheetData>
  <mergeCells count="1">
    <mergeCell ref="B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9B07-FB7C-4E8F-83E3-8952535EC0CA}">
  <dimension ref="A1:L49"/>
  <sheetViews>
    <sheetView workbookViewId="0">
      <selection activeCell="I1" sqref="I1:L1"/>
    </sheetView>
  </sheetViews>
  <sheetFormatPr defaultRowHeight="15" x14ac:dyDescent="0.25"/>
  <cols>
    <col min="1" max="1" width="23.5703125" bestFit="1" customWidth="1"/>
    <col min="2" max="2" width="3.5703125" bestFit="1" customWidth="1"/>
    <col min="3" max="5" width="5.5703125" bestFit="1" customWidth="1"/>
    <col min="6" max="7" width="6.5703125" bestFit="1" customWidth="1"/>
    <col min="8" max="8" width="10.85546875" bestFit="1" customWidth="1"/>
    <col min="9" max="9" width="9.140625" bestFit="1" customWidth="1"/>
    <col min="10" max="10" width="10.85546875" bestFit="1" customWidth="1"/>
    <col min="11" max="11" width="9.140625" bestFit="1" customWidth="1"/>
    <col min="12" max="12" width="10.85546875" bestFit="1" customWidth="1"/>
  </cols>
  <sheetData>
    <row r="1" spans="1:12" x14ac:dyDescent="0.25">
      <c r="A1" s="1" t="s">
        <v>0</v>
      </c>
      <c r="B1" s="6" t="s">
        <v>54</v>
      </c>
      <c r="C1" s="14" t="s">
        <v>1</v>
      </c>
      <c r="D1" s="15"/>
      <c r="E1" s="15"/>
      <c r="F1" s="15"/>
      <c r="G1" s="15"/>
      <c r="H1" s="15"/>
      <c r="I1" s="2" t="s">
        <v>2</v>
      </c>
      <c r="J1" s="2" t="s">
        <v>3</v>
      </c>
      <c r="K1" s="5" t="s">
        <v>4</v>
      </c>
      <c r="L1" s="5" t="s">
        <v>5</v>
      </c>
    </row>
    <row r="2" spans="1:12" x14ac:dyDescent="0.25">
      <c r="A2" s="3" t="s">
        <v>6</v>
      </c>
      <c r="B2" s="7">
        <v>6</v>
      </c>
      <c r="C2" s="4">
        <v>4.4965947701523197</v>
      </c>
      <c r="D2" s="4">
        <v>9.3898050744177208</v>
      </c>
      <c r="E2" s="4">
        <v>11.367979242932201</v>
      </c>
      <c r="F2" s="4">
        <v>11.254450682097699</v>
      </c>
      <c r="G2" s="4">
        <v>2.9374547356757201</v>
      </c>
      <c r="H2" s="4">
        <v>6.5956612729927002</v>
      </c>
      <c r="I2" s="4">
        <f>AVERAGE(C2:E2)</f>
        <v>8.4181263625007468</v>
      </c>
      <c r="J2" s="4">
        <f>MEDIAN(C2:E2)</f>
        <v>9.3898050744177208</v>
      </c>
      <c r="K2" s="4">
        <v>7.67</v>
      </c>
      <c r="L2" s="4">
        <v>7.99</v>
      </c>
    </row>
    <row r="3" spans="1:12" x14ac:dyDescent="0.25">
      <c r="A3" s="3" t="s">
        <v>7</v>
      </c>
      <c r="B3" s="7">
        <v>5</v>
      </c>
      <c r="C3" s="4">
        <v>0.86983883407510498</v>
      </c>
      <c r="D3" s="4">
        <v>2.2824600511538802</v>
      </c>
      <c r="E3" s="4">
        <v>1.0466590015120301</v>
      </c>
      <c r="F3" s="4">
        <v>0.97993735203034804</v>
      </c>
      <c r="G3" s="4">
        <v>1.6196271806226901</v>
      </c>
      <c r="H3" s="4">
        <v>1.6789900817188601</v>
      </c>
      <c r="I3" s="4">
        <f t="shared" ref="I3:I44" si="0">AVERAGE(C3:E3)</f>
        <v>1.3996526289136717</v>
      </c>
      <c r="J3" s="4">
        <f t="shared" ref="J3:J44" si="1">MEDIAN(C3:E3)</f>
        <v>1.0466590015120301</v>
      </c>
      <c r="K3" s="4">
        <v>1.41</v>
      </c>
      <c r="L3" s="4">
        <v>1.33</v>
      </c>
    </row>
    <row r="4" spans="1:12" x14ac:dyDescent="0.25">
      <c r="A4" s="3" t="s">
        <v>8</v>
      </c>
      <c r="B4" s="7">
        <v>7</v>
      </c>
      <c r="C4" s="4">
        <v>2.2706458312320401</v>
      </c>
      <c r="D4" s="4">
        <v>6.97959035455583</v>
      </c>
      <c r="E4" s="4">
        <v>15.899374235911299</v>
      </c>
      <c r="F4" s="4">
        <v>33.155786203835603</v>
      </c>
      <c r="G4" s="4">
        <v>50.271590182544898</v>
      </c>
      <c r="H4" s="4">
        <v>64.612873025535507</v>
      </c>
      <c r="I4" s="4">
        <f t="shared" si="0"/>
        <v>8.383203473899723</v>
      </c>
      <c r="J4" s="4">
        <f t="shared" si="1"/>
        <v>6.97959035455583</v>
      </c>
      <c r="K4" s="4">
        <v>28.86</v>
      </c>
      <c r="L4" s="4">
        <v>24.53</v>
      </c>
    </row>
    <row r="5" spans="1:12" x14ac:dyDescent="0.25">
      <c r="A5" s="3" t="s">
        <v>9</v>
      </c>
      <c r="B5" s="7">
        <v>3</v>
      </c>
      <c r="C5" s="4">
        <v>1.6794456996418301</v>
      </c>
      <c r="D5" s="4">
        <v>6.07639243288732</v>
      </c>
      <c r="E5" s="4">
        <v>7.4577222064873396</v>
      </c>
      <c r="F5" s="4">
        <v>0.65638218809841098</v>
      </c>
      <c r="G5" s="4">
        <v>0.55491153118701098</v>
      </c>
      <c r="H5" s="4">
        <v>10.857630540595199</v>
      </c>
      <c r="I5" s="4">
        <f t="shared" si="0"/>
        <v>5.0711867796721632</v>
      </c>
      <c r="J5" s="4">
        <f t="shared" si="1"/>
        <v>6.07639243288732</v>
      </c>
      <c r="K5" s="4">
        <v>4.55</v>
      </c>
      <c r="L5" s="4">
        <v>3.88</v>
      </c>
    </row>
    <row r="6" spans="1:12" x14ac:dyDescent="0.25">
      <c r="A6" s="3" t="s">
        <v>10</v>
      </c>
      <c r="B6" s="7">
        <v>8</v>
      </c>
      <c r="C6" s="4">
        <v>2.3684000707244599</v>
      </c>
      <c r="D6" s="4">
        <v>8.8108753795380306</v>
      </c>
      <c r="E6" s="4">
        <v>12.373917367209801</v>
      </c>
      <c r="F6" s="4">
        <v>9.8348577998323208</v>
      </c>
      <c r="G6" s="4">
        <v>10.9041359904014</v>
      </c>
      <c r="H6" s="4">
        <v>13.0232619197463</v>
      </c>
      <c r="I6" s="4">
        <f t="shared" si="0"/>
        <v>7.8510642724907642</v>
      </c>
      <c r="J6" s="4">
        <f t="shared" si="1"/>
        <v>8.8108753795380306</v>
      </c>
      <c r="K6" s="4">
        <v>9.5500000000000007</v>
      </c>
      <c r="L6" s="4">
        <v>10.37</v>
      </c>
    </row>
    <row r="7" spans="1:12" x14ac:dyDescent="0.25">
      <c r="A7" s="3" t="s">
        <v>11</v>
      </c>
      <c r="B7" s="7">
        <v>2</v>
      </c>
      <c r="C7" s="4">
        <v>1.0917998200707</v>
      </c>
      <c r="D7" s="4">
        <v>8.0381899307639308</v>
      </c>
      <c r="E7" s="4">
        <v>16.840046809884001</v>
      </c>
      <c r="F7" s="4">
        <v>18.540219147489701</v>
      </c>
      <c r="G7" s="4">
        <v>20.065249268529701</v>
      </c>
      <c r="H7" s="4">
        <v>21.262440737150101</v>
      </c>
      <c r="I7" s="4">
        <f t="shared" si="0"/>
        <v>8.6566788535728776</v>
      </c>
      <c r="J7" s="4">
        <f t="shared" si="1"/>
        <v>8.0381899307639308</v>
      </c>
      <c r="K7" s="4">
        <v>14.31</v>
      </c>
      <c r="L7" s="4">
        <v>17.690000000000001</v>
      </c>
    </row>
    <row r="8" spans="1:12" x14ac:dyDescent="0.25">
      <c r="A8" s="3" t="s">
        <v>12</v>
      </c>
      <c r="B8" s="7">
        <v>7</v>
      </c>
      <c r="C8" s="4">
        <v>5.0795575552265904</v>
      </c>
      <c r="D8" s="4">
        <v>13.912265779460901</v>
      </c>
      <c r="E8" s="4">
        <v>1.59344050443604</v>
      </c>
      <c r="F8" s="4">
        <v>23.029840913605501</v>
      </c>
      <c r="G8" s="4">
        <v>64.451874321398606</v>
      </c>
      <c r="H8" s="4">
        <v>103.02430755869</v>
      </c>
      <c r="I8" s="4">
        <f t="shared" si="0"/>
        <v>6.8617546130411773</v>
      </c>
      <c r="J8" s="4">
        <f t="shared" si="1"/>
        <v>5.0795575552265904</v>
      </c>
      <c r="K8" s="4">
        <v>35.18</v>
      </c>
      <c r="L8" s="4">
        <v>18.47</v>
      </c>
    </row>
    <row r="9" spans="1:12" x14ac:dyDescent="0.25">
      <c r="A9" s="3" t="s">
        <v>13</v>
      </c>
      <c r="B9" s="7">
        <v>6</v>
      </c>
      <c r="C9" s="4">
        <v>7.1125035428175902</v>
      </c>
      <c r="D9" s="4">
        <v>16.775231925081901</v>
      </c>
      <c r="E9" s="4">
        <v>21.2032012944793</v>
      </c>
      <c r="F9" s="4">
        <v>13.4830913707078</v>
      </c>
      <c r="G9" s="4">
        <v>9.6357582179324002</v>
      </c>
      <c r="H9" s="4">
        <v>14.3263246416602</v>
      </c>
      <c r="I9" s="4">
        <f t="shared" si="0"/>
        <v>15.030312254126263</v>
      </c>
      <c r="J9" s="4">
        <f t="shared" si="1"/>
        <v>16.775231925081901</v>
      </c>
      <c r="K9" s="4">
        <v>13.76</v>
      </c>
      <c r="L9" s="4">
        <v>13.9</v>
      </c>
    </row>
    <row r="10" spans="1:12" x14ac:dyDescent="0.25">
      <c r="A10" s="3" t="s">
        <v>14</v>
      </c>
      <c r="B10" s="7">
        <v>7</v>
      </c>
      <c r="C10" s="4">
        <v>2.72583738440601</v>
      </c>
      <c r="D10" s="4">
        <v>4.7577355979540004</v>
      </c>
      <c r="E10" s="4">
        <v>5.4186334387081203</v>
      </c>
      <c r="F10" s="4">
        <v>34.227125553092101</v>
      </c>
      <c r="G10" s="4">
        <v>53.288922665957003</v>
      </c>
      <c r="H10" s="4">
        <v>37.356129770388399</v>
      </c>
      <c r="I10" s="4">
        <f t="shared" si="0"/>
        <v>4.300735473689377</v>
      </c>
      <c r="J10" s="4">
        <f t="shared" si="1"/>
        <v>4.7577355979540004</v>
      </c>
      <c r="K10" s="4">
        <v>22.96</v>
      </c>
      <c r="L10" s="4">
        <v>19.82</v>
      </c>
    </row>
    <row r="11" spans="1:12" x14ac:dyDescent="0.25">
      <c r="A11" s="3" t="s">
        <v>15</v>
      </c>
      <c r="B11" s="7">
        <v>2</v>
      </c>
      <c r="C11" s="4">
        <v>10.430185414123899</v>
      </c>
      <c r="D11" s="4">
        <v>17.618611809022799</v>
      </c>
      <c r="E11" s="4">
        <v>30.116159915049799</v>
      </c>
      <c r="F11" s="4">
        <v>47.222272446080403</v>
      </c>
      <c r="G11" s="4">
        <v>70.614619993342401</v>
      </c>
      <c r="H11" s="4">
        <v>90.575866305784601</v>
      </c>
      <c r="I11" s="4">
        <f t="shared" si="0"/>
        <v>19.388319046065501</v>
      </c>
      <c r="J11" s="4">
        <f t="shared" si="1"/>
        <v>17.618611809022799</v>
      </c>
      <c r="K11" s="4">
        <v>44.43</v>
      </c>
      <c r="L11" s="4">
        <v>38.67</v>
      </c>
    </row>
    <row r="12" spans="1:12" x14ac:dyDescent="0.25">
      <c r="A12" s="3" t="s">
        <v>16</v>
      </c>
      <c r="B12" s="7">
        <v>2</v>
      </c>
      <c r="C12" s="4">
        <v>3.6778321646514902</v>
      </c>
      <c r="D12" s="4">
        <v>5.5766482314517098</v>
      </c>
      <c r="E12" s="4">
        <v>7.9976412548558997</v>
      </c>
      <c r="F12" s="4">
        <v>9.5589791769436303</v>
      </c>
      <c r="G12" s="4">
        <v>10.490594084493299</v>
      </c>
      <c r="H12" s="4">
        <v>12.655255627291</v>
      </c>
      <c r="I12" s="4">
        <f t="shared" si="0"/>
        <v>5.7507072169863669</v>
      </c>
      <c r="J12" s="4">
        <f t="shared" si="1"/>
        <v>5.5766482314517098</v>
      </c>
      <c r="K12" s="4">
        <v>8.33</v>
      </c>
      <c r="L12" s="4">
        <v>8.7799999999999994</v>
      </c>
    </row>
    <row r="13" spans="1:12" x14ac:dyDescent="0.25">
      <c r="A13" s="3" t="s">
        <v>17</v>
      </c>
      <c r="B13" s="7">
        <v>2</v>
      </c>
      <c r="C13" s="4">
        <v>5.9420993174225796</v>
      </c>
      <c r="D13" s="4">
        <v>15.2648821936085</v>
      </c>
      <c r="E13" s="4">
        <v>14.219422538746599</v>
      </c>
      <c r="F13" s="4">
        <v>16.473263327029098</v>
      </c>
      <c r="G13" s="4">
        <v>13.0675445433624</v>
      </c>
      <c r="H13" s="4">
        <v>5.9725328032026699</v>
      </c>
      <c r="I13" s="4">
        <f t="shared" si="0"/>
        <v>11.808801349925893</v>
      </c>
      <c r="J13" s="4">
        <f t="shared" si="1"/>
        <v>14.219422538746599</v>
      </c>
      <c r="K13" s="4">
        <v>11.82</v>
      </c>
      <c r="L13" s="4">
        <v>13.64</v>
      </c>
    </row>
    <row r="14" spans="1:12" x14ac:dyDescent="0.25">
      <c r="A14" s="3" t="s">
        <v>18</v>
      </c>
      <c r="B14" s="7">
        <v>6</v>
      </c>
      <c r="C14" s="4">
        <v>2.82305494248889</v>
      </c>
      <c r="D14" s="4">
        <v>3.0547400673527898</v>
      </c>
      <c r="E14" s="4">
        <v>2.4114052910978998</v>
      </c>
      <c r="F14" s="4">
        <v>4.0914868179829504</v>
      </c>
      <c r="G14" s="4">
        <v>7.1964629940072404</v>
      </c>
      <c r="H14" s="4">
        <v>19.1357811401557</v>
      </c>
      <c r="I14" s="4">
        <f t="shared" si="0"/>
        <v>2.7630667669798599</v>
      </c>
      <c r="J14" s="4">
        <f t="shared" si="1"/>
        <v>2.82305494248889</v>
      </c>
      <c r="K14" s="4">
        <v>6.45</v>
      </c>
      <c r="L14" s="4">
        <v>3.57</v>
      </c>
    </row>
    <row r="15" spans="1:12" x14ac:dyDescent="0.25">
      <c r="A15" s="3" t="s">
        <v>19</v>
      </c>
      <c r="B15" s="7">
        <v>8</v>
      </c>
      <c r="C15" s="4">
        <v>0.12273816258652399</v>
      </c>
      <c r="D15" s="4">
        <v>9.7197914069147693</v>
      </c>
      <c r="E15" s="4">
        <v>34.274762070605199</v>
      </c>
      <c r="F15" s="4">
        <v>79.068434116860502</v>
      </c>
      <c r="G15" s="4">
        <v>154.981801683795</v>
      </c>
      <c r="H15" s="4">
        <v>241.59971238974299</v>
      </c>
      <c r="I15" s="4">
        <f t="shared" si="0"/>
        <v>14.705763880035498</v>
      </c>
      <c r="J15" s="4">
        <f t="shared" si="1"/>
        <v>9.7197914069147693</v>
      </c>
      <c r="K15" s="4">
        <v>86.63</v>
      </c>
      <c r="L15" s="4">
        <v>56.67</v>
      </c>
    </row>
    <row r="16" spans="1:12" x14ac:dyDescent="0.25">
      <c r="A16" s="3" t="s">
        <v>20</v>
      </c>
      <c r="B16" s="7">
        <v>7</v>
      </c>
      <c r="C16" s="4">
        <v>2.5442429552092402E-3</v>
      </c>
      <c r="D16" s="4">
        <v>7.6139935203315803</v>
      </c>
      <c r="E16" s="4">
        <v>30.899971710089801</v>
      </c>
      <c r="F16" s="4">
        <v>77.067114966955003</v>
      </c>
      <c r="G16" s="4">
        <v>153.47968960711</v>
      </c>
      <c r="H16" s="4">
        <v>265.64524783680599</v>
      </c>
      <c r="I16" s="4">
        <f t="shared" si="0"/>
        <v>12.838836491125528</v>
      </c>
      <c r="J16" s="4">
        <f t="shared" si="1"/>
        <v>7.6139935203315803</v>
      </c>
      <c r="K16" s="4">
        <v>89.12</v>
      </c>
      <c r="L16" s="4">
        <v>53.98</v>
      </c>
    </row>
    <row r="17" spans="1:12" x14ac:dyDescent="0.25">
      <c r="A17" s="3" t="s">
        <v>21</v>
      </c>
      <c r="B17" s="7">
        <v>4</v>
      </c>
      <c r="C17" s="4">
        <v>0.69085371287220498</v>
      </c>
      <c r="D17" s="4">
        <v>2.0546960798192599</v>
      </c>
      <c r="E17" s="4">
        <v>7.3582105438940602</v>
      </c>
      <c r="F17" s="4">
        <v>9.9323747514094407</v>
      </c>
      <c r="G17" s="4">
        <v>13.813011063284501</v>
      </c>
      <c r="H17" s="4">
        <v>10.311866423619501</v>
      </c>
      <c r="I17" s="4">
        <f t="shared" si="0"/>
        <v>3.3679201121951752</v>
      </c>
      <c r="J17" s="4">
        <f t="shared" si="1"/>
        <v>2.0546960798192599</v>
      </c>
      <c r="K17" s="4">
        <v>7.36</v>
      </c>
      <c r="L17" s="4">
        <v>8.65</v>
      </c>
    </row>
    <row r="18" spans="1:12" x14ac:dyDescent="0.25">
      <c r="A18" s="3" t="s">
        <v>22</v>
      </c>
      <c r="B18" s="7">
        <v>8</v>
      </c>
      <c r="C18" s="4">
        <v>0.17311896593872</v>
      </c>
      <c r="D18" s="4">
        <v>3.0920955271691701</v>
      </c>
      <c r="E18" s="4">
        <v>7.2313482045886497</v>
      </c>
      <c r="F18" s="4">
        <v>9.3954565856820196</v>
      </c>
      <c r="G18" s="4">
        <v>10.2448347349396</v>
      </c>
      <c r="H18" s="4">
        <v>9.1264644432632096</v>
      </c>
      <c r="I18" s="4">
        <f t="shared" si="0"/>
        <v>3.4988542325655132</v>
      </c>
      <c r="J18" s="4">
        <f t="shared" si="1"/>
        <v>3.0920955271691701</v>
      </c>
      <c r="K18" s="4">
        <v>6.54</v>
      </c>
      <c r="L18" s="4">
        <v>8.18</v>
      </c>
    </row>
    <row r="19" spans="1:12" x14ac:dyDescent="0.25">
      <c r="A19" s="3" t="s">
        <v>23</v>
      </c>
      <c r="B19" s="7">
        <v>4</v>
      </c>
      <c r="C19" s="4">
        <v>2.4722943141326699</v>
      </c>
      <c r="D19" s="4">
        <v>5.9792082257251398</v>
      </c>
      <c r="E19" s="4">
        <v>9.9243309167292697</v>
      </c>
      <c r="F19" s="4">
        <v>14.27636210052</v>
      </c>
      <c r="G19" s="4">
        <v>19.303514161445101</v>
      </c>
      <c r="H19" s="4">
        <v>23.625076896906201</v>
      </c>
      <c r="I19" s="4">
        <f t="shared" si="0"/>
        <v>6.1252778188623607</v>
      </c>
      <c r="J19" s="4">
        <f t="shared" si="1"/>
        <v>5.9792082257251398</v>
      </c>
      <c r="K19" s="4">
        <v>12.6</v>
      </c>
      <c r="L19" s="4">
        <v>12.1</v>
      </c>
    </row>
    <row r="20" spans="1:12" x14ac:dyDescent="0.25">
      <c r="A20" s="3" t="s">
        <v>24</v>
      </c>
      <c r="B20" s="7">
        <v>3</v>
      </c>
      <c r="C20" s="4">
        <v>16.3644830932278</v>
      </c>
      <c r="D20" s="4">
        <v>44.4732242181232</v>
      </c>
      <c r="E20" s="4">
        <v>98.083798556628295</v>
      </c>
      <c r="F20" s="4">
        <v>158.685333210209</v>
      </c>
      <c r="G20" s="4">
        <v>204.23820798483999</v>
      </c>
      <c r="H20" s="4">
        <v>257.47131741719801</v>
      </c>
      <c r="I20" s="4">
        <f t="shared" si="0"/>
        <v>52.973835289326438</v>
      </c>
      <c r="J20" s="4">
        <f t="shared" si="1"/>
        <v>44.4732242181232</v>
      </c>
      <c r="K20" s="4">
        <v>129.88999999999999</v>
      </c>
      <c r="L20" s="4">
        <v>128.38</v>
      </c>
    </row>
    <row r="21" spans="1:12" x14ac:dyDescent="0.25">
      <c r="A21" s="3" t="s">
        <v>25</v>
      </c>
      <c r="B21" s="7">
        <v>3</v>
      </c>
      <c r="C21" s="4">
        <v>17.6625678745595</v>
      </c>
      <c r="D21" s="4">
        <v>29.839939700527701</v>
      </c>
      <c r="E21" s="4">
        <v>33.246251340367202</v>
      </c>
      <c r="F21" s="4">
        <v>23.729356439249901</v>
      </c>
      <c r="G21" s="4">
        <v>15.015452053655499</v>
      </c>
      <c r="H21" s="4">
        <v>0.99311604039255497</v>
      </c>
      <c r="I21" s="4">
        <f t="shared" si="0"/>
        <v>26.916252971818135</v>
      </c>
      <c r="J21" s="4">
        <f t="shared" si="1"/>
        <v>29.839939700527701</v>
      </c>
      <c r="K21" s="4">
        <v>20.079999999999998</v>
      </c>
      <c r="L21" s="4">
        <v>20.7</v>
      </c>
    </row>
    <row r="22" spans="1:12" x14ac:dyDescent="0.25">
      <c r="A22" s="3" t="s">
        <v>26</v>
      </c>
      <c r="B22" s="7">
        <v>2</v>
      </c>
      <c r="C22" s="4">
        <v>2.44856292394438</v>
      </c>
      <c r="D22" s="4">
        <v>18.403537846084301</v>
      </c>
      <c r="E22" s="4">
        <v>39.818607734947797</v>
      </c>
      <c r="F22" s="4">
        <v>71.796860057661206</v>
      </c>
      <c r="G22" s="4">
        <v>100.530317995217</v>
      </c>
      <c r="H22" s="4">
        <v>125.32842578306401</v>
      </c>
      <c r="I22" s="4">
        <f t="shared" si="0"/>
        <v>20.223569501658826</v>
      </c>
      <c r="J22" s="4">
        <f t="shared" si="1"/>
        <v>18.403537846084301</v>
      </c>
      <c r="K22" s="4">
        <v>59.72</v>
      </c>
      <c r="L22" s="4">
        <v>55.81</v>
      </c>
    </row>
    <row r="23" spans="1:12" x14ac:dyDescent="0.25">
      <c r="A23" s="3" t="s">
        <v>27</v>
      </c>
      <c r="B23" s="7">
        <v>4</v>
      </c>
      <c r="C23" s="4">
        <v>3.0502016137598802</v>
      </c>
      <c r="D23" s="4">
        <v>9.60842472149006</v>
      </c>
      <c r="E23" s="4">
        <v>19.665257424612602</v>
      </c>
      <c r="F23" s="4">
        <v>27.6071985172822</v>
      </c>
      <c r="G23" s="4">
        <v>33.219374354855503</v>
      </c>
      <c r="H23" s="4">
        <v>33.467066335110502</v>
      </c>
      <c r="I23" s="4">
        <f t="shared" si="0"/>
        <v>10.774627919954179</v>
      </c>
      <c r="J23" s="4">
        <f t="shared" si="1"/>
        <v>9.60842472149006</v>
      </c>
      <c r="K23" s="4">
        <v>21.1</v>
      </c>
      <c r="L23" s="4">
        <v>23.64</v>
      </c>
    </row>
    <row r="24" spans="1:12" x14ac:dyDescent="0.25">
      <c r="A24" s="3" t="s">
        <v>28</v>
      </c>
      <c r="B24" s="7">
        <v>3</v>
      </c>
      <c r="C24" s="4">
        <v>0.11369247620127899</v>
      </c>
      <c r="D24" s="4">
        <v>2.58171135557525</v>
      </c>
      <c r="E24" s="4">
        <v>35.164181856389</v>
      </c>
      <c r="F24" s="4">
        <v>63.898936398124597</v>
      </c>
      <c r="G24" s="4">
        <v>68.447851832693601</v>
      </c>
      <c r="H24" s="4">
        <v>90.694068346492998</v>
      </c>
      <c r="I24" s="4">
        <f t="shared" si="0"/>
        <v>12.619861896055177</v>
      </c>
      <c r="J24" s="4">
        <f t="shared" si="1"/>
        <v>2.58171135557525</v>
      </c>
      <c r="K24" s="4">
        <v>43.48</v>
      </c>
      <c r="L24" s="4">
        <v>49.53</v>
      </c>
    </row>
    <row r="25" spans="1:12" x14ac:dyDescent="0.25">
      <c r="A25" s="3" t="s">
        <v>29</v>
      </c>
      <c r="B25" s="7">
        <v>3</v>
      </c>
      <c r="C25" s="4">
        <v>28.0724373986586</v>
      </c>
      <c r="D25" s="4">
        <v>40.490292811803698</v>
      </c>
      <c r="E25" s="4">
        <v>78.020610962162905</v>
      </c>
      <c r="F25" s="4">
        <v>119.88743498729301</v>
      </c>
      <c r="G25" s="4">
        <v>139.135559930493</v>
      </c>
      <c r="H25" s="4">
        <v>168.973370713279</v>
      </c>
      <c r="I25" s="4">
        <f t="shared" si="0"/>
        <v>48.861113724208394</v>
      </c>
      <c r="J25" s="4">
        <f t="shared" si="1"/>
        <v>40.490292811803698</v>
      </c>
      <c r="K25" s="4">
        <v>95.76</v>
      </c>
      <c r="L25" s="4">
        <v>98.95</v>
      </c>
    </row>
    <row r="26" spans="1:12" x14ac:dyDescent="0.25">
      <c r="A26" s="3" t="s">
        <v>30</v>
      </c>
      <c r="B26" s="7">
        <v>8</v>
      </c>
      <c r="C26" s="4">
        <v>14.149686894415799</v>
      </c>
      <c r="D26" s="4">
        <v>39.973377837486701</v>
      </c>
      <c r="E26" s="4">
        <v>68.354033325853393</v>
      </c>
      <c r="F26" s="4">
        <v>79.333243912653899</v>
      </c>
      <c r="G26" s="4">
        <v>113.73587132496</v>
      </c>
      <c r="H26" s="4">
        <v>132.86517150889799</v>
      </c>
      <c r="I26" s="4">
        <f t="shared" si="0"/>
        <v>40.825699352585296</v>
      </c>
      <c r="J26" s="4">
        <f t="shared" si="1"/>
        <v>39.973377837486701</v>
      </c>
      <c r="K26" s="4">
        <v>74.739999999999995</v>
      </c>
      <c r="L26" s="4">
        <v>73.84</v>
      </c>
    </row>
    <row r="27" spans="1:12" x14ac:dyDescent="0.25">
      <c r="A27" s="3" t="s">
        <v>31</v>
      </c>
      <c r="B27" s="7">
        <v>2</v>
      </c>
      <c r="C27" s="4">
        <v>14.175582079899399</v>
      </c>
      <c r="D27" s="4">
        <v>32.072317965447297</v>
      </c>
      <c r="E27" s="4">
        <v>41.583168658478897</v>
      </c>
      <c r="F27" s="4">
        <v>48.765221603233698</v>
      </c>
      <c r="G27" s="4">
        <v>54.983669976626103</v>
      </c>
      <c r="H27" s="4">
        <v>47.206458149821103</v>
      </c>
      <c r="I27" s="4">
        <f t="shared" si="0"/>
        <v>29.277022901275199</v>
      </c>
      <c r="J27" s="4">
        <f t="shared" si="1"/>
        <v>32.072317965447297</v>
      </c>
      <c r="K27" s="4">
        <v>39.799999999999997</v>
      </c>
      <c r="L27" s="4">
        <v>44.39</v>
      </c>
    </row>
    <row r="28" spans="1:12" x14ac:dyDescent="0.25">
      <c r="A28" s="3" t="s">
        <v>32</v>
      </c>
      <c r="B28" s="7">
        <v>7</v>
      </c>
      <c r="C28" s="4">
        <v>4.5087482006198396</v>
      </c>
      <c r="D28" s="4">
        <v>4.4079752656967504</v>
      </c>
      <c r="E28" s="4">
        <v>5.2445852815471996</v>
      </c>
      <c r="F28" s="4">
        <v>1.64413314350547</v>
      </c>
      <c r="G28" s="4">
        <v>13.1157141376922</v>
      </c>
      <c r="H28" s="4">
        <v>23.590057883042601</v>
      </c>
      <c r="I28" s="4">
        <f t="shared" si="0"/>
        <v>4.7204362492879293</v>
      </c>
      <c r="J28" s="4">
        <f t="shared" si="1"/>
        <v>4.5087482006198396</v>
      </c>
      <c r="K28" s="4">
        <v>8.75</v>
      </c>
      <c r="L28" s="4">
        <v>4.88</v>
      </c>
    </row>
    <row r="29" spans="1:12" x14ac:dyDescent="0.25">
      <c r="A29" s="3" t="s">
        <v>33</v>
      </c>
      <c r="B29" s="7">
        <v>4</v>
      </c>
      <c r="C29" s="4">
        <v>0.57573039804656301</v>
      </c>
      <c r="D29" s="4">
        <v>5.6129257834465101</v>
      </c>
      <c r="E29" s="4">
        <v>4.92167452204328</v>
      </c>
      <c r="F29" s="4">
        <v>2.6163335922087101</v>
      </c>
      <c r="G29" s="4">
        <v>8.6654951283860697</v>
      </c>
      <c r="H29" s="4">
        <v>17.7103650970083</v>
      </c>
      <c r="I29" s="4">
        <f t="shared" si="0"/>
        <v>3.7034435678454507</v>
      </c>
      <c r="J29" s="4">
        <f t="shared" si="1"/>
        <v>4.92167452204328</v>
      </c>
      <c r="K29" s="4">
        <v>6.68</v>
      </c>
      <c r="L29" s="4">
        <v>5.27</v>
      </c>
    </row>
    <row r="30" spans="1:12" x14ac:dyDescent="0.25">
      <c r="A30" s="3" t="s">
        <v>34</v>
      </c>
      <c r="B30" s="7">
        <v>2</v>
      </c>
      <c r="C30" s="4">
        <v>3.7941598316872902</v>
      </c>
      <c r="D30" s="4">
        <v>6.7839386818388503</v>
      </c>
      <c r="E30" s="4">
        <v>1.79646694385146</v>
      </c>
      <c r="F30" s="4">
        <v>4.6669318309582497</v>
      </c>
      <c r="G30" s="4">
        <v>5.65762547872162</v>
      </c>
      <c r="H30" s="4">
        <v>10.377196691490299</v>
      </c>
      <c r="I30" s="4">
        <f t="shared" si="0"/>
        <v>4.1248551524592001</v>
      </c>
      <c r="J30" s="4">
        <f t="shared" si="1"/>
        <v>3.7941598316872902</v>
      </c>
      <c r="K30" s="4">
        <v>5.51</v>
      </c>
      <c r="L30" s="4">
        <v>5.16</v>
      </c>
    </row>
    <row r="31" spans="1:12" x14ac:dyDescent="0.25">
      <c r="A31" s="3" t="s">
        <v>35</v>
      </c>
      <c r="B31" s="7">
        <v>7</v>
      </c>
      <c r="C31" s="4">
        <v>2.3328058960695799</v>
      </c>
      <c r="D31" s="4">
        <v>11.082312332160299</v>
      </c>
      <c r="E31" s="4">
        <v>16.099025972984698</v>
      </c>
      <c r="F31" s="4">
        <v>22.586486329191199</v>
      </c>
      <c r="G31" s="4">
        <v>29.5852059753147</v>
      </c>
      <c r="H31" s="4">
        <v>39.544604843150601</v>
      </c>
      <c r="I31" s="4">
        <f t="shared" si="0"/>
        <v>9.8380480670715258</v>
      </c>
      <c r="J31" s="4">
        <f t="shared" si="1"/>
        <v>11.082312332160299</v>
      </c>
      <c r="K31" s="4">
        <v>20.21</v>
      </c>
      <c r="L31" s="4">
        <v>19.34</v>
      </c>
    </row>
    <row r="32" spans="1:12" x14ac:dyDescent="0.25">
      <c r="A32" s="3" t="s">
        <v>36</v>
      </c>
      <c r="B32" s="7">
        <v>6</v>
      </c>
      <c r="C32" s="4">
        <v>0.984627559898549</v>
      </c>
      <c r="D32" s="4">
        <v>3.4495016436836701</v>
      </c>
      <c r="E32" s="4">
        <v>10.5234864073231</v>
      </c>
      <c r="F32" s="4">
        <v>7.5397584725234097</v>
      </c>
      <c r="G32" s="4">
        <v>5.4845936130265702</v>
      </c>
      <c r="H32" s="4">
        <v>1.5690423074463899</v>
      </c>
      <c r="I32" s="4">
        <f t="shared" si="0"/>
        <v>4.9858718703017724</v>
      </c>
      <c r="J32" s="4">
        <f t="shared" si="1"/>
        <v>3.4495016436836701</v>
      </c>
      <c r="K32" s="4">
        <v>4.93</v>
      </c>
      <c r="L32" s="4">
        <v>4.47</v>
      </c>
    </row>
    <row r="33" spans="1:12" x14ac:dyDescent="0.25">
      <c r="A33" s="3" t="s">
        <v>37</v>
      </c>
      <c r="B33" s="7">
        <v>2</v>
      </c>
      <c r="C33" s="4">
        <v>0.83461139512162996</v>
      </c>
      <c r="D33" s="4">
        <v>1.70586577908899</v>
      </c>
      <c r="E33" s="4">
        <v>2.0067468709281502</v>
      </c>
      <c r="F33" s="4">
        <v>2.3107146414548398</v>
      </c>
      <c r="G33" s="4">
        <v>2.4097719380476801</v>
      </c>
      <c r="H33" s="4">
        <v>2.51395682984655</v>
      </c>
      <c r="I33" s="4">
        <f t="shared" si="0"/>
        <v>1.5157413483795901</v>
      </c>
      <c r="J33" s="4">
        <f t="shared" si="1"/>
        <v>1.70586577908899</v>
      </c>
      <c r="K33" s="4">
        <v>1.96</v>
      </c>
      <c r="L33" s="4">
        <v>2.16</v>
      </c>
    </row>
    <row r="34" spans="1:12" x14ac:dyDescent="0.25">
      <c r="A34" s="3" t="s">
        <v>38</v>
      </c>
      <c r="B34" s="7">
        <v>8</v>
      </c>
      <c r="C34" s="4">
        <v>0.26812439273602701</v>
      </c>
      <c r="D34" s="4">
        <v>1.2013280866289999</v>
      </c>
      <c r="E34" s="4">
        <v>14.066786913414299</v>
      </c>
      <c r="F34" s="4">
        <v>1.07979933441705</v>
      </c>
      <c r="G34" s="4">
        <v>4.80705999197958</v>
      </c>
      <c r="H34" s="4">
        <v>7.9341579562758104</v>
      </c>
      <c r="I34" s="4">
        <f t="shared" si="0"/>
        <v>5.1787464642597749</v>
      </c>
      <c r="J34" s="4">
        <f t="shared" si="1"/>
        <v>1.2013280866289999</v>
      </c>
      <c r="K34" s="4">
        <v>4.8899999999999997</v>
      </c>
      <c r="L34" s="4">
        <v>3</v>
      </c>
    </row>
    <row r="35" spans="1:12" x14ac:dyDescent="0.25">
      <c r="A35" s="3" t="s">
        <v>39</v>
      </c>
      <c r="B35" s="7">
        <v>5</v>
      </c>
      <c r="C35" s="4">
        <v>1.6229184301856101</v>
      </c>
      <c r="D35" s="4">
        <v>9.6215478633049898</v>
      </c>
      <c r="E35" s="4">
        <v>6.3604395243013396</v>
      </c>
      <c r="F35" s="4">
        <v>6.2638916234367601</v>
      </c>
      <c r="G35" s="4">
        <v>4.8210270787462397</v>
      </c>
      <c r="H35" s="4">
        <v>5.1632909957439903</v>
      </c>
      <c r="I35" s="4">
        <f t="shared" si="0"/>
        <v>5.8683019392639792</v>
      </c>
      <c r="J35" s="4">
        <f t="shared" si="1"/>
        <v>6.3604395243013396</v>
      </c>
      <c r="K35" s="4">
        <v>5.64</v>
      </c>
      <c r="L35" s="4">
        <v>5.71</v>
      </c>
    </row>
    <row r="36" spans="1:12" x14ac:dyDescent="0.25">
      <c r="A36" s="3" t="s">
        <v>40</v>
      </c>
      <c r="B36" s="7">
        <v>7</v>
      </c>
      <c r="C36" s="4">
        <v>1.61373761422878</v>
      </c>
      <c r="D36" s="4">
        <v>23.393252812390099</v>
      </c>
      <c r="E36" s="4">
        <v>45.849430726793599</v>
      </c>
      <c r="F36" s="4">
        <v>84.709181977901906</v>
      </c>
      <c r="G36" s="4">
        <v>77.949184101302905</v>
      </c>
      <c r="H36" s="4">
        <v>126.116525372018</v>
      </c>
      <c r="I36" s="4">
        <f t="shared" si="0"/>
        <v>23.618807051137491</v>
      </c>
      <c r="J36" s="4">
        <f t="shared" si="1"/>
        <v>23.393252812390099</v>
      </c>
      <c r="K36" s="4">
        <v>59.94</v>
      </c>
      <c r="L36" s="4">
        <v>61.9</v>
      </c>
    </row>
    <row r="37" spans="1:12" x14ac:dyDescent="0.25">
      <c r="A37" s="3" t="s">
        <v>41</v>
      </c>
      <c r="B37" s="7">
        <v>6</v>
      </c>
      <c r="C37" s="4">
        <v>1.6549555731824399</v>
      </c>
      <c r="D37" s="4">
        <v>0.64358199888349799</v>
      </c>
      <c r="E37" s="4">
        <v>5.2512890894034401</v>
      </c>
      <c r="F37" s="4">
        <v>17.204232954731701</v>
      </c>
      <c r="G37" s="4">
        <v>21.490610758837299</v>
      </c>
      <c r="H37" s="4">
        <v>33.4637218541178</v>
      </c>
      <c r="I37" s="4">
        <f t="shared" si="0"/>
        <v>2.5166088871564596</v>
      </c>
      <c r="J37" s="4">
        <f t="shared" si="1"/>
        <v>1.6549555731824399</v>
      </c>
      <c r="K37" s="4">
        <v>13.28</v>
      </c>
      <c r="L37" s="4">
        <v>11.23</v>
      </c>
    </row>
    <row r="38" spans="1:12" x14ac:dyDescent="0.25">
      <c r="A38" s="3" t="s">
        <v>42</v>
      </c>
      <c r="B38" s="7">
        <v>5</v>
      </c>
      <c r="C38" s="4">
        <v>0.35568740887948302</v>
      </c>
      <c r="D38" s="4">
        <v>10.5109324975236</v>
      </c>
      <c r="E38" s="4">
        <v>17.953505177064802</v>
      </c>
      <c r="F38" s="4">
        <v>59.898165778762902</v>
      </c>
      <c r="G38" s="4">
        <v>82.0296579013756</v>
      </c>
      <c r="H38" s="4">
        <v>142.91026095535699</v>
      </c>
      <c r="I38" s="4">
        <f t="shared" si="0"/>
        <v>9.6067083611559614</v>
      </c>
      <c r="J38" s="4">
        <f t="shared" si="1"/>
        <v>10.5109324975236</v>
      </c>
      <c r="K38" s="4">
        <v>52.28</v>
      </c>
      <c r="L38" s="4">
        <v>38.93</v>
      </c>
    </row>
    <row r="39" spans="1:12" x14ac:dyDescent="0.25">
      <c r="A39" s="3" t="s">
        <v>43</v>
      </c>
      <c r="B39" s="7">
        <v>2</v>
      </c>
      <c r="C39" s="4">
        <v>0.429209455546115</v>
      </c>
      <c r="D39" s="4">
        <v>2.16457771479473</v>
      </c>
      <c r="E39" s="4">
        <v>6.2604097065806004</v>
      </c>
      <c r="F39" s="4">
        <v>18.556428988433499</v>
      </c>
      <c r="G39" s="4">
        <v>25.458531844890299</v>
      </c>
      <c r="H39" s="4">
        <v>50.735491736028102</v>
      </c>
      <c r="I39" s="4">
        <f t="shared" si="0"/>
        <v>2.9513989589738152</v>
      </c>
      <c r="J39" s="4">
        <f t="shared" si="1"/>
        <v>2.16457771479473</v>
      </c>
      <c r="K39" s="4">
        <v>17.27</v>
      </c>
      <c r="L39" s="4">
        <v>12.41</v>
      </c>
    </row>
    <row r="40" spans="1:12" x14ac:dyDescent="0.25">
      <c r="A40" s="3" t="s">
        <v>44</v>
      </c>
      <c r="B40" s="7">
        <v>7</v>
      </c>
      <c r="C40" s="4">
        <v>7.7923711085441099</v>
      </c>
      <c r="D40" s="4">
        <v>6.0007340288887701</v>
      </c>
      <c r="E40" s="4">
        <v>11.3592590524509</v>
      </c>
      <c r="F40" s="4">
        <v>12.9953725823308</v>
      </c>
      <c r="G40" s="4">
        <v>3.2269331115428899</v>
      </c>
      <c r="H40" s="4">
        <v>1.7315523901256999</v>
      </c>
      <c r="I40" s="4">
        <f t="shared" si="0"/>
        <v>8.3841213966279273</v>
      </c>
      <c r="J40" s="4">
        <f t="shared" si="1"/>
        <v>7.7923711085441099</v>
      </c>
      <c r="K40" s="4">
        <v>7.18</v>
      </c>
      <c r="L40" s="4">
        <v>6.9</v>
      </c>
    </row>
    <row r="41" spans="1:12" x14ac:dyDescent="0.25">
      <c r="A41" s="3" t="s">
        <v>45</v>
      </c>
      <c r="B41" s="7">
        <v>4</v>
      </c>
      <c r="C41" s="4">
        <v>0.120647997363259</v>
      </c>
      <c r="D41" s="4">
        <v>0.99336829958002604</v>
      </c>
      <c r="E41" s="4">
        <v>2.3486892496834999</v>
      </c>
      <c r="F41" s="4">
        <v>2.396478640017</v>
      </c>
      <c r="G41" s="4">
        <v>9.6755448511906295</v>
      </c>
      <c r="H41" s="4">
        <v>25.857043075613301</v>
      </c>
      <c r="I41" s="4">
        <f t="shared" si="0"/>
        <v>1.1542351822089283</v>
      </c>
      <c r="J41" s="4">
        <f t="shared" si="1"/>
        <v>0.99336829958002604</v>
      </c>
      <c r="K41" s="4">
        <v>6.9</v>
      </c>
      <c r="L41" s="4">
        <v>2.37</v>
      </c>
    </row>
    <row r="42" spans="1:12" x14ac:dyDescent="0.25">
      <c r="A42" s="3" t="s">
        <v>46</v>
      </c>
      <c r="B42" s="7">
        <v>3</v>
      </c>
      <c r="C42" s="4">
        <v>0.53175149838949398</v>
      </c>
      <c r="D42" s="4">
        <v>4.3667316424127396</v>
      </c>
      <c r="E42" s="4">
        <v>11.779341866509199</v>
      </c>
      <c r="F42" s="4">
        <v>14.636309795761999</v>
      </c>
      <c r="G42" s="4">
        <v>5.15777960733769</v>
      </c>
      <c r="H42" s="4">
        <v>0.606490478257385</v>
      </c>
      <c r="I42" s="4">
        <f t="shared" si="0"/>
        <v>5.5592750024371442</v>
      </c>
      <c r="J42" s="4">
        <f t="shared" si="1"/>
        <v>4.3667316424127396</v>
      </c>
      <c r="K42" s="4">
        <v>6.18</v>
      </c>
      <c r="L42" s="4">
        <v>4.76</v>
      </c>
    </row>
    <row r="43" spans="1:12" x14ac:dyDescent="0.25">
      <c r="A43" s="3" t="s">
        <v>47</v>
      </c>
      <c r="B43" s="7">
        <v>7</v>
      </c>
      <c r="C43" s="4">
        <v>3.7234943186976301</v>
      </c>
      <c r="D43" s="4">
        <v>10.670152391494</v>
      </c>
      <c r="E43" s="4">
        <v>15.7896239725813</v>
      </c>
      <c r="F43" s="4">
        <v>23.010966815518699</v>
      </c>
      <c r="G43" s="4">
        <v>30.256961914172798</v>
      </c>
      <c r="H43" s="4">
        <v>38.452487662157601</v>
      </c>
      <c r="I43" s="4">
        <f t="shared" si="0"/>
        <v>10.061090227590975</v>
      </c>
      <c r="J43" s="4">
        <f t="shared" si="1"/>
        <v>10.670152391494</v>
      </c>
      <c r="K43" s="4">
        <v>20.32</v>
      </c>
      <c r="L43" s="4">
        <v>19.399999999999999</v>
      </c>
    </row>
    <row r="44" spans="1:12" x14ac:dyDescent="0.25">
      <c r="A44" s="3" t="s">
        <v>48</v>
      </c>
      <c r="B44" s="7">
        <v>6</v>
      </c>
      <c r="C44" s="4">
        <v>5.5499601626871797</v>
      </c>
      <c r="D44" s="4">
        <v>2.59846242543908</v>
      </c>
      <c r="E44" s="4">
        <v>6.5023818235847103E-2</v>
      </c>
      <c r="F44" s="4">
        <v>6.6140038390898797</v>
      </c>
      <c r="G44" s="4">
        <v>12.428308012599301</v>
      </c>
      <c r="H44" s="4">
        <v>24.5840396252377</v>
      </c>
      <c r="I44" s="4">
        <f t="shared" si="0"/>
        <v>2.7378154687873688</v>
      </c>
      <c r="J44" s="4">
        <f t="shared" si="1"/>
        <v>2.59846242543908</v>
      </c>
      <c r="K44" s="4">
        <v>8.64</v>
      </c>
      <c r="L44" s="4">
        <v>6.08</v>
      </c>
    </row>
    <row r="45" spans="1:12" x14ac:dyDescent="0.25">
      <c r="A45" s="3"/>
      <c r="B45" s="7"/>
      <c r="C45" s="4"/>
      <c r="D45" s="4"/>
      <c r="E45" s="4"/>
      <c r="F45" s="4"/>
      <c r="G45" s="4"/>
      <c r="H45" s="4" t="s">
        <v>49</v>
      </c>
      <c r="I45" s="4">
        <f>AVERAGE(I2:I44)</f>
        <v>11.516691869266868</v>
      </c>
      <c r="J45" s="4">
        <f>AVERAGE(J2:J44)</f>
        <v>10.564260938970234</v>
      </c>
      <c r="K45" s="4">
        <f>AVERAGE(K2:K44)</f>
        <v>26.666511627906985</v>
      </c>
      <c r="L45" s="4">
        <f>AVERAGE(L2:L44)</f>
        <v>23.986744186046511</v>
      </c>
    </row>
    <row r="46" spans="1:12" x14ac:dyDescent="0.25">
      <c r="A46" s="3"/>
      <c r="B46" s="7"/>
      <c r="C46" s="4"/>
      <c r="D46" s="4"/>
      <c r="E46" s="4"/>
      <c r="F46" s="4"/>
      <c r="G46" s="4"/>
      <c r="H46" s="4" t="s">
        <v>50</v>
      </c>
      <c r="I46" s="4">
        <f>MEDIAN(I2:I44)</f>
        <v>7.8510642724907642</v>
      </c>
      <c r="J46" s="4">
        <f t="shared" ref="J46:L46" si="2">MEDIAN(J2:J44)</f>
        <v>6.3604395243013396</v>
      </c>
      <c r="K46" s="4">
        <f t="shared" si="2"/>
        <v>13.28</v>
      </c>
      <c r="L46" s="4">
        <f t="shared" si="2"/>
        <v>12.41</v>
      </c>
    </row>
    <row r="47" spans="1:12" x14ac:dyDescent="0.25">
      <c r="A47" s="3"/>
      <c r="B47" s="7"/>
      <c r="C47" s="4"/>
      <c r="D47" s="4"/>
      <c r="E47" s="4"/>
      <c r="F47" s="4"/>
      <c r="G47" s="4"/>
      <c r="H47" s="4" t="s">
        <v>51</v>
      </c>
      <c r="I47" s="4">
        <f>_xlfn.VAR.S(I2:I44)</f>
        <v>146.02070229095696</v>
      </c>
      <c r="J47" s="4">
        <f t="shared" ref="J47:L47" si="3">_xlfn.VAR.S(J2:J44)</f>
        <v>125.68165982698159</v>
      </c>
      <c r="K47" s="4">
        <f t="shared" si="3"/>
        <v>907.16543277962353</v>
      </c>
      <c r="L47" s="4">
        <f t="shared" si="3"/>
        <v>770.47062248062014</v>
      </c>
    </row>
    <row r="48" spans="1:12" x14ac:dyDescent="0.25">
      <c r="A48" s="3"/>
      <c r="B48" s="7"/>
      <c r="C48" s="4"/>
      <c r="D48" s="4"/>
      <c r="E48" s="4"/>
      <c r="F48" s="4"/>
      <c r="G48" s="4"/>
      <c r="H48" s="4" t="s">
        <v>52</v>
      </c>
      <c r="I48" s="4">
        <f>MAX(I2:I44)</f>
        <v>52.973835289326438</v>
      </c>
      <c r="J48" s="4">
        <f>MAX(J2:J44)</f>
        <v>44.4732242181232</v>
      </c>
      <c r="K48" s="4">
        <f>MAX(K2:K44)</f>
        <v>129.88999999999999</v>
      </c>
      <c r="L48" s="4">
        <f>MAX(L2:L44)</f>
        <v>128.38</v>
      </c>
    </row>
    <row r="49" spans="8:12" x14ac:dyDescent="0.25">
      <c r="H49" s="4" t="s">
        <v>53</v>
      </c>
      <c r="I49" s="4">
        <f>MIN(I2:I44)</f>
        <v>1.1542351822089283</v>
      </c>
      <c r="J49" s="4">
        <f>MIN(J2:J44)</f>
        <v>0.99336829958002604</v>
      </c>
      <c r="K49" s="4">
        <f>MIN(K2:K44)</f>
        <v>1.41</v>
      </c>
      <c r="L49" s="4">
        <f>MIN(L2:L44)</f>
        <v>1.33</v>
      </c>
    </row>
  </sheetData>
  <mergeCells count="1">
    <mergeCell ref="C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982-D326-46D3-A4EB-F9D062D8DB10}">
  <dimension ref="A1:N49"/>
  <sheetViews>
    <sheetView workbookViewId="0">
      <selection activeCell="E37" sqref="E37"/>
    </sheetView>
  </sheetViews>
  <sheetFormatPr defaultRowHeight="15" x14ac:dyDescent="0.25"/>
  <cols>
    <col min="1" max="1" width="23.5703125" bestFit="1" customWidth="1"/>
    <col min="2" max="2" width="3.5703125" bestFit="1" customWidth="1"/>
    <col min="3" max="3" width="14.42578125" bestFit="1" customWidth="1"/>
    <col min="4" max="4" width="16.140625" bestFit="1" customWidth="1"/>
    <col min="5" max="6" width="5.5703125" bestFit="1" customWidth="1"/>
    <col min="7" max="9" width="6.5703125" bestFit="1" customWidth="1"/>
    <col min="10" max="10" width="10.85546875" bestFit="1" customWidth="1"/>
    <col min="11" max="11" width="9.140625" bestFit="1" customWidth="1"/>
    <col min="12" max="12" width="10.85546875" bestFit="1" customWidth="1"/>
    <col min="13" max="13" width="9.140625" bestFit="1" customWidth="1"/>
    <col min="14" max="14" width="10.85546875" bestFit="1" customWidth="1"/>
  </cols>
  <sheetData>
    <row r="1" spans="1:14" x14ac:dyDescent="0.25">
      <c r="A1" s="1" t="s">
        <v>0</v>
      </c>
      <c r="B1" s="6" t="s">
        <v>54</v>
      </c>
      <c r="C1" s="5" t="s">
        <v>55</v>
      </c>
      <c r="D1" s="5" t="s">
        <v>56</v>
      </c>
      <c r="E1" s="14" t="s">
        <v>1</v>
      </c>
      <c r="F1" s="15"/>
      <c r="G1" s="15"/>
      <c r="H1" s="15"/>
      <c r="I1" s="15"/>
      <c r="J1" s="15"/>
      <c r="K1" s="2" t="s">
        <v>2</v>
      </c>
      <c r="L1" s="2" t="s">
        <v>3</v>
      </c>
      <c r="M1" s="5" t="s">
        <v>4</v>
      </c>
      <c r="N1" s="5" t="s">
        <v>5</v>
      </c>
    </row>
    <row r="2" spans="1:14" x14ac:dyDescent="0.25">
      <c r="A2" s="3" t="s">
        <v>6</v>
      </c>
      <c r="B2" s="7">
        <v>2</v>
      </c>
      <c r="C2" s="4">
        <v>35.36</v>
      </c>
      <c r="D2" s="4">
        <v>42.86</v>
      </c>
      <c r="E2" s="4">
        <v>6.92636463135499</v>
      </c>
      <c r="F2" s="4">
        <v>24.8224001788167</v>
      </c>
      <c r="G2" s="4">
        <v>40.664334768565702</v>
      </c>
      <c r="H2" s="4">
        <v>48.572264161651702</v>
      </c>
      <c r="I2" s="4">
        <v>46.100489122279903</v>
      </c>
      <c r="J2" s="4">
        <v>45.054907274424799</v>
      </c>
      <c r="K2" s="4">
        <f>AVERAGE(E2:G2)</f>
        <v>24.137699859579129</v>
      </c>
      <c r="L2" s="4">
        <f>MEDIAN(E2:G2)</f>
        <v>24.8224001788167</v>
      </c>
      <c r="M2" s="4">
        <v>7.67</v>
      </c>
      <c r="N2" s="4">
        <v>7.99</v>
      </c>
    </row>
    <row r="3" spans="1:14" x14ac:dyDescent="0.25">
      <c r="A3" s="3" t="s">
        <v>7</v>
      </c>
      <c r="B3" s="7">
        <v>2</v>
      </c>
      <c r="C3" s="4">
        <v>1.08</v>
      </c>
      <c r="D3" s="4">
        <v>0.79</v>
      </c>
      <c r="E3" s="4">
        <v>1.02050934508867</v>
      </c>
      <c r="F3" s="4">
        <v>2.5794459445370301</v>
      </c>
      <c r="G3" s="4">
        <v>1.72387281067264</v>
      </c>
      <c r="H3" s="4">
        <v>5.82258805980835E-2</v>
      </c>
      <c r="I3" s="4">
        <v>0.55197236291060003</v>
      </c>
      <c r="J3" s="4">
        <v>0.56530814103550797</v>
      </c>
      <c r="K3" s="4">
        <f t="shared" ref="K3:K44" si="0">AVERAGE(E3:G3)</f>
        <v>1.7746093667661134</v>
      </c>
      <c r="L3" s="4">
        <f t="shared" ref="L3:L44" si="1">MEDIAN(E3:G3)</f>
        <v>1.72387281067264</v>
      </c>
      <c r="M3" s="4">
        <v>1.41</v>
      </c>
      <c r="N3" s="4">
        <v>1.33</v>
      </c>
    </row>
    <row r="4" spans="1:14" x14ac:dyDescent="0.25">
      <c r="A4" s="3" t="s">
        <v>8</v>
      </c>
      <c r="B4" s="7">
        <v>2</v>
      </c>
      <c r="C4" s="4">
        <v>10.11</v>
      </c>
      <c r="D4" s="4">
        <v>10.5</v>
      </c>
      <c r="E4" s="4">
        <v>3.6174148201312302</v>
      </c>
      <c r="F4" s="4">
        <v>8.9800575759031993</v>
      </c>
      <c r="G4" s="4">
        <v>12.167719458306699</v>
      </c>
      <c r="H4" s="4">
        <v>10.260366999492</v>
      </c>
      <c r="I4" s="4">
        <v>10.7347532938381</v>
      </c>
      <c r="J4" s="4">
        <v>14.911117336413101</v>
      </c>
      <c r="K4" s="4">
        <f t="shared" si="0"/>
        <v>8.2550639514470436</v>
      </c>
      <c r="L4" s="4">
        <f t="shared" si="1"/>
        <v>8.9800575759031993</v>
      </c>
      <c r="M4" s="4">
        <v>28.86</v>
      </c>
      <c r="N4" s="4">
        <v>24.53</v>
      </c>
    </row>
    <row r="5" spans="1:14" x14ac:dyDescent="0.25">
      <c r="A5" s="3" t="s">
        <v>9</v>
      </c>
      <c r="B5" s="7">
        <v>2</v>
      </c>
      <c r="C5" s="4">
        <v>4.5999999999999996</v>
      </c>
      <c r="D5" s="4">
        <v>4.42</v>
      </c>
      <c r="E5" s="4">
        <v>2.1025644186696</v>
      </c>
      <c r="F5" s="4">
        <v>6.7353805142174199</v>
      </c>
      <c r="G5" s="4">
        <v>7.7567849684077901</v>
      </c>
      <c r="H5" s="4">
        <v>1.0939225585709</v>
      </c>
      <c r="I5" s="4">
        <v>0.68359246987219202</v>
      </c>
      <c r="J5" s="4">
        <v>9.2037147424027097</v>
      </c>
      <c r="K5" s="4">
        <f t="shared" si="0"/>
        <v>5.5315766337649359</v>
      </c>
      <c r="L5" s="4">
        <f t="shared" si="1"/>
        <v>6.7353805142174199</v>
      </c>
      <c r="M5" s="4">
        <v>4.55</v>
      </c>
      <c r="N5" s="4">
        <v>3.88</v>
      </c>
    </row>
    <row r="6" spans="1:14" x14ac:dyDescent="0.25">
      <c r="A6" s="3" t="s">
        <v>10</v>
      </c>
      <c r="B6" s="7">
        <v>2</v>
      </c>
      <c r="C6" s="4">
        <v>15.39</v>
      </c>
      <c r="D6" s="4">
        <v>17.62</v>
      </c>
      <c r="E6" s="4">
        <v>6.0602224547925898</v>
      </c>
      <c r="F6" s="4">
        <v>13.6605498547856</v>
      </c>
      <c r="G6" s="4">
        <v>17.580262452029899</v>
      </c>
      <c r="H6" s="4">
        <v>17.669022737889598</v>
      </c>
      <c r="I6" s="4">
        <v>18.4678392920687</v>
      </c>
      <c r="J6" s="4">
        <v>18.877777959492299</v>
      </c>
      <c r="K6" s="4">
        <f t="shared" si="0"/>
        <v>12.433678253869365</v>
      </c>
      <c r="L6" s="4">
        <f t="shared" si="1"/>
        <v>13.6605498547856</v>
      </c>
      <c r="M6" s="4">
        <v>9.5500000000000007</v>
      </c>
      <c r="N6" s="4">
        <v>10.37</v>
      </c>
    </row>
    <row r="7" spans="1:14" x14ac:dyDescent="0.25">
      <c r="A7" s="3" t="s">
        <v>11</v>
      </c>
      <c r="B7" s="7">
        <v>2</v>
      </c>
      <c r="C7" s="4">
        <v>14.31</v>
      </c>
      <c r="D7" s="4">
        <v>17.690000000000001</v>
      </c>
      <c r="E7" s="4">
        <v>1.0917998200707</v>
      </c>
      <c r="F7" s="4">
        <v>8.0381899307639308</v>
      </c>
      <c r="G7" s="4">
        <v>16.840046809884001</v>
      </c>
      <c r="H7" s="4">
        <v>18.540219147489701</v>
      </c>
      <c r="I7" s="4">
        <v>20.065249268529701</v>
      </c>
      <c r="J7" s="4">
        <v>21.262440737150101</v>
      </c>
      <c r="K7" s="4">
        <f t="shared" si="0"/>
        <v>8.6566788535728776</v>
      </c>
      <c r="L7" s="4">
        <f t="shared" si="1"/>
        <v>8.0381899307639308</v>
      </c>
      <c r="M7" s="4">
        <v>14.31</v>
      </c>
      <c r="N7" s="4">
        <v>17.690000000000001</v>
      </c>
    </row>
    <row r="8" spans="1:14" x14ac:dyDescent="0.25">
      <c r="A8" s="3" t="s">
        <v>12</v>
      </c>
      <c r="B8" s="7">
        <v>2</v>
      </c>
      <c r="C8" s="4">
        <v>64.78</v>
      </c>
      <c r="D8" s="4">
        <v>76.790000000000006</v>
      </c>
      <c r="E8" s="4">
        <v>12.0820958054447</v>
      </c>
      <c r="F8" s="4">
        <v>43.505490954050103</v>
      </c>
      <c r="G8" s="4">
        <v>65.572825328765305</v>
      </c>
      <c r="H8" s="4">
        <v>88.404868528818696</v>
      </c>
      <c r="I8" s="4">
        <v>88.004737063288303</v>
      </c>
      <c r="J8" s="4">
        <v>91.083478366569594</v>
      </c>
      <c r="K8" s="4">
        <f t="shared" si="0"/>
        <v>40.386804029420034</v>
      </c>
      <c r="L8" s="4">
        <f t="shared" si="1"/>
        <v>43.505490954050103</v>
      </c>
      <c r="M8" s="4">
        <v>35.18</v>
      </c>
      <c r="N8" s="4">
        <v>18.47</v>
      </c>
    </row>
    <row r="9" spans="1:14" x14ac:dyDescent="0.25">
      <c r="A9" s="3" t="s">
        <v>13</v>
      </c>
      <c r="B9" s="7">
        <v>2</v>
      </c>
      <c r="C9" s="4">
        <v>10.14</v>
      </c>
      <c r="D9" s="4">
        <v>10.51</v>
      </c>
      <c r="E9" s="4">
        <v>8.9832588861545801</v>
      </c>
      <c r="F9" s="4">
        <v>11.4724662094176</v>
      </c>
      <c r="G9" s="4">
        <v>11.6696093668894</v>
      </c>
      <c r="H9" s="4">
        <v>9.5550899415018993</v>
      </c>
      <c r="I9" s="4">
        <v>7.6487557426979702</v>
      </c>
      <c r="J9" s="4">
        <v>11.497556628866</v>
      </c>
      <c r="K9" s="4">
        <f t="shared" si="0"/>
        <v>10.708444820820526</v>
      </c>
      <c r="L9" s="4">
        <f t="shared" si="1"/>
        <v>11.4724662094176</v>
      </c>
      <c r="M9" s="4">
        <v>13.76</v>
      </c>
      <c r="N9" s="4">
        <v>13.9</v>
      </c>
    </row>
    <row r="10" spans="1:14" x14ac:dyDescent="0.25">
      <c r="A10" s="3" t="s">
        <v>14</v>
      </c>
      <c r="B10" s="7">
        <v>2</v>
      </c>
      <c r="C10" s="4">
        <v>15.92</v>
      </c>
      <c r="D10" s="4">
        <v>15.98</v>
      </c>
      <c r="E10" s="4">
        <v>9.5099700624316004</v>
      </c>
      <c r="F10" s="4">
        <v>12.403664455831599</v>
      </c>
      <c r="G10" s="4">
        <v>22.446263398044799</v>
      </c>
      <c r="H10" s="4">
        <v>19.1669174246823</v>
      </c>
      <c r="I10" s="4">
        <v>17.869130550996299</v>
      </c>
      <c r="J10" s="4">
        <v>14.099472598008701</v>
      </c>
      <c r="K10" s="4">
        <f t="shared" si="0"/>
        <v>14.786632638769333</v>
      </c>
      <c r="L10" s="4">
        <f t="shared" si="1"/>
        <v>12.403664455831599</v>
      </c>
      <c r="M10" s="4">
        <v>22.96</v>
      </c>
      <c r="N10" s="4">
        <v>19.82</v>
      </c>
    </row>
    <row r="11" spans="1:14" x14ac:dyDescent="0.25">
      <c r="A11" s="3" t="s">
        <v>15</v>
      </c>
      <c r="B11" s="7">
        <v>2</v>
      </c>
      <c r="C11" s="4">
        <v>44.43</v>
      </c>
      <c r="D11" s="4">
        <v>38.67</v>
      </c>
      <c r="E11" s="4">
        <v>10.430185414123899</v>
      </c>
      <c r="F11" s="4">
        <v>17.618611809022799</v>
      </c>
      <c r="G11" s="4">
        <v>30.116159915049799</v>
      </c>
      <c r="H11" s="4">
        <v>47.222272446080403</v>
      </c>
      <c r="I11" s="4">
        <v>70.614619993342401</v>
      </c>
      <c r="J11" s="4">
        <v>90.575866305784601</v>
      </c>
      <c r="K11" s="4">
        <f t="shared" si="0"/>
        <v>19.388319046065501</v>
      </c>
      <c r="L11" s="4">
        <f t="shared" si="1"/>
        <v>17.618611809022799</v>
      </c>
      <c r="M11" s="4">
        <v>44.43</v>
      </c>
      <c r="N11" s="4">
        <v>38.67</v>
      </c>
    </row>
    <row r="12" spans="1:14" x14ac:dyDescent="0.25">
      <c r="A12" s="3" t="s">
        <v>16</v>
      </c>
      <c r="B12" s="7">
        <v>2</v>
      </c>
      <c r="C12" s="4">
        <v>8.33</v>
      </c>
      <c r="D12" s="4">
        <v>8.7799999999999994</v>
      </c>
      <c r="E12" s="4">
        <v>3.6778321646514902</v>
      </c>
      <c r="F12" s="4">
        <v>5.5766482314517098</v>
      </c>
      <c r="G12" s="4">
        <v>7.9976412548558997</v>
      </c>
      <c r="H12" s="4">
        <v>9.5589791769436303</v>
      </c>
      <c r="I12" s="4">
        <v>10.490594084493299</v>
      </c>
      <c r="J12" s="4">
        <v>12.655255627291</v>
      </c>
      <c r="K12" s="4">
        <f t="shared" si="0"/>
        <v>5.7507072169863669</v>
      </c>
      <c r="L12" s="4">
        <f t="shared" si="1"/>
        <v>5.5766482314517098</v>
      </c>
      <c r="M12" s="4">
        <v>8.33</v>
      </c>
      <c r="N12" s="4">
        <v>8.7799999999999994</v>
      </c>
    </row>
    <row r="13" spans="1:14" x14ac:dyDescent="0.25">
      <c r="A13" s="3" t="s">
        <v>17</v>
      </c>
      <c r="B13" s="7">
        <v>2</v>
      </c>
      <c r="C13" s="4">
        <v>11.82</v>
      </c>
      <c r="D13" s="4">
        <v>13.64</v>
      </c>
      <c r="E13" s="4">
        <v>5.9420993174225796</v>
      </c>
      <c r="F13" s="4">
        <v>15.2648821936085</v>
      </c>
      <c r="G13" s="4">
        <v>14.219422538746599</v>
      </c>
      <c r="H13" s="4">
        <v>16.473263327029098</v>
      </c>
      <c r="I13" s="4">
        <v>13.0675445433624</v>
      </c>
      <c r="J13" s="4">
        <v>5.9725328032026699</v>
      </c>
      <c r="K13" s="4">
        <f t="shared" si="0"/>
        <v>11.808801349925893</v>
      </c>
      <c r="L13" s="4">
        <f t="shared" si="1"/>
        <v>14.219422538746599</v>
      </c>
      <c r="M13" s="4">
        <v>11.82</v>
      </c>
      <c r="N13" s="4">
        <v>13.64</v>
      </c>
    </row>
    <row r="14" spans="1:14" x14ac:dyDescent="0.25">
      <c r="A14" s="3" t="s">
        <v>18</v>
      </c>
      <c r="B14" s="7">
        <v>2</v>
      </c>
      <c r="C14" s="4">
        <v>14.28</v>
      </c>
      <c r="D14" s="4">
        <v>15.29</v>
      </c>
      <c r="E14" s="4">
        <v>8.1115477586618692</v>
      </c>
      <c r="F14" s="4">
        <v>13.4637960293205</v>
      </c>
      <c r="G14" s="4">
        <v>16.026849542420301</v>
      </c>
      <c r="H14" s="4">
        <v>16.689087292467502</v>
      </c>
      <c r="I14" s="4">
        <v>14.5565744184736</v>
      </c>
      <c r="J14" s="4">
        <v>16.820648322004502</v>
      </c>
      <c r="K14" s="4">
        <f t="shared" si="0"/>
        <v>12.534064443467557</v>
      </c>
      <c r="L14" s="4">
        <f t="shared" si="1"/>
        <v>13.4637960293205</v>
      </c>
      <c r="M14" s="4">
        <v>6.45</v>
      </c>
      <c r="N14" s="4">
        <v>3.57</v>
      </c>
    </row>
    <row r="15" spans="1:14" x14ac:dyDescent="0.25">
      <c r="A15" s="3" t="s">
        <v>19</v>
      </c>
      <c r="B15" s="7">
        <v>2</v>
      </c>
      <c r="C15" s="4">
        <v>3.39</v>
      </c>
      <c r="D15" s="4">
        <v>2.48</v>
      </c>
      <c r="E15" s="4">
        <v>0.349094038247941</v>
      </c>
      <c r="F15" s="4">
        <v>1.8952074663584699</v>
      </c>
      <c r="G15" s="4">
        <v>1.6304383817618899</v>
      </c>
      <c r="H15" s="4">
        <v>5.45533903407736</v>
      </c>
      <c r="I15" s="4">
        <v>7.9383365187567296</v>
      </c>
      <c r="J15" s="4">
        <v>3.0553559495929998</v>
      </c>
      <c r="K15" s="4">
        <f t="shared" si="0"/>
        <v>1.291579962122767</v>
      </c>
      <c r="L15" s="4">
        <f t="shared" si="1"/>
        <v>1.6304383817618899</v>
      </c>
      <c r="M15" s="4">
        <v>86.63</v>
      </c>
      <c r="N15" s="4">
        <v>56.67</v>
      </c>
    </row>
    <row r="16" spans="1:14" x14ac:dyDescent="0.25">
      <c r="A16" s="3" t="s">
        <v>20</v>
      </c>
      <c r="B16" s="7">
        <v>2</v>
      </c>
      <c r="C16" s="4">
        <v>15.45</v>
      </c>
      <c r="D16" s="4">
        <v>8.81</v>
      </c>
      <c r="E16" s="4">
        <v>3.4278567861523199</v>
      </c>
      <c r="F16" s="4">
        <v>3.6062464494356399</v>
      </c>
      <c r="G16" s="4">
        <v>2.3244128118069902</v>
      </c>
      <c r="H16" s="4">
        <v>14.020669764833199</v>
      </c>
      <c r="I16" s="4">
        <v>28.3408121986926</v>
      </c>
      <c r="J16" s="4">
        <v>40.981915800823899</v>
      </c>
      <c r="K16" s="4">
        <f t="shared" si="0"/>
        <v>3.11950534913165</v>
      </c>
      <c r="L16" s="4">
        <f t="shared" si="1"/>
        <v>3.4278567861523199</v>
      </c>
      <c r="M16" s="4">
        <v>89.12</v>
      </c>
      <c r="N16" s="4">
        <v>53.98</v>
      </c>
    </row>
    <row r="17" spans="1:14" x14ac:dyDescent="0.25">
      <c r="A17" s="3" t="s">
        <v>21</v>
      </c>
      <c r="B17" s="7">
        <v>2</v>
      </c>
      <c r="C17" s="4">
        <v>7</v>
      </c>
      <c r="D17" s="4">
        <v>8.7100000000000009</v>
      </c>
      <c r="E17" s="4">
        <v>3.2536056504223101</v>
      </c>
      <c r="F17" s="4">
        <v>1.6144237350021</v>
      </c>
      <c r="G17" s="4">
        <v>8.9483436509962306</v>
      </c>
      <c r="H17" s="4">
        <v>8.5401162567772797</v>
      </c>
      <c r="I17" s="4">
        <v>10.781697677601301</v>
      </c>
      <c r="J17" s="4">
        <v>8.8836780162283002</v>
      </c>
      <c r="K17" s="4">
        <f t="shared" si="0"/>
        <v>4.6054576788068804</v>
      </c>
      <c r="L17" s="4">
        <f t="shared" si="1"/>
        <v>3.2536056504223101</v>
      </c>
      <c r="M17" s="4">
        <v>7.36</v>
      </c>
      <c r="N17" s="4">
        <v>8.65</v>
      </c>
    </row>
    <row r="18" spans="1:14" x14ac:dyDescent="0.25">
      <c r="A18" s="3" t="s">
        <v>22</v>
      </c>
      <c r="B18" s="7">
        <v>2</v>
      </c>
      <c r="C18" s="4">
        <v>0.79</v>
      </c>
      <c r="D18" s="4">
        <v>0.78</v>
      </c>
      <c r="E18" s="4">
        <v>1.2416483318889999</v>
      </c>
      <c r="F18" s="4">
        <v>0.34040282779363501</v>
      </c>
      <c r="G18" s="4">
        <v>0.42596909078467299</v>
      </c>
      <c r="H18" s="4">
        <v>1.34725907808173</v>
      </c>
      <c r="I18" s="4">
        <v>1.12966727124195</v>
      </c>
      <c r="J18" s="4">
        <v>0.28213642540502598</v>
      </c>
      <c r="K18" s="4">
        <f t="shared" si="0"/>
        <v>0.66934008348910268</v>
      </c>
      <c r="L18" s="4">
        <f t="shared" si="1"/>
        <v>0.42596909078467299</v>
      </c>
      <c r="M18" s="4">
        <v>6.54</v>
      </c>
      <c r="N18" s="4">
        <v>8.18</v>
      </c>
    </row>
    <row r="19" spans="1:14" x14ac:dyDescent="0.25">
      <c r="A19" s="3" t="s">
        <v>23</v>
      </c>
      <c r="B19" s="7">
        <v>2</v>
      </c>
      <c r="C19" s="4">
        <v>11.89</v>
      </c>
      <c r="D19" s="4">
        <v>11.82</v>
      </c>
      <c r="E19" s="4">
        <v>2.5926520531757502</v>
      </c>
      <c r="F19" s="4">
        <v>6.0209000772866101</v>
      </c>
      <c r="G19" s="4">
        <v>9.8532454948561696</v>
      </c>
      <c r="H19" s="4">
        <v>13.783967297972399</v>
      </c>
      <c r="I19" s="4">
        <v>17.9492495812163</v>
      </c>
      <c r="J19" s="4">
        <v>21.119688232784998</v>
      </c>
      <c r="K19" s="4">
        <f t="shared" si="0"/>
        <v>6.1555992084395088</v>
      </c>
      <c r="L19" s="4">
        <f t="shared" si="1"/>
        <v>6.0209000772866101</v>
      </c>
      <c r="M19" s="4">
        <v>12.6</v>
      </c>
      <c r="N19" s="4">
        <v>12.1</v>
      </c>
    </row>
    <row r="20" spans="1:14" x14ac:dyDescent="0.25">
      <c r="A20" s="3" t="s">
        <v>24</v>
      </c>
      <c r="B20" s="7">
        <v>2</v>
      </c>
      <c r="C20" s="4">
        <v>180.73</v>
      </c>
      <c r="D20" s="4">
        <v>162.34</v>
      </c>
      <c r="E20" s="4">
        <v>19.974447333319599</v>
      </c>
      <c r="F20" s="4">
        <v>53.3095361486738</v>
      </c>
      <c r="G20" s="4">
        <v>119.820037538763</v>
      </c>
      <c r="H20" s="4">
        <v>204.85353141722001</v>
      </c>
      <c r="I20" s="4">
        <v>287.191642641079</v>
      </c>
      <c r="J20" s="4">
        <v>399.21014906491098</v>
      </c>
      <c r="K20" s="4">
        <f t="shared" si="0"/>
        <v>64.368007006918802</v>
      </c>
      <c r="L20" s="4">
        <f t="shared" si="1"/>
        <v>53.3095361486738</v>
      </c>
      <c r="M20" s="4">
        <v>129.88999999999999</v>
      </c>
      <c r="N20" s="4">
        <v>128.38</v>
      </c>
    </row>
    <row r="21" spans="1:14" x14ac:dyDescent="0.25">
      <c r="A21" s="3" t="s">
        <v>25</v>
      </c>
      <c r="B21" s="7">
        <v>2</v>
      </c>
      <c r="C21" s="4">
        <v>33.03</v>
      </c>
      <c r="D21" s="4">
        <v>35.049999999999997</v>
      </c>
      <c r="E21" s="4">
        <v>18.406343346665199</v>
      </c>
      <c r="F21" s="4">
        <v>33.277669471711597</v>
      </c>
      <c r="G21" s="4">
        <v>41.542712798291902</v>
      </c>
      <c r="H21" s="4">
        <v>38.037709838269798</v>
      </c>
      <c r="I21" s="4">
        <v>36.826431026414397</v>
      </c>
      <c r="J21" s="4">
        <v>30.113209275662999</v>
      </c>
      <c r="K21" s="4">
        <f t="shared" si="0"/>
        <v>31.075575205556234</v>
      </c>
      <c r="L21" s="4">
        <f t="shared" si="1"/>
        <v>33.277669471711597</v>
      </c>
      <c r="M21" s="4">
        <v>20.079999999999998</v>
      </c>
      <c r="N21" s="4">
        <v>20.7</v>
      </c>
    </row>
    <row r="22" spans="1:14" x14ac:dyDescent="0.25">
      <c r="A22" s="3" t="s">
        <v>26</v>
      </c>
      <c r="B22" s="7">
        <v>2</v>
      </c>
      <c r="C22" s="4">
        <v>59.72</v>
      </c>
      <c r="D22" s="4">
        <v>55.81</v>
      </c>
      <c r="E22" s="4">
        <v>2.44856292394438</v>
      </c>
      <c r="F22" s="4">
        <v>18.403537846084301</v>
      </c>
      <c r="G22" s="4">
        <v>39.818607734947797</v>
      </c>
      <c r="H22" s="4">
        <v>71.796860057661206</v>
      </c>
      <c r="I22" s="4">
        <v>100.530317995217</v>
      </c>
      <c r="J22" s="4">
        <v>125.32842578306401</v>
      </c>
      <c r="K22" s="4">
        <f t="shared" si="0"/>
        <v>20.223569501658826</v>
      </c>
      <c r="L22" s="4">
        <f t="shared" si="1"/>
        <v>18.403537846084301</v>
      </c>
      <c r="M22" s="4">
        <v>59.72</v>
      </c>
      <c r="N22" s="4">
        <v>55.81</v>
      </c>
    </row>
    <row r="23" spans="1:14" x14ac:dyDescent="0.25">
      <c r="A23" s="3" t="s">
        <v>27</v>
      </c>
      <c r="B23" s="7">
        <v>2</v>
      </c>
      <c r="C23" s="4">
        <v>18.75</v>
      </c>
      <c r="D23" s="4">
        <v>19.75</v>
      </c>
      <c r="E23" s="4">
        <v>3.1175406987821002</v>
      </c>
      <c r="F23" s="4">
        <v>7.4070633139203101</v>
      </c>
      <c r="G23" s="4">
        <v>15.6427567149619</v>
      </c>
      <c r="H23" s="4">
        <v>23.866778032908002</v>
      </c>
      <c r="I23" s="4">
        <v>30.743419177340201</v>
      </c>
      <c r="J23" s="4">
        <v>31.7249628559894</v>
      </c>
      <c r="K23" s="4">
        <f t="shared" si="0"/>
        <v>8.7224535758881032</v>
      </c>
      <c r="L23" s="4">
        <f t="shared" si="1"/>
        <v>7.4070633139203101</v>
      </c>
      <c r="M23" s="4">
        <v>21.1</v>
      </c>
      <c r="N23" s="4">
        <v>23.64</v>
      </c>
    </row>
    <row r="24" spans="1:14" x14ac:dyDescent="0.25">
      <c r="A24" s="3" t="s">
        <v>28</v>
      </c>
      <c r="B24" s="7">
        <v>2</v>
      </c>
      <c r="C24" s="4">
        <v>25.2</v>
      </c>
      <c r="D24" s="4">
        <v>30.02</v>
      </c>
      <c r="E24" s="4">
        <v>3.68906684161617</v>
      </c>
      <c r="F24" s="4">
        <v>2.7899778757183702</v>
      </c>
      <c r="G24" s="4">
        <v>23.991159422864399</v>
      </c>
      <c r="H24" s="4">
        <v>42.158405034380799</v>
      </c>
      <c r="I24" s="4">
        <v>36.048302420465703</v>
      </c>
      <c r="J24" s="4">
        <v>42.539706730751803</v>
      </c>
      <c r="K24" s="4">
        <f t="shared" si="0"/>
        <v>10.156734713399645</v>
      </c>
      <c r="L24" s="4">
        <f t="shared" si="1"/>
        <v>3.68906684161617</v>
      </c>
      <c r="M24" s="4">
        <v>43.48</v>
      </c>
      <c r="N24" s="4">
        <v>49.53</v>
      </c>
    </row>
    <row r="25" spans="1:14" x14ac:dyDescent="0.25">
      <c r="A25" s="3" t="s">
        <v>29</v>
      </c>
      <c r="B25" s="7">
        <v>2</v>
      </c>
      <c r="C25" s="4">
        <v>101.69</v>
      </c>
      <c r="D25" s="4">
        <v>103.07</v>
      </c>
      <c r="E25" s="4">
        <v>28.633396699710101</v>
      </c>
      <c r="F25" s="4">
        <v>41.513103906382</v>
      </c>
      <c r="G25" s="4">
        <v>80.578460417773499</v>
      </c>
      <c r="H25" s="4">
        <v>125.56377688446599</v>
      </c>
      <c r="I25" s="4">
        <v>148.94668562382699</v>
      </c>
      <c r="J25" s="4">
        <v>184.93084936971499</v>
      </c>
      <c r="K25" s="4">
        <f t="shared" si="0"/>
        <v>50.241653674621865</v>
      </c>
      <c r="L25" s="4">
        <f t="shared" si="1"/>
        <v>41.513103906382</v>
      </c>
      <c r="M25" s="4">
        <v>95.76</v>
      </c>
      <c r="N25" s="4">
        <v>98.95</v>
      </c>
    </row>
    <row r="26" spans="1:14" x14ac:dyDescent="0.25">
      <c r="A26" s="3" t="s">
        <v>30</v>
      </c>
      <c r="B26" s="7">
        <v>2</v>
      </c>
      <c r="C26" s="4">
        <v>41.75</v>
      </c>
      <c r="D26" s="4">
        <v>47.43</v>
      </c>
      <c r="E26" s="4">
        <v>14.3865653582292</v>
      </c>
      <c r="F26" s="4">
        <v>32.056957560207501</v>
      </c>
      <c r="G26" s="4">
        <v>46.4517669790377</v>
      </c>
      <c r="H26" s="4">
        <v>48.399578935972698</v>
      </c>
      <c r="I26" s="4">
        <v>58.352031098724503</v>
      </c>
      <c r="J26" s="4">
        <v>50.849156326109799</v>
      </c>
      <c r="K26" s="4">
        <f t="shared" si="0"/>
        <v>30.965096632491466</v>
      </c>
      <c r="L26" s="4">
        <f t="shared" si="1"/>
        <v>32.056957560207501</v>
      </c>
      <c r="M26" s="4">
        <v>74.739999999999995</v>
      </c>
      <c r="N26" s="4">
        <v>73.84</v>
      </c>
    </row>
    <row r="27" spans="1:14" x14ac:dyDescent="0.25">
      <c r="A27" s="3" t="s">
        <v>31</v>
      </c>
      <c r="B27" s="7">
        <v>2</v>
      </c>
      <c r="C27" s="4">
        <v>39.799999999999997</v>
      </c>
      <c r="D27" s="4">
        <v>44.39</v>
      </c>
      <c r="E27" s="4">
        <v>14.175582079899399</v>
      </c>
      <c r="F27" s="4">
        <v>32.072317965447297</v>
      </c>
      <c r="G27" s="4">
        <v>41.583168658478897</v>
      </c>
      <c r="H27" s="4">
        <v>48.765221603233698</v>
      </c>
      <c r="I27" s="4">
        <v>54.983669976626103</v>
      </c>
      <c r="J27" s="4">
        <v>47.206458149821103</v>
      </c>
      <c r="K27" s="4">
        <f t="shared" si="0"/>
        <v>29.277022901275199</v>
      </c>
      <c r="L27" s="4">
        <f t="shared" si="1"/>
        <v>32.072317965447297</v>
      </c>
      <c r="M27" s="4">
        <v>39.799999999999997</v>
      </c>
      <c r="N27" s="4">
        <v>44.39</v>
      </c>
    </row>
    <row r="28" spans="1:14" x14ac:dyDescent="0.25">
      <c r="A28" s="3" t="s">
        <v>32</v>
      </c>
      <c r="B28" s="7">
        <v>2</v>
      </c>
      <c r="C28" s="4">
        <v>12.78</v>
      </c>
      <c r="D28" s="4">
        <v>12.17</v>
      </c>
      <c r="E28" s="4">
        <v>10.8789438221325</v>
      </c>
      <c r="F28" s="4">
        <v>22.320427404014598</v>
      </c>
      <c r="G28" s="4">
        <v>20.711814017451601</v>
      </c>
      <c r="H28" s="4">
        <v>13.460623810298999</v>
      </c>
      <c r="I28" s="4">
        <v>6.9238670053783196</v>
      </c>
      <c r="J28" s="4">
        <v>2.3768498746845999</v>
      </c>
      <c r="K28" s="4">
        <f t="shared" si="0"/>
        <v>17.970395081199566</v>
      </c>
      <c r="L28" s="4">
        <f t="shared" si="1"/>
        <v>20.711814017451601</v>
      </c>
      <c r="M28" s="4">
        <v>8.75</v>
      </c>
      <c r="N28" s="4">
        <v>4.88</v>
      </c>
    </row>
    <row r="29" spans="1:14" x14ac:dyDescent="0.25">
      <c r="A29" s="3" t="s">
        <v>33</v>
      </c>
      <c r="B29" s="7">
        <v>2</v>
      </c>
      <c r="C29" s="4">
        <v>6.86</v>
      </c>
      <c r="D29" s="4">
        <v>6.18</v>
      </c>
      <c r="E29" s="4">
        <v>1.35942027060313</v>
      </c>
      <c r="F29" s="4">
        <v>11.140895819593799</v>
      </c>
      <c r="G29" s="4">
        <v>8.0113095114041801</v>
      </c>
      <c r="H29" s="4">
        <v>4.3555474864916901</v>
      </c>
      <c r="I29" s="4">
        <v>3.31396369656568</v>
      </c>
      <c r="J29" s="4">
        <v>12.9944079903521</v>
      </c>
      <c r="K29" s="4">
        <f t="shared" si="0"/>
        <v>6.8372085338670372</v>
      </c>
      <c r="L29" s="4">
        <f t="shared" si="1"/>
        <v>8.0113095114041801</v>
      </c>
      <c r="M29" s="4">
        <v>6.68</v>
      </c>
      <c r="N29" s="4">
        <v>5.27</v>
      </c>
    </row>
    <row r="30" spans="1:14" x14ac:dyDescent="0.25">
      <c r="A30" s="3" t="s">
        <v>34</v>
      </c>
      <c r="B30" s="7">
        <v>2</v>
      </c>
      <c r="C30" s="4">
        <v>5.51</v>
      </c>
      <c r="D30" s="4">
        <v>5.16</v>
      </c>
      <c r="E30" s="4">
        <v>3.7941598316872902</v>
      </c>
      <c r="F30" s="4">
        <v>6.7839386818388503</v>
      </c>
      <c r="G30" s="4">
        <v>1.79646694385146</v>
      </c>
      <c r="H30" s="4">
        <v>4.6669318309582497</v>
      </c>
      <c r="I30" s="4">
        <v>5.65762547872162</v>
      </c>
      <c r="J30" s="4">
        <v>10.377196691490299</v>
      </c>
      <c r="K30" s="4">
        <f t="shared" si="0"/>
        <v>4.1248551524592001</v>
      </c>
      <c r="L30" s="4">
        <f t="shared" si="1"/>
        <v>3.7941598316872902</v>
      </c>
      <c r="M30" s="4">
        <v>5.51</v>
      </c>
      <c r="N30" s="4">
        <v>5.16</v>
      </c>
    </row>
    <row r="31" spans="1:14" x14ac:dyDescent="0.25">
      <c r="A31" s="3" t="s">
        <v>35</v>
      </c>
      <c r="B31" s="7">
        <v>2</v>
      </c>
      <c r="C31" s="4">
        <v>22.32</v>
      </c>
      <c r="D31" s="4">
        <v>22.53</v>
      </c>
      <c r="E31" s="4">
        <v>9.5725375090059206</v>
      </c>
      <c r="F31" s="4">
        <v>18.9431614933753</v>
      </c>
      <c r="G31" s="4">
        <v>21.010443484958699</v>
      </c>
      <c r="H31" s="4">
        <v>24.047544216214199</v>
      </c>
      <c r="I31" s="4">
        <v>27.913826216801901</v>
      </c>
      <c r="J31" s="4">
        <v>32.4482326931168</v>
      </c>
      <c r="K31" s="4">
        <f t="shared" si="0"/>
        <v>16.50871416244664</v>
      </c>
      <c r="L31" s="4">
        <f t="shared" si="1"/>
        <v>18.9431614933753</v>
      </c>
      <c r="M31" s="4">
        <v>20.21</v>
      </c>
      <c r="N31" s="4">
        <v>19.34</v>
      </c>
    </row>
    <row r="32" spans="1:14" x14ac:dyDescent="0.25">
      <c r="A32" s="3" t="s">
        <v>36</v>
      </c>
      <c r="B32" s="7">
        <v>2</v>
      </c>
      <c r="C32" s="4">
        <v>7.1</v>
      </c>
      <c r="D32" s="4">
        <v>7.57</v>
      </c>
      <c r="E32" s="4">
        <v>1.6070884495382001</v>
      </c>
      <c r="F32" s="4">
        <v>3.2345414865216799</v>
      </c>
      <c r="G32" s="4">
        <v>12.0561351959966</v>
      </c>
      <c r="H32" s="4">
        <v>10.5662330047255</v>
      </c>
      <c r="I32" s="4">
        <v>8.9806472450453594</v>
      </c>
      <c r="J32" s="4">
        <v>6.1636025240080698</v>
      </c>
      <c r="K32" s="4">
        <f t="shared" si="0"/>
        <v>5.6325883773521594</v>
      </c>
      <c r="L32" s="4">
        <f t="shared" si="1"/>
        <v>3.2345414865216799</v>
      </c>
      <c r="M32" s="4">
        <v>4.93</v>
      </c>
      <c r="N32" s="4">
        <v>4.47</v>
      </c>
    </row>
    <row r="33" spans="1:14" x14ac:dyDescent="0.25">
      <c r="A33" s="3" t="s">
        <v>37</v>
      </c>
      <c r="B33" s="7">
        <v>2</v>
      </c>
      <c r="C33" s="4">
        <v>1.96</v>
      </c>
      <c r="D33" s="4">
        <v>2.16</v>
      </c>
      <c r="E33" s="4">
        <v>0.83461139512162996</v>
      </c>
      <c r="F33" s="4">
        <v>1.70586577908899</v>
      </c>
      <c r="G33" s="4">
        <v>2.0067468709281502</v>
      </c>
      <c r="H33" s="4">
        <v>2.3107146414548398</v>
      </c>
      <c r="I33" s="4">
        <v>2.4097719380476801</v>
      </c>
      <c r="J33" s="4">
        <v>2.51395682984655</v>
      </c>
      <c r="K33" s="4">
        <f t="shared" si="0"/>
        <v>1.5157413483795901</v>
      </c>
      <c r="L33" s="4">
        <f t="shared" si="1"/>
        <v>1.70586577908899</v>
      </c>
      <c r="M33" s="4">
        <v>1.96</v>
      </c>
      <c r="N33" s="4">
        <v>2.16</v>
      </c>
    </row>
    <row r="34" spans="1:14" x14ac:dyDescent="0.25">
      <c r="A34" s="3" t="s">
        <v>38</v>
      </c>
      <c r="B34" s="7">
        <v>2</v>
      </c>
      <c r="C34" s="4">
        <v>15.41</v>
      </c>
      <c r="D34" s="4">
        <v>14.75</v>
      </c>
      <c r="E34" s="4">
        <v>5.2952210817322003</v>
      </c>
      <c r="F34" s="4">
        <v>12.364660900184701</v>
      </c>
      <c r="G34" s="4">
        <v>2.6256309075627202</v>
      </c>
      <c r="H34" s="4">
        <v>17.1336192133042</v>
      </c>
      <c r="I34" s="4">
        <v>24.972928156898401</v>
      </c>
      <c r="J34" s="4">
        <v>30.052216122663101</v>
      </c>
      <c r="K34" s="4">
        <f t="shared" si="0"/>
        <v>6.7618376298265401</v>
      </c>
      <c r="L34" s="4">
        <f t="shared" si="1"/>
        <v>5.2952210817322003</v>
      </c>
      <c r="M34" s="4">
        <v>4.8899999999999997</v>
      </c>
      <c r="N34" s="4">
        <v>3</v>
      </c>
    </row>
    <row r="35" spans="1:14" x14ac:dyDescent="0.25">
      <c r="A35" s="3" t="s">
        <v>39</v>
      </c>
      <c r="B35" s="7">
        <v>2</v>
      </c>
      <c r="C35" s="4">
        <v>6.84</v>
      </c>
      <c r="D35" s="4">
        <v>6.51</v>
      </c>
      <c r="E35" s="4">
        <v>2.7371898740438101</v>
      </c>
      <c r="F35" s="4">
        <v>12.7150222107594</v>
      </c>
      <c r="G35" s="4">
        <v>11.1267545367882</v>
      </c>
      <c r="H35" s="4">
        <v>1.42040835099987</v>
      </c>
      <c r="I35" s="4">
        <v>5.3548531318078902</v>
      </c>
      <c r="J35" s="4">
        <v>7.6716499809321697</v>
      </c>
      <c r="K35" s="4">
        <f t="shared" si="0"/>
        <v>8.8596555405304702</v>
      </c>
      <c r="L35" s="4">
        <f t="shared" si="1"/>
        <v>11.1267545367882</v>
      </c>
      <c r="M35" s="4">
        <v>5.64</v>
      </c>
      <c r="N35" s="4">
        <v>5.71</v>
      </c>
    </row>
    <row r="36" spans="1:14" x14ac:dyDescent="0.25">
      <c r="A36" s="3" t="s">
        <v>40</v>
      </c>
      <c r="B36" s="7">
        <v>2</v>
      </c>
      <c r="C36" s="4">
        <v>99.21</v>
      </c>
      <c r="D36" s="4">
        <v>99.59</v>
      </c>
      <c r="E36" s="4">
        <v>14.525652036911</v>
      </c>
      <c r="F36" s="4">
        <v>32.310953309238002</v>
      </c>
      <c r="G36" s="4">
        <v>77.170736783510407</v>
      </c>
      <c r="H36" s="4">
        <v>122.002692282716</v>
      </c>
      <c r="I36" s="4">
        <v>144.76541000758499</v>
      </c>
      <c r="J36" s="4">
        <v>204.475162298687</v>
      </c>
      <c r="K36" s="4">
        <f t="shared" si="0"/>
        <v>41.335780709886471</v>
      </c>
      <c r="L36" s="4">
        <f t="shared" si="1"/>
        <v>32.310953309238002</v>
      </c>
      <c r="M36" s="4">
        <v>59.94</v>
      </c>
      <c r="N36" s="4">
        <v>61.9</v>
      </c>
    </row>
    <row r="37" spans="1:14" x14ac:dyDescent="0.25">
      <c r="A37" s="3" t="s">
        <v>41</v>
      </c>
      <c r="B37" s="7">
        <v>2</v>
      </c>
      <c r="C37" s="4">
        <v>6.96</v>
      </c>
      <c r="D37" s="4">
        <v>6.03</v>
      </c>
      <c r="E37" s="4">
        <v>1.8334524327235799</v>
      </c>
      <c r="F37" s="4">
        <v>5.3133564782134597</v>
      </c>
      <c r="G37" s="4">
        <v>3.1635606597826</v>
      </c>
      <c r="H37" s="4">
        <v>6.7447434208326298</v>
      </c>
      <c r="I37" s="4">
        <v>8.4880127802525092</v>
      </c>
      <c r="J37" s="4">
        <v>16.203885612892101</v>
      </c>
      <c r="K37" s="4">
        <f t="shared" si="0"/>
        <v>3.4367898569065467</v>
      </c>
      <c r="L37" s="4">
        <f t="shared" si="1"/>
        <v>3.1635606597826</v>
      </c>
      <c r="M37" s="4">
        <v>13.28</v>
      </c>
      <c r="N37" s="4">
        <v>11.23</v>
      </c>
    </row>
    <row r="38" spans="1:14" x14ac:dyDescent="0.25">
      <c r="A38" s="3" t="s">
        <v>42</v>
      </c>
      <c r="B38" s="7">
        <v>2</v>
      </c>
      <c r="C38" s="4">
        <v>34.229999999999997</v>
      </c>
      <c r="D38" s="4">
        <v>25.08</v>
      </c>
      <c r="E38" s="4">
        <v>2.8337232062177602</v>
      </c>
      <c r="F38" s="4">
        <v>2.8945026004810699</v>
      </c>
      <c r="G38" s="4">
        <v>12.9414392691878</v>
      </c>
      <c r="H38" s="4">
        <v>37.210937083182799</v>
      </c>
      <c r="I38" s="4">
        <v>60.748589627337601</v>
      </c>
      <c r="J38" s="4">
        <v>88.727547893918995</v>
      </c>
      <c r="K38" s="4">
        <f t="shared" si="0"/>
        <v>6.2232216919622099</v>
      </c>
      <c r="L38" s="4">
        <f t="shared" si="1"/>
        <v>2.8945026004810699</v>
      </c>
      <c r="M38" s="4">
        <v>52.28</v>
      </c>
      <c r="N38" s="4">
        <v>38.93</v>
      </c>
    </row>
    <row r="39" spans="1:14" x14ac:dyDescent="0.25">
      <c r="A39" s="3" t="s">
        <v>43</v>
      </c>
      <c r="B39" s="7">
        <v>2</v>
      </c>
      <c r="C39" s="4">
        <v>17.27</v>
      </c>
      <c r="D39" s="4">
        <v>12.41</v>
      </c>
      <c r="E39" s="4">
        <v>0.429209455546115</v>
      </c>
      <c r="F39" s="4">
        <v>2.16457771479473</v>
      </c>
      <c r="G39" s="4">
        <v>6.2604097065806004</v>
      </c>
      <c r="H39" s="4">
        <v>18.556428988433499</v>
      </c>
      <c r="I39" s="4">
        <v>25.458531844890299</v>
      </c>
      <c r="J39" s="4">
        <v>50.735491736028102</v>
      </c>
      <c r="K39" s="4">
        <f t="shared" si="0"/>
        <v>2.9513989589738152</v>
      </c>
      <c r="L39" s="4">
        <f t="shared" si="1"/>
        <v>2.16457771479473</v>
      </c>
      <c r="M39" s="4">
        <v>17.27</v>
      </c>
      <c r="N39" s="4">
        <v>12.41</v>
      </c>
    </row>
    <row r="40" spans="1:14" x14ac:dyDescent="0.25">
      <c r="A40" s="3" t="s">
        <v>44</v>
      </c>
      <c r="B40" s="7">
        <v>2</v>
      </c>
      <c r="C40" s="4">
        <v>8.4600000000000009</v>
      </c>
      <c r="D40" s="4">
        <v>10.55</v>
      </c>
      <c r="E40" s="4">
        <v>11.452858632076399</v>
      </c>
      <c r="F40" s="4">
        <v>9.6754498815020593</v>
      </c>
      <c r="G40" s="4">
        <v>11.420899048705801</v>
      </c>
      <c r="H40" s="4">
        <v>12.577614594739901</v>
      </c>
      <c r="I40" s="4">
        <v>5.3975019356477398</v>
      </c>
      <c r="J40" s="4">
        <v>0.25900684836369198</v>
      </c>
      <c r="K40" s="4">
        <f t="shared" si="0"/>
        <v>10.849735854094753</v>
      </c>
      <c r="L40" s="4">
        <f t="shared" si="1"/>
        <v>11.420899048705801</v>
      </c>
      <c r="M40" s="4">
        <v>7.18</v>
      </c>
      <c r="N40" s="4">
        <v>6.9</v>
      </c>
    </row>
    <row r="41" spans="1:14" x14ac:dyDescent="0.25">
      <c r="A41" s="3" t="s">
        <v>45</v>
      </c>
      <c r="B41" s="7">
        <v>2</v>
      </c>
      <c r="C41" s="4">
        <v>10.42</v>
      </c>
      <c r="D41" s="4">
        <v>5.62</v>
      </c>
      <c r="E41" s="4">
        <v>4.3791135730371398</v>
      </c>
      <c r="F41" s="4">
        <v>4.0691490540990598</v>
      </c>
      <c r="G41" s="4">
        <v>4.6285182064615897</v>
      </c>
      <c r="H41" s="4">
        <v>6.6211370462850603</v>
      </c>
      <c r="I41" s="4">
        <v>13.844146465992299</v>
      </c>
      <c r="J41" s="4">
        <v>28.982093138422801</v>
      </c>
      <c r="K41" s="4">
        <f t="shared" si="0"/>
        <v>4.3589269445325955</v>
      </c>
      <c r="L41" s="4">
        <f t="shared" si="1"/>
        <v>4.3791135730371398</v>
      </c>
      <c r="M41" s="4">
        <v>6.9</v>
      </c>
      <c r="N41" s="4">
        <v>2.37</v>
      </c>
    </row>
    <row r="42" spans="1:14" x14ac:dyDescent="0.25">
      <c r="A42" s="3" t="s">
        <v>46</v>
      </c>
      <c r="B42" s="7">
        <v>2</v>
      </c>
      <c r="C42" s="4">
        <v>4.5</v>
      </c>
      <c r="D42" s="4">
        <v>4.41</v>
      </c>
      <c r="E42" s="4">
        <v>0.97019991256681404</v>
      </c>
      <c r="F42" s="4">
        <v>0.247614440115318</v>
      </c>
      <c r="G42" s="4">
        <v>5.7431255274757396</v>
      </c>
      <c r="H42" s="4">
        <v>7.16673340413797</v>
      </c>
      <c r="I42" s="4">
        <v>3.08611309019473</v>
      </c>
      <c r="J42" s="4">
        <v>9.7679783644054901</v>
      </c>
      <c r="K42" s="4">
        <f t="shared" si="0"/>
        <v>2.3203132933859574</v>
      </c>
      <c r="L42" s="4">
        <f t="shared" si="1"/>
        <v>0.97019991256681404</v>
      </c>
      <c r="M42" s="4">
        <v>6.18</v>
      </c>
      <c r="N42" s="4">
        <v>4.76</v>
      </c>
    </row>
    <row r="43" spans="1:14" x14ac:dyDescent="0.25">
      <c r="A43" s="3" t="s">
        <v>47</v>
      </c>
      <c r="B43" s="7">
        <v>2</v>
      </c>
      <c r="C43" s="4">
        <v>21.15</v>
      </c>
      <c r="D43" s="4">
        <v>21.21</v>
      </c>
      <c r="E43" s="4">
        <v>9.2492761099286298</v>
      </c>
      <c r="F43" s="4">
        <v>17.329397011118299</v>
      </c>
      <c r="G43" s="4">
        <v>19.408395096203702</v>
      </c>
      <c r="H43" s="4">
        <v>23.016495144463399</v>
      </c>
      <c r="I43" s="4">
        <v>26.724631884355698</v>
      </c>
      <c r="J43" s="4">
        <v>31.156814302828401</v>
      </c>
      <c r="K43" s="4">
        <f t="shared" si="0"/>
        <v>15.329022739083543</v>
      </c>
      <c r="L43" s="4">
        <f t="shared" si="1"/>
        <v>17.329397011118299</v>
      </c>
      <c r="M43" s="4">
        <v>20.32</v>
      </c>
      <c r="N43" s="4">
        <v>19.399999999999999</v>
      </c>
    </row>
    <row r="44" spans="1:14" x14ac:dyDescent="0.25">
      <c r="A44" s="3" t="s">
        <v>48</v>
      </c>
      <c r="B44" s="7">
        <v>2</v>
      </c>
      <c r="C44" s="4">
        <v>16.64</v>
      </c>
      <c r="D44" s="4">
        <v>9.8000000000000007</v>
      </c>
      <c r="E44" s="4">
        <v>5.9080361229871698</v>
      </c>
      <c r="F44" s="4">
        <v>3.2548581779978898</v>
      </c>
      <c r="G44" s="4">
        <v>4.3566598029247503</v>
      </c>
      <c r="H44" s="4">
        <v>13.683914629036</v>
      </c>
      <c r="I44" s="4">
        <v>25.255728224058799</v>
      </c>
      <c r="J44" s="4">
        <v>47.377338341211697</v>
      </c>
      <c r="K44" s="4">
        <f t="shared" si="0"/>
        <v>4.5065180346366027</v>
      </c>
      <c r="L44" s="4">
        <f t="shared" si="1"/>
        <v>4.3566598029247503</v>
      </c>
      <c r="M44" s="4">
        <v>8.64</v>
      </c>
      <c r="N44" s="4">
        <v>6.08</v>
      </c>
    </row>
    <row r="45" spans="1:14" x14ac:dyDescent="0.25">
      <c r="A45" s="3"/>
      <c r="B45" s="7"/>
      <c r="C45" s="4"/>
      <c r="D45" s="4"/>
      <c r="E45" s="4"/>
      <c r="F45" s="4"/>
      <c r="G45" s="4"/>
      <c r="H45" s="4"/>
      <c r="I45" s="4"/>
      <c r="J45" s="4" t="s">
        <v>49</v>
      </c>
      <c r="K45" s="4">
        <f>AVERAGE(K2:K44)</f>
        <v>13.873194880646013</v>
      </c>
      <c r="L45" s="4">
        <f>AVERAGE(L2:L44)</f>
        <v>13.267936407073249</v>
      </c>
      <c r="M45" s="4">
        <f>AVERAGE(M2:M44)</f>
        <v>26.666511627906985</v>
      </c>
      <c r="N45" s="4">
        <f>AVERAGE(N2:N44)</f>
        <v>23.986744186046511</v>
      </c>
    </row>
    <row r="46" spans="1:14" x14ac:dyDescent="0.25">
      <c r="A46" s="3"/>
      <c r="B46" s="7"/>
      <c r="C46" s="4"/>
      <c r="D46" s="4"/>
      <c r="E46" s="4"/>
      <c r="F46" s="4"/>
      <c r="G46" s="4"/>
      <c r="H46" s="4"/>
      <c r="I46" s="4"/>
      <c r="J46" s="4" t="s">
        <v>50</v>
      </c>
      <c r="K46" s="4">
        <f>MEDIAN(K2:K44)</f>
        <v>8.7224535758881032</v>
      </c>
      <c r="L46" s="4">
        <f t="shared" ref="L46:N46" si="2">MEDIAN(L2:L44)</f>
        <v>8.0381899307639308</v>
      </c>
      <c r="M46" s="4">
        <f t="shared" si="2"/>
        <v>13.28</v>
      </c>
      <c r="N46" s="4">
        <f t="shared" si="2"/>
        <v>12.41</v>
      </c>
    </row>
    <row r="47" spans="1:14" x14ac:dyDescent="0.25">
      <c r="A47" s="3"/>
      <c r="B47" s="7"/>
      <c r="C47" s="4"/>
      <c r="D47" s="4"/>
      <c r="E47" s="4"/>
      <c r="F47" s="4"/>
      <c r="G47" s="4"/>
      <c r="H47" s="4"/>
      <c r="I47" s="4"/>
      <c r="J47" s="4" t="s">
        <v>51</v>
      </c>
      <c r="K47" s="4">
        <f>_xlfn.VAR.S(K2:K44)</f>
        <v>199.97750394496265</v>
      </c>
      <c r="L47" s="4">
        <f t="shared" ref="L47:N47" si="3">_xlfn.VAR.S(L2:L44)</f>
        <v>168.95092922250893</v>
      </c>
      <c r="M47" s="4">
        <f t="shared" si="3"/>
        <v>907.16543277962353</v>
      </c>
      <c r="N47" s="4">
        <f t="shared" si="3"/>
        <v>770.47062248062014</v>
      </c>
    </row>
    <row r="48" spans="1:14" x14ac:dyDescent="0.25">
      <c r="A48" s="3"/>
      <c r="B48" s="7"/>
      <c r="C48" s="4"/>
      <c r="D48" s="4"/>
      <c r="E48" s="4"/>
      <c r="F48" s="4"/>
      <c r="G48" s="4"/>
      <c r="H48" s="4"/>
      <c r="I48" s="4"/>
      <c r="J48" s="4" t="s">
        <v>52</v>
      </c>
      <c r="K48" s="4">
        <f>MAX(K2:K44)</f>
        <v>64.368007006918802</v>
      </c>
      <c r="L48" s="4">
        <f>MAX(L2:L44)</f>
        <v>53.3095361486738</v>
      </c>
      <c r="M48" s="4">
        <f>MAX(M2:M44)</f>
        <v>129.88999999999999</v>
      </c>
      <c r="N48" s="4">
        <f>MAX(N2:N44)</f>
        <v>128.38</v>
      </c>
    </row>
    <row r="49" spans="10:14" x14ac:dyDescent="0.25">
      <c r="J49" s="4" t="s">
        <v>53</v>
      </c>
      <c r="K49" s="4">
        <f>MIN(K2:K44)</f>
        <v>0.66934008348910268</v>
      </c>
      <c r="L49" s="4">
        <f>MIN(L2:L44)</f>
        <v>0.42596909078467299</v>
      </c>
      <c r="M49" s="4">
        <f>MIN(M2:M44)</f>
        <v>1.41</v>
      </c>
      <c r="N49" s="4">
        <f>MIN(N2:N44)</f>
        <v>1.33</v>
      </c>
    </row>
  </sheetData>
  <mergeCells count="1">
    <mergeCell ref="E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Danone 2020</vt:lpstr>
      <vt:lpstr>ARIMA Append</vt:lpstr>
      <vt:lpstr>Smoothing Override</vt:lpstr>
      <vt:lpstr>AutoReg с перебором</vt:lpstr>
      <vt:lpstr>AutoReg без перебора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Rashn Comrad</dc:creator>
  <cp:lastModifiedBy>theco</cp:lastModifiedBy>
  <dcterms:created xsi:type="dcterms:W3CDTF">2015-06-05T18:19:34Z</dcterms:created>
  <dcterms:modified xsi:type="dcterms:W3CDTF">2021-12-06T11:17:33Z</dcterms:modified>
</cp:coreProperties>
</file>