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heco\Desktop\forecast\ARIMA forecast Append\"/>
    </mc:Choice>
  </mc:AlternateContent>
  <xr:revisionPtr revIDLastSave="0" documentId="13_ncr:1_{36532B57-B592-4169-AF32-4EDDD19FDF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J47" i="1"/>
  <c r="K47" i="1"/>
  <c r="H47" i="1"/>
  <c r="K49" i="1"/>
  <c r="J49" i="1"/>
  <c r="K48" i="1"/>
  <c r="J48" i="1"/>
  <c r="K46" i="1"/>
  <c r="J46" i="1"/>
  <c r="K45" i="1"/>
  <c r="J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H45" i="1" s="1"/>
  <c r="I4" i="1"/>
  <c r="H4" i="1"/>
  <c r="I3" i="1"/>
  <c r="H3" i="1"/>
  <c r="I2" i="1"/>
  <c r="I49" i="1" s="1"/>
  <c r="H2" i="1"/>
  <c r="H49" i="1" s="1"/>
  <c r="I45" i="1" l="1"/>
  <c r="I48" i="1"/>
  <c r="H46" i="1"/>
  <c r="H48" i="1"/>
  <c r="I46" i="1"/>
</calcChain>
</file>

<file path=xl/sharedStrings.xml><?xml version="1.0" encoding="utf-8"?>
<sst xmlns="http://schemas.openxmlformats.org/spreadsheetml/2006/main" count="54" uniqueCount="54">
  <si>
    <t>Commodity Name</t>
  </si>
  <si>
    <t>MAPE list</t>
  </si>
  <si>
    <t>Crude Oil Brent  ($/Brl)</t>
  </si>
  <si>
    <t>Forex  ($/€)</t>
  </si>
  <si>
    <t>SMP EU (€/MT)</t>
  </si>
  <si>
    <t>SMP Oceania ($/MT)</t>
  </si>
  <si>
    <t>NFDM US ($/Lb)</t>
  </si>
  <si>
    <t>Butter EU (€/MT)</t>
  </si>
  <si>
    <t>Butter Oceania ($/MT)</t>
  </si>
  <si>
    <t>Butter US ($/Lb)</t>
  </si>
  <si>
    <t>Cheese US ($/Lb)</t>
  </si>
  <si>
    <t>WMP Oceania ($/MT)</t>
  </si>
  <si>
    <t>WMP EU (€/MT)</t>
  </si>
  <si>
    <t>AMF Oceania (€/MT)</t>
  </si>
  <si>
    <t>Whey EU- Food (€/MT)</t>
  </si>
  <si>
    <t>Whey EU- Feed (€/MT)</t>
  </si>
  <si>
    <t>Whey US ($/Lb)</t>
  </si>
  <si>
    <t>Classs III US ($/cwt)</t>
  </si>
  <si>
    <t>Lactose US- Food ($/Lb)</t>
  </si>
  <si>
    <t>WPC 34 US ($/Lb)</t>
  </si>
  <si>
    <t>PET EU (€/MT)</t>
  </si>
  <si>
    <t>PET NEA ($/MT)</t>
  </si>
  <si>
    <t>HDPE EU (€/MT)</t>
  </si>
  <si>
    <t>Ethylene EU (€/MT)</t>
  </si>
  <si>
    <t>Styrene EU (€/MT)</t>
  </si>
  <si>
    <t>Styrene US ($/MT)</t>
  </si>
  <si>
    <t>HDPE NEA ($/MT)</t>
  </si>
  <si>
    <t>PP SEA ($/MT)</t>
  </si>
  <si>
    <t>Corn US (USc/Bu)</t>
  </si>
  <si>
    <t>Corn EU (€/MT)</t>
  </si>
  <si>
    <t>Soymeal US ($/Short ton)</t>
  </si>
  <si>
    <t>Sugar WW (USc/LB)</t>
  </si>
  <si>
    <t>Sugar US (USc/LB)</t>
  </si>
  <si>
    <t>Sugar China (CNY/MT)</t>
  </si>
  <si>
    <t>Crude palm oil EU ($/MT)</t>
  </si>
  <si>
    <t>Rapeseed oil EU (€/MT)</t>
  </si>
  <si>
    <t>Sunflower oil EU ($/MT)</t>
  </si>
  <si>
    <t>Coconut oil EU ($/MT)</t>
  </si>
  <si>
    <t>Soybean oil EU (€/MT)</t>
  </si>
  <si>
    <t>Soybeans USA (Usc/bu)</t>
  </si>
  <si>
    <t>Cocoa beans UK (GBR/T)</t>
  </si>
  <si>
    <t>Almonds US (USD/LB)</t>
  </si>
  <si>
    <t>Wheat EU (€/MT)</t>
  </si>
  <si>
    <t>Sugar WW (€/MT)</t>
  </si>
  <si>
    <t>Tinplate EU ($/T)</t>
  </si>
  <si>
    <t>6m mean</t>
  </si>
  <si>
    <t>6m median</t>
  </si>
  <si>
    <t>3m mean</t>
  </si>
  <si>
    <t>3m median</t>
  </si>
  <si>
    <t>Среднее</t>
  </si>
  <si>
    <t>Медиана</t>
  </si>
  <si>
    <t>Макс</t>
  </si>
  <si>
    <t>Мин</t>
  </si>
  <si>
    <t>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</si>
</sst>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topLeftCell="A28" workbookViewId="0">
      <selection activeCell="K53" sqref="K53"/>
    </sheetView>
  </sheetViews>
  <sheetFormatPr defaultRowHeight="15" x14ac:dyDescent="0.25"/>
  <cols>
    <col min="1" max="1" width="23.5703125" style="4" bestFit="1" customWidth="1"/>
    <col min="2" max="7" width="11.5703125" style="4" bestFit="1" customWidth="1"/>
    <col min="8" max="8" width="9.140625" style="4"/>
    <col min="9" max="9" width="10.85546875" style="4" bestFit="1" customWidth="1"/>
    <col min="10" max="10" width="9.140625" style="4" bestFit="1" customWidth="1"/>
    <col min="11" max="11" width="10.85546875" style="4" bestFit="1" customWidth="1"/>
    <col min="12" max="16384" width="9.140625" style="4"/>
  </cols>
  <sheetData>
    <row r="1" spans="1:11" x14ac:dyDescent="0.25">
      <c r="A1" s="1" t="s">
        <v>0</v>
      </c>
      <c r="B1" s="2" t="s">
        <v>1</v>
      </c>
      <c r="C1" s="3"/>
      <c r="D1" s="3"/>
      <c r="E1" s="3"/>
      <c r="F1" s="3"/>
      <c r="G1" s="3"/>
      <c r="H1" s="5" t="s">
        <v>47</v>
      </c>
      <c r="I1" s="5" t="s">
        <v>48</v>
      </c>
      <c r="J1" s="1" t="s">
        <v>45</v>
      </c>
      <c r="K1" s="1" t="s">
        <v>46</v>
      </c>
    </row>
    <row r="2" spans="1:11" x14ac:dyDescent="0.25">
      <c r="A2" s="4" t="s">
        <v>2</v>
      </c>
      <c r="B2" s="4">
        <v>11.156492396103699</v>
      </c>
      <c r="C2" s="4">
        <v>18.317615244304601</v>
      </c>
      <c r="D2" s="4">
        <v>23.035438868788798</v>
      </c>
      <c r="E2" s="4">
        <v>23.344305427617101</v>
      </c>
      <c r="F2" s="4">
        <v>13.0333309967502</v>
      </c>
      <c r="G2" s="4">
        <v>18.8370788928165</v>
      </c>
      <c r="H2" s="6">
        <f>AVERAGE(B2:D2)</f>
        <v>17.503182169732366</v>
      </c>
      <c r="I2" s="6">
        <f>MEDIAN(B2:D2)</f>
        <v>18.317615244304601</v>
      </c>
      <c r="J2" s="4">
        <v>17.95</v>
      </c>
      <c r="K2" s="4">
        <v>18.579999999999998</v>
      </c>
    </row>
    <row r="3" spans="1:11" x14ac:dyDescent="0.25">
      <c r="A3" s="4" t="s">
        <v>3</v>
      </c>
      <c r="B3" s="4">
        <v>1.0343789378252499</v>
      </c>
      <c r="C3" s="4">
        <v>1.78370691522784</v>
      </c>
      <c r="D3" s="4">
        <v>0.56421322728253198</v>
      </c>
      <c r="E3" s="4">
        <v>1.36132591628366</v>
      </c>
      <c r="F3" s="4">
        <v>1.36065027073565</v>
      </c>
      <c r="G3" s="4">
        <v>1.0710755535177601</v>
      </c>
      <c r="H3" s="6">
        <f t="shared" ref="H3:H44" si="0">AVERAGE(B3:D3)</f>
        <v>1.1274330267785406</v>
      </c>
      <c r="I3" s="6">
        <f t="shared" ref="I3:I44" si="1">MEDIAN(B3:D3)</f>
        <v>1.0343789378252499</v>
      </c>
      <c r="J3" s="4">
        <v>1.2</v>
      </c>
      <c r="K3" s="4">
        <v>1.22</v>
      </c>
    </row>
    <row r="4" spans="1:11" x14ac:dyDescent="0.25">
      <c r="A4" s="4" t="s">
        <v>4</v>
      </c>
      <c r="B4" s="4">
        <v>3.0978732099128501</v>
      </c>
      <c r="C4" s="4">
        <v>7.6966786613312497</v>
      </c>
      <c r="D4" s="4">
        <v>9.9390560618007697</v>
      </c>
      <c r="E4" s="4">
        <v>8.1362145047466399</v>
      </c>
      <c r="F4" s="4">
        <v>9.9990941932652397</v>
      </c>
      <c r="G4" s="4">
        <v>15.3658266598637</v>
      </c>
      <c r="H4" s="6">
        <f t="shared" si="0"/>
        <v>6.9112026443482897</v>
      </c>
      <c r="I4" s="6">
        <f t="shared" si="1"/>
        <v>7.6966786613312497</v>
      </c>
      <c r="J4" s="4">
        <v>9.0399999999999991</v>
      </c>
      <c r="K4" s="4">
        <v>9.0399999999999991</v>
      </c>
    </row>
    <row r="5" spans="1:11" x14ac:dyDescent="0.25">
      <c r="A5" s="4" t="s">
        <v>5</v>
      </c>
      <c r="B5" s="4">
        <v>1.4221033474109299</v>
      </c>
      <c r="C5" s="4">
        <v>6.0128968068497599</v>
      </c>
      <c r="D5" s="4">
        <v>6.9747305346623403</v>
      </c>
      <c r="E5" s="4">
        <v>3.6702422138640798</v>
      </c>
      <c r="F5" s="4">
        <v>2.6226808332560698</v>
      </c>
      <c r="G5" s="4">
        <v>5.1500211861262803</v>
      </c>
      <c r="H5" s="6">
        <f t="shared" si="0"/>
        <v>4.8032435629743437</v>
      </c>
      <c r="I5" s="6">
        <f t="shared" si="1"/>
        <v>6.0128968068497599</v>
      </c>
      <c r="J5" s="4">
        <v>4.3099999999999996</v>
      </c>
      <c r="K5" s="4">
        <v>4.41</v>
      </c>
    </row>
    <row r="6" spans="1:11" x14ac:dyDescent="0.25">
      <c r="A6" s="4" t="s">
        <v>6</v>
      </c>
      <c r="B6" s="4">
        <v>5.4947565516931602</v>
      </c>
      <c r="C6" s="4">
        <v>14.034860151802</v>
      </c>
      <c r="D6" s="4">
        <v>19.4684645905485</v>
      </c>
      <c r="E6" s="4">
        <v>20.380357988202299</v>
      </c>
      <c r="F6" s="4">
        <v>21.2733503545053</v>
      </c>
      <c r="G6" s="4">
        <v>21.505484674974198</v>
      </c>
      <c r="H6" s="6">
        <f t="shared" si="0"/>
        <v>12.999360431347887</v>
      </c>
      <c r="I6" s="6">
        <f t="shared" si="1"/>
        <v>14.034860151802</v>
      </c>
      <c r="J6" s="4">
        <v>17.03</v>
      </c>
      <c r="K6" s="4">
        <v>19.920000000000002</v>
      </c>
    </row>
    <row r="7" spans="1:11" x14ac:dyDescent="0.25">
      <c r="A7" s="4" t="s">
        <v>7</v>
      </c>
      <c r="B7" s="4">
        <v>4.6785395243053599E-2</v>
      </c>
      <c r="C7" s="4">
        <v>5.05576914859697</v>
      </c>
      <c r="D7" s="4">
        <v>10.974851801039099</v>
      </c>
      <c r="E7" s="4">
        <v>10.0411027850837</v>
      </c>
      <c r="F7" s="4">
        <v>11.5929778386226</v>
      </c>
      <c r="G7" s="4">
        <v>15.3743517870332</v>
      </c>
      <c r="H7" s="6">
        <f t="shared" si="0"/>
        <v>5.3591354482930411</v>
      </c>
      <c r="I7" s="6">
        <f t="shared" si="1"/>
        <v>5.05576914859697</v>
      </c>
      <c r="J7" s="4">
        <v>8.85</v>
      </c>
      <c r="K7" s="4">
        <v>10.51</v>
      </c>
    </row>
    <row r="8" spans="1:11" x14ac:dyDescent="0.25">
      <c r="A8" s="4" t="s">
        <v>8</v>
      </c>
      <c r="B8" s="4">
        <v>11.409599847015601</v>
      </c>
      <c r="C8" s="4">
        <v>39.990332774509397</v>
      </c>
      <c r="D8" s="4">
        <v>60.377649229719403</v>
      </c>
      <c r="E8" s="4">
        <v>78.232634607114306</v>
      </c>
      <c r="F8" s="4">
        <v>71.927565585013497</v>
      </c>
      <c r="G8" s="4">
        <v>69.257623761936898</v>
      </c>
      <c r="H8" s="6">
        <f t="shared" si="0"/>
        <v>37.259193950414804</v>
      </c>
      <c r="I8" s="6">
        <f t="shared" si="1"/>
        <v>39.990332774509397</v>
      </c>
      <c r="J8" s="4">
        <v>55.2</v>
      </c>
      <c r="K8" s="4">
        <v>64.819999999999993</v>
      </c>
    </row>
    <row r="9" spans="1:11" x14ac:dyDescent="0.25">
      <c r="A9" s="4" t="s">
        <v>9</v>
      </c>
      <c r="B9" s="4">
        <v>6.8001200710839598</v>
      </c>
      <c r="C9" s="4">
        <v>11.7069628787675</v>
      </c>
      <c r="D9" s="4">
        <v>15.012145765131899</v>
      </c>
      <c r="E9" s="4">
        <v>7.7618841715187603</v>
      </c>
      <c r="F9" s="4">
        <v>7.2576079048085598</v>
      </c>
      <c r="G9" s="4">
        <v>10.6036410174328</v>
      </c>
      <c r="H9" s="6">
        <f t="shared" si="0"/>
        <v>11.173076238327786</v>
      </c>
      <c r="I9" s="6">
        <f t="shared" si="1"/>
        <v>11.7069628787675</v>
      </c>
      <c r="J9" s="4">
        <v>9.86</v>
      </c>
      <c r="K9" s="4">
        <v>9.18</v>
      </c>
    </row>
    <row r="10" spans="1:11" x14ac:dyDescent="0.25">
      <c r="A10" s="4" t="s">
        <v>10</v>
      </c>
      <c r="B10" s="4">
        <v>13.661418948496699</v>
      </c>
      <c r="C10" s="4">
        <v>8.9795603634630208</v>
      </c>
      <c r="D10" s="4">
        <v>18.5446088782343</v>
      </c>
      <c r="E10" s="4">
        <v>30.6599492533743</v>
      </c>
      <c r="F10" s="4">
        <v>29.9753577054021</v>
      </c>
      <c r="G10" s="4">
        <v>24.443843054568099</v>
      </c>
      <c r="H10" s="6">
        <f t="shared" si="0"/>
        <v>13.728529396731339</v>
      </c>
      <c r="I10" s="6">
        <f t="shared" si="1"/>
        <v>13.661418948496699</v>
      </c>
      <c r="J10" s="4">
        <v>21.04</v>
      </c>
      <c r="K10" s="4">
        <v>21.49</v>
      </c>
    </row>
    <row r="11" spans="1:11" x14ac:dyDescent="0.25">
      <c r="A11" s="4" t="s">
        <v>11</v>
      </c>
      <c r="B11" s="4">
        <v>6.2147531482927301</v>
      </c>
      <c r="C11" s="4">
        <v>9.3107231665015995</v>
      </c>
      <c r="D11" s="4">
        <v>15.6437214116973</v>
      </c>
      <c r="E11" s="4">
        <v>18.674347036423601</v>
      </c>
      <c r="F11" s="4">
        <v>22.738254055426101</v>
      </c>
      <c r="G11" s="4">
        <v>25.4094645404838</v>
      </c>
      <c r="H11" s="6">
        <f t="shared" si="0"/>
        <v>10.389732575497209</v>
      </c>
      <c r="I11" s="6">
        <f t="shared" si="1"/>
        <v>9.3107231665015995</v>
      </c>
      <c r="J11" s="4">
        <v>16.329999999999998</v>
      </c>
      <c r="K11" s="4">
        <v>17.16</v>
      </c>
    </row>
    <row r="12" spans="1:11" x14ac:dyDescent="0.25">
      <c r="A12" s="4" t="s">
        <v>12</v>
      </c>
      <c r="B12" s="4">
        <v>3.1804067356711401</v>
      </c>
      <c r="C12" s="4">
        <v>5.5720610854955499</v>
      </c>
      <c r="D12" s="4">
        <v>6.0266545845211903</v>
      </c>
      <c r="E12" s="4">
        <v>6.9223146466382302</v>
      </c>
      <c r="F12" s="4">
        <v>6.1799486059053699</v>
      </c>
      <c r="G12" s="4">
        <v>7.9092154315147498</v>
      </c>
      <c r="H12" s="6">
        <f t="shared" si="0"/>
        <v>4.9263741352292927</v>
      </c>
      <c r="I12" s="6">
        <f t="shared" si="1"/>
        <v>5.5720610854955499</v>
      </c>
      <c r="J12" s="4">
        <v>5.97</v>
      </c>
      <c r="K12" s="4">
        <v>6.1</v>
      </c>
    </row>
    <row r="13" spans="1:11" x14ac:dyDescent="0.25">
      <c r="A13" s="4" t="s">
        <v>13</v>
      </c>
      <c r="B13" s="4">
        <v>11.2734968046014</v>
      </c>
      <c r="C13" s="4">
        <v>24.7062112140895</v>
      </c>
      <c r="D13" s="4">
        <v>28.877588703047898</v>
      </c>
      <c r="E13" s="4">
        <v>37.756267402057098</v>
      </c>
      <c r="F13" s="4">
        <v>36.710251024527402</v>
      </c>
      <c r="G13" s="4">
        <v>30.9937012150851</v>
      </c>
      <c r="H13" s="6">
        <f t="shared" si="0"/>
        <v>21.619098907246268</v>
      </c>
      <c r="I13" s="6">
        <f t="shared" si="1"/>
        <v>24.7062112140895</v>
      </c>
      <c r="J13" s="4">
        <v>28.39</v>
      </c>
      <c r="K13" s="4">
        <v>29.94</v>
      </c>
    </row>
    <row r="14" spans="1:11" x14ac:dyDescent="0.25">
      <c r="A14" s="4" t="s">
        <v>14</v>
      </c>
      <c r="B14" s="4">
        <v>6.4116415699756999</v>
      </c>
      <c r="C14" s="4">
        <v>10.0769438804735</v>
      </c>
      <c r="D14" s="4">
        <v>11.8981153286382</v>
      </c>
      <c r="E14" s="4">
        <v>12.905641449636899</v>
      </c>
      <c r="F14" s="4">
        <v>11.953285069297999</v>
      </c>
      <c r="G14" s="4">
        <v>15.9668021418804</v>
      </c>
      <c r="H14" s="6">
        <f t="shared" si="0"/>
        <v>9.4622335930291328</v>
      </c>
      <c r="I14" s="6">
        <f t="shared" si="1"/>
        <v>10.0769438804735</v>
      </c>
      <c r="J14" s="4">
        <v>11.54</v>
      </c>
      <c r="K14" s="4">
        <v>11.93</v>
      </c>
    </row>
    <row r="15" spans="1:11" x14ac:dyDescent="0.25">
      <c r="A15" s="4" t="s">
        <v>15</v>
      </c>
      <c r="B15" s="4">
        <v>0.479140367320462</v>
      </c>
      <c r="C15" s="4">
        <v>1.3500901713215101</v>
      </c>
      <c r="D15" s="4">
        <v>4.9861809924340896</v>
      </c>
      <c r="E15" s="4">
        <v>15.887961944382401</v>
      </c>
      <c r="F15" s="4">
        <v>21.545469725387601</v>
      </c>
      <c r="G15" s="4">
        <v>18.225753878256899</v>
      </c>
      <c r="H15" s="6">
        <f t="shared" si="0"/>
        <v>2.2718038436920205</v>
      </c>
      <c r="I15" s="6">
        <f t="shared" si="1"/>
        <v>1.3500901713215101</v>
      </c>
      <c r="J15" s="4">
        <v>10.41</v>
      </c>
      <c r="K15" s="4">
        <v>10.44</v>
      </c>
    </row>
    <row r="16" spans="1:11" x14ac:dyDescent="0.25">
      <c r="A16" s="4" t="s">
        <v>16</v>
      </c>
      <c r="B16" s="4">
        <v>3.6175146613173701</v>
      </c>
      <c r="C16" s="4">
        <v>5.49936570604868</v>
      </c>
      <c r="D16" s="4">
        <v>2.3874595094214501</v>
      </c>
      <c r="E16" s="4">
        <v>3.9552925735969602</v>
      </c>
      <c r="F16" s="4">
        <v>11.330420821818301</v>
      </c>
      <c r="G16" s="4">
        <v>16.008162899944502</v>
      </c>
      <c r="H16" s="6">
        <f t="shared" si="0"/>
        <v>3.8347799589291669</v>
      </c>
      <c r="I16" s="6">
        <f t="shared" si="1"/>
        <v>3.6175146613173701</v>
      </c>
      <c r="J16" s="4">
        <v>7.13</v>
      </c>
      <c r="K16" s="4">
        <v>4.7300000000000004</v>
      </c>
    </row>
    <row r="17" spans="1:11" x14ac:dyDescent="0.25">
      <c r="A17" s="4" t="s">
        <v>17</v>
      </c>
      <c r="B17" s="4">
        <v>16.818788549348898</v>
      </c>
      <c r="C17" s="4">
        <v>16.212796575442699</v>
      </c>
      <c r="D17" s="4">
        <v>6.4059068146753901</v>
      </c>
      <c r="E17" s="4">
        <v>18.3394375418798</v>
      </c>
      <c r="F17" s="4">
        <v>18.2223617020558</v>
      </c>
      <c r="G17" s="4">
        <v>13.5932445804018</v>
      </c>
      <c r="H17" s="6">
        <f t="shared" si="0"/>
        <v>13.145830646488996</v>
      </c>
      <c r="I17" s="6">
        <f t="shared" si="1"/>
        <v>16.212796575442699</v>
      </c>
      <c r="J17" s="4">
        <v>14.93</v>
      </c>
      <c r="K17" s="4">
        <v>16.52</v>
      </c>
    </row>
    <row r="18" spans="1:11" x14ac:dyDescent="0.25">
      <c r="A18" s="4" t="s">
        <v>18</v>
      </c>
      <c r="B18" s="4">
        <v>0.27652519826551097</v>
      </c>
      <c r="C18" s="4">
        <v>2.70549337060665</v>
      </c>
      <c r="D18" s="4">
        <v>4.6307288963609503</v>
      </c>
      <c r="E18" s="4">
        <v>4.1766128822981399</v>
      </c>
      <c r="F18" s="4">
        <v>5.1627132595857299</v>
      </c>
      <c r="G18" s="4">
        <v>7.0270915568422403</v>
      </c>
      <c r="H18" s="6">
        <f t="shared" si="0"/>
        <v>2.537582488411037</v>
      </c>
      <c r="I18" s="6">
        <f t="shared" si="1"/>
        <v>2.70549337060665</v>
      </c>
      <c r="J18" s="4">
        <v>4</v>
      </c>
      <c r="K18" s="4">
        <v>4.4000000000000004</v>
      </c>
    </row>
    <row r="19" spans="1:11" x14ac:dyDescent="0.25">
      <c r="A19" s="4" t="s">
        <v>19</v>
      </c>
      <c r="B19" s="4">
        <v>4.3359956921055698</v>
      </c>
      <c r="C19" s="4">
        <v>7.4139716955464303</v>
      </c>
      <c r="D19" s="4">
        <v>10.6073310086836</v>
      </c>
      <c r="E19" s="4">
        <v>13.075873624903499</v>
      </c>
      <c r="F19" s="4">
        <v>16.512270239635999</v>
      </c>
      <c r="G19" s="4">
        <v>18.127151525316201</v>
      </c>
      <c r="H19" s="6">
        <f t="shared" si="0"/>
        <v>7.4524327987785339</v>
      </c>
      <c r="I19" s="6">
        <f t="shared" si="1"/>
        <v>7.4139716955464303</v>
      </c>
      <c r="J19" s="4">
        <v>11.68</v>
      </c>
      <c r="K19" s="4">
        <v>11.84</v>
      </c>
    </row>
    <row r="20" spans="1:11" x14ac:dyDescent="0.25">
      <c r="A20" s="4" t="s">
        <v>20</v>
      </c>
      <c r="B20" s="4">
        <v>11.0575345118716</v>
      </c>
      <c r="C20" s="4">
        <v>25.750899825788601</v>
      </c>
      <c r="D20" s="4">
        <v>56.586167009255398</v>
      </c>
      <c r="E20" s="4">
        <v>78.115553483618001</v>
      </c>
      <c r="F20" s="4">
        <v>83.129136746586198</v>
      </c>
      <c r="G20" s="4">
        <v>87.080218644490003</v>
      </c>
      <c r="H20" s="6">
        <f t="shared" si="0"/>
        <v>31.131533782305201</v>
      </c>
      <c r="I20" s="6">
        <f t="shared" si="1"/>
        <v>25.750899825788601</v>
      </c>
      <c r="J20" s="4">
        <v>56.95</v>
      </c>
      <c r="K20" s="4">
        <v>67.349999999999994</v>
      </c>
    </row>
    <row r="21" spans="1:11" x14ac:dyDescent="0.25">
      <c r="A21" s="4" t="s">
        <v>21</v>
      </c>
      <c r="B21" s="4">
        <v>18.096473557972502</v>
      </c>
      <c r="C21" s="4">
        <v>31.904274921443601</v>
      </c>
      <c r="D21" s="4">
        <v>41.394785185959599</v>
      </c>
      <c r="E21" s="4">
        <v>42.416245019715099</v>
      </c>
      <c r="F21" s="4">
        <v>48.1503523720095</v>
      </c>
      <c r="G21" s="4">
        <v>50.1098037424971</v>
      </c>
      <c r="H21" s="6">
        <f t="shared" si="0"/>
        <v>30.465177888458566</v>
      </c>
      <c r="I21" s="6">
        <f t="shared" si="1"/>
        <v>31.904274921443601</v>
      </c>
      <c r="J21" s="4">
        <v>38.68</v>
      </c>
      <c r="K21" s="4">
        <v>41.91</v>
      </c>
    </row>
    <row r="22" spans="1:11" x14ac:dyDescent="0.25">
      <c r="A22" s="4" t="s">
        <v>22</v>
      </c>
      <c r="B22" s="4">
        <v>0.55387086458906498</v>
      </c>
      <c r="C22" s="4">
        <v>11.1250232370944</v>
      </c>
      <c r="D22" s="4">
        <v>22.207664752601399</v>
      </c>
      <c r="E22" s="4">
        <v>38.534392734509403</v>
      </c>
      <c r="F22" s="4">
        <v>48.527393201080301</v>
      </c>
      <c r="G22" s="4">
        <v>54.117389970246201</v>
      </c>
      <c r="H22" s="6">
        <f t="shared" si="0"/>
        <v>11.295519618094955</v>
      </c>
      <c r="I22" s="6">
        <f t="shared" si="1"/>
        <v>11.1250232370944</v>
      </c>
      <c r="J22" s="4">
        <v>29.18</v>
      </c>
      <c r="K22" s="4">
        <v>30.37</v>
      </c>
    </row>
    <row r="23" spans="1:11" x14ac:dyDescent="0.25">
      <c r="A23" s="4" t="s">
        <v>23</v>
      </c>
      <c r="B23" s="4">
        <v>0.19864598393515101</v>
      </c>
      <c r="C23" s="4">
        <v>0.50553404491680898</v>
      </c>
      <c r="D23" s="4">
        <v>3.9849491585214598</v>
      </c>
      <c r="E23" s="4">
        <v>6.4719596234903998</v>
      </c>
      <c r="F23" s="4">
        <v>8.7818590283910591</v>
      </c>
      <c r="G23" s="4">
        <v>6.1372521325053802</v>
      </c>
      <c r="H23" s="6">
        <f t="shared" si="0"/>
        <v>1.5630430624578064</v>
      </c>
      <c r="I23" s="6">
        <f t="shared" si="1"/>
        <v>0.50553404491680898</v>
      </c>
      <c r="J23" s="4">
        <v>4.3499999999999996</v>
      </c>
      <c r="K23" s="4">
        <v>5.0599999999999996</v>
      </c>
    </row>
    <row r="24" spans="1:11" x14ac:dyDescent="0.25">
      <c r="A24" s="4" t="s">
        <v>24</v>
      </c>
      <c r="B24" s="4">
        <v>3.6399711475633998</v>
      </c>
      <c r="C24" s="4">
        <v>4.1923177441854698</v>
      </c>
      <c r="D24" s="4">
        <v>32.613580147936702</v>
      </c>
      <c r="E24" s="4">
        <v>66.777180293422006</v>
      </c>
      <c r="F24" s="4">
        <v>71.337837351902294</v>
      </c>
      <c r="G24" s="4">
        <v>88.696058710067007</v>
      </c>
      <c r="H24" s="6">
        <f t="shared" si="0"/>
        <v>13.481956346561857</v>
      </c>
      <c r="I24" s="6">
        <f t="shared" si="1"/>
        <v>4.1923177441854698</v>
      </c>
      <c r="J24" s="4">
        <v>44.54</v>
      </c>
      <c r="K24" s="4">
        <v>49.7</v>
      </c>
    </row>
    <row r="25" spans="1:11" x14ac:dyDescent="0.25">
      <c r="A25" s="4" t="s">
        <v>25</v>
      </c>
      <c r="B25" s="4">
        <v>24.067624776728699</v>
      </c>
      <c r="C25" s="4">
        <v>27.6813646421272</v>
      </c>
      <c r="D25" s="4">
        <v>47.322725209815303</v>
      </c>
      <c r="E25" s="4">
        <v>70.239262107194193</v>
      </c>
      <c r="F25" s="4">
        <v>73.551604605253203</v>
      </c>
      <c r="G25" s="4">
        <v>81.211280208187105</v>
      </c>
      <c r="H25" s="6">
        <f t="shared" si="0"/>
        <v>33.023904876223732</v>
      </c>
      <c r="I25" s="6">
        <f t="shared" si="1"/>
        <v>27.6813646421272</v>
      </c>
      <c r="J25" s="4">
        <v>54.01</v>
      </c>
      <c r="K25" s="4">
        <v>58.78</v>
      </c>
    </row>
    <row r="26" spans="1:11" x14ac:dyDescent="0.25">
      <c r="A26" s="4" t="s">
        <v>26</v>
      </c>
      <c r="B26" s="4">
        <v>10.5498556550508</v>
      </c>
      <c r="C26" s="4">
        <v>18.161103753254899</v>
      </c>
      <c r="D26" s="4">
        <v>21.609640643322699</v>
      </c>
      <c r="E26" s="4">
        <v>19.1607326476298</v>
      </c>
      <c r="F26" s="4">
        <v>20.458918833927701</v>
      </c>
      <c r="G26" s="4">
        <v>8.0405028925368107</v>
      </c>
      <c r="H26" s="6">
        <f t="shared" si="0"/>
        <v>16.773533350542799</v>
      </c>
      <c r="I26" s="6">
        <f t="shared" si="1"/>
        <v>18.161103753254899</v>
      </c>
      <c r="J26" s="4">
        <v>16.329999999999998</v>
      </c>
      <c r="K26" s="4">
        <v>18.66</v>
      </c>
    </row>
    <row r="27" spans="1:11" x14ac:dyDescent="0.25">
      <c r="A27" s="4" t="s">
        <v>27</v>
      </c>
      <c r="B27" s="4">
        <v>18.450343240306101</v>
      </c>
      <c r="C27" s="4">
        <v>37.619172860853297</v>
      </c>
      <c r="D27" s="4">
        <v>45.267593218105702</v>
      </c>
      <c r="E27" s="4">
        <v>47.779603596144497</v>
      </c>
      <c r="F27" s="4">
        <v>59.384426449095599</v>
      </c>
      <c r="G27" s="4">
        <v>58.922099735781501</v>
      </c>
      <c r="H27" s="6">
        <f t="shared" si="0"/>
        <v>33.779036439755032</v>
      </c>
      <c r="I27" s="6">
        <f t="shared" si="1"/>
        <v>37.619172860853297</v>
      </c>
      <c r="J27" s="4">
        <v>44.57</v>
      </c>
      <c r="K27" s="4">
        <v>46.52</v>
      </c>
    </row>
    <row r="28" spans="1:11" x14ac:dyDescent="0.25">
      <c r="A28" s="4" t="s">
        <v>28</v>
      </c>
      <c r="B28" s="4">
        <v>7.1921362177543902</v>
      </c>
      <c r="C28" s="4">
        <v>10.8659094834446</v>
      </c>
      <c r="D28" s="4">
        <v>7.3086457355989696</v>
      </c>
      <c r="E28" s="4">
        <v>2.40316118859459</v>
      </c>
      <c r="F28" s="4">
        <v>14.8067921979949</v>
      </c>
      <c r="G28" s="4">
        <v>27.466400394405099</v>
      </c>
      <c r="H28" s="6">
        <f t="shared" si="0"/>
        <v>8.4555638122659875</v>
      </c>
      <c r="I28" s="6">
        <f t="shared" si="1"/>
        <v>7.3086457355989696</v>
      </c>
      <c r="J28" s="4">
        <v>11.67</v>
      </c>
      <c r="K28" s="4">
        <v>9.09</v>
      </c>
    </row>
    <row r="29" spans="1:11" x14ac:dyDescent="0.25">
      <c r="A29" s="4" t="s">
        <v>29</v>
      </c>
      <c r="B29" s="4">
        <v>2.9275277051236399</v>
      </c>
      <c r="C29" s="4">
        <v>10.2862765604606</v>
      </c>
      <c r="D29" s="4">
        <v>10.791043328778899</v>
      </c>
      <c r="E29" s="4">
        <v>11.2322935728278</v>
      </c>
      <c r="F29" s="4">
        <v>3.935269289162</v>
      </c>
      <c r="G29" s="4">
        <v>3.7161402436481099</v>
      </c>
      <c r="H29" s="6">
        <f t="shared" si="0"/>
        <v>8.0016158647877145</v>
      </c>
      <c r="I29" s="6">
        <f t="shared" si="1"/>
        <v>10.2862765604606</v>
      </c>
      <c r="J29" s="4">
        <v>7.15</v>
      </c>
      <c r="K29" s="4">
        <v>7.11</v>
      </c>
    </row>
    <row r="30" spans="1:11" x14ac:dyDescent="0.25">
      <c r="A30" s="4" t="s">
        <v>30</v>
      </c>
      <c r="B30" s="4">
        <v>2.6087349783977398</v>
      </c>
      <c r="C30" s="4">
        <v>6.9850933061571601</v>
      </c>
      <c r="D30" s="4">
        <v>7.1325276487976801</v>
      </c>
      <c r="E30" s="4">
        <v>4.4805712254078003</v>
      </c>
      <c r="F30" s="4">
        <v>3.2719929990115699</v>
      </c>
      <c r="G30" s="4">
        <v>0.876508116379901</v>
      </c>
      <c r="H30" s="6">
        <f t="shared" si="0"/>
        <v>5.5754519777841933</v>
      </c>
      <c r="I30" s="6">
        <f t="shared" si="1"/>
        <v>6.9850933061571601</v>
      </c>
      <c r="J30" s="4">
        <v>4.2300000000000004</v>
      </c>
      <c r="K30" s="4">
        <v>3.88</v>
      </c>
    </row>
    <row r="31" spans="1:11" x14ac:dyDescent="0.25">
      <c r="A31" s="4" t="s">
        <v>31</v>
      </c>
      <c r="B31" s="4">
        <v>2.1042457927715801</v>
      </c>
      <c r="C31" s="4">
        <v>8.1640262666971797</v>
      </c>
      <c r="D31" s="4">
        <v>7.75835370545009</v>
      </c>
      <c r="E31" s="4">
        <v>12.4960736905703</v>
      </c>
      <c r="F31" s="4">
        <v>14.1786077055622</v>
      </c>
      <c r="G31" s="4">
        <v>21.450793438514999</v>
      </c>
      <c r="H31" s="6">
        <f t="shared" si="0"/>
        <v>6.0088752549729501</v>
      </c>
      <c r="I31" s="6">
        <f t="shared" si="1"/>
        <v>7.75835370545009</v>
      </c>
      <c r="J31" s="4">
        <v>11.03</v>
      </c>
      <c r="K31" s="4">
        <v>10.33</v>
      </c>
    </row>
    <row r="32" spans="1:11" x14ac:dyDescent="0.25">
      <c r="A32" s="4" t="s">
        <v>32</v>
      </c>
      <c r="B32" s="4">
        <v>2.98650174008502</v>
      </c>
      <c r="C32" s="4">
        <v>6.3230849521984496</v>
      </c>
      <c r="D32" s="4">
        <v>13.8275312582001</v>
      </c>
      <c r="E32" s="4">
        <v>12.6081012582929</v>
      </c>
      <c r="F32" s="4">
        <v>12.9231115761038</v>
      </c>
      <c r="G32" s="4">
        <v>11.569644935164</v>
      </c>
      <c r="H32" s="6">
        <f t="shared" si="0"/>
        <v>7.71237265016119</v>
      </c>
      <c r="I32" s="6">
        <f t="shared" si="1"/>
        <v>6.3230849521984496</v>
      </c>
      <c r="J32" s="4">
        <v>10.039999999999999</v>
      </c>
      <c r="K32" s="4">
        <v>12.09</v>
      </c>
    </row>
    <row r="33" spans="1:11" x14ac:dyDescent="0.25">
      <c r="A33" s="4" t="s">
        <v>33</v>
      </c>
      <c r="B33" s="4">
        <v>0.37708291931472798</v>
      </c>
      <c r="C33" s="4">
        <v>0.57187561620731997</v>
      </c>
      <c r="D33" s="4">
        <v>0.15657546725930499</v>
      </c>
      <c r="E33" s="4">
        <v>0.10271371780466</v>
      </c>
      <c r="F33" s="4">
        <v>0.48471632980085999</v>
      </c>
      <c r="G33" s="4">
        <v>0.81448535912642905</v>
      </c>
      <c r="H33" s="6">
        <f t="shared" si="0"/>
        <v>0.36851133426045096</v>
      </c>
      <c r="I33" s="6">
        <f t="shared" si="1"/>
        <v>0.37708291931472798</v>
      </c>
      <c r="J33" s="4">
        <v>0.42</v>
      </c>
      <c r="K33" s="4">
        <v>0.43</v>
      </c>
    </row>
    <row r="34" spans="1:11" x14ac:dyDescent="0.25">
      <c r="A34" s="4" t="s">
        <v>34</v>
      </c>
      <c r="B34" s="4">
        <v>2.3998925240041502</v>
      </c>
      <c r="C34" s="4">
        <v>4.01509293782187</v>
      </c>
      <c r="D34" s="4">
        <v>15.213657269774901</v>
      </c>
      <c r="E34" s="4">
        <v>7.2347187303205303</v>
      </c>
      <c r="F34" s="4">
        <v>5.9457645935718997</v>
      </c>
      <c r="G34" s="4">
        <v>6.9618320036479897</v>
      </c>
      <c r="H34" s="6">
        <f t="shared" si="0"/>
        <v>7.2095475772003068</v>
      </c>
      <c r="I34" s="6">
        <f t="shared" si="1"/>
        <v>4.01509293782187</v>
      </c>
      <c r="J34" s="4">
        <v>6.96</v>
      </c>
      <c r="K34" s="4">
        <v>6.45</v>
      </c>
    </row>
    <row r="35" spans="1:11" x14ac:dyDescent="0.25">
      <c r="A35" s="4" t="s">
        <v>35</v>
      </c>
      <c r="B35" s="4">
        <v>1.9187272884586699</v>
      </c>
      <c r="C35" s="4">
        <v>12.159997437454599</v>
      </c>
      <c r="D35" s="4">
        <v>11.550405615055601</v>
      </c>
      <c r="E35" s="4">
        <v>1.7076497592684401</v>
      </c>
      <c r="F35" s="4">
        <v>6.1945735616158499</v>
      </c>
      <c r="G35" s="4">
        <v>9.5258890720148504</v>
      </c>
      <c r="H35" s="6">
        <f t="shared" si="0"/>
        <v>8.543043446989623</v>
      </c>
      <c r="I35" s="6">
        <f t="shared" si="1"/>
        <v>11.550405615055601</v>
      </c>
      <c r="J35" s="4">
        <v>7.18</v>
      </c>
      <c r="K35" s="4">
        <v>7.86</v>
      </c>
    </row>
    <row r="36" spans="1:11" x14ac:dyDescent="0.25">
      <c r="A36" s="4" t="s">
        <v>36</v>
      </c>
      <c r="B36" s="4">
        <v>8.7537210488616495</v>
      </c>
      <c r="C36" s="4">
        <v>19.3106503666145</v>
      </c>
      <c r="D36" s="4">
        <v>45.963120572959298</v>
      </c>
      <c r="E36" s="4">
        <v>68.454417737247695</v>
      </c>
      <c r="F36" s="4">
        <v>64.400931084636497</v>
      </c>
      <c r="G36" s="4">
        <v>82.008423835196297</v>
      </c>
      <c r="H36" s="6">
        <f t="shared" si="0"/>
        <v>24.675830662811816</v>
      </c>
      <c r="I36" s="6">
        <f t="shared" si="1"/>
        <v>19.3106503666145</v>
      </c>
      <c r="J36" s="4">
        <v>48.15</v>
      </c>
      <c r="K36" s="4">
        <v>55.18</v>
      </c>
    </row>
    <row r="37" spans="1:11" x14ac:dyDescent="0.25">
      <c r="A37" s="4" t="s">
        <v>37</v>
      </c>
      <c r="B37" s="4">
        <v>3.07379900351946</v>
      </c>
      <c r="C37" s="4">
        <v>2.3890009724286401</v>
      </c>
      <c r="D37" s="4">
        <v>3.0927386441435498</v>
      </c>
      <c r="E37" s="4">
        <v>5.4690436493856502</v>
      </c>
      <c r="F37" s="4">
        <v>8.8695723551888204</v>
      </c>
      <c r="G37" s="4">
        <v>17.6706263738225</v>
      </c>
      <c r="H37" s="6">
        <f t="shared" si="0"/>
        <v>2.8518462066972163</v>
      </c>
      <c r="I37" s="6">
        <f t="shared" si="1"/>
        <v>3.07379900351946</v>
      </c>
      <c r="J37" s="4">
        <v>6.76</v>
      </c>
      <c r="K37" s="4">
        <v>4.28</v>
      </c>
    </row>
    <row r="38" spans="1:11" x14ac:dyDescent="0.25">
      <c r="A38" s="4" t="s">
        <v>38</v>
      </c>
      <c r="B38" s="4">
        <v>1.7510573917174601</v>
      </c>
      <c r="C38" s="4">
        <v>2.5355702363786699</v>
      </c>
      <c r="D38" s="4">
        <v>4.1185178368599198</v>
      </c>
      <c r="E38" s="4">
        <v>8.3632196825655001</v>
      </c>
      <c r="F38" s="4">
        <v>12.565541260416101</v>
      </c>
      <c r="G38" s="4">
        <v>22.341513952974399</v>
      </c>
      <c r="H38" s="6">
        <f t="shared" si="0"/>
        <v>2.8017151549853501</v>
      </c>
      <c r="I38" s="6">
        <f t="shared" si="1"/>
        <v>2.5355702363786699</v>
      </c>
      <c r="J38" s="4">
        <v>8.61</v>
      </c>
      <c r="K38" s="4">
        <v>6.24</v>
      </c>
    </row>
    <row r="39" spans="1:11" x14ac:dyDescent="0.25">
      <c r="A39" s="4" t="s">
        <v>39</v>
      </c>
      <c r="B39" s="4">
        <v>2.3518716167790901</v>
      </c>
      <c r="C39" s="4">
        <v>7.14420337148211</v>
      </c>
      <c r="D39" s="4">
        <v>9.0617223122326997</v>
      </c>
      <c r="E39" s="4">
        <v>4.5371196805186598</v>
      </c>
      <c r="F39" s="4">
        <v>6.9878581469755803</v>
      </c>
      <c r="G39" s="4">
        <v>2.8960023874236098</v>
      </c>
      <c r="H39" s="6">
        <f t="shared" si="0"/>
        <v>6.1859324334979666</v>
      </c>
      <c r="I39" s="6">
        <f t="shared" si="1"/>
        <v>7.14420337148211</v>
      </c>
      <c r="J39" s="4">
        <v>5.5</v>
      </c>
      <c r="K39" s="4">
        <v>5.76</v>
      </c>
    </row>
    <row r="40" spans="1:11" x14ac:dyDescent="0.25">
      <c r="A40" s="4" t="s">
        <v>40</v>
      </c>
      <c r="B40" s="4">
        <v>10.802678862768699</v>
      </c>
      <c r="C40" s="4">
        <v>9.4421866780261396</v>
      </c>
      <c r="D40" s="4">
        <v>13.168013337569899</v>
      </c>
      <c r="E40" s="4">
        <v>14.253675436814101</v>
      </c>
      <c r="F40" s="4">
        <v>6.3062595077785701</v>
      </c>
      <c r="G40" s="4">
        <v>1.73780369231216</v>
      </c>
      <c r="H40" s="6">
        <f t="shared" si="0"/>
        <v>11.137626292788246</v>
      </c>
      <c r="I40" s="6">
        <f t="shared" si="1"/>
        <v>10.802678862768699</v>
      </c>
      <c r="J40" s="4">
        <v>9.2899999999999991</v>
      </c>
      <c r="K40" s="4">
        <v>10.119999999999999</v>
      </c>
    </row>
    <row r="41" spans="1:11" x14ac:dyDescent="0.25">
      <c r="A41" s="4" t="s">
        <v>41</v>
      </c>
      <c r="B41" s="4">
        <v>3.2078862478506598</v>
      </c>
      <c r="C41" s="4">
        <v>5.7318554523720504</v>
      </c>
      <c r="D41" s="4">
        <v>7.8789439155756398</v>
      </c>
      <c r="E41" s="4">
        <v>9.6122213086632406</v>
      </c>
      <c r="F41" s="4">
        <v>16.972506115801998</v>
      </c>
      <c r="G41" s="4">
        <v>31.681624285353401</v>
      </c>
      <c r="H41" s="6">
        <f t="shared" si="0"/>
        <v>5.6062285385994501</v>
      </c>
      <c r="I41" s="6">
        <f t="shared" si="1"/>
        <v>5.7318554523720504</v>
      </c>
      <c r="J41" s="4">
        <v>12.51</v>
      </c>
      <c r="K41" s="4">
        <v>8.75</v>
      </c>
    </row>
    <row r="42" spans="1:11" x14ac:dyDescent="0.25">
      <c r="A42" s="4" t="s">
        <v>42</v>
      </c>
      <c r="B42" s="4">
        <v>1.0842641974862299</v>
      </c>
      <c r="C42" s="4">
        <v>3.1977496533524201</v>
      </c>
      <c r="D42" s="4">
        <v>6.1201906307375298</v>
      </c>
      <c r="E42" s="4">
        <v>6.9406056588171703</v>
      </c>
      <c r="F42" s="4">
        <v>2.8954684740759</v>
      </c>
      <c r="G42" s="4">
        <v>10.7541776331545</v>
      </c>
      <c r="H42" s="6">
        <f t="shared" si="0"/>
        <v>3.467401493858727</v>
      </c>
      <c r="I42" s="6">
        <f t="shared" si="1"/>
        <v>3.1977496533524201</v>
      </c>
      <c r="J42" s="4">
        <v>5.17</v>
      </c>
      <c r="K42" s="4">
        <v>4.66</v>
      </c>
    </row>
    <row r="43" spans="1:11" x14ac:dyDescent="0.25">
      <c r="A43" s="4" t="s">
        <v>43</v>
      </c>
      <c r="B43" s="4">
        <v>1.9262477565243099</v>
      </c>
      <c r="C43" s="4">
        <v>6.2851925637532604</v>
      </c>
      <c r="D43" s="4">
        <v>6.9689588293767999</v>
      </c>
      <c r="E43" s="4">
        <v>12.757689334619601</v>
      </c>
      <c r="F43" s="4">
        <v>15.631142939664199</v>
      </c>
      <c r="G43" s="4">
        <v>22.348459256585901</v>
      </c>
      <c r="H43" s="6">
        <f t="shared" si="0"/>
        <v>5.0601330498847901</v>
      </c>
      <c r="I43" s="6">
        <f t="shared" si="1"/>
        <v>6.2851925637532604</v>
      </c>
      <c r="J43" s="4">
        <v>10.99</v>
      </c>
      <c r="K43" s="4">
        <v>9.86</v>
      </c>
    </row>
    <row r="44" spans="1:11" x14ac:dyDescent="0.25">
      <c r="A44" s="4" t="s">
        <v>44</v>
      </c>
      <c r="B44" s="4">
        <v>3.60953800614105</v>
      </c>
      <c r="C44" s="4">
        <v>2.4433686430444199</v>
      </c>
      <c r="D44" s="4">
        <v>8.6723770342164705</v>
      </c>
      <c r="E44" s="4">
        <v>7.7518631199998902</v>
      </c>
      <c r="F44" s="4">
        <v>8.4917070630049896</v>
      </c>
      <c r="G44" s="4">
        <v>5.3772978177024298</v>
      </c>
      <c r="H44" s="6">
        <f t="shared" si="0"/>
        <v>4.9084278944673132</v>
      </c>
      <c r="I44" s="6">
        <f t="shared" si="1"/>
        <v>3.60953800614105</v>
      </c>
      <c r="J44" s="4">
        <v>6.06</v>
      </c>
      <c r="K44" s="4">
        <v>6.56</v>
      </c>
    </row>
    <row r="45" spans="1:11" x14ac:dyDescent="0.25">
      <c r="G45" s="6" t="s">
        <v>49</v>
      </c>
      <c r="H45" s="6">
        <f>AVERAGE(H2:H44)</f>
        <v>11.083443135503796</v>
      </c>
      <c r="I45" s="6">
        <f>AVERAGE(I2:I44)</f>
        <v>10.970039154683306</v>
      </c>
      <c r="J45" s="6">
        <f>AVERAGE(J2:J44)</f>
        <v>16.632325581395342</v>
      </c>
      <c r="K45" s="6">
        <f>AVERAGE(K2:K44)</f>
        <v>17.656511627906973</v>
      </c>
    </row>
    <row r="46" spans="1:11" x14ac:dyDescent="0.25">
      <c r="G46" s="6" t="s">
        <v>50</v>
      </c>
      <c r="H46" s="6">
        <f>MEDIAN(H2:H44)</f>
        <v>7.71237265016119</v>
      </c>
      <c r="I46" s="6">
        <f t="shared" ref="I46:K46" si="2">MEDIAN(I2:I44)</f>
        <v>7.4139716955464303</v>
      </c>
      <c r="J46" s="6">
        <f t="shared" si="2"/>
        <v>10.41</v>
      </c>
      <c r="K46" s="6">
        <f t="shared" si="2"/>
        <v>10.119999999999999</v>
      </c>
    </row>
    <row r="47" spans="1:11" x14ac:dyDescent="0.25">
      <c r="G47" s="6" t="s">
        <v>53</v>
      </c>
      <c r="H47" s="6">
        <f>_xlfn.VAR.S(H2:H44)</f>
        <v>93.546846575615376</v>
      </c>
      <c r="I47" s="6">
        <f t="shared" ref="I47:K47" si="3">_xlfn.VAR.S(I2:I44)</f>
        <v>95.627421299683576</v>
      </c>
      <c r="J47" s="6">
        <f t="shared" si="3"/>
        <v>248.74331351052081</v>
      </c>
      <c r="K47" s="6">
        <f t="shared" si="3"/>
        <v>330.72678516057624</v>
      </c>
    </row>
    <row r="48" spans="1:11" x14ac:dyDescent="0.25">
      <c r="G48" s="6" t="s">
        <v>51</v>
      </c>
      <c r="H48" s="6">
        <f>MAX(H2:H44)</f>
        <v>37.259193950414804</v>
      </c>
      <c r="I48" s="6">
        <f>MAX(I2:I44)</f>
        <v>39.990332774509397</v>
      </c>
      <c r="J48" s="6">
        <f>MAX(J2:J44)</f>
        <v>56.95</v>
      </c>
      <c r="K48" s="6">
        <f>MAX(K2:K44)</f>
        <v>67.349999999999994</v>
      </c>
    </row>
    <row r="49" spans="7:11" x14ac:dyDescent="0.25">
      <c r="G49" s="6" t="s">
        <v>52</v>
      </c>
      <c r="H49" s="6">
        <f>MIN(H2:H44)</f>
        <v>0.36851133426045096</v>
      </c>
      <c r="I49" s="6">
        <f>MIN(I2:I44)</f>
        <v>0.37708291931472798</v>
      </c>
      <c r="J49" s="6">
        <f>MIN(J2:J44)</f>
        <v>0.42</v>
      </c>
      <c r="K49" s="6">
        <f>MIN(K2:K44)</f>
        <v>0.43</v>
      </c>
    </row>
  </sheetData>
  <mergeCells count="1">
    <mergeCell ref="B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theco</cp:lastModifiedBy>
  <dcterms:created xsi:type="dcterms:W3CDTF">2021-12-06T10:13:37Z</dcterms:created>
  <dcterms:modified xsi:type="dcterms:W3CDTF">2021-12-06T10:36:08Z</dcterms:modified>
</cp:coreProperties>
</file>