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heco\Desktop\forecast\Эксперимент без перебора\"/>
    </mc:Choice>
  </mc:AlternateContent>
  <xr:revisionPtr revIDLastSave="0" documentId="13_ncr:1_{DAF7BAD2-58E1-4254-83C0-D83ADDDE6C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8" i="1" l="1"/>
  <c r="M48" i="1"/>
  <c r="N47" i="1"/>
  <c r="M47" i="1"/>
  <c r="N46" i="1"/>
  <c r="M46" i="1"/>
  <c r="N45" i="1"/>
  <c r="M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K47" i="1" s="1"/>
  <c r="L4" i="1"/>
  <c r="L47" i="1" s="1"/>
  <c r="K4" i="1"/>
  <c r="L3" i="1"/>
  <c r="K3" i="1"/>
  <c r="L2" i="1"/>
  <c r="L48" i="1" s="1"/>
  <c r="K2" i="1"/>
  <c r="K48" i="1" s="1"/>
  <c r="K45" i="1" l="1"/>
  <c r="L45" i="1"/>
  <c r="K46" i="1"/>
  <c r="L46" i="1"/>
</calcChain>
</file>

<file path=xl/sharedStrings.xml><?xml version="1.0" encoding="utf-8"?>
<sst xmlns="http://schemas.openxmlformats.org/spreadsheetml/2006/main" count="56" uniqueCount="56">
  <si>
    <t>Commodity Name</t>
  </si>
  <si>
    <t>lag</t>
  </si>
  <si>
    <t>MAPE mean, %</t>
  </si>
  <si>
    <t>MAPE median, %</t>
  </si>
  <si>
    <t>MAPE list</t>
  </si>
  <si>
    <t>Crude Oil Brent  ($/Brl)</t>
  </si>
  <si>
    <t>Forex  ($/€)</t>
  </si>
  <si>
    <t>SMP EU (€/MT)</t>
  </si>
  <si>
    <t>SMP Oceania ($/MT)</t>
  </si>
  <si>
    <t>NFDM US ($/Lb)</t>
  </si>
  <si>
    <t>Butter EU (€/MT)</t>
  </si>
  <si>
    <t>Butter Oceania ($/MT)</t>
  </si>
  <si>
    <t>Butter US ($/Lb)</t>
  </si>
  <si>
    <t>Cheese US ($/Lb)</t>
  </si>
  <si>
    <t>WMP Oceania ($/MT)</t>
  </si>
  <si>
    <t>WMP EU (€/MT)</t>
  </si>
  <si>
    <t>AMF Oceania (€/MT)</t>
  </si>
  <si>
    <t>Whey EU- Food (€/MT)</t>
  </si>
  <si>
    <t>Whey EU- Feed (€/MT)</t>
  </si>
  <si>
    <t>Whey US ($/Lb)</t>
  </si>
  <si>
    <t>Classs III US ($/cwt)</t>
  </si>
  <si>
    <t>Lactose US- Food ($/Lb)</t>
  </si>
  <si>
    <t>WPC 34 US ($/Lb)</t>
  </si>
  <si>
    <t>PET EU (€/MT)</t>
  </si>
  <si>
    <t>PET NEA ($/MT)</t>
  </si>
  <si>
    <t>HDPE EU (€/MT)</t>
  </si>
  <si>
    <t>Ethylene EU (€/MT)</t>
  </si>
  <si>
    <t>Styrene EU (€/MT)</t>
  </si>
  <si>
    <t>Styrene US ($/MT)</t>
  </si>
  <si>
    <t>HDPE NEA ($/MT)</t>
  </si>
  <si>
    <t>PP SEA ($/MT)</t>
  </si>
  <si>
    <t>Corn US (USc/Bu)</t>
  </si>
  <si>
    <t>Corn EU (€/MT)</t>
  </si>
  <si>
    <t>Soymeal US ($/Short ton)</t>
  </si>
  <si>
    <t>Sugar WW (USc/LB)</t>
  </si>
  <si>
    <t>Sugar US (USc/LB)</t>
  </si>
  <si>
    <t>Sugar China (CNY/MT)</t>
  </si>
  <si>
    <t>Crude palm oil EU ($/MT)</t>
  </si>
  <si>
    <t>Rapeseed oil EU (€/MT)</t>
  </si>
  <si>
    <t>Sunflower oil EU ($/MT)</t>
  </si>
  <si>
    <t>Coconut oil EU ($/MT)</t>
  </si>
  <si>
    <t>Soybean oil EU (€/MT)</t>
  </si>
  <si>
    <t>Soybeans USA (Usc/bu)</t>
  </si>
  <si>
    <t>Cocoa beans UK (GBR/T)</t>
  </si>
  <si>
    <t>Almonds US (USD/LB)</t>
  </si>
  <si>
    <t>Wheat EU (€/MT)</t>
  </si>
  <si>
    <t>Sugar WW (€/MT)</t>
  </si>
  <si>
    <t>Tinplate EU ($/T)</t>
  </si>
  <si>
    <t>3m mean</t>
  </si>
  <si>
    <t>3m median</t>
  </si>
  <si>
    <t>6m mean</t>
  </si>
  <si>
    <t>6m median</t>
  </si>
  <si>
    <t>Среднее</t>
  </si>
  <si>
    <t>Медиана</t>
  </si>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</sst>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topLeftCell="A19" workbookViewId="0">
      <selection activeCell="O29" sqref="O29"/>
    </sheetView>
  </sheetViews>
  <sheetFormatPr defaultColWidth="26.140625" defaultRowHeight="15" x14ac:dyDescent="0.25"/>
  <cols>
    <col min="1" max="1" width="23.5703125" style="2" bestFit="1" customWidth="1"/>
    <col min="2" max="2" width="4.5703125" style="4" bestFit="1" customWidth="1"/>
    <col min="3" max="3" width="8.5703125" style="4" bestFit="1" customWidth="1"/>
    <col min="4" max="4" width="10.28515625" style="4" bestFit="1" customWidth="1"/>
    <col min="5" max="6" width="5.5703125" style="4" bestFit="1" customWidth="1"/>
    <col min="7" max="9" width="6.5703125" style="4" bestFit="1" customWidth="1"/>
    <col min="10" max="10" width="9.28515625" style="4" bestFit="1" customWidth="1"/>
    <col min="11" max="11" width="9.140625" style="2" bestFit="1" customWidth="1"/>
    <col min="12" max="12" width="10.85546875" style="2" bestFit="1" customWidth="1"/>
    <col min="13" max="13" width="9.140625" style="2" bestFit="1" customWidth="1"/>
    <col min="14" max="14" width="10.85546875" style="2" bestFit="1" customWidth="1"/>
    <col min="15" max="16384" width="26.140625" style="2"/>
  </cols>
  <sheetData>
    <row r="1" spans="1:14" ht="30" x14ac:dyDescent="0.25">
      <c r="A1" s="1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6"/>
      <c r="G1" s="6"/>
      <c r="H1" s="6"/>
      <c r="I1" s="6"/>
      <c r="J1" s="6"/>
      <c r="K1" s="7" t="s">
        <v>48</v>
      </c>
      <c r="L1" s="7" t="s">
        <v>49</v>
      </c>
      <c r="M1" s="3" t="s">
        <v>50</v>
      </c>
      <c r="N1" s="3" t="s">
        <v>51</v>
      </c>
    </row>
    <row r="2" spans="1:14" x14ac:dyDescent="0.25">
      <c r="A2" s="2" t="s">
        <v>5</v>
      </c>
      <c r="B2" s="4">
        <v>2</v>
      </c>
      <c r="C2" s="4">
        <v>35.36</v>
      </c>
      <c r="D2" s="4">
        <v>42.86</v>
      </c>
      <c r="E2" s="4">
        <v>6.92636463135499</v>
      </c>
      <c r="F2" s="4">
        <v>24.8224001788167</v>
      </c>
      <c r="G2" s="4">
        <v>40.664334768565702</v>
      </c>
      <c r="H2" s="4">
        <v>48.572264161651702</v>
      </c>
      <c r="I2" s="4">
        <v>46.100489122279903</v>
      </c>
      <c r="J2" s="4">
        <v>45.054907274424799</v>
      </c>
      <c r="K2" s="4">
        <f>AVERAGE(E2:G2)</f>
        <v>24.137699859579129</v>
      </c>
      <c r="L2" s="4">
        <f>MEDIAN(E2:G2)</f>
        <v>24.8224001788167</v>
      </c>
      <c r="M2" s="4">
        <v>7.67</v>
      </c>
      <c r="N2" s="4">
        <v>7.99</v>
      </c>
    </row>
    <row r="3" spans="1:14" x14ac:dyDescent="0.25">
      <c r="A3" s="2" t="s">
        <v>6</v>
      </c>
      <c r="B3" s="4">
        <v>2</v>
      </c>
      <c r="C3" s="4">
        <v>1.08</v>
      </c>
      <c r="D3" s="4">
        <v>0.79</v>
      </c>
      <c r="E3" s="4">
        <v>1.02050934508867</v>
      </c>
      <c r="F3" s="4">
        <v>2.5794459445370301</v>
      </c>
      <c r="G3" s="4">
        <v>1.72387281067264</v>
      </c>
      <c r="H3" s="4">
        <v>5.82258805980835E-2</v>
      </c>
      <c r="I3" s="4">
        <v>0.55197236291060003</v>
      </c>
      <c r="J3" s="4">
        <v>0.56530814103550797</v>
      </c>
      <c r="K3" s="4">
        <f t="shared" ref="K3:K44" si="0">AVERAGE(E3:G3)</f>
        <v>1.7746093667661134</v>
      </c>
      <c r="L3" s="4">
        <f t="shared" ref="L3:L44" si="1">MEDIAN(E3:G3)</f>
        <v>1.72387281067264</v>
      </c>
      <c r="M3" s="4">
        <v>1.41</v>
      </c>
      <c r="N3" s="4">
        <v>1.33</v>
      </c>
    </row>
    <row r="4" spans="1:14" x14ac:dyDescent="0.25">
      <c r="A4" s="2" t="s">
        <v>7</v>
      </c>
      <c r="B4" s="4">
        <v>2</v>
      </c>
      <c r="C4" s="4">
        <v>10.11</v>
      </c>
      <c r="D4" s="4">
        <v>10.5</v>
      </c>
      <c r="E4" s="4">
        <v>3.6174148201312302</v>
      </c>
      <c r="F4" s="4">
        <v>8.9800575759031993</v>
      </c>
      <c r="G4" s="4">
        <v>12.167719458306699</v>
      </c>
      <c r="H4" s="4">
        <v>10.260366999492</v>
      </c>
      <c r="I4" s="4">
        <v>10.7347532938381</v>
      </c>
      <c r="J4" s="4">
        <v>14.911117336413101</v>
      </c>
      <c r="K4" s="4">
        <f t="shared" si="0"/>
        <v>8.2550639514470436</v>
      </c>
      <c r="L4" s="4">
        <f t="shared" si="1"/>
        <v>8.9800575759031993</v>
      </c>
      <c r="M4" s="4">
        <v>28.86</v>
      </c>
      <c r="N4" s="4">
        <v>24.53</v>
      </c>
    </row>
    <row r="5" spans="1:14" x14ac:dyDescent="0.25">
      <c r="A5" s="2" t="s">
        <v>8</v>
      </c>
      <c r="B5" s="4">
        <v>2</v>
      </c>
      <c r="C5" s="4">
        <v>4.5999999999999996</v>
      </c>
      <c r="D5" s="4">
        <v>4.42</v>
      </c>
      <c r="E5" s="4">
        <v>2.1025644186696</v>
      </c>
      <c r="F5" s="4">
        <v>6.7353805142174199</v>
      </c>
      <c r="G5" s="4">
        <v>7.7567849684077901</v>
      </c>
      <c r="H5" s="4">
        <v>1.0939225585709</v>
      </c>
      <c r="I5" s="4">
        <v>0.68359246987219202</v>
      </c>
      <c r="J5" s="4">
        <v>9.2037147424027097</v>
      </c>
      <c r="K5" s="4">
        <f t="shared" si="0"/>
        <v>5.5315766337649359</v>
      </c>
      <c r="L5" s="4">
        <f t="shared" si="1"/>
        <v>6.7353805142174199</v>
      </c>
      <c r="M5" s="4">
        <v>4.55</v>
      </c>
      <c r="N5" s="4">
        <v>3.88</v>
      </c>
    </row>
    <row r="6" spans="1:14" x14ac:dyDescent="0.25">
      <c r="A6" s="2" t="s">
        <v>9</v>
      </c>
      <c r="B6" s="4">
        <v>2</v>
      </c>
      <c r="C6" s="4">
        <v>15.39</v>
      </c>
      <c r="D6" s="4">
        <v>17.62</v>
      </c>
      <c r="E6" s="4">
        <v>6.0602224547925898</v>
      </c>
      <c r="F6" s="4">
        <v>13.6605498547856</v>
      </c>
      <c r="G6" s="4">
        <v>17.580262452029899</v>
      </c>
      <c r="H6" s="4">
        <v>17.669022737889598</v>
      </c>
      <c r="I6" s="4">
        <v>18.4678392920687</v>
      </c>
      <c r="J6" s="4">
        <v>18.877777959492299</v>
      </c>
      <c r="K6" s="4">
        <f t="shared" si="0"/>
        <v>12.433678253869365</v>
      </c>
      <c r="L6" s="4">
        <f t="shared" si="1"/>
        <v>13.6605498547856</v>
      </c>
      <c r="M6" s="4">
        <v>9.5500000000000007</v>
      </c>
      <c r="N6" s="4">
        <v>10.37</v>
      </c>
    </row>
    <row r="7" spans="1:14" x14ac:dyDescent="0.25">
      <c r="A7" s="2" t="s">
        <v>10</v>
      </c>
      <c r="B7" s="4">
        <v>2</v>
      </c>
      <c r="C7" s="4">
        <v>14.31</v>
      </c>
      <c r="D7" s="4">
        <v>17.690000000000001</v>
      </c>
      <c r="E7" s="4">
        <v>1.0917998200707</v>
      </c>
      <c r="F7" s="4">
        <v>8.0381899307639308</v>
      </c>
      <c r="G7" s="4">
        <v>16.840046809884001</v>
      </c>
      <c r="H7" s="4">
        <v>18.540219147489701</v>
      </c>
      <c r="I7" s="4">
        <v>20.065249268529701</v>
      </c>
      <c r="J7" s="4">
        <v>21.262440737150101</v>
      </c>
      <c r="K7" s="4">
        <f t="shared" si="0"/>
        <v>8.6566788535728776</v>
      </c>
      <c r="L7" s="4">
        <f t="shared" si="1"/>
        <v>8.0381899307639308</v>
      </c>
      <c r="M7" s="4">
        <v>14.31</v>
      </c>
      <c r="N7" s="4">
        <v>17.690000000000001</v>
      </c>
    </row>
    <row r="8" spans="1:14" x14ac:dyDescent="0.25">
      <c r="A8" s="2" t="s">
        <v>11</v>
      </c>
      <c r="B8" s="4">
        <v>2</v>
      </c>
      <c r="C8" s="4">
        <v>64.78</v>
      </c>
      <c r="D8" s="4">
        <v>76.790000000000006</v>
      </c>
      <c r="E8" s="4">
        <v>12.0820958054447</v>
      </c>
      <c r="F8" s="4">
        <v>43.505490954050103</v>
      </c>
      <c r="G8" s="4">
        <v>65.572825328765305</v>
      </c>
      <c r="H8" s="4">
        <v>88.404868528818696</v>
      </c>
      <c r="I8" s="4">
        <v>88.004737063288303</v>
      </c>
      <c r="J8" s="4">
        <v>91.083478366569594</v>
      </c>
      <c r="K8" s="4">
        <f t="shared" si="0"/>
        <v>40.386804029420034</v>
      </c>
      <c r="L8" s="4">
        <f t="shared" si="1"/>
        <v>43.505490954050103</v>
      </c>
      <c r="M8" s="4">
        <v>35.18</v>
      </c>
      <c r="N8" s="4">
        <v>18.47</v>
      </c>
    </row>
    <row r="9" spans="1:14" x14ac:dyDescent="0.25">
      <c r="A9" s="2" t="s">
        <v>12</v>
      </c>
      <c r="B9" s="4">
        <v>2</v>
      </c>
      <c r="C9" s="4">
        <v>10.14</v>
      </c>
      <c r="D9" s="4">
        <v>10.51</v>
      </c>
      <c r="E9" s="4">
        <v>8.9832588861545801</v>
      </c>
      <c r="F9" s="4">
        <v>11.4724662094176</v>
      </c>
      <c r="G9" s="4">
        <v>11.6696093668894</v>
      </c>
      <c r="H9" s="4">
        <v>9.5550899415018993</v>
      </c>
      <c r="I9" s="4">
        <v>7.6487557426979702</v>
      </c>
      <c r="J9" s="4">
        <v>11.497556628866</v>
      </c>
      <c r="K9" s="4">
        <f t="shared" si="0"/>
        <v>10.708444820820526</v>
      </c>
      <c r="L9" s="4">
        <f t="shared" si="1"/>
        <v>11.4724662094176</v>
      </c>
      <c r="M9" s="4">
        <v>13.76</v>
      </c>
      <c r="N9" s="4">
        <v>13.9</v>
      </c>
    </row>
    <row r="10" spans="1:14" x14ac:dyDescent="0.25">
      <c r="A10" s="2" t="s">
        <v>13</v>
      </c>
      <c r="B10" s="4">
        <v>2</v>
      </c>
      <c r="C10" s="4">
        <v>15.92</v>
      </c>
      <c r="D10" s="4">
        <v>15.98</v>
      </c>
      <c r="E10" s="4">
        <v>9.5099700624316004</v>
      </c>
      <c r="F10" s="4">
        <v>12.403664455831599</v>
      </c>
      <c r="G10" s="4">
        <v>22.446263398044799</v>
      </c>
      <c r="H10" s="4">
        <v>19.1669174246823</v>
      </c>
      <c r="I10" s="4">
        <v>17.869130550996299</v>
      </c>
      <c r="J10" s="4">
        <v>14.099472598008701</v>
      </c>
      <c r="K10" s="4">
        <f t="shared" si="0"/>
        <v>14.786632638769333</v>
      </c>
      <c r="L10" s="4">
        <f t="shared" si="1"/>
        <v>12.403664455831599</v>
      </c>
      <c r="M10" s="4">
        <v>22.96</v>
      </c>
      <c r="N10" s="4">
        <v>19.82</v>
      </c>
    </row>
    <row r="11" spans="1:14" x14ac:dyDescent="0.25">
      <c r="A11" s="2" t="s">
        <v>14</v>
      </c>
      <c r="B11" s="4">
        <v>2</v>
      </c>
      <c r="C11" s="4">
        <v>44.43</v>
      </c>
      <c r="D11" s="4">
        <v>38.67</v>
      </c>
      <c r="E11" s="4">
        <v>10.430185414123899</v>
      </c>
      <c r="F11" s="4">
        <v>17.618611809022799</v>
      </c>
      <c r="G11" s="4">
        <v>30.116159915049799</v>
      </c>
      <c r="H11" s="4">
        <v>47.222272446080403</v>
      </c>
      <c r="I11" s="4">
        <v>70.614619993342401</v>
      </c>
      <c r="J11" s="4">
        <v>90.575866305784601</v>
      </c>
      <c r="K11" s="4">
        <f t="shared" si="0"/>
        <v>19.388319046065501</v>
      </c>
      <c r="L11" s="4">
        <f t="shared" si="1"/>
        <v>17.618611809022799</v>
      </c>
      <c r="M11" s="4">
        <v>44.43</v>
      </c>
      <c r="N11" s="4">
        <v>38.67</v>
      </c>
    </row>
    <row r="12" spans="1:14" x14ac:dyDescent="0.25">
      <c r="A12" s="2" t="s">
        <v>15</v>
      </c>
      <c r="B12" s="4">
        <v>2</v>
      </c>
      <c r="C12" s="4">
        <v>8.33</v>
      </c>
      <c r="D12" s="4">
        <v>8.7799999999999994</v>
      </c>
      <c r="E12" s="4">
        <v>3.6778321646514902</v>
      </c>
      <c r="F12" s="4">
        <v>5.5766482314517098</v>
      </c>
      <c r="G12" s="4">
        <v>7.9976412548558997</v>
      </c>
      <c r="H12" s="4">
        <v>9.5589791769436303</v>
      </c>
      <c r="I12" s="4">
        <v>10.490594084493299</v>
      </c>
      <c r="J12" s="4">
        <v>12.655255627291</v>
      </c>
      <c r="K12" s="4">
        <f t="shared" si="0"/>
        <v>5.7507072169863669</v>
      </c>
      <c r="L12" s="4">
        <f t="shared" si="1"/>
        <v>5.5766482314517098</v>
      </c>
      <c r="M12" s="4">
        <v>8.33</v>
      </c>
      <c r="N12" s="4">
        <v>8.7799999999999994</v>
      </c>
    </row>
    <row r="13" spans="1:14" x14ac:dyDescent="0.25">
      <c r="A13" s="2" t="s">
        <v>16</v>
      </c>
      <c r="B13" s="4">
        <v>2</v>
      </c>
      <c r="C13" s="4">
        <v>11.82</v>
      </c>
      <c r="D13" s="4">
        <v>13.64</v>
      </c>
      <c r="E13" s="4">
        <v>5.9420993174225796</v>
      </c>
      <c r="F13" s="4">
        <v>15.2648821936085</v>
      </c>
      <c r="G13" s="4">
        <v>14.219422538746599</v>
      </c>
      <c r="H13" s="4">
        <v>16.473263327029098</v>
      </c>
      <c r="I13" s="4">
        <v>13.0675445433624</v>
      </c>
      <c r="J13" s="4">
        <v>5.9725328032026699</v>
      </c>
      <c r="K13" s="4">
        <f t="shared" si="0"/>
        <v>11.808801349925893</v>
      </c>
      <c r="L13" s="4">
        <f t="shared" si="1"/>
        <v>14.219422538746599</v>
      </c>
      <c r="M13" s="4">
        <v>11.82</v>
      </c>
      <c r="N13" s="4">
        <v>13.64</v>
      </c>
    </row>
    <row r="14" spans="1:14" x14ac:dyDescent="0.25">
      <c r="A14" s="2" t="s">
        <v>17</v>
      </c>
      <c r="B14" s="4">
        <v>2</v>
      </c>
      <c r="C14" s="4">
        <v>14.28</v>
      </c>
      <c r="D14" s="4">
        <v>15.29</v>
      </c>
      <c r="E14" s="4">
        <v>8.1115477586618692</v>
      </c>
      <c r="F14" s="4">
        <v>13.4637960293205</v>
      </c>
      <c r="G14" s="4">
        <v>16.026849542420301</v>
      </c>
      <c r="H14" s="4">
        <v>16.689087292467502</v>
      </c>
      <c r="I14" s="4">
        <v>14.5565744184736</v>
      </c>
      <c r="J14" s="4">
        <v>16.820648322004502</v>
      </c>
      <c r="K14" s="4">
        <f t="shared" si="0"/>
        <v>12.534064443467557</v>
      </c>
      <c r="L14" s="4">
        <f t="shared" si="1"/>
        <v>13.4637960293205</v>
      </c>
      <c r="M14" s="4">
        <v>6.45</v>
      </c>
      <c r="N14" s="4">
        <v>3.57</v>
      </c>
    </row>
    <row r="15" spans="1:14" x14ac:dyDescent="0.25">
      <c r="A15" s="2" t="s">
        <v>18</v>
      </c>
      <c r="B15" s="4">
        <v>2</v>
      </c>
      <c r="C15" s="4">
        <v>3.39</v>
      </c>
      <c r="D15" s="4">
        <v>2.48</v>
      </c>
      <c r="E15" s="4">
        <v>0.349094038247941</v>
      </c>
      <c r="F15" s="4">
        <v>1.8952074663584699</v>
      </c>
      <c r="G15" s="4">
        <v>1.6304383817618899</v>
      </c>
      <c r="H15" s="4">
        <v>5.45533903407736</v>
      </c>
      <c r="I15" s="4">
        <v>7.9383365187567296</v>
      </c>
      <c r="J15" s="4">
        <v>3.0553559495929998</v>
      </c>
      <c r="K15" s="4">
        <f t="shared" si="0"/>
        <v>1.291579962122767</v>
      </c>
      <c r="L15" s="4">
        <f t="shared" si="1"/>
        <v>1.6304383817618899</v>
      </c>
      <c r="M15" s="4">
        <v>86.63</v>
      </c>
      <c r="N15" s="4">
        <v>56.67</v>
      </c>
    </row>
    <row r="16" spans="1:14" x14ac:dyDescent="0.25">
      <c r="A16" s="2" t="s">
        <v>19</v>
      </c>
      <c r="B16" s="4">
        <v>2</v>
      </c>
      <c r="C16" s="4">
        <v>15.45</v>
      </c>
      <c r="D16" s="4">
        <v>8.81</v>
      </c>
      <c r="E16" s="4">
        <v>3.4278567861523199</v>
      </c>
      <c r="F16" s="4">
        <v>3.6062464494356399</v>
      </c>
      <c r="G16" s="4">
        <v>2.3244128118069902</v>
      </c>
      <c r="H16" s="4">
        <v>14.020669764833199</v>
      </c>
      <c r="I16" s="4">
        <v>28.3408121986926</v>
      </c>
      <c r="J16" s="4">
        <v>40.981915800823899</v>
      </c>
      <c r="K16" s="4">
        <f t="shared" si="0"/>
        <v>3.11950534913165</v>
      </c>
      <c r="L16" s="4">
        <f t="shared" si="1"/>
        <v>3.4278567861523199</v>
      </c>
      <c r="M16" s="4">
        <v>89.12</v>
      </c>
      <c r="N16" s="4">
        <v>53.98</v>
      </c>
    </row>
    <row r="17" spans="1:14" x14ac:dyDescent="0.25">
      <c r="A17" s="2" t="s">
        <v>20</v>
      </c>
      <c r="B17" s="4">
        <v>2</v>
      </c>
      <c r="C17" s="4">
        <v>7</v>
      </c>
      <c r="D17" s="4">
        <v>8.7100000000000009</v>
      </c>
      <c r="E17" s="4">
        <v>3.2536056504223101</v>
      </c>
      <c r="F17" s="4">
        <v>1.6144237350021</v>
      </c>
      <c r="G17" s="4">
        <v>8.9483436509962306</v>
      </c>
      <c r="H17" s="4">
        <v>8.5401162567772797</v>
      </c>
      <c r="I17" s="4">
        <v>10.781697677601301</v>
      </c>
      <c r="J17" s="4">
        <v>8.8836780162283002</v>
      </c>
      <c r="K17" s="4">
        <f t="shared" si="0"/>
        <v>4.6054576788068804</v>
      </c>
      <c r="L17" s="4">
        <f t="shared" si="1"/>
        <v>3.2536056504223101</v>
      </c>
      <c r="M17" s="4">
        <v>7.36</v>
      </c>
      <c r="N17" s="4">
        <v>8.65</v>
      </c>
    </row>
    <row r="18" spans="1:14" x14ac:dyDescent="0.25">
      <c r="A18" s="2" t="s">
        <v>21</v>
      </c>
      <c r="B18" s="4">
        <v>2</v>
      </c>
      <c r="C18" s="4">
        <v>0.79</v>
      </c>
      <c r="D18" s="4">
        <v>0.78</v>
      </c>
      <c r="E18" s="4">
        <v>1.2416483318889999</v>
      </c>
      <c r="F18" s="4">
        <v>0.34040282779363501</v>
      </c>
      <c r="G18" s="4">
        <v>0.42596909078467299</v>
      </c>
      <c r="H18" s="4">
        <v>1.34725907808173</v>
      </c>
      <c r="I18" s="4">
        <v>1.12966727124195</v>
      </c>
      <c r="J18" s="4">
        <v>0.28213642540502598</v>
      </c>
      <c r="K18" s="4">
        <f t="shared" si="0"/>
        <v>0.66934008348910268</v>
      </c>
      <c r="L18" s="4">
        <f t="shared" si="1"/>
        <v>0.42596909078467299</v>
      </c>
      <c r="M18" s="4">
        <v>6.54</v>
      </c>
      <c r="N18" s="4">
        <v>8.18</v>
      </c>
    </row>
    <row r="19" spans="1:14" x14ac:dyDescent="0.25">
      <c r="A19" s="2" t="s">
        <v>22</v>
      </c>
      <c r="B19" s="4">
        <v>2</v>
      </c>
      <c r="C19" s="4">
        <v>11.89</v>
      </c>
      <c r="D19" s="4">
        <v>11.82</v>
      </c>
      <c r="E19" s="4">
        <v>2.5926520531757502</v>
      </c>
      <c r="F19" s="4">
        <v>6.0209000772866101</v>
      </c>
      <c r="G19" s="4">
        <v>9.8532454948561696</v>
      </c>
      <c r="H19" s="4">
        <v>13.783967297972399</v>
      </c>
      <c r="I19" s="4">
        <v>17.9492495812163</v>
      </c>
      <c r="J19" s="4">
        <v>21.119688232784998</v>
      </c>
      <c r="K19" s="4">
        <f t="shared" si="0"/>
        <v>6.1555992084395088</v>
      </c>
      <c r="L19" s="4">
        <f t="shared" si="1"/>
        <v>6.0209000772866101</v>
      </c>
      <c r="M19" s="4">
        <v>12.6</v>
      </c>
      <c r="N19" s="4">
        <v>12.1</v>
      </c>
    </row>
    <row r="20" spans="1:14" x14ac:dyDescent="0.25">
      <c r="A20" s="2" t="s">
        <v>23</v>
      </c>
      <c r="B20" s="4">
        <v>2</v>
      </c>
      <c r="C20" s="4">
        <v>180.73</v>
      </c>
      <c r="D20" s="4">
        <v>162.34</v>
      </c>
      <c r="E20" s="4">
        <v>19.974447333319599</v>
      </c>
      <c r="F20" s="4">
        <v>53.3095361486738</v>
      </c>
      <c r="G20" s="4">
        <v>119.820037538763</v>
      </c>
      <c r="H20" s="4">
        <v>204.85353141722001</v>
      </c>
      <c r="I20" s="4">
        <v>287.191642641079</v>
      </c>
      <c r="J20" s="4">
        <v>399.21014906491098</v>
      </c>
      <c r="K20" s="4">
        <f t="shared" si="0"/>
        <v>64.368007006918802</v>
      </c>
      <c r="L20" s="4">
        <f t="shared" si="1"/>
        <v>53.3095361486738</v>
      </c>
      <c r="M20" s="4">
        <v>129.88999999999999</v>
      </c>
      <c r="N20" s="4">
        <v>128.38</v>
      </c>
    </row>
    <row r="21" spans="1:14" x14ac:dyDescent="0.25">
      <c r="A21" s="2" t="s">
        <v>24</v>
      </c>
      <c r="B21" s="4">
        <v>2</v>
      </c>
      <c r="C21" s="4">
        <v>33.03</v>
      </c>
      <c r="D21" s="4">
        <v>35.049999999999997</v>
      </c>
      <c r="E21" s="4">
        <v>18.406343346665199</v>
      </c>
      <c r="F21" s="4">
        <v>33.277669471711597</v>
      </c>
      <c r="G21" s="4">
        <v>41.542712798291902</v>
      </c>
      <c r="H21" s="4">
        <v>38.037709838269798</v>
      </c>
      <c r="I21" s="4">
        <v>36.826431026414397</v>
      </c>
      <c r="J21" s="4">
        <v>30.113209275662999</v>
      </c>
      <c r="K21" s="4">
        <f t="shared" si="0"/>
        <v>31.075575205556234</v>
      </c>
      <c r="L21" s="4">
        <f t="shared" si="1"/>
        <v>33.277669471711597</v>
      </c>
      <c r="M21" s="4">
        <v>20.079999999999998</v>
      </c>
      <c r="N21" s="4">
        <v>20.7</v>
      </c>
    </row>
    <row r="22" spans="1:14" x14ac:dyDescent="0.25">
      <c r="A22" s="2" t="s">
        <v>25</v>
      </c>
      <c r="B22" s="4">
        <v>2</v>
      </c>
      <c r="C22" s="4">
        <v>59.72</v>
      </c>
      <c r="D22" s="4">
        <v>55.81</v>
      </c>
      <c r="E22" s="4">
        <v>2.44856292394438</v>
      </c>
      <c r="F22" s="4">
        <v>18.403537846084301</v>
      </c>
      <c r="G22" s="4">
        <v>39.818607734947797</v>
      </c>
      <c r="H22" s="4">
        <v>71.796860057661206</v>
      </c>
      <c r="I22" s="4">
        <v>100.530317995217</v>
      </c>
      <c r="J22" s="4">
        <v>125.32842578306401</v>
      </c>
      <c r="K22" s="4">
        <f t="shared" si="0"/>
        <v>20.223569501658826</v>
      </c>
      <c r="L22" s="4">
        <f t="shared" si="1"/>
        <v>18.403537846084301</v>
      </c>
      <c r="M22" s="4">
        <v>59.72</v>
      </c>
      <c r="N22" s="4">
        <v>55.81</v>
      </c>
    </row>
    <row r="23" spans="1:14" x14ac:dyDescent="0.25">
      <c r="A23" s="2" t="s">
        <v>26</v>
      </c>
      <c r="B23" s="4">
        <v>2</v>
      </c>
      <c r="C23" s="4">
        <v>18.75</v>
      </c>
      <c r="D23" s="4">
        <v>19.75</v>
      </c>
      <c r="E23" s="4">
        <v>3.1175406987821002</v>
      </c>
      <c r="F23" s="4">
        <v>7.4070633139203101</v>
      </c>
      <c r="G23" s="4">
        <v>15.6427567149619</v>
      </c>
      <c r="H23" s="4">
        <v>23.866778032908002</v>
      </c>
      <c r="I23" s="4">
        <v>30.743419177340201</v>
      </c>
      <c r="J23" s="4">
        <v>31.7249628559894</v>
      </c>
      <c r="K23" s="4">
        <f t="shared" si="0"/>
        <v>8.7224535758881032</v>
      </c>
      <c r="L23" s="4">
        <f t="shared" si="1"/>
        <v>7.4070633139203101</v>
      </c>
      <c r="M23" s="4">
        <v>21.1</v>
      </c>
      <c r="N23" s="4">
        <v>23.64</v>
      </c>
    </row>
    <row r="24" spans="1:14" x14ac:dyDescent="0.25">
      <c r="A24" s="2" t="s">
        <v>27</v>
      </c>
      <c r="B24" s="4">
        <v>2</v>
      </c>
      <c r="C24" s="4">
        <v>25.2</v>
      </c>
      <c r="D24" s="4">
        <v>30.02</v>
      </c>
      <c r="E24" s="4">
        <v>3.68906684161617</v>
      </c>
      <c r="F24" s="4">
        <v>2.7899778757183702</v>
      </c>
      <c r="G24" s="4">
        <v>23.991159422864399</v>
      </c>
      <c r="H24" s="4">
        <v>42.158405034380799</v>
      </c>
      <c r="I24" s="4">
        <v>36.048302420465703</v>
      </c>
      <c r="J24" s="4">
        <v>42.539706730751803</v>
      </c>
      <c r="K24" s="4">
        <f t="shared" si="0"/>
        <v>10.156734713399645</v>
      </c>
      <c r="L24" s="4">
        <f t="shared" si="1"/>
        <v>3.68906684161617</v>
      </c>
      <c r="M24" s="4">
        <v>43.48</v>
      </c>
      <c r="N24" s="4">
        <v>49.53</v>
      </c>
    </row>
    <row r="25" spans="1:14" x14ac:dyDescent="0.25">
      <c r="A25" s="2" t="s">
        <v>28</v>
      </c>
      <c r="B25" s="4">
        <v>2</v>
      </c>
      <c r="C25" s="4">
        <v>101.69</v>
      </c>
      <c r="D25" s="4">
        <v>103.07</v>
      </c>
      <c r="E25" s="4">
        <v>28.633396699710101</v>
      </c>
      <c r="F25" s="4">
        <v>41.513103906382</v>
      </c>
      <c r="G25" s="4">
        <v>80.578460417773499</v>
      </c>
      <c r="H25" s="4">
        <v>125.56377688446599</v>
      </c>
      <c r="I25" s="4">
        <v>148.94668562382699</v>
      </c>
      <c r="J25" s="4">
        <v>184.93084936971499</v>
      </c>
      <c r="K25" s="4">
        <f t="shared" si="0"/>
        <v>50.241653674621865</v>
      </c>
      <c r="L25" s="4">
        <f t="shared" si="1"/>
        <v>41.513103906382</v>
      </c>
      <c r="M25" s="4">
        <v>95.76</v>
      </c>
      <c r="N25" s="4">
        <v>98.95</v>
      </c>
    </row>
    <row r="26" spans="1:14" x14ac:dyDescent="0.25">
      <c r="A26" s="2" t="s">
        <v>29</v>
      </c>
      <c r="B26" s="4">
        <v>2</v>
      </c>
      <c r="C26" s="4">
        <v>41.75</v>
      </c>
      <c r="D26" s="4">
        <v>47.43</v>
      </c>
      <c r="E26" s="4">
        <v>14.3865653582292</v>
      </c>
      <c r="F26" s="4">
        <v>32.056957560207501</v>
      </c>
      <c r="G26" s="4">
        <v>46.4517669790377</v>
      </c>
      <c r="H26" s="4">
        <v>48.399578935972698</v>
      </c>
      <c r="I26" s="4">
        <v>58.352031098724503</v>
      </c>
      <c r="J26" s="4">
        <v>50.849156326109799</v>
      </c>
      <c r="K26" s="4">
        <f t="shared" si="0"/>
        <v>30.965096632491466</v>
      </c>
      <c r="L26" s="4">
        <f t="shared" si="1"/>
        <v>32.056957560207501</v>
      </c>
      <c r="M26" s="4">
        <v>74.739999999999995</v>
      </c>
      <c r="N26" s="4">
        <v>73.84</v>
      </c>
    </row>
    <row r="27" spans="1:14" x14ac:dyDescent="0.25">
      <c r="A27" s="2" t="s">
        <v>30</v>
      </c>
      <c r="B27" s="4">
        <v>2</v>
      </c>
      <c r="C27" s="4">
        <v>39.799999999999997</v>
      </c>
      <c r="D27" s="4">
        <v>44.39</v>
      </c>
      <c r="E27" s="4">
        <v>14.175582079899399</v>
      </c>
      <c r="F27" s="4">
        <v>32.072317965447297</v>
      </c>
      <c r="G27" s="4">
        <v>41.583168658478897</v>
      </c>
      <c r="H27" s="4">
        <v>48.765221603233698</v>
      </c>
      <c r="I27" s="4">
        <v>54.983669976626103</v>
      </c>
      <c r="J27" s="4">
        <v>47.206458149821103</v>
      </c>
      <c r="K27" s="4">
        <f t="shared" si="0"/>
        <v>29.277022901275199</v>
      </c>
      <c r="L27" s="4">
        <f t="shared" si="1"/>
        <v>32.072317965447297</v>
      </c>
      <c r="M27" s="4">
        <v>39.799999999999997</v>
      </c>
      <c r="N27" s="4">
        <v>44.39</v>
      </c>
    </row>
    <row r="28" spans="1:14" x14ac:dyDescent="0.25">
      <c r="A28" s="2" t="s">
        <v>31</v>
      </c>
      <c r="B28" s="4">
        <v>2</v>
      </c>
      <c r="C28" s="4">
        <v>12.78</v>
      </c>
      <c r="D28" s="4">
        <v>12.17</v>
      </c>
      <c r="E28" s="4">
        <v>10.8789438221325</v>
      </c>
      <c r="F28" s="4">
        <v>22.320427404014598</v>
      </c>
      <c r="G28" s="4">
        <v>20.711814017451601</v>
      </c>
      <c r="H28" s="4">
        <v>13.460623810298999</v>
      </c>
      <c r="I28" s="4">
        <v>6.9238670053783196</v>
      </c>
      <c r="J28" s="4">
        <v>2.3768498746845999</v>
      </c>
      <c r="K28" s="4">
        <f t="shared" si="0"/>
        <v>17.970395081199566</v>
      </c>
      <c r="L28" s="4">
        <f t="shared" si="1"/>
        <v>20.711814017451601</v>
      </c>
      <c r="M28" s="4">
        <v>8.75</v>
      </c>
      <c r="N28" s="4">
        <v>4.88</v>
      </c>
    </row>
    <row r="29" spans="1:14" x14ac:dyDescent="0.25">
      <c r="A29" s="2" t="s">
        <v>32</v>
      </c>
      <c r="B29" s="4">
        <v>2</v>
      </c>
      <c r="C29" s="4">
        <v>6.86</v>
      </c>
      <c r="D29" s="4">
        <v>6.18</v>
      </c>
      <c r="E29" s="4">
        <v>1.35942027060313</v>
      </c>
      <c r="F29" s="4">
        <v>11.140895819593799</v>
      </c>
      <c r="G29" s="4">
        <v>8.0113095114041801</v>
      </c>
      <c r="H29" s="4">
        <v>4.3555474864916901</v>
      </c>
      <c r="I29" s="4">
        <v>3.31396369656568</v>
      </c>
      <c r="J29" s="4">
        <v>12.9944079903521</v>
      </c>
      <c r="K29" s="4">
        <f t="shared" si="0"/>
        <v>6.8372085338670372</v>
      </c>
      <c r="L29" s="4">
        <f t="shared" si="1"/>
        <v>8.0113095114041801</v>
      </c>
      <c r="M29" s="4">
        <v>6.68</v>
      </c>
      <c r="N29" s="4">
        <v>5.27</v>
      </c>
    </row>
    <row r="30" spans="1:14" x14ac:dyDescent="0.25">
      <c r="A30" s="2" t="s">
        <v>33</v>
      </c>
      <c r="B30" s="4">
        <v>2</v>
      </c>
      <c r="C30" s="4">
        <v>5.51</v>
      </c>
      <c r="D30" s="4">
        <v>5.16</v>
      </c>
      <c r="E30" s="4">
        <v>3.7941598316872902</v>
      </c>
      <c r="F30" s="4">
        <v>6.7839386818388503</v>
      </c>
      <c r="G30" s="4">
        <v>1.79646694385146</v>
      </c>
      <c r="H30" s="4">
        <v>4.6669318309582497</v>
      </c>
      <c r="I30" s="4">
        <v>5.65762547872162</v>
      </c>
      <c r="J30" s="4">
        <v>10.377196691490299</v>
      </c>
      <c r="K30" s="4">
        <f t="shared" si="0"/>
        <v>4.1248551524592001</v>
      </c>
      <c r="L30" s="4">
        <f t="shared" si="1"/>
        <v>3.7941598316872902</v>
      </c>
      <c r="M30" s="4">
        <v>5.51</v>
      </c>
      <c r="N30" s="4">
        <v>5.16</v>
      </c>
    </row>
    <row r="31" spans="1:14" x14ac:dyDescent="0.25">
      <c r="A31" s="2" t="s">
        <v>34</v>
      </c>
      <c r="B31" s="4">
        <v>2</v>
      </c>
      <c r="C31" s="4">
        <v>22.32</v>
      </c>
      <c r="D31" s="4">
        <v>22.53</v>
      </c>
      <c r="E31" s="4">
        <v>9.5725375090059206</v>
      </c>
      <c r="F31" s="4">
        <v>18.9431614933753</v>
      </c>
      <c r="G31" s="4">
        <v>21.010443484958699</v>
      </c>
      <c r="H31" s="4">
        <v>24.047544216214199</v>
      </c>
      <c r="I31" s="4">
        <v>27.913826216801901</v>
      </c>
      <c r="J31" s="4">
        <v>32.4482326931168</v>
      </c>
      <c r="K31" s="4">
        <f t="shared" si="0"/>
        <v>16.50871416244664</v>
      </c>
      <c r="L31" s="4">
        <f t="shared" si="1"/>
        <v>18.9431614933753</v>
      </c>
      <c r="M31" s="4">
        <v>20.21</v>
      </c>
      <c r="N31" s="4">
        <v>19.34</v>
      </c>
    </row>
    <row r="32" spans="1:14" x14ac:dyDescent="0.25">
      <c r="A32" s="2" t="s">
        <v>35</v>
      </c>
      <c r="B32" s="4">
        <v>2</v>
      </c>
      <c r="C32" s="4">
        <v>7.1</v>
      </c>
      <c r="D32" s="4">
        <v>7.57</v>
      </c>
      <c r="E32" s="4">
        <v>1.6070884495382001</v>
      </c>
      <c r="F32" s="4">
        <v>3.2345414865216799</v>
      </c>
      <c r="G32" s="4">
        <v>12.0561351959966</v>
      </c>
      <c r="H32" s="4">
        <v>10.5662330047255</v>
      </c>
      <c r="I32" s="4">
        <v>8.9806472450453594</v>
      </c>
      <c r="J32" s="4">
        <v>6.1636025240080698</v>
      </c>
      <c r="K32" s="4">
        <f t="shared" si="0"/>
        <v>5.6325883773521594</v>
      </c>
      <c r="L32" s="4">
        <f t="shared" si="1"/>
        <v>3.2345414865216799</v>
      </c>
      <c r="M32" s="4">
        <v>4.93</v>
      </c>
      <c r="N32" s="4">
        <v>4.47</v>
      </c>
    </row>
    <row r="33" spans="1:14" x14ac:dyDescent="0.25">
      <c r="A33" s="2" t="s">
        <v>36</v>
      </c>
      <c r="B33" s="4">
        <v>2</v>
      </c>
      <c r="C33" s="4">
        <v>1.96</v>
      </c>
      <c r="D33" s="4">
        <v>2.16</v>
      </c>
      <c r="E33" s="4">
        <v>0.83461139512162996</v>
      </c>
      <c r="F33" s="4">
        <v>1.70586577908899</v>
      </c>
      <c r="G33" s="4">
        <v>2.0067468709281502</v>
      </c>
      <c r="H33" s="4">
        <v>2.3107146414548398</v>
      </c>
      <c r="I33" s="4">
        <v>2.4097719380476801</v>
      </c>
      <c r="J33" s="4">
        <v>2.51395682984655</v>
      </c>
      <c r="K33" s="4">
        <f t="shared" si="0"/>
        <v>1.5157413483795901</v>
      </c>
      <c r="L33" s="4">
        <f t="shared" si="1"/>
        <v>1.70586577908899</v>
      </c>
      <c r="M33" s="4">
        <v>1.96</v>
      </c>
      <c r="N33" s="4">
        <v>2.16</v>
      </c>
    </row>
    <row r="34" spans="1:14" x14ac:dyDescent="0.25">
      <c r="A34" s="2" t="s">
        <v>37</v>
      </c>
      <c r="B34" s="4">
        <v>2</v>
      </c>
      <c r="C34" s="4">
        <v>15.41</v>
      </c>
      <c r="D34" s="4">
        <v>14.75</v>
      </c>
      <c r="E34" s="4">
        <v>5.2952210817322003</v>
      </c>
      <c r="F34" s="4">
        <v>12.364660900184701</v>
      </c>
      <c r="G34" s="4">
        <v>2.6256309075627202</v>
      </c>
      <c r="H34" s="4">
        <v>17.1336192133042</v>
      </c>
      <c r="I34" s="4">
        <v>24.972928156898401</v>
      </c>
      <c r="J34" s="4">
        <v>30.052216122663101</v>
      </c>
      <c r="K34" s="4">
        <f t="shared" si="0"/>
        <v>6.7618376298265401</v>
      </c>
      <c r="L34" s="4">
        <f t="shared" si="1"/>
        <v>5.2952210817322003</v>
      </c>
      <c r="M34" s="4">
        <v>4.8899999999999997</v>
      </c>
      <c r="N34" s="4">
        <v>3</v>
      </c>
    </row>
    <row r="35" spans="1:14" x14ac:dyDescent="0.25">
      <c r="A35" s="2" t="s">
        <v>38</v>
      </c>
      <c r="B35" s="4">
        <v>2</v>
      </c>
      <c r="C35" s="4">
        <v>6.84</v>
      </c>
      <c r="D35" s="4">
        <v>6.51</v>
      </c>
      <c r="E35" s="4">
        <v>2.7371898740438101</v>
      </c>
      <c r="F35" s="4">
        <v>12.7150222107594</v>
      </c>
      <c r="G35" s="4">
        <v>11.1267545367882</v>
      </c>
      <c r="H35" s="4">
        <v>1.42040835099987</v>
      </c>
      <c r="I35" s="4">
        <v>5.3548531318078902</v>
      </c>
      <c r="J35" s="4">
        <v>7.6716499809321697</v>
      </c>
      <c r="K35" s="4">
        <f t="shared" si="0"/>
        <v>8.8596555405304702</v>
      </c>
      <c r="L35" s="4">
        <f t="shared" si="1"/>
        <v>11.1267545367882</v>
      </c>
      <c r="M35" s="4">
        <v>5.64</v>
      </c>
      <c r="N35" s="4">
        <v>5.71</v>
      </c>
    </row>
    <row r="36" spans="1:14" x14ac:dyDescent="0.25">
      <c r="A36" s="2" t="s">
        <v>39</v>
      </c>
      <c r="B36" s="4">
        <v>2</v>
      </c>
      <c r="C36" s="4">
        <v>99.21</v>
      </c>
      <c r="D36" s="4">
        <v>99.59</v>
      </c>
      <c r="E36" s="4">
        <v>14.525652036911</v>
      </c>
      <c r="F36" s="4">
        <v>32.310953309238002</v>
      </c>
      <c r="G36" s="4">
        <v>77.170736783510407</v>
      </c>
      <c r="H36" s="4">
        <v>122.002692282716</v>
      </c>
      <c r="I36" s="4">
        <v>144.76541000758499</v>
      </c>
      <c r="J36" s="4">
        <v>204.475162298687</v>
      </c>
      <c r="K36" s="4">
        <f t="shared" si="0"/>
        <v>41.335780709886471</v>
      </c>
      <c r="L36" s="4">
        <f t="shared" si="1"/>
        <v>32.310953309238002</v>
      </c>
      <c r="M36" s="4">
        <v>59.94</v>
      </c>
      <c r="N36" s="4">
        <v>61.9</v>
      </c>
    </row>
    <row r="37" spans="1:14" x14ac:dyDescent="0.25">
      <c r="A37" s="2" t="s">
        <v>40</v>
      </c>
      <c r="B37" s="4">
        <v>2</v>
      </c>
      <c r="C37" s="4">
        <v>6.96</v>
      </c>
      <c r="D37" s="4">
        <v>6.03</v>
      </c>
      <c r="E37" s="4">
        <v>1.8334524327235799</v>
      </c>
      <c r="F37" s="4">
        <v>5.3133564782134597</v>
      </c>
      <c r="G37" s="4">
        <v>3.1635606597826</v>
      </c>
      <c r="H37" s="4">
        <v>6.7447434208326298</v>
      </c>
      <c r="I37" s="4">
        <v>8.4880127802525092</v>
      </c>
      <c r="J37" s="4">
        <v>16.203885612892101</v>
      </c>
      <c r="K37" s="4">
        <f t="shared" si="0"/>
        <v>3.4367898569065467</v>
      </c>
      <c r="L37" s="4">
        <f t="shared" si="1"/>
        <v>3.1635606597826</v>
      </c>
      <c r="M37" s="4">
        <v>13.28</v>
      </c>
      <c r="N37" s="4">
        <v>11.23</v>
      </c>
    </row>
    <row r="38" spans="1:14" x14ac:dyDescent="0.25">
      <c r="A38" s="2" t="s">
        <v>41</v>
      </c>
      <c r="B38" s="4">
        <v>2</v>
      </c>
      <c r="C38" s="4">
        <v>34.229999999999997</v>
      </c>
      <c r="D38" s="4">
        <v>25.08</v>
      </c>
      <c r="E38" s="4">
        <v>2.8337232062177602</v>
      </c>
      <c r="F38" s="4">
        <v>2.8945026004810699</v>
      </c>
      <c r="G38" s="4">
        <v>12.9414392691878</v>
      </c>
      <c r="H38" s="4">
        <v>37.210937083182799</v>
      </c>
      <c r="I38" s="4">
        <v>60.748589627337601</v>
      </c>
      <c r="J38" s="4">
        <v>88.727547893918995</v>
      </c>
      <c r="K38" s="4">
        <f t="shared" si="0"/>
        <v>6.2232216919622099</v>
      </c>
      <c r="L38" s="4">
        <f t="shared" si="1"/>
        <v>2.8945026004810699</v>
      </c>
      <c r="M38" s="4">
        <v>52.28</v>
      </c>
      <c r="N38" s="4">
        <v>38.93</v>
      </c>
    </row>
    <row r="39" spans="1:14" x14ac:dyDescent="0.25">
      <c r="A39" s="2" t="s">
        <v>42</v>
      </c>
      <c r="B39" s="4">
        <v>2</v>
      </c>
      <c r="C39" s="4">
        <v>17.27</v>
      </c>
      <c r="D39" s="4">
        <v>12.41</v>
      </c>
      <c r="E39" s="4">
        <v>0.429209455546115</v>
      </c>
      <c r="F39" s="4">
        <v>2.16457771479473</v>
      </c>
      <c r="G39" s="4">
        <v>6.2604097065806004</v>
      </c>
      <c r="H39" s="4">
        <v>18.556428988433499</v>
      </c>
      <c r="I39" s="4">
        <v>25.458531844890299</v>
      </c>
      <c r="J39" s="4">
        <v>50.735491736028102</v>
      </c>
      <c r="K39" s="4">
        <f t="shared" si="0"/>
        <v>2.9513989589738152</v>
      </c>
      <c r="L39" s="4">
        <f t="shared" si="1"/>
        <v>2.16457771479473</v>
      </c>
      <c r="M39" s="4">
        <v>17.27</v>
      </c>
      <c r="N39" s="4">
        <v>12.41</v>
      </c>
    </row>
    <row r="40" spans="1:14" x14ac:dyDescent="0.25">
      <c r="A40" s="2" t="s">
        <v>43</v>
      </c>
      <c r="B40" s="4">
        <v>2</v>
      </c>
      <c r="C40" s="4">
        <v>8.4600000000000009</v>
      </c>
      <c r="D40" s="4">
        <v>10.55</v>
      </c>
      <c r="E40" s="4">
        <v>11.452858632076399</v>
      </c>
      <c r="F40" s="4">
        <v>9.6754498815020593</v>
      </c>
      <c r="G40" s="4">
        <v>11.420899048705801</v>
      </c>
      <c r="H40" s="4">
        <v>12.577614594739901</v>
      </c>
      <c r="I40" s="4">
        <v>5.3975019356477398</v>
      </c>
      <c r="J40" s="4">
        <v>0.25900684836369198</v>
      </c>
      <c r="K40" s="4">
        <f t="shared" si="0"/>
        <v>10.849735854094753</v>
      </c>
      <c r="L40" s="4">
        <f t="shared" si="1"/>
        <v>11.420899048705801</v>
      </c>
      <c r="M40" s="4">
        <v>7.18</v>
      </c>
      <c r="N40" s="4">
        <v>6.9</v>
      </c>
    </row>
    <row r="41" spans="1:14" x14ac:dyDescent="0.25">
      <c r="A41" s="2" t="s">
        <v>44</v>
      </c>
      <c r="B41" s="4">
        <v>2</v>
      </c>
      <c r="C41" s="4">
        <v>10.42</v>
      </c>
      <c r="D41" s="4">
        <v>5.62</v>
      </c>
      <c r="E41" s="4">
        <v>4.3791135730371398</v>
      </c>
      <c r="F41" s="4">
        <v>4.0691490540990598</v>
      </c>
      <c r="G41" s="4">
        <v>4.6285182064615897</v>
      </c>
      <c r="H41" s="4">
        <v>6.6211370462850603</v>
      </c>
      <c r="I41" s="4">
        <v>13.844146465992299</v>
      </c>
      <c r="J41" s="4">
        <v>28.982093138422801</v>
      </c>
      <c r="K41" s="4">
        <f t="shared" si="0"/>
        <v>4.3589269445325955</v>
      </c>
      <c r="L41" s="4">
        <f t="shared" si="1"/>
        <v>4.3791135730371398</v>
      </c>
      <c r="M41" s="4">
        <v>6.9</v>
      </c>
      <c r="N41" s="4">
        <v>2.37</v>
      </c>
    </row>
    <row r="42" spans="1:14" x14ac:dyDescent="0.25">
      <c r="A42" s="2" t="s">
        <v>45</v>
      </c>
      <c r="B42" s="4">
        <v>2</v>
      </c>
      <c r="C42" s="4">
        <v>4.5</v>
      </c>
      <c r="D42" s="4">
        <v>4.41</v>
      </c>
      <c r="E42" s="4">
        <v>0.97019991256681404</v>
      </c>
      <c r="F42" s="4">
        <v>0.247614440115318</v>
      </c>
      <c r="G42" s="4">
        <v>5.7431255274757396</v>
      </c>
      <c r="H42" s="4">
        <v>7.16673340413797</v>
      </c>
      <c r="I42" s="4">
        <v>3.08611309019473</v>
      </c>
      <c r="J42" s="4">
        <v>9.7679783644054901</v>
      </c>
      <c r="K42" s="4">
        <f t="shared" si="0"/>
        <v>2.3203132933859574</v>
      </c>
      <c r="L42" s="4">
        <f t="shared" si="1"/>
        <v>0.97019991256681404</v>
      </c>
      <c r="M42" s="4">
        <v>6.18</v>
      </c>
      <c r="N42" s="4">
        <v>4.76</v>
      </c>
    </row>
    <row r="43" spans="1:14" x14ac:dyDescent="0.25">
      <c r="A43" s="2" t="s">
        <v>46</v>
      </c>
      <c r="B43" s="4">
        <v>2</v>
      </c>
      <c r="C43" s="4">
        <v>21.15</v>
      </c>
      <c r="D43" s="4">
        <v>21.21</v>
      </c>
      <c r="E43" s="4">
        <v>9.2492761099286298</v>
      </c>
      <c r="F43" s="4">
        <v>17.329397011118299</v>
      </c>
      <c r="G43" s="4">
        <v>19.408395096203702</v>
      </c>
      <c r="H43" s="4">
        <v>23.016495144463399</v>
      </c>
      <c r="I43" s="4">
        <v>26.724631884355698</v>
      </c>
      <c r="J43" s="4">
        <v>31.156814302828401</v>
      </c>
      <c r="K43" s="4">
        <f t="shared" si="0"/>
        <v>15.329022739083543</v>
      </c>
      <c r="L43" s="4">
        <f t="shared" si="1"/>
        <v>17.329397011118299</v>
      </c>
      <c r="M43" s="4">
        <v>20.32</v>
      </c>
      <c r="N43" s="4">
        <v>19.399999999999999</v>
      </c>
    </row>
    <row r="44" spans="1:14" x14ac:dyDescent="0.25">
      <c r="A44" s="2" t="s">
        <v>47</v>
      </c>
      <c r="B44" s="4">
        <v>2</v>
      </c>
      <c r="C44" s="4">
        <v>16.64</v>
      </c>
      <c r="D44" s="4">
        <v>9.8000000000000007</v>
      </c>
      <c r="E44" s="4">
        <v>5.9080361229871698</v>
      </c>
      <c r="F44" s="4">
        <v>3.2548581779978898</v>
      </c>
      <c r="G44" s="4">
        <v>4.3566598029247503</v>
      </c>
      <c r="H44" s="4">
        <v>13.683914629036</v>
      </c>
      <c r="I44" s="4">
        <v>25.255728224058799</v>
      </c>
      <c r="J44" s="4">
        <v>47.377338341211697</v>
      </c>
      <c r="K44" s="4">
        <f t="shared" si="0"/>
        <v>4.5065180346366027</v>
      </c>
      <c r="L44" s="4">
        <f t="shared" si="1"/>
        <v>4.3566598029247503</v>
      </c>
      <c r="M44" s="4">
        <v>8.64</v>
      </c>
      <c r="N44" s="4">
        <v>6.08</v>
      </c>
    </row>
    <row r="45" spans="1:14" ht="30" x14ac:dyDescent="0.25">
      <c r="J45" s="4" t="s">
        <v>52</v>
      </c>
      <c r="K45" s="4">
        <f>AVERAGE(K2:K44)</f>
        <v>13.873194880646013</v>
      </c>
      <c r="L45" s="4">
        <f>AVERAGE(L2:L44)</f>
        <v>13.267936407073249</v>
      </c>
      <c r="M45" s="4">
        <f>AVERAGE(M2:M44)</f>
        <v>26.666511627906985</v>
      </c>
      <c r="N45" s="4">
        <f>AVERAGE(N2:N44)</f>
        <v>23.986744186046511</v>
      </c>
    </row>
    <row r="46" spans="1:14" ht="30" x14ac:dyDescent="0.25">
      <c r="J46" s="4" t="s">
        <v>53</v>
      </c>
      <c r="K46" s="4">
        <f>MEDIAN(K2:K44)</f>
        <v>8.7224535758881032</v>
      </c>
      <c r="L46" s="4">
        <f t="shared" ref="L46:N46" si="2">MEDIAN(L2:L44)</f>
        <v>8.0381899307639308</v>
      </c>
      <c r="M46" s="4">
        <f t="shared" si="2"/>
        <v>13.28</v>
      </c>
      <c r="N46" s="4">
        <f t="shared" si="2"/>
        <v>12.41</v>
      </c>
    </row>
    <row r="47" spans="1:14" x14ac:dyDescent="0.25">
      <c r="J47" s="4" t="s">
        <v>54</v>
      </c>
      <c r="K47" s="4">
        <f>MAX(K2:K44)</f>
        <v>64.368007006918802</v>
      </c>
      <c r="L47" s="4">
        <f>MAX(L2:L44)</f>
        <v>53.3095361486738</v>
      </c>
      <c r="M47" s="4">
        <f>MAX(M2:M44)</f>
        <v>129.88999999999999</v>
      </c>
      <c r="N47" s="4">
        <f>MAX(N2:N44)</f>
        <v>128.38</v>
      </c>
    </row>
    <row r="48" spans="1:14" x14ac:dyDescent="0.25">
      <c r="J48" s="4" t="s">
        <v>55</v>
      </c>
      <c r="K48" s="4">
        <f>MIN(K2:K44)</f>
        <v>0.66934008348910268</v>
      </c>
      <c r="L48" s="4">
        <f>MIN(L2:L44)</f>
        <v>0.42596909078467299</v>
      </c>
      <c r="M48" s="4">
        <f>MIN(M2:M44)</f>
        <v>1.41</v>
      </c>
      <c r="N48" s="4">
        <f>MIN(N2:N44)</f>
        <v>1.33</v>
      </c>
    </row>
  </sheetData>
  <mergeCells count="1">
    <mergeCell ref="E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theco</cp:lastModifiedBy>
  <dcterms:created xsi:type="dcterms:W3CDTF">2021-12-05T00:20:06Z</dcterms:created>
  <dcterms:modified xsi:type="dcterms:W3CDTF">2021-12-05T00:47:24Z</dcterms:modified>
</cp:coreProperties>
</file>